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rjun/Downloads/"/>
    </mc:Choice>
  </mc:AlternateContent>
  <xr:revisionPtr revIDLastSave="0" documentId="13_ncr:1_{6A6CFC66-F866-5E40-8C23-F24FBBA41E79}" xr6:coauthVersionLast="47" xr6:coauthVersionMax="47" xr10:uidLastSave="{00000000-0000-0000-0000-000000000000}"/>
  <bookViews>
    <workbookView xWindow="0" yWindow="740" windowWidth="29400" windowHeight="17140" activeTab="7" xr2:uid="{00000000-000D-0000-FFFF-FFFF00000000}"/>
  </bookViews>
  <sheets>
    <sheet name="Pivot Table" sheetId="7" r:id="rId1"/>
    <sheet name="Sheet2" sheetId="13" r:id="rId2"/>
    <sheet name="Main" sheetId="1" r:id="rId3"/>
    <sheet name="Counts " sheetId="2" r:id="rId4"/>
    <sheet name="Bar Chart " sheetId="9" r:id="rId5"/>
    <sheet name="Pivot Table &amp; Graph" sheetId="10" r:id="rId6"/>
    <sheet name="ID &amp; Spent Tool" sheetId="11" r:id="rId7"/>
    <sheet name="Graphs" sheetId="3" r:id="rId8"/>
  </sheets>
  <definedNames>
    <definedName name="_xlnm._FilterDatabase" localSheetId="2" hidden="1">Main!$Y$1:$Y$2206</definedName>
    <definedName name="_xlchart.v1.0" hidden="1">Graphs!$B$1</definedName>
    <definedName name="_xlchart.v1.1" hidden="1">Graphs!$B$2:$B$2022</definedName>
  </definedNames>
  <calcPr calcId="191029"/>
  <pivotCaches>
    <pivotCache cacheId="0" r:id="rId9"/>
    <pivotCache cacheId="1" r:id="rId10"/>
    <pivotCache cacheId="9" r:id="rId11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C1288" i="11"/>
  <c r="C1289" i="11"/>
  <c r="C1290" i="11"/>
  <c r="C1291" i="11"/>
  <c r="C1292" i="11"/>
  <c r="C1293" i="11"/>
  <c r="C1294" i="11"/>
  <c r="C1295" i="11"/>
  <c r="C1296" i="11"/>
  <c r="C1297" i="11"/>
  <c r="C1298" i="11"/>
  <c r="C1299" i="11"/>
  <c r="C1300" i="11"/>
  <c r="C1301" i="11"/>
  <c r="C1302" i="11"/>
  <c r="C1303" i="11"/>
  <c r="C1304" i="11"/>
  <c r="C1305" i="11"/>
  <c r="C1306" i="11"/>
  <c r="C1307" i="11"/>
  <c r="C1308" i="11"/>
  <c r="C1309" i="11"/>
  <c r="C1310" i="11"/>
  <c r="C1311" i="11"/>
  <c r="C1312" i="11"/>
  <c r="C1313" i="11"/>
  <c r="C1314" i="11"/>
  <c r="C1315" i="11"/>
  <c r="C1316" i="11"/>
  <c r="C1317" i="11"/>
  <c r="C1318" i="11"/>
  <c r="C1319" i="11"/>
  <c r="C1320" i="11"/>
  <c r="C1321" i="11"/>
  <c r="C1322" i="11"/>
  <c r="C1323" i="11"/>
  <c r="C1324" i="11"/>
  <c r="C1325" i="11"/>
  <c r="C1326" i="11"/>
  <c r="C1327" i="11"/>
  <c r="C1328" i="11"/>
  <c r="C1329" i="11"/>
  <c r="C1330" i="11"/>
  <c r="C1331" i="11"/>
  <c r="C1332" i="11"/>
  <c r="C1333" i="11"/>
  <c r="C1334" i="11"/>
  <c r="C1335" i="11"/>
  <c r="C1336" i="11"/>
  <c r="C1337" i="11"/>
  <c r="C1338" i="11"/>
  <c r="C1339" i="11"/>
  <c r="C1340" i="11"/>
  <c r="C1341" i="11"/>
  <c r="C1342" i="11"/>
  <c r="C1343" i="11"/>
  <c r="C1344" i="11"/>
  <c r="C1345" i="11"/>
  <c r="C1346" i="11"/>
  <c r="C1347" i="11"/>
  <c r="C1348" i="11"/>
  <c r="C1349" i="11"/>
  <c r="C1350" i="11"/>
  <c r="C1351" i="11"/>
  <c r="C1352" i="11"/>
  <c r="C1353" i="11"/>
  <c r="C1354" i="11"/>
  <c r="C1355" i="11"/>
  <c r="C1356" i="11"/>
  <c r="C1357" i="11"/>
  <c r="C1358" i="11"/>
  <c r="C1359" i="11"/>
  <c r="C1360" i="11"/>
  <c r="C1361" i="11"/>
  <c r="C1362" i="11"/>
  <c r="C1363" i="11"/>
  <c r="C1364" i="11"/>
  <c r="C1365" i="11"/>
  <c r="C1366" i="11"/>
  <c r="C1367" i="11"/>
  <c r="C1368" i="11"/>
  <c r="C1369" i="11"/>
  <c r="C1370" i="11"/>
  <c r="C1371" i="11"/>
  <c r="C1372" i="11"/>
  <c r="C1373" i="11"/>
  <c r="C1374" i="11"/>
  <c r="C1375" i="11"/>
  <c r="C1376" i="11"/>
  <c r="C1377" i="11"/>
  <c r="C1378" i="11"/>
  <c r="C1379" i="11"/>
  <c r="C1380" i="11"/>
  <c r="C1381" i="11"/>
  <c r="C1382" i="11"/>
  <c r="C1383" i="11"/>
  <c r="C1384" i="11"/>
  <c r="C1385" i="11"/>
  <c r="C1386" i="11"/>
  <c r="C1387" i="11"/>
  <c r="C1388" i="11"/>
  <c r="C1389" i="11"/>
  <c r="C1390" i="11"/>
  <c r="C1391" i="11"/>
  <c r="C1392" i="11"/>
  <c r="C1393" i="11"/>
  <c r="C1394" i="11"/>
  <c r="C1395" i="11"/>
  <c r="C1396" i="11"/>
  <c r="C1397" i="11"/>
  <c r="C1398" i="11"/>
  <c r="C1399" i="11"/>
  <c r="C1400" i="11"/>
  <c r="C1401" i="11"/>
  <c r="C1402" i="11"/>
  <c r="C1403" i="11"/>
  <c r="C1404" i="11"/>
  <c r="C1405" i="11"/>
  <c r="C1406" i="11"/>
  <c r="C1407" i="11"/>
  <c r="C1408" i="11"/>
  <c r="C1409" i="11"/>
  <c r="C1410" i="11"/>
  <c r="C1411" i="11"/>
  <c r="C1412" i="11"/>
  <c r="C1413" i="11"/>
  <c r="C1414" i="11"/>
  <c r="C1415" i="11"/>
  <c r="C1416" i="11"/>
  <c r="C1417" i="11"/>
  <c r="C1418" i="11"/>
  <c r="C1419" i="11"/>
  <c r="C1420" i="11"/>
  <c r="C1421" i="11"/>
  <c r="C1422" i="11"/>
  <c r="C1423" i="11"/>
  <c r="C1424" i="11"/>
  <c r="C1425" i="11"/>
  <c r="C1426" i="11"/>
  <c r="C1427" i="11"/>
  <c r="C1428" i="11"/>
  <c r="C1429" i="11"/>
  <c r="C1430" i="11"/>
  <c r="C1431" i="11"/>
  <c r="C1432" i="11"/>
  <c r="C1433" i="11"/>
  <c r="C1434" i="11"/>
  <c r="C1435" i="11"/>
  <c r="C1436" i="11"/>
  <c r="C1437" i="11"/>
  <c r="C1438" i="11"/>
  <c r="C1439" i="11"/>
  <c r="C1440" i="11"/>
  <c r="C1441" i="11"/>
  <c r="C1442" i="11"/>
  <c r="C1443" i="11"/>
  <c r="C1444" i="11"/>
  <c r="C1445" i="11"/>
  <c r="C1446" i="11"/>
  <c r="C1447" i="11"/>
  <c r="C1448" i="11"/>
  <c r="C1449" i="11"/>
  <c r="C1450" i="11"/>
  <c r="C1451" i="11"/>
  <c r="C1452" i="11"/>
  <c r="C1453" i="11"/>
  <c r="C1454" i="11"/>
  <c r="C1455" i="11"/>
  <c r="C1456" i="11"/>
  <c r="C1457" i="11"/>
  <c r="C1458" i="11"/>
  <c r="C1459" i="11"/>
  <c r="C1460" i="11"/>
  <c r="C1461" i="11"/>
  <c r="C1462" i="11"/>
  <c r="C1463" i="11"/>
  <c r="C1464" i="11"/>
  <c r="C1465" i="11"/>
  <c r="C1466" i="11"/>
  <c r="C1467" i="11"/>
  <c r="C1468" i="11"/>
  <c r="C1469" i="11"/>
  <c r="C1470" i="11"/>
  <c r="C1471" i="11"/>
  <c r="C1472" i="11"/>
  <c r="C1473" i="11"/>
  <c r="C1474" i="11"/>
  <c r="C1475" i="11"/>
  <c r="C1476" i="11"/>
  <c r="C1477" i="11"/>
  <c r="C1478" i="11"/>
  <c r="C1479" i="11"/>
  <c r="C1480" i="11"/>
  <c r="C1481" i="11"/>
  <c r="C1482" i="11"/>
  <c r="C1483" i="11"/>
  <c r="C1484" i="11"/>
  <c r="C1485" i="11"/>
  <c r="C1486" i="11"/>
  <c r="C1487" i="11"/>
  <c r="C1488" i="11"/>
  <c r="C1489" i="11"/>
  <c r="C1490" i="11"/>
  <c r="C1491" i="11"/>
  <c r="C1492" i="11"/>
  <c r="C1493" i="11"/>
  <c r="C1494" i="11"/>
  <c r="C1495" i="11"/>
  <c r="C1496" i="11"/>
  <c r="C1497" i="11"/>
  <c r="C1498" i="11"/>
  <c r="C1499" i="11"/>
  <c r="C1500" i="11"/>
  <c r="C1501" i="11"/>
  <c r="C1502" i="11"/>
  <c r="C1503" i="11"/>
  <c r="C1504" i="11"/>
  <c r="C1505" i="11"/>
  <c r="C1506" i="11"/>
  <c r="C1507" i="11"/>
  <c r="C1508" i="11"/>
  <c r="C1509" i="11"/>
  <c r="C1510" i="11"/>
  <c r="C1511" i="11"/>
  <c r="C1512" i="11"/>
  <c r="C1513" i="11"/>
  <c r="C1514" i="11"/>
  <c r="C1515" i="11"/>
  <c r="C1516" i="11"/>
  <c r="C1517" i="11"/>
  <c r="C1518" i="11"/>
  <c r="C1519" i="11"/>
  <c r="C1520" i="11"/>
  <c r="C1521" i="11"/>
  <c r="C1522" i="11"/>
  <c r="C1523" i="11"/>
  <c r="C1524" i="11"/>
  <c r="C1525" i="11"/>
  <c r="C1526" i="11"/>
  <c r="C1527" i="11"/>
  <c r="C1528" i="11"/>
  <c r="C1529" i="11"/>
  <c r="C1530" i="11"/>
  <c r="C1531" i="11"/>
  <c r="C1532" i="11"/>
  <c r="C1533" i="11"/>
  <c r="C1534" i="11"/>
  <c r="C1535" i="11"/>
  <c r="C1536" i="11"/>
  <c r="C1537" i="11"/>
  <c r="C1538" i="11"/>
  <c r="C1539" i="11"/>
  <c r="C1540" i="11"/>
  <c r="C1541" i="11"/>
  <c r="C1542" i="11"/>
  <c r="C1543" i="11"/>
  <c r="C1544" i="11"/>
  <c r="C1545" i="11"/>
  <c r="C1546" i="11"/>
  <c r="C1547" i="11"/>
  <c r="C1548" i="11"/>
  <c r="C1549" i="11"/>
  <c r="C1550" i="11"/>
  <c r="C1551" i="11"/>
  <c r="C1552" i="11"/>
  <c r="C1553" i="11"/>
  <c r="C1554" i="11"/>
  <c r="C1555" i="11"/>
  <c r="C1556" i="11"/>
  <c r="C1557" i="11"/>
  <c r="C1558" i="11"/>
  <c r="C1559" i="11"/>
  <c r="C1560" i="11"/>
  <c r="C1561" i="11"/>
  <c r="C1562" i="11"/>
  <c r="C1563" i="11"/>
  <c r="C1564" i="11"/>
  <c r="C1565" i="11"/>
  <c r="C1566" i="11"/>
  <c r="C1567" i="11"/>
  <c r="C1568" i="11"/>
  <c r="C1569" i="11"/>
  <c r="C1570" i="11"/>
  <c r="C1571" i="11"/>
  <c r="C1572" i="11"/>
  <c r="C1573" i="11"/>
  <c r="C1574" i="11"/>
  <c r="C1575" i="11"/>
  <c r="C1576" i="11"/>
  <c r="C1577" i="11"/>
  <c r="C1578" i="11"/>
  <c r="C1579" i="11"/>
  <c r="C1580" i="11"/>
  <c r="C1581" i="11"/>
  <c r="C1582" i="11"/>
  <c r="C1583" i="11"/>
  <c r="C1584" i="11"/>
  <c r="C1585" i="11"/>
  <c r="C1586" i="11"/>
  <c r="C1587" i="11"/>
  <c r="C1588" i="11"/>
  <c r="C1589" i="11"/>
  <c r="C1590" i="11"/>
  <c r="C159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2" i="11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" i="1"/>
  <c r="AA3" i="1" a="1"/>
  <c r="AA3" i="1" s="1"/>
  <c r="AA4" i="1" a="1"/>
  <c r="AA4" i="1" s="1"/>
  <c r="AA5" i="1" a="1"/>
  <c r="AA5" i="1"/>
  <c r="AA6" i="1" a="1"/>
  <c r="AA6" i="1" s="1"/>
  <c r="AA7" i="1" a="1"/>
  <c r="AA7" i="1"/>
  <c r="AA8" i="1" a="1"/>
  <c r="AA8" i="1"/>
  <c r="AA9" i="1" a="1"/>
  <c r="AA9" i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/>
  <c r="AA18" i="1" a="1"/>
  <c r="AA18" i="1" s="1"/>
  <c r="AA19" i="1" a="1"/>
  <c r="AA19" i="1" s="1"/>
  <c r="AA20" i="1" a="1"/>
  <c r="AA20" i="1" s="1"/>
  <c r="AA21" i="1" a="1"/>
  <c r="AA21" i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/>
  <c r="AA37" i="1" a="1"/>
  <c r="AA37" i="1"/>
  <c r="AA38" i="1" a="1"/>
  <c r="AA38" i="1" s="1"/>
  <c r="AA39" i="1" a="1"/>
  <c r="AA39" i="1" s="1"/>
  <c r="AA40" i="1" a="1"/>
  <c r="AA40" i="1" s="1"/>
  <c r="AA41" i="1" a="1"/>
  <c r="AA41" i="1"/>
  <c r="AA42" i="1" a="1"/>
  <c r="AA42" i="1" s="1"/>
  <c r="AA43" i="1" a="1"/>
  <c r="AA43" i="1" s="1"/>
  <c r="AA44" i="1" a="1"/>
  <c r="AA44" i="1"/>
  <c r="AA45" i="1" a="1"/>
  <c r="AA45" i="1" s="1"/>
  <c r="AA46" i="1" a="1"/>
  <c r="AA46" i="1"/>
  <c r="AA47" i="1" a="1"/>
  <c r="AA47" i="1" s="1"/>
  <c r="AA48" i="1" a="1"/>
  <c r="AA48" i="1" s="1"/>
  <c r="AA49" i="1" a="1"/>
  <c r="AA49" i="1"/>
  <c r="AA50" i="1" a="1"/>
  <c r="AA50" i="1" s="1"/>
  <c r="AA51" i="1" a="1"/>
  <c r="AA51" i="1" s="1"/>
  <c r="AA52" i="1" a="1"/>
  <c r="AA52" i="1" s="1"/>
  <c r="AA53" i="1" a="1"/>
  <c r="AA53" i="1"/>
  <c r="AA54" i="1" a="1"/>
  <c r="AA54" i="1"/>
  <c r="AA55" i="1" a="1"/>
  <c r="AA55" i="1" s="1"/>
  <c r="AA56" i="1" a="1"/>
  <c r="AA56" i="1" s="1"/>
  <c r="AA57" i="1" a="1"/>
  <c r="AA57" i="1" s="1"/>
  <c r="AA58" i="1" a="1"/>
  <c r="AA58" i="1"/>
  <c r="AA59" i="1" a="1"/>
  <c r="AA59" i="1" s="1"/>
  <c r="AA60" i="1" a="1"/>
  <c r="AA60" i="1"/>
  <c r="AA61" i="1" a="1"/>
  <c r="AA61" i="1" s="1"/>
  <c r="AA62" i="1" a="1"/>
  <c r="AA62" i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/>
  <c r="AA70" i="1" a="1"/>
  <c r="AA70" i="1" s="1"/>
  <c r="AA71" i="1" a="1"/>
  <c r="AA71" i="1" s="1"/>
  <c r="AA72" i="1" a="1"/>
  <c r="AA72" i="1"/>
  <c r="AA73" i="1" a="1"/>
  <c r="AA73" i="1" s="1"/>
  <c r="AA74" i="1" a="1"/>
  <c r="AA74" i="1" s="1"/>
  <c r="AA75" i="1" a="1"/>
  <c r="AA75" i="1" s="1"/>
  <c r="AA76" i="1" a="1"/>
  <c r="AA76" i="1"/>
  <c r="AA77" i="1" a="1"/>
  <c r="AA77" i="1" s="1"/>
  <c r="AA78" i="1" a="1"/>
  <c r="AA78" i="1" s="1"/>
  <c r="AA79" i="1" a="1"/>
  <c r="AA79" i="1" s="1"/>
  <c r="AA80" i="1" a="1"/>
  <c r="AA80" i="1" s="1"/>
  <c r="AA81" i="1" a="1"/>
  <c r="AA81" i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/>
  <c r="AA106" i="1" a="1"/>
  <c r="AA106" i="1" s="1"/>
  <c r="AA107" i="1" a="1"/>
  <c r="AA107" i="1" s="1"/>
  <c r="AA108" i="1" a="1"/>
  <c r="AA108" i="1"/>
  <c r="AA109" i="1" a="1"/>
  <c r="AA109" i="1" s="1"/>
  <c r="AA110" i="1" a="1"/>
  <c r="AA110" i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/>
  <c r="AA134" i="1" a="1"/>
  <c r="AA134" i="1" s="1"/>
  <c r="AA135" i="1" a="1"/>
  <c r="AA135" i="1" s="1"/>
  <c r="AA136" i="1" a="1"/>
  <c r="AA136" i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/>
  <c r="AA143" i="1" a="1"/>
  <c r="AA143" i="1" s="1"/>
  <c r="AA144" i="1" a="1"/>
  <c r="AA144" i="1"/>
  <c r="AA145" i="1" a="1"/>
  <c r="AA145" i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/>
  <c r="AA165" i="1" a="1"/>
  <c r="AA165" i="1" s="1"/>
  <c r="AA166" i="1" a="1"/>
  <c r="AA166" i="1" s="1"/>
  <c r="AA167" i="1" a="1"/>
  <c r="AA167" i="1" s="1"/>
  <c r="AA168" i="1" a="1"/>
  <c r="AA168" i="1"/>
  <c r="AA169" i="1" a="1"/>
  <c r="AA169" i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 s="1"/>
  <c r="AA175" i="1" a="1"/>
  <c r="AA175" i="1" s="1"/>
  <c r="AA176" i="1" a="1"/>
  <c r="AA176" i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/>
  <c r="AA183" i="1" a="1"/>
  <c r="AA183" i="1" s="1"/>
  <c r="AA184" i="1" a="1"/>
  <c r="AA184" i="1" s="1"/>
  <c r="AA185" i="1" a="1"/>
  <c r="AA185" i="1" s="1"/>
  <c r="AA186" i="1" a="1"/>
  <c r="AA186" i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/>
  <c r="AA195" i="1" a="1"/>
  <c r="AA195" i="1" s="1"/>
  <c r="AA196" i="1" a="1"/>
  <c r="AA196" i="1" s="1"/>
  <c r="AA197" i="1" a="1"/>
  <c r="AA197" i="1" s="1"/>
  <c r="AA198" i="1" a="1"/>
  <c r="AA198" i="1" s="1"/>
  <c r="AA199" i="1" a="1"/>
  <c r="AA199" i="1" s="1"/>
  <c r="AA200" i="1" a="1"/>
  <c r="AA200" i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/>
  <c r="AA207" i="1" a="1"/>
  <c r="AA207" i="1" s="1"/>
  <c r="AA208" i="1" a="1"/>
  <c r="AA208" i="1"/>
  <c r="AA209" i="1" a="1"/>
  <c r="AA209" i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/>
  <c r="AA219" i="1" a="1"/>
  <c r="AA219" i="1" s="1"/>
  <c r="AA220" i="1" a="1"/>
  <c r="AA220" i="1" s="1"/>
  <c r="AA221" i="1" a="1"/>
  <c r="AA221" i="1" s="1"/>
  <c r="AA222" i="1" a="1"/>
  <c r="AA222" i="1" s="1"/>
  <c r="AA223" i="1" a="1"/>
  <c r="AA223" i="1" s="1"/>
  <c r="AA224" i="1" a="1"/>
  <c r="AA224" i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/>
  <c r="AA233" i="1" a="1"/>
  <c r="AA233" i="1" s="1"/>
  <c r="AA234" i="1" a="1"/>
  <c r="AA234" i="1" s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/>
  <c r="AA241" i="1" a="1"/>
  <c r="AA241" i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 s="1"/>
  <c r="AA269" i="1" a="1"/>
  <c r="AA269" i="1"/>
  <c r="AA270" i="1" a="1"/>
  <c r="AA270" i="1" s="1"/>
  <c r="AA271" i="1" a="1"/>
  <c r="AA271" i="1" s="1"/>
  <c r="AA272" i="1" a="1"/>
  <c r="AA272" i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/>
  <c r="AA283" i="1" a="1"/>
  <c r="AA283" i="1" s="1"/>
  <c r="AA284" i="1" a="1"/>
  <c r="AA284" i="1" s="1"/>
  <c r="AA285" i="1" a="1"/>
  <c r="AA285" i="1" s="1"/>
  <c r="AA286" i="1" a="1"/>
  <c r="AA286" i="1" s="1"/>
  <c r="AA287" i="1" a="1"/>
  <c r="AA287" i="1" s="1"/>
  <c r="AA288" i="1" a="1"/>
  <c r="AA288" i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 s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/>
  <c r="AA301" i="1" a="1"/>
  <c r="AA301" i="1"/>
  <c r="AA302" i="1" a="1"/>
  <c r="AA302" i="1" s="1"/>
  <c r="AA303" i="1" a="1"/>
  <c r="AA303" i="1" s="1"/>
  <c r="AA304" i="1" a="1"/>
  <c r="AA304" i="1" s="1"/>
  <c r="AA305" i="1" a="1"/>
  <c r="AA305" i="1"/>
  <c r="AA306" i="1" a="1"/>
  <c r="AA306" i="1"/>
  <c r="AA307" i="1" a="1"/>
  <c r="AA307" i="1" s="1"/>
  <c r="AA308" i="1" a="1"/>
  <c r="AA308" i="1" s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/>
  <c r="AA315" i="1" a="1"/>
  <c r="AA315" i="1" s="1"/>
  <c r="AA316" i="1" a="1"/>
  <c r="AA316" i="1"/>
  <c r="AA317" i="1" a="1"/>
  <c r="AA317" i="1" s="1"/>
  <c r="AA318" i="1" a="1"/>
  <c r="AA318" i="1" s="1"/>
  <c r="AA319" i="1" a="1"/>
  <c r="AA319" i="1" s="1"/>
  <c r="AA320" i="1" a="1"/>
  <c r="AA320" i="1" s="1"/>
  <c r="AA321" i="1" a="1"/>
  <c r="AA321" i="1" s="1"/>
  <c r="AA322" i="1" a="1"/>
  <c r="AA322" i="1"/>
  <c r="AA323" i="1" a="1"/>
  <c r="AA323" i="1" s="1"/>
  <c r="AA324" i="1" a="1"/>
  <c r="AA324" i="1"/>
  <c r="AA325" i="1" a="1"/>
  <c r="AA325" i="1" s="1"/>
  <c r="AA326" i="1" a="1"/>
  <c r="AA326" i="1" s="1"/>
  <c r="AA327" i="1" a="1"/>
  <c r="AA327" i="1" s="1"/>
  <c r="AA328" i="1" a="1"/>
  <c r="AA328" i="1"/>
  <c r="AA329" i="1" a="1"/>
  <c r="AA329" i="1" s="1"/>
  <c r="AA330" i="1" a="1"/>
  <c r="AA330" i="1" s="1"/>
  <c r="AA331" i="1" a="1"/>
  <c r="AA331" i="1" s="1"/>
  <c r="AA332" i="1" a="1"/>
  <c r="AA332" i="1" s="1"/>
  <c r="AA333" i="1" a="1"/>
  <c r="AA333" i="1"/>
  <c r="AA334" i="1" a="1"/>
  <c r="AA334" i="1" s="1"/>
  <c r="AA335" i="1" a="1"/>
  <c r="AA335" i="1" s="1"/>
  <c r="AA336" i="1" a="1"/>
  <c r="AA336" i="1"/>
  <c r="AA337" i="1" a="1"/>
  <c r="AA337" i="1" s="1"/>
  <c r="AA338" i="1" a="1"/>
  <c r="AA338" i="1"/>
  <c r="AA339" i="1" a="1"/>
  <c r="AA339" i="1" s="1"/>
  <c r="AA340" i="1" a="1"/>
  <c r="AA340" i="1" s="1"/>
  <c r="AA341" i="1" a="1"/>
  <c r="AA341" i="1" s="1"/>
  <c r="AA342" i="1" a="1"/>
  <c r="AA342" i="1" s="1"/>
  <c r="AA343" i="1" a="1"/>
  <c r="AA343" i="1" s="1"/>
  <c r="AA344" i="1" a="1"/>
  <c r="AA344" i="1"/>
  <c r="AA345" i="1" a="1"/>
  <c r="AA345" i="1"/>
  <c r="AA346" i="1" a="1"/>
  <c r="AA346" i="1" s="1"/>
  <c r="AA347" i="1" a="1"/>
  <c r="AA347" i="1" s="1"/>
  <c r="AA348" i="1" a="1"/>
  <c r="AA348" i="1" s="1"/>
  <c r="AA349" i="1" a="1"/>
  <c r="AA349" i="1" s="1"/>
  <c r="AA350" i="1" a="1"/>
  <c r="AA350" i="1"/>
  <c r="AA351" i="1" a="1"/>
  <c r="AA351" i="1" s="1"/>
  <c r="AA352" i="1" a="1"/>
  <c r="AA352" i="1" s="1"/>
  <c r="AA353" i="1" a="1"/>
  <c r="AA353" i="1" s="1"/>
  <c r="AA354" i="1" a="1"/>
  <c r="AA354" i="1" s="1"/>
  <c r="AA355" i="1" a="1"/>
  <c r="AA355" i="1"/>
  <c r="AA356" i="1" a="1"/>
  <c r="AA356" i="1" s="1"/>
  <c r="AA357" i="1" a="1"/>
  <c r="AA357" i="1" s="1"/>
  <c r="AA358" i="1" a="1"/>
  <c r="AA358" i="1" s="1"/>
  <c r="AA359" i="1" a="1"/>
  <c r="AA359" i="1"/>
  <c r="AA360" i="1" a="1"/>
  <c r="AA360" i="1"/>
  <c r="AA361" i="1" a="1"/>
  <c r="AA361" i="1" s="1"/>
  <c r="AA362" i="1" a="1"/>
  <c r="AA362" i="1" s="1"/>
  <c r="AA363" i="1" a="1"/>
  <c r="AA363" i="1" s="1"/>
  <c r="AA364" i="1" a="1"/>
  <c r="AA364" i="1"/>
  <c r="AA365" i="1" a="1"/>
  <c r="AA365" i="1" s="1"/>
  <c r="AA366" i="1" a="1"/>
  <c r="AA366" i="1" s="1"/>
  <c r="AA367" i="1" a="1"/>
  <c r="AA367" i="1" s="1"/>
  <c r="AA368" i="1" a="1"/>
  <c r="AA368" i="1" s="1"/>
  <c r="AA369" i="1" a="1"/>
  <c r="AA369" i="1" s="1"/>
  <c r="AA370" i="1" a="1"/>
  <c r="AA370" i="1" s="1"/>
  <c r="AA371" i="1" a="1"/>
  <c r="AA371" i="1"/>
  <c r="AA372" i="1" a="1"/>
  <c r="AA372" i="1" s="1"/>
  <c r="AA373" i="1" a="1"/>
  <c r="AA373" i="1" s="1"/>
  <c r="AA374" i="1" a="1"/>
  <c r="AA374" i="1" s="1"/>
  <c r="AA375" i="1" a="1"/>
  <c r="AA375" i="1" s="1"/>
  <c r="AA376" i="1" a="1"/>
  <c r="AA376" i="1"/>
  <c r="AA377" i="1" a="1"/>
  <c r="AA377" i="1" s="1"/>
  <c r="AA378" i="1" a="1"/>
  <c r="AA378" i="1" s="1"/>
  <c r="AA379" i="1" a="1"/>
  <c r="AA379" i="1"/>
  <c r="AA380" i="1" a="1"/>
  <c r="AA380" i="1" s="1"/>
  <c r="AA381" i="1" a="1"/>
  <c r="AA381" i="1" s="1"/>
  <c r="AA382" i="1" a="1"/>
  <c r="AA382" i="1" s="1"/>
  <c r="AA383" i="1" a="1"/>
  <c r="AA383" i="1"/>
  <c r="AA384" i="1" a="1"/>
  <c r="AA384" i="1" s="1"/>
  <c r="AA385" i="1" a="1"/>
  <c r="AA385" i="1" s="1"/>
  <c r="AA386" i="1" a="1"/>
  <c r="AA386" i="1" s="1"/>
  <c r="AA387" i="1" a="1"/>
  <c r="AA387" i="1" s="1"/>
  <c r="AA388" i="1" a="1"/>
  <c r="AA388" i="1"/>
  <c r="AA389" i="1" a="1"/>
  <c r="AA389" i="1" s="1"/>
  <c r="AA390" i="1" a="1"/>
  <c r="AA390" i="1" s="1"/>
  <c r="AA391" i="1" a="1"/>
  <c r="AA391" i="1" s="1"/>
  <c r="AA392" i="1" a="1"/>
  <c r="AA392" i="1" s="1"/>
  <c r="AA393" i="1" a="1"/>
  <c r="AA393" i="1" s="1"/>
  <c r="AA394" i="1" a="1"/>
  <c r="AA394" i="1" s="1"/>
  <c r="AA395" i="1" a="1"/>
  <c r="AA395" i="1"/>
  <c r="AA396" i="1" a="1"/>
  <c r="AA396" i="1"/>
  <c r="AA397" i="1" a="1"/>
  <c r="AA397" i="1" s="1"/>
  <c r="AA398" i="1" a="1"/>
  <c r="AA398" i="1"/>
  <c r="AA399" i="1" a="1"/>
  <c r="AA399" i="1" s="1"/>
  <c r="AA400" i="1" a="1"/>
  <c r="AA400" i="1" s="1"/>
  <c r="AA401" i="1" a="1"/>
  <c r="AA401" i="1" s="1"/>
  <c r="AA402" i="1" a="1"/>
  <c r="AA402" i="1"/>
  <c r="AA403" i="1" a="1"/>
  <c r="AA403" i="1" s="1"/>
  <c r="AA404" i="1" a="1"/>
  <c r="AA404" i="1"/>
  <c r="AA405" i="1" a="1"/>
  <c r="AA405" i="1" s="1"/>
  <c r="AA406" i="1" a="1"/>
  <c r="AA406" i="1" s="1"/>
  <c r="AA407" i="1" a="1"/>
  <c r="AA407" i="1" s="1"/>
  <c r="AA408" i="1" a="1"/>
  <c r="AA408" i="1" s="1"/>
  <c r="AA409" i="1" a="1"/>
  <c r="AA409" i="1" s="1"/>
  <c r="AA410" i="1" a="1"/>
  <c r="AA410" i="1"/>
  <c r="AA411" i="1" a="1"/>
  <c r="AA411" i="1" s="1"/>
  <c r="AA412" i="1" a="1"/>
  <c r="AA412" i="1" s="1"/>
  <c r="AA413" i="1" a="1"/>
  <c r="AA413" i="1" s="1"/>
  <c r="AA414" i="1" a="1"/>
  <c r="AA414" i="1" s="1"/>
  <c r="AA415" i="1" a="1"/>
  <c r="AA415" i="1"/>
  <c r="AA416" i="1" a="1"/>
  <c r="AA416" i="1" s="1"/>
  <c r="AA417" i="1" a="1"/>
  <c r="AA417" i="1" s="1"/>
  <c r="AA418" i="1" a="1"/>
  <c r="AA418" i="1"/>
  <c r="AA419" i="1" a="1"/>
  <c r="AA419" i="1" s="1"/>
  <c r="AA420" i="1" a="1"/>
  <c r="AA420" i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 s="1"/>
  <c r="AA426" i="1" a="1"/>
  <c r="AA426" i="1" s="1"/>
  <c r="AA427" i="1" a="1"/>
  <c r="AA427" i="1"/>
  <c r="AA428" i="1" a="1"/>
  <c r="AA428" i="1" s="1"/>
  <c r="AA429" i="1" a="1"/>
  <c r="AA429" i="1" s="1"/>
  <c r="AA430" i="1" a="1"/>
  <c r="AA430" i="1" s="1"/>
  <c r="AA431" i="1" a="1"/>
  <c r="AA431" i="1" s="1"/>
  <c r="AA432" i="1" a="1"/>
  <c r="AA432" i="1" s="1"/>
  <c r="AA433" i="1" a="1"/>
  <c r="AA433" i="1" s="1"/>
  <c r="AA434" i="1" a="1"/>
  <c r="AA434" i="1" s="1"/>
  <c r="AA435" i="1" a="1"/>
  <c r="AA435" i="1" s="1"/>
  <c r="AA436" i="1" a="1"/>
  <c r="AA436" i="1" s="1"/>
  <c r="AA437" i="1" a="1"/>
  <c r="AA437" i="1" s="1"/>
  <c r="AA438" i="1" a="1"/>
  <c r="AA438" i="1"/>
  <c r="AA439" i="1" a="1"/>
  <c r="AA439" i="1" s="1"/>
  <c r="AA440" i="1" a="1"/>
  <c r="AA440" i="1" s="1"/>
  <c r="AA441" i="1" a="1"/>
  <c r="AA441" i="1" s="1"/>
  <c r="AA442" i="1" a="1"/>
  <c r="AA442" i="1"/>
  <c r="AA443" i="1" a="1"/>
  <c r="AA443" i="1"/>
  <c r="AA444" i="1" a="1"/>
  <c r="AA444" i="1" s="1"/>
  <c r="AA445" i="1" a="1"/>
  <c r="AA445" i="1" s="1"/>
  <c r="AA446" i="1" a="1"/>
  <c r="AA446" i="1" s="1"/>
  <c r="AA447" i="1" a="1"/>
  <c r="AA447" i="1"/>
  <c r="AA448" i="1" a="1"/>
  <c r="AA448" i="1" s="1"/>
  <c r="AA449" i="1" a="1"/>
  <c r="AA449" i="1" s="1"/>
  <c r="AA450" i="1" a="1"/>
  <c r="AA450" i="1" s="1"/>
  <c r="AA451" i="1" a="1"/>
  <c r="AA451" i="1" s="1"/>
  <c r="AA452" i="1" a="1"/>
  <c r="AA452" i="1"/>
  <c r="AA453" i="1" a="1"/>
  <c r="AA453" i="1" s="1"/>
  <c r="AA454" i="1" a="1"/>
  <c r="AA454" i="1" s="1"/>
  <c r="AA455" i="1" a="1"/>
  <c r="AA455" i="1" s="1"/>
  <c r="AA456" i="1" a="1"/>
  <c r="AA456" i="1"/>
  <c r="AA457" i="1" a="1"/>
  <c r="AA457" i="1" s="1"/>
  <c r="AA458" i="1" a="1"/>
  <c r="AA458" i="1"/>
  <c r="AA459" i="1" a="1"/>
  <c r="AA459" i="1"/>
  <c r="AA460" i="1" a="1"/>
  <c r="AA460" i="1" s="1"/>
  <c r="AA461" i="1" a="1"/>
  <c r="AA461" i="1" s="1"/>
  <c r="AA462" i="1" a="1"/>
  <c r="AA462" i="1" s="1"/>
  <c r="AA463" i="1" a="1"/>
  <c r="AA463" i="1" s="1"/>
  <c r="AA464" i="1" a="1"/>
  <c r="AA464" i="1" s="1"/>
  <c r="AA465" i="1" a="1"/>
  <c r="AA465" i="1" s="1"/>
  <c r="AA466" i="1" a="1"/>
  <c r="AA466" i="1"/>
  <c r="AA467" i="1" a="1"/>
  <c r="AA467" i="1" s="1"/>
  <c r="AA468" i="1" a="1"/>
  <c r="AA468" i="1" s="1"/>
  <c r="AA469" i="1" a="1"/>
  <c r="AA469" i="1" s="1"/>
  <c r="AA470" i="1" a="1"/>
  <c r="AA470" i="1" s="1"/>
  <c r="AA471" i="1" a="1"/>
  <c r="AA471" i="1" s="1"/>
  <c r="AA472" i="1" a="1"/>
  <c r="AA472" i="1" s="1"/>
  <c r="AA473" i="1" a="1"/>
  <c r="AA473" i="1" s="1"/>
  <c r="AA474" i="1" a="1"/>
  <c r="AA474" i="1"/>
  <c r="AA475" i="1" a="1"/>
  <c r="AA475" i="1" s="1"/>
  <c r="AA476" i="1" a="1"/>
  <c r="AA476" i="1" s="1"/>
  <c r="AA477" i="1" a="1"/>
  <c r="AA477" i="1" s="1"/>
  <c r="AA478" i="1" a="1"/>
  <c r="AA478" i="1" s="1"/>
  <c r="AA479" i="1" a="1"/>
  <c r="AA479" i="1" s="1"/>
  <c r="AA480" i="1" a="1"/>
  <c r="AA480" i="1" s="1"/>
  <c r="AA481" i="1" a="1"/>
  <c r="AA481" i="1" s="1"/>
  <c r="AA482" i="1" a="1"/>
  <c r="AA482" i="1" s="1"/>
  <c r="AA483" i="1" a="1"/>
  <c r="AA483" i="1"/>
  <c r="AA484" i="1" a="1"/>
  <c r="AA484" i="1"/>
  <c r="AA485" i="1" a="1"/>
  <c r="AA485" i="1" s="1"/>
  <c r="AA486" i="1" a="1"/>
  <c r="AA486" i="1" s="1"/>
  <c r="AA487" i="1" a="1"/>
  <c r="AA487" i="1" s="1"/>
  <c r="AA488" i="1" a="1"/>
  <c r="AA488" i="1" s="1"/>
  <c r="AA489" i="1" a="1"/>
  <c r="AA489" i="1" s="1"/>
  <c r="AA490" i="1" a="1"/>
  <c r="AA490" i="1" s="1"/>
  <c r="AA491" i="1" a="1"/>
  <c r="AA491" i="1"/>
  <c r="AA492" i="1" a="1"/>
  <c r="AA492" i="1"/>
  <c r="AA493" i="1" a="1"/>
  <c r="AA493" i="1" s="1"/>
  <c r="AA494" i="1" a="1"/>
  <c r="AA494" i="1" s="1"/>
  <c r="AA495" i="1" a="1"/>
  <c r="AA495" i="1" s="1"/>
  <c r="AA496" i="1" a="1"/>
  <c r="AA496" i="1" s="1"/>
  <c r="AA497" i="1" a="1"/>
  <c r="AA497" i="1" s="1"/>
  <c r="AA498" i="1" a="1"/>
  <c r="AA498" i="1"/>
  <c r="AA499" i="1" a="1"/>
  <c r="AA499" i="1" s="1"/>
  <c r="AA500" i="1" a="1"/>
  <c r="AA500" i="1"/>
  <c r="AA501" i="1" a="1"/>
  <c r="AA501" i="1" s="1"/>
  <c r="AA502" i="1" a="1"/>
  <c r="AA502" i="1" s="1"/>
  <c r="AA503" i="1" a="1"/>
  <c r="AA503" i="1"/>
  <c r="AA504" i="1" a="1"/>
  <c r="AA504" i="1" s="1"/>
  <c r="AA505" i="1" a="1"/>
  <c r="AA505" i="1" s="1"/>
  <c r="AA506" i="1" a="1"/>
  <c r="AA506" i="1"/>
  <c r="AA507" i="1" a="1"/>
  <c r="AA507" i="1"/>
  <c r="AA508" i="1" a="1"/>
  <c r="AA508" i="1"/>
  <c r="AA509" i="1" a="1"/>
  <c r="AA509" i="1" s="1"/>
  <c r="AA510" i="1" a="1"/>
  <c r="AA510" i="1" s="1"/>
  <c r="AA511" i="1" a="1"/>
  <c r="AA511" i="1" s="1"/>
  <c r="AA512" i="1" a="1"/>
  <c r="AA512" i="1"/>
  <c r="AA513" i="1" a="1"/>
  <c r="AA513" i="1" s="1"/>
  <c r="AA514" i="1" a="1"/>
  <c r="AA514" i="1"/>
  <c r="AA515" i="1" a="1"/>
  <c r="AA515" i="1" s="1"/>
  <c r="AA516" i="1" a="1"/>
  <c r="AA516" i="1"/>
  <c r="AA517" i="1" a="1"/>
  <c r="AA517" i="1" s="1"/>
  <c r="AA518" i="1" a="1"/>
  <c r="AA518" i="1" s="1"/>
  <c r="AA519" i="1" a="1"/>
  <c r="AA519" i="1" s="1"/>
  <c r="AA520" i="1" a="1"/>
  <c r="AA520" i="1" s="1"/>
  <c r="AA521" i="1" a="1"/>
  <c r="AA521" i="1" s="1"/>
  <c r="AA522" i="1" a="1"/>
  <c r="AA522" i="1" s="1"/>
  <c r="AA523" i="1" a="1"/>
  <c r="AA523" i="1"/>
  <c r="AA524" i="1" a="1"/>
  <c r="AA524" i="1"/>
  <c r="AA525" i="1" a="1"/>
  <c r="AA525" i="1" s="1"/>
  <c r="AA526" i="1" a="1"/>
  <c r="AA526" i="1"/>
  <c r="AA527" i="1" a="1"/>
  <c r="AA527" i="1" s="1"/>
  <c r="AA528" i="1" a="1"/>
  <c r="AA528" i="1" s="1"/>
  <c r="AA529" i="1" a="1"/>
  <c r="AA529" i="1" s="1"/>
  <c r="AA530" i="1" a="1"/>
  <c r="AA530" i="1"/>
  <c r="AA531" i="1" a="1"/>
  <c r="AA531" i="1" s="1"/>
  <c r="AA532" i="1" a="1"/>
  <c r="AA532" i="1"/>
  <c r="AA533" i="1" a="1"/>
  <c r="AA533" i="1" s="1"/>
  <c r="AA534" i="1" a="1"/>
  <c r="AA534" i="1" s="1"/>
  <c r="AA535" i="1" a="1"/>
  <c r="AA535" i="1"/>
  <c r="AA536" i="1" a="1"/>
  <c r="AA536" i="1" s="1"/>
  <c r="AA537" i="1" a="1"/>
  <c r="AA537" i="1" s="1"/>
  <c r="AA538" i="1" a="1"/>
  <c r="AA538" i="1"/>
  <c r="AA539" i="1" a="1"/>
  <c r="AA539" i="1" s="1"/>
  <c r="AA540" i="1" a="1"/>
  <c r="AA540" i="1"/>
  <c r="AA541" i="1" a="1"/>
  <c r="AA541" i="1" s="1"/>
  <c r="AA542" i="1" a="1"/>
  <c r="AA542" i="1" s="1"/>
  <c r="AA543" i="1" a="1"/>
  <c r="AA543" i="1" s="1"/>
  <c r="AA544" i="1" a="1"/>
  <c r="AA544" i="1" s="1"/>
  <c r="AA545" i="1" a="1"/>
  <c r="AA545" i="1" s="1"/>
  <c r="AA546" i="1" a="1"/>
  <c r="AA546" i="1"/>
  <c r="AA547" i="1" a="1"/>
  <c r="AA547" i="1"/>
  <c r="AA548" i="1" a="1"/>
  <c r="AA548" i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/>
  <c r="AA556" i="1" a="1"/>
  <c r="AA556" i="1" s="1"/>
  <c r="AA557" i="1" a="1"/>
  <c r="AA557" i="1" s="1"/>
  <c r="AA558" i="1" a="1"/>
  <c r="AA558" i="1" s="1"/>
  <c r="AA559" i="1" a="1"/>
  <c r="AA559" i="1" s="1"/>
  <c r="AA560" i="1" a="1"/>
  <c r="AA560" i="1" s="1"/>
  <c r="AA561" i="1" a="1"/>
  <c r="AA561" i="1" s="1"/>
  <c r="AA562" i="1" a="1"/>
  <c r="AA562" i="1" s="1"/>
  <c r="AA563" i="1" a="1"/>
  <c r="AA563" i="1"/>
  <c r="AA564" i="1" a="1"/>
  <c r="AA564" i="1"/>
  <c r="AA565" i="1" a="1"/>
  <c r="AA565" i="1" s="1"/>
  <c r="AA566" i="1" a="1"/>
  <c r="AA566" i="1" s="1"/>
  <c r="AA567" i="1" a="1"/>
  <c r="AA567" i="1"/>
  <c r="AA568" i="1" a="1"/>
  <c r="AA568" i="1"/>
  <c r="AA569" i="1" a="1"/>
  <c r="AA569" i="1"/>
  <c r="AA570" i="1" a="1"/>
  <c r="AA570" i="1" s="1"/>
  <c r="AA571" i="1" a="1"/>
  <c r="AA571" i="1"/>
  <c r="AA572" i="1" a="1"/>
  <c r="AA572" i="1"/>
  <c r="AA573" i="1" a="1"/>
  <c r="AA573" i="1" s="1"/>
  <c r="AA574" i="1" a="1"/>
  <c r="AA574" i="1" s="1"/>
  <c r="AA575" i="1" a="1"/>
  <c r="AA575" i="1" s="1"/>
  <c r="AA576" i="1" a="1"/>
  <c r="AA576" i="1"/>
  <c r="AA577" i="1" a="1"/>
  <c r="AA577" i="1"/>
  <c r="AA578" i="1" a="1"/>
  <c r="AA578" i="1" s="1"/>
  <c r="AA579" i="1" a="1"/>
  <c r="AA579" i="1" s="1"/>
  <c r="AA580" i="1" a="1"/>
  <c r="AA580" i="1"/>
  <c r="AA581" i="1" a="1"/>
  <c r="AA581" i="1"/>
  <c r="AA582" i="1" a="1"/>
  <c r="AA582" i="1"/>
  <c r="AA583" i="1" a="1"/>
  <c r="AA583" i="1" s="1"/>
  <c r="AA584" i="1" a="1"/>
  <c r="AA584" i="1" s="1"/>
  <c r="AA585" i="1" a="1"/>
  <c r="AA585" i="1"/>
  <c r="AA586" i="1" a="1"/>
  <c r="AA586" i="1"/>
  <c r="AA587" i="1" a="1"/>
  <c r="AA587" i="1" s="1"/>
  <c r="AA588" i="1" a="1"/>
  <c r="AA588" i="1" s="1"/>
  <c r="AA589" i="1" a="1"/>
  <c r="AA589" i="1"/>
  <c r="AA590" i="1" a="1"/>
  <c r="AA590" i="1"/>
  <c r="AA591" i="1" a="1"/>
  <c r="AA591" i="1" s="1"/>
  <c r="AA592" i="1" a="1"/>
  <c r="AA592" i="1"/>
  <c r="AA593" i="1" a="1"/>
  <c r="AA593" i="1" s="1"/>
  <c r="AA594" i="1" a="1"/>
  <c r="AA594" i="1"/>
  <c r="AA595" i="1" a="1"/>
  <c r="AA595" i="1" s="1"/>
  <c r="AA596" i="1" a="1"/>
  <c r="AA596" i="1"/>
  <c r="AA597" i="1" a="1"/>
  <c r="AA597" i="1" s="1"/>
  <c r="AA598" i="1" a="1"/>
  <c r="AA598" i="1"/>
  <c r="AA599" i="1" a="1"/>
  <c r="AA599" i="1" s="1"/>
  <c r="AA600" i="1" a="1"/>
  <c r="AA600" i="1" s="1"/>
  <c r="AA601" i="1" a="1"/>
  <c r="AA601" i="1"/>
  <c r="AA602" i="1" a="1"/>
  <c r="AA602" i="1" s="1"/>
  <c r="AA603" i="1" a="1"/>
  <c r="AA603" i="1" s="1"/>
  <c r="AA604" i="1" a="1"/>
  <c r="AA604" i="1"/>
  <c r="AA605" i="1" a="1"/>
  <c r="AA605" i="1" s="1"/>
  <c r="AA606" i="1" a="1"/>
  <c r="AA606" i="1" s="1"/>
  <c r="AA607" i="1" a="1"/>
  <c r="AA607" i="1" s="1"/>
  <c r="AA608" i="1" a="1"/>
  <c r="AA608" i="1"/>
  <c r="AA609" i="1" a="1"/>
  <c r="AA609" i="1" s="1"/>
  <c r="AA610" i="1" a="1"/>
  <c r="AA610" i="1" s="1"/>
  <c r="AA611" i="1" a="1"/>
  <c r="AA611" i="1" s="1"/>
  <c r="AA612" i="1" a="1"/>
  <c r="AA612" i="1"/>
  <c r="AA613" i="1" a="1"/>
  <c r="AA613" i="1" s="1"/>
  <c r="AA614" i="1" a="1"/>
  <c r="AA614" i="1" s="1"/>
  <c r="AA615" i="1" a="1"/>
  <c r="AA615" i="1" s="1"/>
  <c r="AA616" i="1" a="1"/>
  <c r="AA616" i="1" s="1"/>
  <c r="AA617" i="1" a="1"/>
  <c r="AA617" i="1" s="1"/>
  <c r="AA618" i="1" a="1"/>
  <c r="AA618" i="1"/>
  <c r="AA619" i="1" a="1"/>
  <c r="AA619" i="1" s="1"/>
  <c r="AA620" i="1" a="1"/>
  <c r="AA620" i="1" s="1"/>
  <c r="AA621" i="1" a="1"/>
  <c r="AA621" i="1" s="1"/>
  <c r="AA622" i="1" a="1"/>
  <c r="AA622" i="1" s="1"/>
  <c r="AA623" i="1" a="1"/>
  <c r="AA623" i="1"/>
  <c r="AA624" i="1" a="1"/>
  <c r="AA624" i="1"/>
  <c r="AA625" i="1" a="1"/>
  <c r="AA625" i="1" s="1"/>
  <c r="AA626" i="1" a="1"/>
  <c r="AA626" i="1" s="1"/>
  <c r="AA627" i="1" a="1"/>
  <c r="AA627" i="1" s="1"/>
  <c r="AA628" i="1" a="1"/>
  <c r="AA628" i="1"/>
  <c r="AA629" i="1" a="1"/>
  <c r="AA629" i="1" s="1"/>
  <c r="AA630" i="1" a="1"/>
  <c r="AA630" i="1"/>
  <c r="AA631" i="1" a="1"/>
  <c r="AA631" i="1" s="1"/>
  <c r="AA632" i="1" a="1"/>
  <c r="AA632" i="1" s="1"/>
  <c r="AA633" i="1" a="1"/>
  <c r="AA633" i="1" s="1"/>
  <c r="AA634" i="1" a="1"/>
  <c r="AA634" i="1" s="1"/>
  <c r="AA635" i="1" a="1"/>
  <c r="AA635" i="1"/>
  <c r="AA636" i="1" a="1"/>
  <c r="AA636" i="1" s="1"/>
  <c r="AA637" i="1" a="1"/>
  <c r="AA637" i="1" s="1"/>
  <c r="AA638" i="1" a="1"/>
  <c r="AA638" i="1" s="1"/>
  <c r="AA639" i="1" a="1"/>
  <c r="AA639" i="1" s="1"/>
  <c r="AA640" i="1" a="1"/>
  <c r="AA640" i="1" s="1"/>
  <c r="AA641" i="1" a="1"/>
  <c r="AA641" i="1" s="1"/>
  <c r="AA642" i="1" a="1"/>
  <c r="AA642" i="1"/>
  <c r="AA643" i="1" a="1"/>
  <c r="AA643" i="1" s="1"/>
  <c r="AA644" i="1" a="1"/>
  <c r="AA644" i="1" s="1"/>
  <c r="AA645" i="1" a="1"/>
  <c r="AA645" i="1" s="1"/>
  <c r="AA646" i="1" a="1"/>
  <c r="AA646" i="1"/>
  <c r="AA647" i="1" a="1"/>
  <c r="AA647" i="1"/>
  <c r="AA648" i="1" a="1"/>
  <c r="AA648" i="1" s="1"/>
  <c r="AA649" i="1" a="1"/>
  <c r="AA649" i="1" s="1"/>
  <c r="AA650" i="1" a="1"/>
  <c r="AA650" i="1" s="1"/>
  <c r="AA651" i="1" a="1"/>
  <c r="AA651" i="1"/>
  <c r="AA652" i="1" a="1"/>
  <c r="AA652" i="1" s="1"/>
  <c r="AA653" i="1" a="1"/>
  <c r="AA653" i="1" s="1"/>
  <c r="AA654" i="1" a="1"/>
  <c r="AA654" i="1" s="1"/>
  <c r="AA655" i="1" a="1"/>
  <c r="AA655" i="1" s="1"/>
  <c r="AA656" i="1" a="1"/>
  <c r="AA656" i="1"/>
  <c r="AA657" i="1" a="1"/>
  <c r="AA657" i="1" s="1"/>
  <c r="AA658" i="1" a="1"/>
  <c r="AA658" i="1" s="1"/>
  <c r="AA659" i="1" a="1"/>
  <c r="AA659" i="1" s="1"/>
  <c r="AA660" i="1" a="1"/>
  <c r="AA660" i="1" s="1"/>
  <c r="AA661" i="1" a="1"/>
  <c r="AA661" i="1" s="1"/>
  <c r="AA662" i="1" a="1"/>
  <c r="AA662" i="1" s="1"/>
  <c r="AA663" i="1" a="1"/>
  <c r="AA663" i="1" s="1"/>
  <c r="AA664" i="1" a="1"/>
  <c r="AA664" i="1"/>
  <c r="AA665" i="1" a="1"/>
  <c r="AA665" i="1" s="1"/>
  <c r="AA666" i="1" a="1"/>
  <c r="AA666" i="1" s="1"/>
  <c r="AA667" i="1" a="1"/>
  <c r="AA667" i="1" s="1"/>
  <c r="AA668" i="1" a="1"/>
  <c r="AA668" i="1" s="1"/>
  <c r="AA669" i="1" a="1"/>
  <c r="AA669" i="1" s="1"/>
  <c r="AA670" i="1" a="1"/>
  <c r="AA670" i="1" s="1"/>
  <c r="AA671" i="1" a="1"/>
  <c r="AA671" i="1" s="1"/>
  <c r="AA672" i="1" a="1"/>
  <c r="AA672" i="1" s="1"/>
  <c r="AA673" i="1" a="1"/>
  <c r="AA673" i="1" s="1"/>
  <c r="AA674" i="1" a="1"/>
  <c r="AA674" i="1" s="1"/>
  <c r="AA675" i="1" a="1"/>
  <c r="AA675" i="1" s="1"/>
  <c r="AA676" i="1" a="1"/>
  <c r="AA676" i="1"/>
  <c r="AA677" i="1" a="1"/>
  <c r="AA677" i="1" s="1"/>
  <c r="AA678" i="1" a="1"/>
  <c r="AA678" i="1" s="1"/>
  <c r="AA679" i="1" a="1"/>
  <c r="AA679" i="1" s="1"/>
  <c r="AA680" i="1" a="1"/>
  <c r="AA680" i="1" s="1"/>
  <c r="AA681" i="1" a="1"/>
  <c r="AA681" i="1" s="1"/>
  <c r="AA682" i="1" a="1"/>
  <c r="AA682" i="1" s="1"/>
  <c r="AA683" i="1" a="1"/>
  <c r="AA683" i="1" s="1"/>
  <c r="AA684" i="1" a="1"/>
  <c r="AA684" i="1" s="1"/>
  <c r="AA685" i="1" a="1"/>
  <c r="AA685" i="1" s="1"/>
  <c r="AA686" i="1" a="1"/>
  <c r="AA686" i="1" s="1"/>
  <c r="AA687" i="1" a="1"/>
  <c r="AA687" i="1"/>
  <c r="AA688" i="1" a="1"/>
  <c r="AA688" i="1"/>
  <c r="AA689" i="1" a="1"/>
  <c r="AA689" i="1" s="1"/>
  <c r="AA690" i="1" a="1"/>
  <c r="AA690" i="1"/>
  <c r="AA691" i="1" a="1"/>
  <c r="AA691" i="1" s="1"/>
  <c r="AA692" i="1" a="1"/>
  <c r="AA692" i="1" s="1"/>
  <c r="AA693" i="1" a="1"/>
  <c r="AA693" i="1" s="1"/>
  <c r="AA694" i="1" a="1"/>
  <c r="AA694" i="1" s="1"/>
  <c r="AA695" i="1" a="1"/>
  <c r="AA695" i="1" s="1"/>
  <c r="AA696" i="1" a="1"/>
  <c r="AA696" i="1" s="1"/>
  <c r="AA697" i="1" a="1"/>
  <c r="AA697" i="1" s="1"/>
  <c r="AA698" i="1" a="1"/>
  <c r="AA698" i="1" s="1"/>
  <c r="AA699" i="1" a="1"/>
  <c r="AA699" i="1"/>
  <c r="AA700" i="1" a="1"/>
  <c r="AA700" i="1" s="1"/>
  <c r="AA701" i="1" a="1"/>
  <c r="AA701" i="1" s="1"/>
  <c r="AA702" i="1" a="1"/>
  <c r="AA702" i="1" s="1"/>
  <c r="AA703" i="1" a="1"/>
  <c r="AA703" i="1" s="1"/>
  <c r="AA704" i="1" a="1"/>
  <c r="AA704" i="1" s="1"/>
  <c r="AA705" i="1" a="1"/>
  <c r="AA705" i="1" s="1"/>
  <c r="AA706" i="1" a="1"/>
  <c r="AA706" i="1" s="1"/>
  <c r="AA707" i="1" a="1"/>
  <c r="AA707" i="1" s="1"/>
  <c r="AA708" i="1" a="1"/>
  <c r="AA708" i="1" s="1"/>
  <c r="AA709" i="1" a="1"/>
  <c r="AA709" i="1" s="1"/>
  <c r="AA710" i="1" a="1"/>
  <c r="AA710" i="1" s="1"/>
  <c r="AA711" i="1" a="1"/>
  <c r="AA711" i="1"/>
  <c r="AA712" i="1" a="1"/>
  <c r="AA712" i="1" s="1"/>
  <c r="AA713" i="1" a="1"/>
  <c r="AA713" i="1" s="1"/>
  <c r="AA714" i="1" a="1"/>
  <c r="AA714" i="1" s="1"/>
  <c r="AA715" i="1" a="1"/>
  <c r="AA715" i="1" s="1"/>
  <c r="AA716" i="1" a="1"/>
  <c r="AA716" i="1" s="1"/>
  <c r="AA717" i="1" a="1"/>
  <c r="AA717" i="1" s="1"/>
  <c r="AA718" i="1" a="1"/>
  <c r="AA718" i="1" s="1"/>
  <c r="AA719" i="1" a="1"/>
  <c r="AA719" i="1"/>
  <c r="AA720" i="1" a="1"/>
  <c r="AA720" i="1"/>
  <c r="AA721" i="1" a="1"/>
  <c r="AA721" i="1" s="1"/>
  <c r="AA722" i="1" a="1"/>
  <c r="AA722" i="1" s="1"/>
  <c r="AA723" i="1" a="1"/>
  <c r="AA723" i="1" s="1"/>
  <c r="AA724" i="1" a="1"/>
  <c r="AA724" i="1" s="1"/>
  <c r="AA725" i="1" a="1"/>
  <c r="AA725" i="1" s="1"/>
  <c r="AA726" i="1" a="1"/>
  <c r="AA726" i="1"/>
  <c r="AA727" i="1" a="1"/>
  <c r="AA727" i="1" s="1"/>
  <c r="AA728" i="1" a="1"/>
  <c r="AA728" i="1" s="1"/>
  <c r="AA729" i="1" a="1"/>
  <c r="AA729" i="1" s="1"/>
  <c r="AA730" i="1" a="1"/>
  <c r="AA730" i="1"/>
  <c r="AA731" i="1" a="1"/>
  <c r="AA731" i="1"/>
  <c r="AA732" i="1" a="1"/>
  <c r="AA732" i="1" s="1"/>
  <c r="AA733" i="1" a="1"/>
  <c r="AA733" i="1" s="1"/>
  <c r="AA734" i="1" a="1"/>
  <c r="AA734" i="1" s="1"/>
  <c r="AA735" i="1" a="1"/>
  <c r="AA735" i="1"/>
  <c r="AA736" i="1" a="1"/>
  <c r="AA736" i="1" s="1"/>
  <c r="AA737" i="1" a="1"/>
  <c r="AA737" i="1" s="1"/>
  <c r="AA738" i="1" a="1"/>
  <c r="AA738" i="1" s="1"/>
  <c r="AA739" i="1" a="1"/>
  <c r="AA739" i="1" s="1"/>
  <c r="AA740" i="1" a="1"/>
  <c r="AA740" i="1" s="1"/>
  <c r="AA741" i="1" a="1"/>
  <c r="AA741" i="1" s="1"/>
  <c r="AA742" i="1" a="1"/>
  <c r="AA742" i="1"/>
  <c r="AA743" i="1" a="1"/>
  <c r="AA743" i="1" s="1"/>
  <c r="AA744" i="1" a="1"/>
  <c r="AA744" i="1" s="1"/>
  <c r="AA745" i="1" a="1"/>
  <c r="AA745" i="1" s="1"/>
  <c r="AA746" i="1" a="1"/>
  <c r="AA746" i="1" s="1"/>
  <c r="AA747" i="1" a="1"/>
  <c r="AA747" i="1" s="1"/>
  <c r="AA748" i="1" a="1"/>
  <c r="AA748" i="1" s="1"/>
  <c r="AA749" i="1" a="1"/>
  <c r="AA749" i="1" s="1"/>
  <c r="AA750" i="1" a="1"/>
  <c r="AA750" i="1" s="1"/>
  <c r="AA751" i="1" a="1"/>
  <c r="AA751" i="1"/>
  <c r="AA752" i="1" a="1"/>
  <c r="AA752" i="1" s="1"/>
  <c r="AA753" i="1" a="1"/>
  <c r="AA753" i="1" s="1"/>
  <c r="AA754" i="1" a="1"/>
  <c r="AA754" i="1" s="1"/>
  <c r="AA755" i="1" a="1"/>
  <c r="AA755" i="1" s="1"/>
  <c r="AA756" i="1" a="1"/>
  <c r="AA756" i="1" s="1"/>
  <c r="AA757" i="1" a="1"/>
  <c r="AA757" i="1" s="1"/>
  <c r="AA758" i="1" a="1"/>
  <c r="AA758" i="1" s="1"/>
  <c r="AA759" i="1" a="1"/>
  <c r="AA759" i="1" s="1"/>
  <c r="AA760" i="1" a="1"/>
  <c r="AA760" i="1"/>
  <c r="AA761" i="1" a="1"/>
  <c r="AA761" i="1" s="1"/>
  <c r="AA762" i="1" a="1"/>
  <c r="AA762" i="1" s="1"/>
  <c r="AA763" i="1" a="1"/>
  <c r="AA763" i="1" s="1"/>
  <c r="AA764" i="1" a="1"/>
  <c r="AA764" i="1" s="1"/>
  <c r="AA765" i="1" a="1"/>
  <c r="AA765" i="1" s="1"/>
  <c r="AA766" i="1" a="1"/>
  <c r="AA766" i="1"/>
  <c r="AA767" i="1" a="1"/>
  <c r="AA767" i="1" s="1"/>
  <c r="AA768" i="1" a="1"/>
  <c r="AA768" i="1" s="1"/>
  <c r="AA769" i="1" a="1"/>
  <c r="AA769" i="1" s="1"/>
  <c r="AA770" i="1" a="1"/>
  <c r="AA770" i="1" s="1"/>
  <c r="AA771" i="1" a="1"/>
  <c r="AA771" i="1" s="1"/>
  <c r="AA772" i="1" a="1"/>
  <c r="AA772" i="1" s="1"/>
  <c r="AA773" i="1" a="1"/>
  <c r="AA773" i="1" s="1"/>
  <c r="AA774" i="1" a="1"/>
  <c r="AA774" i="1"/>
  <c r="AA775" i="1" a="1"/>
  <c r="AA775" i="1" s="1"/>
  <c r="AA776" i="1" a="1"/>
  <c r="AA776" i="1" s="1"/>
  <c r="AA777" i="1" a="1"/>
  <c r="AA777" i="1" s="1"/>
  <c r="AA778" i="1" a="1"/>
  <c r="AA778" i="1" s="1"/>
  <c r="AA779" i="1" a="1"/>
  <c r="AA779" i="1" s="1"/>
  <c r="AA780" i="1" a="1"/>
  <c r="AA780" i="1"/>
  <c r="AA781" i="1" a="1"/>
  <c r="AA781" i="1" s="1"/>
  <c r="AA782" i="1" a="1"/>
  <c r="AA782" i="1" s="1"/>
  <c r="AA783" i="1" a="1"/>
  <c r="AA783" i="1" s="1"/>
  <c r="AA784" i="1" a="1"/>
  <c r="AA784" i="1"/>
  <c r="AA785" i="1" a="1"/>
  <c r="AA785" i="1" s="1"/>
  <c r="AA786" i="1" a="1"/>
  <c r="AA786" i="1" s="1"/>
  <c r="AA787" i="1" a="1"/>
  <c r="AA787" i="1" s="1"/>
  <c r="AA788" i="1" a="1"/>
  <c r="AA788" i="1" s="1"/>
  <c r="AA789" i="1" a="1"/>
  <c r="AA789" i="1" s="1"/>
  <c r="AA790" i="1" a="1"/>
  <c r="AA790" i="1" s="1"/>
  <c r="AA791" i="1" a="1"/>
  <c r="AA791" i="1" s="1"/>
  <c r="AA792" i="1" a="1"/>
  <c r="AA792" i="1"/>
  <c r="AA793" i="1" a="1"/>
  <c r="AA793" i="1" s="1"/>
  <c r="AA794" i="1" a="1"/>
  <c r="AA794" i="1" s="1"/>
  <c r="AA795" i="1" a="1"/>
  <c r="AA795" i="1" s="1"/>
  <c r="AA796" i="1" a="1"/>
  <c r="AA796" i="1" s="1"/>
  <c r="AA797" i="1" a="1"/>
  <c r="AA797" i="1" s="1"/>
  <c r="AA798" i="1" a="1"/>
  <c r="AA798" i="1"/>
  <c r="AA799" i="1" a="1"/>
  <c r="AA799" i="1" s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/>
  <c r="AA805" i="1" a="1"/>
  <c r="AA805" i="1" s="1"/>
  <c r="AA806" i="1" a="1"/>
  <c r="AA806" i="1"/>
  <c r="AA807" i="1" a="1"/>
  <c r="AA807" i="1" s="1"/>
  <c r="AA808" i="1" a="1"/>
  <c r="AA808" i="1" s="1"/>
  <c r="AA809" i="1" a="1"/>
  <c r="AA809" i="1" s="1"/>
  <c r="AA810" i="1" a="1"/>
  <c r="AA810" i="1" s="1"/>
  <c r="AA811" i="1" a="1"/>
  <c r="AA811" i="1" s="1"/>
  <c r="AA812" i="1" a="1"/>
  <c r="AA812" i="1"/>
  <c r="AA813" i="1" a="1"/>
  <c r="AA813" i="1" s="1"/>
  <c r="AA814" i="1" a="1"/>
  <c r="AA814" i="1" s="1"/>
  <c r="AA815" i="1" a="1"/>
  <c r="AA815" i="1"/>
  <c r="AA816" i="1" a="1"/>
  <c r="AA816" i="1"/>
  <c r="AA817" i="1" a="1"/>
  <c r="AA817" i="1" s="1"/>
  <c r="AA818" i="1" a="1"/>
  <c r="AA818" i="1"/>
  <c r="AA819" i="1" a="1"/>
  <c r="AA819" i="1" s="1"/>
  <c r="AA820" i="1" a="1"/>
  <c r="AA820" i="1" s="1"/>
  <c r="AA821" i="1" a="1"/>
  <c r="AA821" i="1" s="1"/>
  <c r="AA822" i="1" a="1"/>
  <c r="AA822" i="1" s="1"/>
  <c r="AA823" i="1" a="1"/>
  <c r="AA823" i="1" s="1"/>
  <c r="AA824" i="1" a="1"/>
  <c r="AA824" i="1"/>
  <c r="AA825" i="1" a="1"/>
  <c r="AA825" i="1" s="1"/>
  <c r="AA826" i="1" a="1"/>
  <c r="AA826" i="1" s="1"/>
  <c r="AA827" i="1" a="1"/>
  <c r="AA827" i="1" s="1"/>
  <c r="AA828" i="1" a="1"/>
  <c r="AA828" i="1" s="1"/>
  <c r="AA829" i="1" a="1"/>
  <c r="AA829" i="1" s="1"/>
  <c r="AA830" i="1" a="1"/>
  <c r="AA830" i="1"/>
  <c r="AA831" i="1" a="1"/>
  <c r="AA831" i="1" s="1"/>
  <c r="AA832" i="1" a="1"/>
  <c r="AA832" i="1" s="1"/>
  <c r="AA833" i="1" a="1"/>
  <c r="AA833" i="1" s="1"/>
  <c r="AA834" i="1" a="1"/>
  <c r="AA834" i="1" s="1"/>
  <c r="AA835" i="1" a="1"/>
  <c r="AA835" i="1" s="1"/>
  <c r="AA836" i="1" a="1"/>
  <c r="AA836" i="1"/>
  <c r="AA837" i="1" a="1"/>
  <c r="AA837" i="1" s="1"/>
  <c r="AA838" i="1" a="1"/>
  <c r="AA838" i="1"/>
  <c r="AA839" i="1" a="1"/>
  <c r="AA839" i="1"/>
  <c r="AA840" i="1" a="1"/>
  <c r="AA840" i="1" s="1"/>
  <c r="AA841" i="1" a="1"/>
  <c r="AA841" i="1" s="1"/>
  <c r="AA842" i="1" a="1"/>
  <c r="AA842" i="1" s="1"/>
  <c r="AA843" i="1" a="1"/>
  <c r="AA843" i="1" s="1"/>
  <c r="AA844" i="1" a="1"/>
  <c r="AA844" i="1"/>
  <c r="AA845" i="1" a="1"/>
  <c r="AA845" i="1" s="1"/>
  <c r="AA846" i="1" a="1"/>
  <c r="AA846" i="1" s="1"/>
  <c r="AA847" i="1" a="1"/>
  <c r="AA847" i="1" s="1"/>
  <c r="AA848" i="1" a="1"/>
  <c r="AA848" i="1" s="1"/>
  <c r="AA849" i="1" a="1"/>
  <c r="AA849" i="1" s="1"/>
  <c r="AA850" i="1" a="1"/>
  <c r="AA850" i="1"/>
  <c r="AA851" i="1" a="1"/>
  <c r="AA851" i="1" s="1"/>
  <c r="AA852" i="1" a="1"/>
  <c r="AA852" i="1" s="1"/>
  <c r="AA853" i="1" a="1"/>
  <c r="AA853" i="1" s="1"/>
  <c r="AA854" i="1" a="1"/>
  <c r="AA854" i="1" s="1"/>
  <c r="AA855" i="1" a="1"/>
  <c r="AA855" i="1" s="1"/>
  <c r="AA856" i="1" a="1"/>
  <c r="AA856" i="1"/>
  <c r="AA857" i="1" a="1"/>
  <c r="AA857" i="1" s="1"/>
  <c r="AA858" i="1" a="1"/>
  <c r="AA858" i="1"/>
  <c r="AA859" i="1" a="1"/>
  <c r="AA859" i="1" s="1"/>
  <c r="AA860" i="1" a="1"/>
  <c r="AA860" i="1" s="1"/>
  <c r="AA861" i="1" a="1"/>
  <c r="AA861" i="1" s="1"/>
  <c r="AA862" i="1" a="1"/>
  <c r="AA862" i="1"/>
  <c r="AA863" i="1" a="1"/>
  <c r="AA863" i="1" s="1"/>
  <c r="AA864" i="1" a="1"/>
  <c r="AA864" i="1" s="1"/>
  <c r="AA865" i="1" a="1"/>
  <c r="AA865" i="1" s="1"/>
  <c r="AA866" i="1" a="1"/>
  <c r="AA866" i="1" s="1"/>
  <c r="AA867" i="1" a="1"/>
  <c r="AA867" i="1" s="1"/>
  <c r="AA868" i="1" a="1"/>
  <c r="AA868" i="1" s="1"/>
  <c r="AA869" i="1" a="1"/>
  <c r="AA869" i="1" s="1"/>
  <c r="AA870" i="1" a="1"/>
  <c r="AA870" i="1"/>
  <c r="AA871" i="1" a="1"/>
  <c r="AA871" i="1"/>
  <c r="AA872" i="1" a="1"/>
  <c r="AA872" i="1" s="1"/>
  <c r="AA873" i="1" a="1"/>
  <c r="AA873" i="1" s="1"/>
  <c r="AA874" i="1" a="1"/>
  <c r="AA874" i="1" s="1"/>
  <c r="AA875" i="1" a="1"/>
  <c r="AA875" i="1" s="1"/>
  <c r="AA876" i="1" a="1"/>
  <c r="AA876" i="1" s="1"/>
  <c r="AA877" i="1" a="1"/>
  <c r="AA877" i="1" s="1"/>
  <c r="AA878" i="1" a="1"/>
  <c r="AA878" i="1" s="1"/>
  <c r="AA879" i="1" a="1"/>
  <c r="AA879" i="1" s="1"/>
  <c r="AA880" i="1" a="1"/>
  <c r="AA880" i="1" s="1"/>
  <c r="AA881" i="1" a="1"/>
  <c r="AA881" i="1" s="1"/>
  <c r="AA882" i="1" a="1"/>
  <c r="AA882" i="1"/>
  <c r="AA883" i="1" a="1"/>
  <c r="AA883" i="1" s="1"/>
  <c r="AA884" i="1" a="1"/>
  <c r="AA884" i="1" s="1"/>
  <c r="AA885" i="1" a="1"/>
  <c r="AA885" i="1" s="1"/>
  <c r="AA886" i="1" a="1"/>
  <c r="AA886" i="1" s="1"/>
  <c r="AA887" i="1" a="1"/>
  <c r="AA887" i="1" s="1"/>
  <c r="AA888" i="1" a="1"/>
  <c r="AA888" i="1"/>
  <c r="AA889" i="1" a="1"/>
  <c r="AA889" i="1" s="1"/>
  <c r="AA890" i="1" a="1"/>
  <c r="AA890" i="1" s="1"/>
  <c r="AA891" i="1" a="1"/>
  <c r="AA891" i="1" s="1"/>
  <c r="AA892" i="1" a="1"/>
  <c r="AA892" i="1" s="1"/>
  <c r="AA893" i="1" a="1"/>
  <c r="AA893" i="1" s="1"/>
  <c r="AA894" i="1" a="1"/>
  <c r="AA894" i="1"/>
  <c r="AA895" i="1" a="1"/>
  <c r="AA895" i="1" s="1"/>
  <c r="AA896" i="1" a="1"/>
  <c r="AA896" i="1" s="1"/>
  <c r="AA897" i="1" a="1"/>
  <c r="AA897" i="1" s="1"/>
  <c r="AA898" i="1" a="1"/>
  <c r="AA898" i="1" s="1"/>
  <c r="AA899" i="1" a="1"/>
  <c r="AA899" i="1"/>
  <c r="AA900" i="1" a="1"/>
  <c r="AA900" i="1"/>
  <c r="AA901" i="1" a="1"/>
  <c r="AA901" i="1" s="1"/>
  <c r="AA902" i="1" a="1"/>
  <c r="AA902" i="1" s="1"/>
  <c r="AA903" i="1" a="1"/>
  <c r="AA903" i="1" s="1"/>
  <c r="AA904" i="1" a="1"/>
  <c r="AA904" i="1"/>
  <c r="AA905" i="1" a="1"/>
  <c r="AA905" i="1" s="1"/>
  <c r="AA906" i="1" a="1"/>
  <c r="AA906" i="1" s="1"/>
  <c r="AA907" i="1" a="1"/>
  <c r="AA907" i="1" s="1"/>
  <c r="AA908" i="1" a="1"/>
  <c r="AA908" i="1" s="1"/>
  <c r="AA909" i="1" a="1"/>
  <c r="AA909" i="1" s="1"/>
  <c r="AA910" i="1" a="1"/>
  <c r="AA910" i="1" s="1"/>
  <c r="AA911" i="1" a="1"/>
  <c r="AA911" i="1"/>
  <c r="AA912" i="1" a="1"/>
  <c r="AA912" i="1" s="1"/>
  <c r="AA913" i="1" a="1"/>
  <c r="AA913" i="1" s="1"/>
  <c r="AA914" i="1" a="1"/>
  <c r="AA914" i="1" s="1"/>
  <c r="AA915" i="1" a="1"/>
  <c r="AA915" i="1" s="1"/>
  <c r="AA916" i="1" a="1"/>
  <c r="AA916" i="1" s="1"/>
  <c r="AA917" i="1" a="1"/>
  <c r="AA917" i="1" s="1"/>
  <c r="AA918" i="1" a="1"/>
  <c r="AA918" i="1" s="1"/>
  <c r="AA919" i="1" a="1"/>
  <c r="AA919" i="1" s="1"/>
  <c r="AA920" i="1" a="1"/>
  <c r="AA920" i="1"/>
  <c r="AA921" i="1" a="1"/>
  <c r="AA921" i="1" s="1"/>
  <c r="AA922" i="1" a="1"/>
  <c r="AA922" i="1" s="1"/>
  <c r="AA923" i="1" a="1"/>
  <c r="AA923" i="1" s="1"/>
  <c r="AA924" i="1" a="1"/>
  <c r="AA924" i="1" s="1"/>
  <c r="AA925" i="1" a="1"/>
  <c r="AA925" i="1" s="1"/>
  <c r="AA926" i="1" a="1"/>
  <c r="AA926" i="1" s="1"/>
  <c r="AA927" i="1" a="1"/>
  <c r="AA927" i="1" s="1"/>
  <c r="AA928" i="1" a="1"/>
  <c r="AA928" i="1" s="1"/>
  <c r="AA929" i="1" a="1"/>
  <c r="AA929" i="1" s="1"/>
  <c r="AA930" i="1" a="1"/>
  <c r="AA930" i="1"/>
  <c r="AA931" i="1" a="1"/>
  <c r="AA931" i="1"/>
  <c r="AA932" i="1" a="1"/>
  <c r="AA932" i="1" s="1"/>
  <c r="AA933" i="1" a="1"/>
  <c r="AA933" i="1" s="1"/>
  <c r="AA934" i="1" a="1"/>
  <c r="AA934" i="1"/>
  <c r="AA935" i="1" a="1"/>
  <c r="AA935" i="1" s="1"/>
  <c r="AA936" i="1" a="1"/>
  <c r="AA936" i="1"/>
  <c r="AA937" i="1" a="1"/>
  <c r="AA937" i="1" s="1"/>
  <c r="AA938" i="1" a="1"/>
  <c r="AA938" i="1" s="1"/>
  <c r="AA939" i="1" a="1"/>
  <c r="AA939" i="1"/>
  <c r="AA940" i="1" a="1"/>
  <c r="AA940" i="1" s="1"/>
  <c r="AA941" i="1" a="1"/>
  <c r="AA941" i="1" s="1"/>
  <c r="AA942" i="1" a="1"/>
  <c r="AA942" i="1" s="1"/>
  <c r="AA943" i="1" a="1"/>
  <c r="AA943" i="1" s="1"/>
  <c r="AA944" i="1" a="1"/>
  <c r="AA944" i="1"/>
  <c r="AA945" i="1" a="1"/>
  <c r="AA945" i="1" s="1"/>
  <c r="AA946" i="1" a="1"/>
  <c r="AA946" i="1"/>
  <c r="AA947" i="1" a="1"/>
  <c r="AA947" i="1" s="1"/>
  <c r="AA948" i="1" a="1"/>
  <c r="AA948" i="1" s="1"/>
  <c r="AA949" i="1" a="1"/>
  <c r="AA949" i="1" s="1"/>
  <c r="AA950" i="1" a="1"/>
  <c r="AA950" i="1" s="1"/>
  <c r="AA951" i="1" a="1"/>
  <c r="AA951" i="1" s="1"/>
  <c r="AA952" i="1" a="1"/>
  <c r="AA952" i="1" s="1"/>
  <c r="AA953" i="1" a="1"/>
  <c r="AA953" i="1" s="1"/>
  <c r="AA954" i="1" a="1"/>
  <c r="AA954" i="1" s="1"/>
  <c r="AA955" i="1" a="1"/>
  <c r="AA955" i="1" s="1"/>
  <c r="AA956" i="1" a="1"/>
  <c r="AA956" i="1" s="1"/>
  <c r="AA957" i="1" a="1"/>
  <c r="AA957" i="1" s="1"/>
  <c r="AA958" i="1" a="1"/>
  <c r="AA958" i="1"/>
  <c r="AA959" i="1" a="1"/>
  <c r="AA959" i="1" s="1"/>
  <c r="AA960" i="1" a="1"/>
  <c r="AA960" i="1" s="1"/>
  <c r="AA961" i="1" a="1"/>
  <c r="AA961" i="1" s="1"/>
  <c r="AA962" i="1" a="1"/>
  <c r="AA962" i="1" s="1"/>
  <c r="AA963" i="1" a="1"/>
  <c r="AA963" i="1"/>
  <c r="AA964" i="1" a="1"/>
  <c r="AA964" i="1" s="1"/>
  <c r="AA965" i="1" a="1"/>
  <c r="AA965" i="1" s="1"/>
  <c r="AA966" i="1" a="1"/>
  <c r="AA966" i="1"/>
  <c r="AA967" i="1" a="1"/>
  <c r="AA967" i="1" s="1"/>
  <c r="AA968" i="1" a="1"/>
  <c r="AA968" i="1" s="1"/>
  <c r="AA969" i="1" a="1"/>
  <c r="AA969" i="1" s="1"/>
  <c r="AA970" i="1" a="1"/>
  <c r="AA970" i="1" s="1"/>
  <c r="AA971" i="1" a="1"/>
  <c r="AA971" i="1"/>
  <c r="AA972" i="1" a="1"/>
  <c r="AA972" i="1" s="1"/>
  <c r="AA973" i="1" a="1"/>
  <c r="AA973" i="1" s="1"/>
  <c r="AA974" i="1" a="1"/>
  <c r="AA974" i="1" s="1"/>
  <c r="AA975" i="1" a="1"/>
  <c r="AA975" i="1"/>
  <c r="AA976" i="1" a="1"/>
  <c r="AA976" i="1"/>
  <c r="AA977" i="1" a="1"/>
  <c r="AA977" i="1" s="1"/>
  <c r="AA978" i="1" a="1"/>
  <c r="AA978" i="1" s="1"/>
  <c r="AA979" i="1" a="1"/>
  <c r="AA979" i="1" s="1"/>
  <c r="AA980" i="1" a="1"/>
  <c r="AA980" i="1" s="1"/>
  <c r="AA981" i="1" a="1"/>
  <c r="AA981" i="1" s="1"/>
  <c r="AA982" i="1" a="1"/>
  <c r="AA982" i="1" s="1"/>
  <c r="AA983" i="1" a="1"/>
  <c r="AA983" i="1" s="1"/>
  <c r="AA984" i="1" a="1"/>
  <c r="AA984" i="1" s="1"/>
  <c r="AA985" i="1" a="1"/>
  <c r="AA985" i="1" s="1"/>
  <c r="AA986" i="1" a="1"/>
  <c r="AA986" i="1"/>
  <c r="AA987" i="1" a="1"/>
  <c r="AA987" i="1" s="1"/>
  <c r="AA988" i="1" a="1"/>
  <c r="AA988" i="1" s="1"/>
  <c r="AA989" i="1" a="1"/>
  <c r="AA989" i="1" s="1"/>
  <c r="AA990" i="1" a="1"/>
  <c r="AA990" i="1" s="1"/>
  <c r="AA991" i="1" a="1"/>
  <c r="AA991" i="1"/>
  <c r="AA992" i="1" a="1"/>
  <c r="AA992" i="1" s="1"/>
  <c r="AA993" i="1" a="1"/>
  <c r="AA993" i="1" s="1"/>
  <c r="AA994" i="1" a="1"/>
  <c r="AA994" i="1" s="1"/>
  <c r="AA995" i="1" a="1"/>
  <c r="AA995" i="1" s="1"/>
  <c r="AA996" i="1" a="1"/>
  <c r="AA996" i="1" s="1"/>
  <c r="AA997" i="1" a="1"/>
  <c r="AA997" i="1" s="1"/>
  <c r="AA998" i="1" a="1"/>
  <c r="AA998" i="1"/>
  <c r="AA999" i="1" a="1"/>
  <c r="AA999" i="1" s="1"/>
  <c r="AA1000" i="1" a="1"/>
  <c r="AA1000" i="1" s="1"/>
  <c r="AA1001" i="1" a="1"/>
  <c r="AA1001" i="1" s="1"/>
  <c r="AA1002" i="1" a="1"/>
  <c r="AA1002" i="1" s="1"/>
  <c r="AA1003" i="1" a="1"/>
  <c r="AA1003" i="1" s="1"/>
  <c r="AA1004" i="1" a="1"/>
  <c r="AA1004" i="1"/>
  <c r="AA1005" i="1" a="1"/>
  <c r="AA1005" i="1" s="1"/>
  <c r="AA1006" i="1" a="1"/>
  <c r="AA1006" i="1" s="1"/>
  <c r="AA1007" i="1" a="1"/>
  <c r="AA1007" i="1" s="1"/>
  <c r="AA1008" i="1" a="1"/>
  <c r="AA1008" i="1" s="1"/>
  <c r="AA1009" i="1" a="1"/>
  <c r="AA1009" i="1" s="1"/>
  <c r="AA1010" i="1" a="1"/>
  <c r="AA1010" i="1"/>
  <c r="AA1011" i="1" a="1"/>
  <c r="AA1011" i="1" s="1"/>
  <c r="AA1012" i="1" a="1"/>
  <c r="AA1012" i="1" s="1"/>
  <c r="AA1013" i="1" a="1"/>
  <c r="AA1013" i="1" s="1"/>
  <c r="AA1014" i="1" a="1"/>
  <c r="AA1014" i="1" s="1"/>
  <c r="AA1015" i="1" a="1"/>
  <c r="AA1015" i="1" s="1"/>
  <c r="AA1016" i="1" a="1"/>
  <c r="AA1016" i="1"/>
  <c r="AA1017" i="1" a="1"/>
  <c r="AA1017" i="1" s="1"/>
  <c r="AA1018" i="1" a="1"/>
  <c r="AA1018" i="1" s="1"/>
  <c r="AA1019" i="1" a="1"/>
  <c r="AA1019" i="1" s="1"/>
  <c r="AA1020" i="1" a="1"/>
  <c r="AA1020" i="1" s="1"/>
  <c r="AA1021" i="1" a="1"/>
  <c r="AA1021" i="1" s="1"/>
  <c r="AA1022" i="1" a="1"/>
  <c r="AA1022" i="1"/>
  <c r="AA1023" i="1" a="1"/>
  <c r="AA1023" i="1" s="1"/>
  <c r="AA1024" i="1" a="1"/>
  <c r="AA1024" i="1" s="1"/>
  <c r="AA1025" i="1" a="1"/>
  <c r="AA1025" i="1" s="1"/>
  <c r="AA1026" i="1" a="1"/>
  <c r="AA1026" i="1" s="1"/>
  <c r="AA1027" i="1" a="1"/>
  <c r="AA1027" i="1" s="1"/>
  <c r="AA1028" i="1" a="1"/>
  <c r="AA1028" i="1" s="1"/>
  <c r="AA1029" i="1" a="1"/>
  <c r="AA1029" i="1" s="1"/>
  <c r="AA1030" i="1" a="1"/>
  <c r="AA1030" i="1"/>
  <c r="AA1031" i="1" a="1"/>
  <c r="AA1031" i="1"/>
  <c r="AA1032" i="1" a="1"/>
  <c r="AA1032" i="1" s="1"/>
  <c r="AA1033" i="1" a="1"/>
  <c r="AA1033" i="1" s="1"/>
  <c r="AA1034" i="1" a="1"/>
  <c r="AA1034" i="1" s="1"/>
  <c r="AA1035" i="1" a="1"/>
  <c r="AA1035" i="1" s="1"/>
  <c r="AA1036" i="1" a="1"/>
  <c r="AA1036" i="1" s="1"/>
  <c r="AA1037" i="1" a="1"/>
  <c r="AA1037" i="1" s="1"/>
  <c r="AA1038" i="1" a="1"/>
  <c r="AA1038" i="1" s="1"/>
  <c r="AA1039" i="1" a="1"/>
  <c r="AA1039" i="1" s="1"/>
  <c r="AA1040" i="1" a="1"/>
  <c r="AA1040" i="1"/>
  <c r="AA1041" i="1" a="1"/>
  <c r="AA1041" i="1" s="1"/>
  <c r="AA1042" i="1" a="1"/>
  <c r="AA1042" i="1"/>
  <c r="AA1043" i="1" a="1"/>
  <c r="AA1043" i="1" s="1"/>
  <c r="AA1044" i="1" a="1"/>
  <c r="AA1044" i="1" s="1"/>
  <c r="AA1045" i="1" a="1"/>
  <c r="AA1045" i="1" s="1"/>
  <c r="AA1046" i="1" a="1"/>
  <c r="AA1046" i="1"/>
  <c r="AA1047" i="1" a="1"/>
  <c r="AA1047" i="1" s="1"/>
  <c r="AA1048" i="1" a="1"/>
  <c r="AA1048" i="1"/>
  <c r="AA1049" i="1" a="1"/>
  <c r="AA1049" i="1" s="1"/>
  <c r="AA1050" i="1" a="1"/>
  <c r="AA1050" i="1" s="1"/>
  <c r="AA1051" i="1" a="1"/>
  <c r="AA1051" i="1" s="1"/>
  <c r="AA1052" i="1" a="1"/>
  <c r="AA1052" i="1" s="1"/>
  <c r="AA1053" i="1" a="1"/>
  <c r="AA1053" i="1" s="1"/>
  <c r="AA1054" i="1" a="1"/>
  <c r="AA1054" i="1" s="1"/>
  <c r="AA1055" i="1" a="1"/>
  <c r="AA1055" i="1" s="1"/>
  <c r="AA1056" i="1" a="1"/>
  <c r="AA1056" i="1" s="1"/>
  <c r="AA1057" i="1" a="1"/>
  <c r="AA1057" i="1" s="1"/>
  <c r="AA1058" i="1" a="1"/>
  <c r="AA1058" i="1" s="1"/>
  <c r="AA1059" i="1" a="1"/>
  <c r="AA1059" i="1"/>
  <c r="AA1060" i="1" a="1"/>
  <c r="AA1060" i="1" s="1"/>
  <c r="AA1061" i="1" a="1"/>
  <c r="AA1061" i="1" s="1"/>
  <c r="AA1062" i="1" a="1"/>
  <c r="AA1062" i="1" s="1"/>
  <c r="AA1063" i="1" a="1"/>
  <c r="AA1063" i="1"/>
  <c r="AA1064" i="1" a="1"/>
  <c r="AA1064" i="1"/>
  <c r="AA1065" i="1" a="1"/>
  <c r="AA1065" i="1" s="1"/>
  <c r="AA1066" i="1" a="1"/>
  <c r="AA1066" i="1" s="1"/>
  <c r="AA1067" i="1" a="1"/>
  <c r="AA1067" i="1" s="1"/>
  <c r="AA1068" i="1" a="1"/>
  <c r="AA1068" i="1" s="1"/>
  <c r="AA1069" i="1" a="1"/>
  <c r="AA1069" i="1" s="1"/>
  <c r="AA1070" i="1" a="1"/>
  <c r="AA1070" i="1" s="1"/>
  <c r="AA1071" i="1" a="1"/>
  <c r="AA1071" i="1"/>
  <c r="AA1072" i="1" a="1"/>
  <c r="AA1072" i="1" s="1"/>
  <c r="AA1073" i="1" a="1"/>
  <c r="AA1073" i="1" s="1"/>
  <c r="AA1074" i="1" a="1"/>
  <c r="AA1074" i="1" s="1"/>
  <c r="AA1075" i="1" a="1"/>
  <c r="AA1075" i="1" s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/>
  <c r="AA1081" i="1" a="1"/>
  <c r="AA1081" i="1" s="1"/>
  <c r="AA1082" i="1" a="1"/>
  <c r="AA1082" i="1"/>
  <c r="AA1083" i="1" a="1"/>
  <c r="AA1083" i="1" s="1"/>
  <c r="AA1084" i="1" a="1"/>
  <c r="AA1084" i="1" s="1"/>
  <c r="AA1085" i="1" a="1"/>
  <c r="AA1085" i="1" s="1"/>
  <c r="AA1086" i="1" a="1"/>
  <c r="AA1086" i="1"/>
  <c r="AA1087" i="1" a="1"/>
  <c r="AA1087" i="1" s="1"/>
  <c r="AA1088" i="1" a="1"/>
  <c r="AA1088" i="1" s="1"/>
  <c r="AA1089" i="1" a="1"/>
  <c r="AA1089" i="1" s="1"/>
  <c r="AA1090" i="1" a="1"/>
  <c r="AA1090" i="1" s="1"/>
  <c r="AA1091" i="1" a="1"/>
  <c r="AA1091" i="1" s="1"/>
  <c r="AA1092" i="1" a="1"/>
  <c r="AA1092" i="1" s="1"/>
  <c r="AA1093" i="1" a="1"/>
  <c r="AA1093" i="1" s="1"/>
  <c r="AA1094" i="1" a="1"/>
  <c r="AA1094" i="1"/>
  <c r="AA1095" i="1" a="1"/>
  <c r="AA1095" i="1"/>
  <c r="AA1096" i="1" a="1"/>
  <c r="AA1096" i="1"/>
  <c r="AA1097" i="1" a="1"/>
  <c r="AA1097" i="1" s="1"/>
  <c r="AA1098" i="1" a="1"/>
  <c r="AA1098" i="1" s="1"/>
  <c r="AA1099" i="1" a="1"/>
  <c r="AA1099" i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 s="1"/>
  <c r="AA1105" i="1" a="1"/>
  <c r="AA1105" i="1" s="1"/>
  <c r="AA1106" i="1" a="1"/>
  <c r="AA1106" i="1" s="1"/>
  <c r="AA1107" i="1" a="1"/>
  <c r="AA1107" i="1" s="1"/>
  <c r="AA1108" i="1" a="1"/>
  <c r="AA1108" i="1" s="1"/>
  <c r="AA1109" i="1" a="1"/>
  <c r="AA1109" i="1" s="1"/>
  <c r="AA1110" i="1" a="1"/>
  <c r="AA1110" i="1" s="1"/>
  <c r="AA1111" i="1" a="1"/>
  <c r="AA1111" i="1" s="1"/>
  <c r="AA1112" i="1" a="1"/>
  <c r="AA1112" i="1"/>
  <c r="AA1113" i="1" a="1"/>
  <c r="AA1113" i="1" s="1"/>
  <c r="AA1114" i="1" a="1"/>
  <c r="AA1114" i="1" s="1"/>
  <c r="AA1115" i="1" a="1"/>
  <c r="AA1115" i="1" s="1"/>
  <c r="AA1116" i="1" a="1"/>
  <c r="AA1116" i="1" s="1"/>
  <c r="AA1117" i="1" a="1"/>
  <c r="AA1117" i="1" s="1"/>
  <c r="AA1118" i="1" a="1"/>
  <c r="AA1118" i="1"/>
  <c r="AA1119" i="1" a="1"/>
  <c r="AA1119" i="1"/>
  <c r="AA1120" i="1" a="1"/>
  <c r="AA1120" i="1" s="1"/>
  <c r="AA1121" i="1" a="1"/>
  <c r="AA1121" i="1" s="1"/>
  <c r="AA1122" i="1" a="1"/>
  <c r="AA1122" i="1" s="1"/>
  <c r="AA1123" i="1" a="1"/>
  <c r="AA1123" i="1" s="1"/>
  <c r="AA1124" i="1" a="1"/>
  <c r="AA1124" i="1"/>
  <c r="AA1125" i="1" a="1"/>
  <c r="AA1125" i="1" s="1"/>
  <c r="AA1126" i="1" a="1"/>
  <c r="AA1126" i="1" s="1"/>
  <c r="AA1127" i="1" a="1"/>
  <c r="AA1127" i="1" s="1"/>
  <c r="AA1128" i="1" a="1"/>
  <c r="AA1128" i="1" s="1"/>
  <c r="AA1129" i="1" a="1"/>
  <c r="AA1129" i="1" s="1"/>
  <c r="AA1130" i="1" a="1"/>
  <c r="AA1130" i="1" s="1"/>
  <c r="AA1131" i="1" a="1"/>
  <c r="AA1131" i="1" s="1"/>
  <c r="AA1132" i="1" a="1"/>
  <c r="AA1132" i="1" s="1"/>
  <c r="AA1133" i="1" a="1"/>
  <c r="AA1133" i="1" s="1"/>
  <c r="AA1134" i="1" a="1"/>
  <c r="AA1134" i="1" s="1"/>
  <c r="AA1135" i="1" a="1"/>
  <c r="AA1135" i="1"/>
  <c r="AA1136" i="1" a="1"/>
  <c r="AA1136" i="1"/>
  <c r="AA1137" i="1" a="1"/>
  <c r="AA1137" i="1" s="1"/>
  <c r="AA1138" i="1" a="1"/>
  <c r="AA1138" i="1" s="1"/>
  <c r="AA1139" i="1" a="1"/>
  <c r="AA1139" i="1" s="1"/>
  <c r="AA1140" i="1" a="1"/>
  <c r="AA1140" i="1" s="1"/>
  <c r="AA1141" i="1" a="1"/>
  <c r="AA1141" i="1" s="1"/>
  <c r="AA1142" i="1" a="1"/>
  <c r="AA1142" i="1"/>
  <c r="AA1143" i="1" a="1"/>
  <c r="AA1143" i="1" s="1"/>
  <c r="AA1144" i="1" a="1"/>
  <c r="AA1144" i="1" s="1"/>
  <c r="AA1145" i="1" a="1"/>
  <c r="AA1145" i="1" s="1"/>
  <c r="AA1146" i="1" a="1"/>
  <c r="AA1146" i="1" s="1"/>
  <c r="AA1147" i="1" a="1"/>
  <c r="AA1147" i="1" s="1"/>
  <c r="AA1148" i="1" a="1"/>
  <c r="AA1148" i="1" s="1"/>
  <c r="AA1149" i="1" a="1"/>
  <c r="AA1149" i="1" s="1"/>
  <c r="AA1150" i="1" a="1"/>
  <c r="AA1150" i="1"/>
  <c r="AA1151" i="1" a="1"/>
  <c r="AA1151" i="1" s="1"/>
  <c r="AA1152" i="1" a="1"/>
  <c r="AA1152" i="1" s="1"/>
  <c r="AA1153" i="1" a="1"/>
  <c r="AA1153" i="1" s="1"/>
  <c r="AA1154" i="1" a="1"/>
  <c r="AA1154" i="1" s="1"/>
  <c r="AA1155" i="1" a="1"/>
  <c r="AA1155" i="1" s="1"/>
  <c r="AA1156" i="1" a="1"/>
  <c r="AA1156" i="1"/>
  <c r="AA1157" i="1" a="1"/>
  <c r="AA1157" i="1" s="1"/>
  <c r="AA1158" i="1" a="1"/>
  <c r="AA1158" i="1" s="1"/>
  <c r="AA1159" i="1" a="1"/>
  <c r="AA1159" i="1"/>
  <c r="AA1160" i="1" a="1"/>
  <c r="AA1160" i="1" s="1"/>
  <c r="AA1161" i="1" a="1"/>
  <c r="AA1161" i="1" s="1"/>
  <c r="AA1162" i="1" a="1"/>
  <c r="AA1162" i="1" s="1"/>
  <c r="AA1163" i="1" a="1"/>
  <c r="AA1163" i="1" s="1"/>
  <c r="AA1164" i="1" a="1"/>
  <c r="AA1164" i="1" s="1"/>
  <c r="AA1165" i="1" a="1"/>
  <c r="AA1165" i="1" s="1"/>
  <c r="AA1166" i="1" a="1"/>
  <c r="AA1166" i="1" s="1"/>
  <c r="AA1167" i="1" a="1"/>
  <c r="AA1167" i="1"/>
  <c r="AA1168" i="1" a="1"/>
  <c r="AA1168" i="1" s="1"/>
  <c r="AA1169" i="1" a="1"/>
  <c r="AA1169" i="1" s="1"/>
  <c r="AA1170" i="1" a="1"/>
  <c r="AA1170" i="1" s="1"/>
  <c r="AA1171" i="1" a="1"/>
  <c r="AA1171" i="1" s="1"/>
  <c r="AA1172" i="1" a="1"/>
  <c r="AA1172" i="1" s="1"/>
  <c r="AA1173" i="1" a="1"/>
  <c r="AA1173" i="1" s="1"/>
  <c r="AA1174" i="1" a="1"/>
  <c r="AA1174" i="1"/>
  <c r="AA1175" i="1" a="1"/>
  <c r="AA1175" i="1" s="1"/>
  <c r="AA1176" i="1" a="1"/>
  <c r="AA1176" i="1" s="1"/>
  <c r="AA1177" i="1" a="1"/>
  <c r="AA1177" i="1" s="1"/>
  <c r="AA1178" i="1" a="1"/>
  <c r="AA1178" i="1"/>
  <c r="AA1179" i="1" a="1"/>
  <c r="AA1179" i="1" s="1"/>
  <c r="AA1180" i="1" a="1"/>
  <c r="AA1180" i="1" s="1"/>
  <c r="AA1181" i="1" a="1"/>
  <c r="AA1181" i="1" s="1"/>
  <c r="AA1182" i="1" a="1"/>
  <c r="AA1182" i="1"/>
  <c r="AA1183" i="1" a="1"/>
  <c r="AA1183" i="1"/>
  <c r="AA1184" i="1" a="1"/>
  <c r="AA1184" i="1" s="1"/>
  <c r="AA1185" i="1" a="1"/>
  <c r="AA1185" i="1" s="1"/>
  <c r="AA1186" i="1" a="1"/>
  <c r="AA1186" i="1" s="1"/>
  <c r="AA1187" i="1" a="1"/>
  <c r="AA1187" i="1" s="1"/>
  <c r="AA1188" i="1" a="1"/>
  <c r="AA1188" i="1" s="1"/>
  <c r="AA1189" i="1" a="1"/>
  <c r="AA1189" i="1" s="1"/>
  <c r="AA1190" i="1" a="1"/>
  <c r="AA1190" i="1"/>
  <c r="AA1191" i="1" a="1"/>
  <c r="AA1191" i="1" s="1"/>
  <c r="AA1192" i="1" a="1"/>
  <c r="AA1192" i="1" s="1"/>
  <c r="AA1193" i="1" a="1"/>
  <c r="AA1193" i="1" s="1"/>
  <c r="AA1194" i="1" a="1"/>
  <c r="AA1194" i="1" s="1"/>
  <c r="AA1195" i="1" a="1"/>
  <c r="AA1195" i="1" s="1"/>
  <c r="AA1196" i="1" a="1"/>
  <c r="AA1196" i="1"/>
  <c r="AA1197" i="1" a="1"/>
  <c r="AA1197" i="1" s="1"/>
  <c r="AA1198" i="1" a="1"/>
  <c r="AA1198" i="1" s="1"/>
  <c r="AA1199" i="1" a="1"/>
  <c r="AA1199" i="1" s="1"/>
  <c r="AA1200" i="1" a="1"/>
  <c r="AA1200" i="1"/>
  <c r="AA1201" i="1" a="1"/>
  <c r="AA1201" i="1" s="1"/>
  <c r="AA1202" i="1" a="1"/>
  <c r="AA1202" i="1" s="1"/>
  <c r="AA1203" i="1" a="1"/>
  <c r="AA1203" i="1" s="1"/>
  <c r="AA1204" i="1" a="1"/>
  <c r="AA1204" i="1" s="1"/>
  <c r="AA1205" i="1" a="1"/>
  <c r="AA1205" i="1" s="1"/>
  <c r="AA1206" i="1" a="1"/>
  <c r="AA1206" i="1"/>
  <c r="AA1207" i="1" a="1"/>
  <c r="AA1207" i="1" s="1"/>
  <c r="AA1208" i="1" a="1"/>
  <c r="AA1208" i="1" s="1"/>
  <c r="AA1209" i="1" a="1"/>
  <c r="AA1209" i="1" s="1"/>
  <c r="AA1210" i="1" a="1"/>
  <c r="AA1210" i="1" s="1"/>
  <c r="AA1211" i="1" a="1"/>
  <c r="AA1211" i="1" s="1"/>
  <c r="AA1212" i="1" a="1"/>
  <c r="AA1212" i="1" s="1"/>
  <c r="AA1213" i="1" a="1"/>
  <c r="AA1213" i="1" s="1"/>
  <c r="AA1214" i="1" a="1"/>
  <c r="AA1214" i="1"/>
  <c r="AA1215" i="1" a="1"/>
  <c r="AA1215" i="1" s="1"/>
  <c r="AA1216" i="1" a="1"/>
  <c r="AA1216" i="1" s="1"/>
  <c r="AA1217" i="1" a="1"/>
  <c r="AA1217" i="1" s="1"/>
  <c r="AA1218" i="1" a="1"/>
  <c r="AA1218" i="1" s="1"/>
  <c r="AA1219" i="1" a="1"/>
  <c r="AA1219" i="1" s="1"/>
  <c r="AA1220" i="1" a="1"/>
  <c r="AA1220" i="1" s="1"/>
  <c r="AA1221" i="1" a="1"/>
  <c r="AA1221" i="1" s="1"/>
  <c r="AA1222" i="1" a="1"/>
  <c r="AA1222" i="1" s="1"/>
  <c r="AA1223" i="1" a="1"/>
  <c r="AA1223" i="1" s="1"/>
  <c r="AA1224" i="1" a="1"/>
  <c r="AA1224" i="1"/>
  <c r="AA1225" i="1" a="1"/>
  <c r="AA1225" i="1" s="1"/>
  <c r="AA1226" i="1" a="1"/>
  <c r="AA1226" i="1" s="1"/>
  <c r="AA1227" i="1" a="1"/>
  <c r="AA1227" i="1" s="1"/>
  <c r="AA1228" i="1" a="1"/>
  <c r="AA1228" i="1" s="1"/>
  <c r="AA1229" i="1" a="1"/>
  <c r="AA1229" i="1" s="1"/>
  <c r="AA1230" i="1" a="1"/>
  <c r="AA1230" i="1" s="1"/>
  <c r="AA1231" i="1" a="1"/>
  <c r="AA1231" i="1"/>
  <c r="AA1232" i="1" a="1"/>
  <c r="AA1232" i="1"/>
  <c r="AA1233" i="1" a="1"/>
  <c r="AA1233" i="1" s="1"/>
  <c r="AA1234" i="1" a="1"/>
  <c r="AA1234" i="1" s="1"/>
  <c r="AA1235" i="1" a="1"/>
  <c r="AA1235" i="1" s="1"/>
  <c r="AA1236" i="1" a="1"/>
  <c r="AA1236" i="1" s="1"/>
  <c r="AA1237" i="1" a="1"/>
  <c r="AA1237" i="1" s="1"/>
  <c r="AA1238" i="1" a="1"/>
  <c r="AA1238" i="1"/>
  <c r="AA1239" i="1" a="1"/>
  <c r="AA1239" i="1" s="1"/>
  <c r="AA1240" i="1" a="1"/>
  <c r="AA1240" i="1" s="1"/>
  <c r="AA1241" i="1" a="1"/>
  <c r="AA1241" i="1" s="1"/>
  <c r="AA1242" i="1" a="1"/>
  <c r="AA1242" i="1" s="1"/>
  <c r="AA1243" i="1" a="1"/>
  <c r="AA1243" i="1"/>
  <c r="AA1244" i="1" a="1"/>
  <c r="AA1244" i="1" s="1"/>
  <c r="AA1245" i="1" a="1"/>
  <c r="AA1245" i="1" s="1"/>
  <c r="AA1246" i="1" a="1"/>
  <c r="AA1246" i="1" s="1"/>
  <c r="AA1247" i="1" a="1"/>
  <c r="AA1247" i="1" s="1"/>
  <c r="AA1248" i="1" a="1"/>
  <c r="AA1248" i="1" s="1"/>
  <c r="AA1249" i="1" a="1"/>
  <c r="AA1249" i="1" s="1"/>
  <c r="AA1250" i="1" a="1"/>
  <c r="AA1250" i="1"/>
  <c r="AA1251" i="1" a="1"/>
  <c r="AA1251" i="1" s="1"/>
  <c r="AA1252" i="1" a="1"/>
  <c r="AA1252" i="1" s="1"/>
  <c r="AA1253" i="1" a="1"/>
  <c r="AA1253" i="1" s="1"/>
  <c r="AA1254" i="1" a="1"/>
  <c r="AA1254" i="1" s="1"/>
  <c r="AA1255" i="1" a="1"/>
  <c r="AA1255" i="1"/>
  <c r="AA1256" i="1" a="1"/>
  <c r="AA1256" i="1"/>
  <c r="AA1257" i="1" a="1"/>
  <c r="AA1257" i="1" s="1"/>
  <c r="AA1258" i="1" a="1"/>
  <c r="AA1258" i="1" s="1"/>
  <c r="AA1259" i="1" a="1"/>
  <c r="AA1259" i="1" s="1"/>
  <c r="AA1260" i="1" a="1"/>
  <c r="AA1260" i="1" s="1"/>
  <c r="AA1261" i="1" a="1"/>
  <c r="AA1261" i="1" s="1"/>
  <c r="AA1262" i="1" a="1"/>
  <c r="AA1262" i="1" s="1"/>
  <c r="AA1263" i="1" a="1"/>
  <c r="AA1263" i="1" s="1"/>
  <c r="AA1264" i="1" a="1"/>
  <c r="AA1264" i="1" s="1"/>
  <c r="AA1265" i="1" a="1"/>
  <c r="AA1265" i="1" s="1"/>
  <c r="AA1266" i="1" a="1"/>
  <c r="AA1266" i="1"/>
  <c r="AA1267" i="1" a="1"/>
  <c r="AA1267" i="1" s="1"/>
  <c r="AA1268" i="1" a="1"/>
  <c r="AA1268" i="1"/>
  <c r="AA1269" i="1" a="1"/>
  <c r="AA1269" i="1" s="1"/>
  <c r="AA1270" i="1" a="1"/>
  <c r="AA1270" i="1" s="1"/>
  <c r="AA1271" i="1" a="1"/>
  <c r="AA1271" i="1"/>
  <c r="AA1272" i="1" a="1"/>
  <c r="AA1272" i="1"/>
  <c r="AA1273" i="1" a="1"/>
  <c r="AA1273" i="1" s="1"/>
  <c r="AA1274" i="1" a="1"/>
  <c r="AA1274" i="1" s="1"/>
  <c r="AA1275" i="1" a="1"/>
  <c r="AA1275" i="1"/>
  <c r="AA1276" i="1" a="1"/>
  <c r="AA1276" i="1" s="1"/>
  <c r="AA1277" i="1" a="1"/>
  <c r="AA1277" i="1" s="1"/>
  <c r="AA1278" i="1" a="1"/>
  <c r="AA1278" i="1" s="1"/>
  <c r="AA1279" i="1" a="1"/>
  <c r="AA1279" i="1" s="1"/>
  <c r="AA1280" i="1" a="1"/>
  <c r="AA1280" i="1" s="1"/>
  <c r="AA1281" i="1" a="1"/>
  <c r="AA1281" i="1" s="1"/>
  <c r="AA1282" i="1" a="1"/>
  <c r="AA1282" i="1" s="1"/>
  <c r="AA1283" i="1" a="1"/>
  <c r="AA1283" i="1" s="1"/>
  <c r="AA1284" i="1" a="1"/>
  <c r="AA1284" i="1" s="1"/>
  <c r="AA1285" i="1" a="1"/>
  <c r="AA1285" i="1" s="1"/>
  <c r="AA1286" i="1" a="1"/>
  <c r="AA1286" i="1" s="1"/>
  <c r="AA1287" i="1" a="1"/>
  <c r="AA1287" i="1"/>
  <c r="AA1288" i="1" a="1"/>
  <c r="AA1288" i="1" s="1"/>
  <c r="AA1289" i="1" a="1"/>
  <c r="AA1289" i="1" s="1"/>
  <c r="AA1290" i="1" a="1"/>
  <c r="AA1290" i="1" s="1"/>
  <c r="AA1291" i="1" a="1"/>
  <c r="AA1291" i="1" s="1"/>
  <c r="AA1292" i="1" a="1"/>
  <c r="AA1292" i="1"/>
  <c r="AA1293" i="1" a="1"/>
  <c r="AA1293" i="1" s="1"/>
  <c r="AA1294" i="1" a="1"/>
  <c r="AA1294" i="1" s="1"/>
  <c r="AA1295" i="1" a="1"/>
  <c r="AA1295" i="1" s="1"/>
  <c r="AA1296" i="1" a="1"/>
  <c r="AA1296" i="1" s="1"/>
  <c r="AA1297" i="1" a="1"/>
  <c r="AA1297" i="1" s="1"/>
  <c r="AA1298" i="1" a="1"/>
  <c r="AA1298" i="1"/>
  <c r="AA1299" i="1" a="1"/>
  <c r="AA1299" i="1"/>
  <c r="AA1300" i="1" a="1"/>
  <c r="AA1300" i="1" s="1"/>
  <c r="AA1301" i="1" a="1"/>
  <c r="AA1301" i="1" s="1"/>
  <c r="AA1302" i="1" a="1"/>
  <c r="AA1302" i="1" s="1"/>
  <c r="AA1303" i="1" a="1"/>
  <c r="AA1303" i="1" s="1"/>
  <c r="AA1304" i="1" a="1"/>
  <c r="AA1304" i="1" s="1"/>
  <c r="AA1305" i="1" a="1"/>
  <c r="AA1305" i="1" s="1"/>
  <c r="AA1306" i="1" a="1"/>
  <c r="AA1306" i="1"/>
  <c r="AA1307" i="1" a="1"/>
  <c r="AA1307" i="1" s="1"/>
  <c r="AA1308" i="1" a="1"/>
  <c r="AA1308" i="1"/>
  <c r="AA1309" i="1" a="1"/>
  <c r="AA1309" i="1" s="1"/>
  <c r="AA1310" i="1" a="1"/>
  <c r="AA1310" i="1"/>
  <c r="AA1311" i="1" a="1"/>
  <c r="AA1311" i="1"/>
  <c r="AA1312" i="1" a="1"/>
  <c r="AA1312" i="1" s="1"/>
  <c r="AA1313" i="1" a="1"/>
  <c r="AA1313" i="1" s="1"/>
  <c r="AA1314" i="1" a="1"/>
  <c r="AA1314" i="1" s="1"/>
  <c r="AA1315" i="1" a="1"/>
  <c r="AA1315" i="1"/>
  <c r="AA1316" i="1" a="1"/>
  <c r="AA1316" i="1" s="1"/>
  <c r="AA1317" i="1" a="1"/>
  <c r="AA1317" i="1" s="1"/>
  <c r="AA1318" i="1" a="1"/>
  <c r="AA1318" i="1" s="1"/>
  <c r="AA1319" i="1" a="1"/>
  <c r="AA1319" i="1"/>
  <c r="AA1320" i="1" a="1"/>
  <c r="AA1320" i="1"/>
  <c r="AA1321" i="1" a="1"/>
  <c r="AA1321" i="1" s="1"/>
  <c r="AA1322" i="1" a="1"/>
  <c r="AA1322" i="1"/>
  <c r="AA1323" i="1" a="1"/>
  <c r="AA1323" i="1" s="1"/>
  <c r="AA1324" i="1" a="1"/>
  <c r="AA1324" i="1"/>
  <c r="AA1325" i="1" a="1"/>
  <c r="AA1325" i="1" s="1"/>
  <c r="AA1326" i="1" a="1"/>
  <c r="AA1326" i="1" s="1"/>
  <c r="AA1327" i="1" a="1"/>
  <c r="AA1327" i="1" s="1"/>
  <c r="AA1328" i="1" a="1"/>
  <c r="AA1328" i="1" s="1"/>
  <c r="AA1329" i="1" a="1"/>
  <c r="AA1329" i="1" s="1"/>
  <c r="AA1330" i="1" a="1"/>
  <c r="AA1330" i="1"/>
  <c r="AA1331" i="1" a="1"/>
  <c r="AA1331" i="1"/>
  <c r="AA1332" i="1" a="1"/>
  <c r="AA1332" i="1" s="1"/>
  <c r="AA1333" i="1" a="1"/>
  <c r="AA1333" i="1" s="1"/>
  <c r="AA1334" i="1" a="1"/>
  <c r="AA1334" i="1" s="1"/>
  <c r="AA1335" i="1" a="1"/>
  <c r="AA1335" i="1" s="1"/>
  <c r="AA1336" i="1" a="1"/>
  <c r="AA1336" i="1" s="1"/>
  <c r="AA1337" i="1" a="1"/>
  <c r="AA1337" i="1" s="1"/>
  <c r="AA1338" i="1" a="1"/>
  <c r="AA1338" i="1" s="1"/>
  <c r="AA1339" i="1" a="1"/>
  <c r="AA1339" i="1" s="1"/>
  <c r="AA1340" i="1" a="1"/>
  <c r="AA1340" i="1" s="1"/>
  <c r="AA1341" i="1" a="1"/>
  <c r="AA1341" i="1" s="1"/>
  <c r="AA1342" i="1" a="1"/>
  <c r="AA1342" i="1"/>
  <c r="AA1343" i="1" a="1"/>
  <c r="AA1343" i="1" s="1"/>
  <c r="AA1344" i="1" a="1"/>
  <c r="AA1344" i="1" s="1"/>
  <c r="AA1345" i="1" a="1"/>
  <c r="AA1345" i="1" s="1"/>
  <c r="AA1346" i="1" a="1"/>
  <c r="AA1346" i="1" s="1"/>
  <c r="AA1347" i="1" a="1"/>
  <c r="AA1347" i="1"/>
  <c r="AA1348" i="1" a="1"/>
  <c r="AA1348" i="1" s="1"/>
  <c r="AA1349" i="1" a="1"/>
  <c r="AA1349" i="1" s="1"/>
  <c r="AA1350" i="1" a="1"/>
  <c r="AA1350" i="1" s="1"/>
  <c r="AA1351" i="1" a="1"/>
  <c r="AA1351" i="1" s="1"/>
  <c r="AA1352" i="1" a="1"/>
  <c r="AA1352" i="1"/>
  <c r="AA1353" i="1" a="1"/>
  <c r="AA1353" i="1" s="1"/>
  <c r="AA1354" i="1" a="1"/>
  <c r="AA1354" i="1" s="1"/>
  <c r="AA1355" i="1" a="1"/>
  <c r="AA1355" i="1" s="1"/>
  <c r="AA1356" i="1" a="1"/>
  <c r="AA1356" i="1" s="1"/>
  <c r="AA1357" i="1" a="1"/>
  <c r="AA1357" i="1" s="1"/>
  <c r="AA1358" i="1" a="1"/>
  <c r="AA1358" i="1" s="1"/>
  <c r="AA1359" i="1" a="1"/>
  <c r="AA1359" i="1" s="1"/>
  <c r="AA1360" i="1" a="1"/>
  <c r="AA1360" i="1"/>
  <c r="AA1361" i="1" a="1"/>
  <c r="AA1361" i="1" s="1"/>
  <c r="AA1362" i="1" a="1"/>
  <c r="AA1362" i="1" s="1"/>
  <c r="AA1363" i="1" a="1"/>
  <c r="AA1363" i="1"/>
  <c r="AA1364" i="1" a="1"/>
  <c r="AA1364" i="1" s="1"/>
  <c r="AA1365" i="1" a="1"/>
  <c r="AA1365" i="1" s="1"/>
  <c r="AA1366" i="1" a="1"/>
  <c r="AA1366" i="1" s="1"/>
  <c r="AA1367" i="1" a="1"/>
  <c r="AA1367" i="1" s="1"/>
  <c r="AA1368" i="1" a="1"/>
  <c r="AA1368" i="1" s="1"/>
  <c r="AA1369" i="1" a="1"/>
  <c r="AA1369" i="1" s="1"/>
  <c r="AA1370" i="1" a="1"/>
  <c r="AA1370" i="1"/>
  <c r="AA1371" i="1" a="1"/>
  <c r="AA1371" i="1" s="1"/>
  <c r="AA1372" i="1" a="1"/>
  <c r="AA1372" i="1" s="1"/>
  <c r="AA1373" i="1" a="1"/>
  <c r="AA1373" i="1" s="1"/>
  <c r="AA1374" i="1" a="1"/>
  <c r="AA1374" i="1"/>
  <c r="AA1375" i="1" a="1"/>
  <c r="AA1375" i="1" s="1"/>
  <c r="AA1376" i="1" a="1"/>
  <c r="AA1376" i="1" s="1"/>
  <c r="AA1377" i="1" a="1"/>
  <c r="AA1377" i="1" s="1"/>
  <c r="AA1378" i="1" a="1"/>
  <c r="AA1378" i="1" s="1"/>
  <c r="AA1379" i="1" a="1"/>
  <c r="AA1379" i="1"/>
  <c r="AA1380" i="1" a="1"/>
  <c r="AA1380" i="1"/>
  <c r="AA1381" i="1" a="1"/>
  <c r="AA1381" i="1" s="1"/>
  <c r="AA1382" i="1" a="1"/>
  <c r="AA1382" i="1" s="1"/>
  <c r="AA1383" i="1" a="1"/>
  <c r="AA1383" i="1" s="1"/>
  <c r="AA1384" i="1" a="1"/>
  <c r="AA1384" i="1"/>
  <c r="AA1385" i="1" a="1"/>
  <c r="AA1385" i="1" s="1"/>
  <c r="AA1386" i="1" a="1"/>
  <c r="AA1386" i="1" s="1"/>
  <c r="AA1387" i="1" a="1"/>
  <c r="AA1387" i="1" s="1"/>
  <c r="AA1388" i="1" a="1"/>
  <c r="AA1388" i="1" s="1"/>
  <c r="AA1389" i="1" a="1"/>
  <c r="AA1389" i="1" s="1"/>
  <c r="AA1390" i="1" a="1"/>
  <c r="AA1390" i="1" s="1"/>
  <c r="AA1391" i="1" a="1"/>
  <c r="AA1391" i="1" s="1"/>
  <c r="AA1392" i="1" a="1"/>
  <c r="AA1392" i="1"/>
  <c r="AA1393" i="1" a="1"/>
  <c r="AA1393" i="1" s="1"/>
  <c r="AA1394" i="1" a="1"/>
  <c r="AA1394" i="1" s="1"/>
  <c r="AA1395" i="1" a="1"/>
  <c r="AA1395" i="1"/>
  <c r="AA1396" i="1" a="1"/>
  <c r="AA1396" i="1" s="1"/>
  <c r="AA1397" i="1" a="1"/>
  <c r="AA1397" i="1" s="1"/>
  <c r="AA1398" i="1" a="1"/>
  <c r="AA1398" i="1"/>
  <c r="AA1399" i="1" a="1"/>
  <c r="AA1399" i="1" s="1"/>
  <c r="AA1400" i="1" a="1"/>
  <c r="AA1400" i="1" s="1"/>
  <c r="AA1401" i="1" a="1"/>
  <c r="AA1401" i="1" s="1"/>
  <c r="AA1402" i="1" a="1"/>
  <c r="AA1402" i="1"/>
  <c r="AA1403" i="1" a="1"/>
  <c r="AA1403" i="1" s="1"/>
  <c r="AA1404" i="1" a="1"/>
  <c r="AA1404" i="1" s="1"/>
  <c r="AA1405" i="1" a="1"/>
  <c r="AA1405" i="1" s="1"/>
  <c r="AA1406" i="1" a="1"/>
  <c r="AA1406" i="1"/>
  <c r="AA1407" i="1" a="1"/>
  <c r="AA1407" i="1"/>
  <c r="AA1408" i="1" a="1"/>
  <c r="AA1408" i="1" s="1"/>
  <c r="AA1409" i="1" a="1"/>
  <c r="AA1409" i="1" s="1"/>
  <c r="AA1410" i="1" a="1"/>
  <c r="AA1410" i="1" s="1"/>
  <c r="AA1411" i="1" a="1"/>
  <c r="AA1411" i="1" s="1"/>
  <c r="AA1412" i="1" a="1"/>
  <c r="AA1412" i="1"/>
  <c r="AA1413" i="1" a="1"/>
  <c r="AA1413" i="1" s="1"/>
  <c r="AA1414" i="1" a="1"/>
  <c r="AA1414" i="1" s="1"/>
  <c r="AA1415" i="1" a="1"/>
  <c r="AA1415" i="1"/>
  <c r="AA1416" i="1" a="1"/>
  <c r="AA1416" i="1" s="1"/>
  <c r="AA1417" i="1" a="1"/>
  <c r="AA1417" i="1" s="1"/>
  <c r="AA1418" i="1" a="1"/>
  <c r="AA1418" i="1"/>
  <c r="AA1419" i="1" a="1"/>
  <c r="AA1419" i="1" s="1"/>
  <c r="AA1420" i="1" a="1"/>
  <c r="AA1420" i="1" s="1"/>
  <c r="AA1421" i="1" a="1"/>
  <c r="AA1421" i="1" s="1"/>
  <c r="AA1422" i="1" a="1"/>
  <c r="AA1422" i="1" s="1"/>
  <c r="AA1423" i="1" a="1"/>
  <c r="AA1423" i="1" s="1"/>
  <c r="AA1424" i="1" a="1"/>
  <c r="AA1424" i="1"/>
  <c r="AA1425" i="1" a="1"/>
  <c r="AA1425" i="1" s="1"/>
  <c r="AA1426" i="1" a="1"/>
  <c r="AA1426" i="1" s="1"/>
  <c r="AA1427" i="1" a="1"/>
  <c r="AA1427" i="1" s="1"/>
  <c r="AA1428" i="1" a="1"/>
  <c r="AA1428" i="1" s="1"/>
  <c r="AA1429" i="1" a="1"/>
  <c r="AA1429" i="1" s="1"/>
  <c r="AA1430" i="1" a="1"/>
  <c r="AA1430" i="1" s="1"/>
  <c r="AA1431" i="1" a="1"/>
  <c r="AA1431" i="1" s="1"/>
  <c r="AA1432" i="1" a="1"/>
  <c r="AA1432" i="1" s="1"/>
  <c r="AA1433" i="1" a="1"/>
  <c r="AA1433" i="1" s="1"/>
  <c r="AA1434" i="1" a="1"/>
  <c r="AA1434" i="1"/>
  <c r="AA1435" i="1" a="1"/>
  <c r="AA1435" i="1"/>
  <c r="AA1436" i="1" a="1"/>
  <c r="AA1436" i="1"/>
  <c r="AA1437" i="1" a="1"/>
  <c r="AA1437" i="1" s="1"/>
  <c r="AA1438" i="1" a="1"/>
  <c r="AA1438" i="1" s="1"/>
  <c r="AA1439" i="1" a="1"/>
  <c r="AA1439" i="1"/>
  <c r="AA1440" i="1" a="1"/>
  <c r="AA1440" i="1" s="1"/>
  <c r="AA1441" i="1" a="1"/>
  <c r="AA1441" i="1" s="1"/>
  <c r="AA1442" i="1" a="1"/>
  <c r="AA1442" i="1" s="1"/>
  <c r="AA1443" i="1" a="1"/>
  <c r="AA1443" i="1" s="1"/>
  <c r="AA1444" i="1" a="1"/>
  <c r="AA1444" i="1"/>
  <c r="AA1445" i="1" a="1"/>
  <c r="AA1445" i="1" s="1"/>
  <c r="AA1446" i="1" a="1"/>
  <c r="AA1446" i="1" s="1"/>
  <c r="AA1447" i="1" a="1"/>
  <c r="AA1447" i="1"/>
  <c r="AA1448" i="1" a="1"/>
  <c r="AA1448" i="1" s="1"/>
  <c r="AA1449" i="1" a="1"/>
  <c r="AA1449" i="1" s="1"/>
  <c r="AA1450" i="1" a="1"/>
  <c r="AA1450" i="1"/>
  <c r="AA1451" i="1" a="1"/>
  <c r="AA1451" i="1" s="1"/>
  <c r="AA1452" i="1" a="1"/>
  <c r="AA1452" i="1"/>
  <c r="AA1453" i="1" a="1"/>
  <c r="AA1453" i="1" s="1"/>
  <c r="AA1454" i="1" a="1"/>
  <c r="AA1454" i="1" s="1"/>
  <c r="AA1455" i="1" a="1"/>
  <c r="AA1455" i="1" s="1"/>
  <c r="AA1456" i="1" a="1"/>
  <c r="AA1456" i="1"/>
  <c r="AA1457" i="1" a="1"/>
  <c r="AA1457" i="1" s="1"/>
  <c r="AA1458" i="1" a="1"/>
  <c r="AA1458" i="1" s="1"/>
  <c r="AA1459" i="1" a="1"/>
  <c r="AA1459" i="1" s="1"/>
  <c r="AA1460" i="1" a="1"/>
  <c r="AA1460" i="1" s="1"/>
  <c r="AA1461" i="1" a="1"/>
  <c r="AA1461" i="1" s="1"/>
  <c r="AA1462" i="1" a="1"/>
  <c r="AA1462" i="1" s="1"/>
  <c r="AA1463" i="1" a="1"/>
  <c r="AA1463" i="1" s="1"/>
  <c r="AA1464" i="1" a="1"/>
  <c r="AA1464" i="1" s="1"/>
  <c r="AA1465" i="1" a="1"/>
  <c r="AA1465" i="1" s="1"/>
  <c r="AA1466" i="1" a="1"/>
  <c r="AA1466" i="1" s="1"/>
  <c r="AA1467" i="1" a="1"/>
  <c r="AA1467" i="1"/>
  <c r="AA1468" i="1" a="1"/>
  <c r="AA1468" i="1" s="1"/>
  <c r="AA1469" i="1" a="1"/>
  <c r="AA1469" i="1" s="1"/>
  <c r="AA1470" i="1" a="1"/>
  <c r="AA1470" i="1" s="1"/>
  <c r="AA1471" i="1" a="1"/>
  <c r="AA1471" i="1"/>
  <c r="AA1472" i="1" a="1"/>
  <c r="AA1472" i="1" s="1"/>
  <c r="AA1473" i="1" a="1"/>
  <c r="AA1473" i="1" s="1"/>
  <c r="AA1474" i="1" a="1"/>
  <c r="AA1474" i="1" s="1"/>
  <c r="AA1475" i="1" a="1"/>
  <c r="AA1475" i="1"/>
  <c r="AA1476" i="1" a="1"/>
  <c r="AA1476" i="1" s="1"/>
  <c r="AA1477" i="1" a="1"/>
  <c r="AA1477" i="1" s="1"/>
  <c r="AA1478" i="1" a="1"/>
  <c r="AA1478" i="1" s="1"/>
  <c r="AA1479" i="1" a="1"/>
  <c r="AA1479" i="1" s="1"/>
  <c r="AA1480" i="1" a="1"/>
  <c r="AA1480" i="1" s="1"/>
  <c r="AA1481" i="1" a="1"/>
  <c r="AA1481" i="1" s="1"/>
  <c r="AA1482" i="1" a="1"/>
  <c r="AA1482" i="1"/>
  <c r="AA1483" i="1" a="1"/>
  <c r="AA1483" i="1" s="1"/>
  <c r="AA1484" i="1" a="1"/>
  <c r="AA1484" i="1" s="1"/>
  <c r="AA1485" i="1" a="1"/>
  <c r="AA1485" i="1" s="1"/>
  <c r="AA1486" i="1" a="1"/>
  <c r="AA1486" i="1" s="1"/>
  <c r="AA1487" i="1" a="1"/>
  <c r="AA1487" i="1" s="1"/>
  <c r="AA1488" i="1" a="1"/>
  <c r="AA1488" i="1"/>
  <c r="AA1489" i="1" a="1"/>
  <c r="AA1489" i="1" s="1"/>
  <c r="AA1490" i="1" a="1"/>
  <c r="AA1490" i="1" s="1"/>
  <c r="AA1491" i="1" a="1"/>
  <c r="AA1491" i="1" s="1"/>
  <c r="AA1492" i="1" a="1"/>
  <c r="AA1492" i="1" s="1"/>
  <c r="AA1493" i="1" a="1"/>
  <c r="AA1493" i="1" s="1"/>
  <c r="AA1494" i="1" a="1"/>
  <c r="AA1494" i="1"/>
  <c r="AA1495" i="1" a="1"/>
  <c r="AA1495" i="1" s="1"/>
  <c r="AA1496" i="1" a="1"/>
  <c r="AA1496" i="1" s="1"/>
  <c r="AA1497" i="1" a="1"/>
  <c r="AA1497" i="1" s="1"/>
  <c r="AA1498" i="1" a="1"/>
  <c r="AA1498" i="1" s="1"/>
  <c r="AA1499" i="1" a="1"/>
  <c r="AA1499" i="1"/>
  <c r="AA1500" i="1" a="1"/>
  <c r="AA1500" i="1"/>
  <c r="AA1501" i="1" a="1"/>
  <c r="AA1501" i="1" s="1"/>
  <c r="AA1502" i="1" a="1"/>
  <c r="AA1502" i="1"/>
  <c r="AA1503" i="1" a="1"/>
  <c r="AA1503" i="1" s="1"/>
  <c r="AA1504" i="1" a="1"/>
  <c r="AA1504" i="1" s="1"/>
  <c r="AA1505" i="1" a="1"/>
  <c r="AA1505" i="1" s="1"/>
  <c r="AA1506" i="1" a="1"/>
  <c r="AA1506" i="1" s="1"/>
  <c r="AA1507" i="1" a="1"/>
  <c r="AA1507" i="1" s="1"/>
  <c r="AA1508" i="1" a="1"/>
  <c r="AA1508" i="1" s="1"/>
  <c r="AA1509" i="1" a="1"/>
  <c r="AA1509" i="1" s="1"/>
  <c r="AA1510" i="1" a="1"/>
  <c r="AA1510" i="1" s="1"/>
  <c r="AA1511" i="1" a="1"/>
  <c r="AA1511" i="1" s="1"/>
  <c r="AA1512" i="1" a="1"/>
  <c r="AA1512" i="1"/>
  <c r="AA1513" i="1" a="1"/>
  <c r="AA1513" i="1" s="1"/>
  <c r="AA1514" i="1" a="1"/>
  <c r="AA1514" i="1" s="1"/>
  <c r="AA1515" i="1" a="1"/>
  <c r="AA1515" i="1" s="1"/>
  <c r="AA1516" i="1" a="1"/>
  <c r="AA1516" i="1"/>
  <c r="AA1517" i="1" a="1"/>
  <c r="AA1517" i="1" s="1"/>
  <c r="AA1518" i="1" a="1"/>
  <c r="AA1518" i="1" s="1"/>
  <c r="AA1519" i="1" a="1"/>
  <c r="AA1519" i="1" s="1"/>
  <c r="AA1520" i="1" a="1"/>
  <c r="AA1520" i="1" s="1"/>
  <c r="AA1521" i="1" a="1"/>
  <c r="AA1521" i="1" s="1"/>
  <c r="AA1522" i="1" a="1"/>
  <c r="AA1522" i="1" s="1"/>
  <c r="AA1523" i="1" a="1"/>
  <c r="AA1523" i="1" s="1"/>
  <c r="AA1524" i="1" a="1"/>
  <c r="AA1524" i="1" s="1"/>
  <c r="AA1525" i="1" a="1"/>
  <c r="AA1525" i="1" s="1"/>
  <c r="AA1526" i="1" a="1"/>
  <c r="AA1526" i="1"/>
  <c r="AA1527" i="1" a="1"/>
  <c r="AA1527" i="1" s="1"/>
  <c r="AA1528" i="1" a="1"/>
  <c r="AA1528" i="1" s="1"/>
  <c r="AA1529" i="1" a="1"/>
  <c r="AA1529" i="1" s="1"/>
  <c r="AA1530" i="1" a="1"/>
  <c r="AA1530" i="1"/>
  <c r="AA1531" i="1" a="1"/>
  <c r="AA1531" i="1" s="1"/>
  <c r="AA1532" i="1" a="1"/>
  <c r="AA1532" i="1" s="1"/>
  <c r="AA1533" i="1" a="1"/>
  <c r="AA1533" i="1" s="1"/>
  <c r="AA1534" i="1" a="1"/>
  <c r="AA1534" i="1"/>
  <c r="AA1535" i="1" a="1"/>
  <c r="AA1535" i="1"/>
  <c r="AA1536" i="1" a="1"/>
  <c r="AA1536" i="1" s="1"/>
  <c r="AA1537" i="1" a="1"/>
  <c r="AA1537" i="1" s="1"/>
  <c r="AA1538" i="1" a="1"/>
  <c r="AA1538" i="1" s="1"/>
  <c r="AA1539" i="1" a="1"/>
  <c r="AA1539" i="1" s="1"/>
  <c r="AA1540" i="1" a="1"/>
  <c r="AA1540" i="1" s="1"/>
  <c r="AA1541" i="1" a="1"/>
  <c r="AA1541" i="1" s="1"/>
  <c r="AA1542" i="1" a="1"/>
  <c r="AA1542" i="1" s="1"/>
  <c r="AA1543" i="1" a="1"/>
  <c r="AA1543" i="1" s="1"/>
  <c r="AA1544" i="1" a="1"/>
  <c r="AA1544" i="1" s="1"/>
  <c r="AA1545" i="1" a="1"/>
  <c r="AA1545" i="1" s="1"/>
  <c r="AA1546" i="1" a="1"/>
  <c r="AA1546" i="1"/>
  <c r="AA1547" i="1" a="1"/>
  <c r="AA1547" i="1" s="1"/>
  <c r="AA1548" i="1" a="1"/>
  <c r="AA1548" i="1" s="1"/>
  <c r="AA1549" i="1" a="1"/>
  <c r="AA1549" i="1" s="1"/>
  <c r="AA1550" i="1" a="1"/>
  <c r="AA1550" i="1" s="1"/>
  <c r="AA1551" i="1" a="1"/>
  <c r="AA1551" i="1" s="1"/>
  <c r="AA1552" i="1" a="1"/>
  <c r="AA1552" i="1" s="1"/>
  <c r="AA1553" i="1" a="1"/>
  <c r="AA1553" i="1" s="1"/>
  <c r="AA1554" i="1" a="1"/>
  <c r="AA1554" i="1" s="1"/>
  <c r="AA1555" i="1" a="1"/>
  <c r="AA1555" i="1" s="1"/>
  <c r="AA1556" i="1" a="1"/>
  <c r="AA1556" i="1" s="1"/>
  <c r="AA1557" i="1" a="1"/>
  <c r="AA1557" i="1" s="1"/>
  <c r="AA1558" i="1" a="1"/>
  <c r="AA1558" i="1" s="1"/>
  <c r="AA1559" i="1" a="1"/>
  <c r="AA1559" i="1" s="1"/>
  <c r="AA1560" i="1" a="1"/>
  <c r="AA1560" i="1" s="1"/>
  <c r="AA1561" i="1" a="1"/>
  <c r="AA1561" i="1" s="1"/>
  <c r="AA1562" i="1" a="1"/>
  <c r="AA1562" i="1" s="1"/>
  <c r="AA1563" i="1" a="1"/>
  <c r="AA1563" i="1" s="1"/>
  <c r="AA1564" i="1" a="1"/>
  <c r="AA1564" i="1"/>
  <c r="AA1565" i="1" a="1"/>
  <c r="AA1565" i="1" s="1"/>
  <c r="AA1566" i="1" a="1"/>
  <c r="AA1566" i="1"/>
  <c r="AA1567" i="1" a="1"/>
  <c r="AA1567" i="1"/>
  <c r="AA1568" i="1" a="1"/>
  <c r="AA1568" i="1" s="1"/>
  <c r="AA1569" i="1" a="1"/>
  <c r="AA1569" i="1" s="1"/>
  <c r="AA1570" i="1" a="1"/>
  <c r="AA1570" i="1" s="1"/>
  <c r="AA1571" i="1" a="1"/>
  <c r="AA1571" i="1" s="1"/>
  <c r="AA1572" i="1" a="1"/>
  <c r="AA1572" i="1" s="1"/>
  <c r="AA1573" i="1" a="1"/>
  <c r="AA1573" i="1" s="1"/>
  <c r="AA1574" i="1" a="1"/>
  <c r="AA1574" i="1" s="1"/>
  <c r="AA1575" i="1" a="1"/>
  <c r="AA1575" i="1"/>
  <c r="AA1576" i="1" a="1"/>
  <c r="AA1576" i="1" s="1"/>
  <c r="AA1577" i="1" a="1"/>
  <c r="AA1577" i="1" s="1"/>
  <c r="AA1578" i="1" a="1"/>
  <c r="AA1578" i="1"/>
  <c r="AA1579" i="1" a="1"/>
  <c r="AA1579" i="1" s="1"/>
  <c r="AA1580" i="1" a="1"/>
  <c r="AA1580" i="1"/>
  <c r="AA1581" i="1" a="1"/>
  <c r="AA1581" i="1" s="1"/>
  <c r="AA1582" i="1" a="1"/>
  <c r="AA1582" i="1" s="1"/>
  <c r="AA1583" i="1" a="1"/>
  <c r="AA1583" i="1" s="1"/>
  <c r="AA1584" i="1" a="1"/>
  <c r="AA1584" i="1"/>
  <c r="AA1585" i="1" a="1"/>
  <c r="AA1585" i="1" s="1"/>
  <c r="AA1586" i="1" a="1"/>
  <c r="AA1586" i="1"/>
  <c r="AA1587" i="1" a="1"/>
  <c r="AA1587" i="1" s="1"/>
  <c r="AA1588" i="1" a="1"/>
  <c r="AA1588" i="1" s="1"/>
  <c r="AA1589" i="1" a="1"/>
  <c r="AA1589" i="1" s="1"/>
  <c r="AA1590" i="1" a="1"/>
  <c r="AA1590" i="1"/>
  <c r="AA1591" i="1" a="1"/>
  <c r="AA1591" i="1" s="1"/>
  <c r="AA1592" i="1" a="1"/>
  <c r="AA1592" i="1" s="1"/>
  <c r="AA1593" i="1" a="1"/>
  <c r="AA1593" i="1" s="1"/>
  <c r="AA1594" i="1" a="1"/>
  <c r="AA1594" i="1"/>
  <c r="AA1595" i="1" a="1"/>
  <c r="AA1595" i="1"/>
  <c r="AA1596" i="1" a="1"/>
  <c r="AA1596" i="1" s="1"/>
  <c r="AA1597" i="1" a="1"/>
  <c r="AA1597" i="1" s="1"/>
  <c r="AA1598" i="1" a="1"/>
  <c r="AA1598" i="1" s="1"/>
  <c r="AA1599" i="1" a="1"/>
  <c r="AA1599" i="1"/>
  <c r="AA1600" i="1" a="1"/>
  <c r="AA1600" i="1" s="1"/>
  <c r="AA1601" i="1" a="1"/>
  <c r="AA1601" i="1" s="1"/>
  <c r="AA1602" i="1" a="1"/>
  <c r="AA1602" i="1" s="1"/>
  <c r="AA1603" i="1" a="1"/>
  <c r="AA1603" i="1"/>
  <c r="AA1604" i="1" a="1"/>
  <c r="AA1604" i="1" s="1"/>
  <c r="AA1605" i="1" a="1"/>
  <c r="AA1605" i="1" s="1"/>
  <c r="AA1606" i="1" a="1"/>
  <c r="AA1606" i="1" s="1"/>
  <c r="AA1607" i="1" a="1"/>
  <c r="AA1607" i="1" s="1"/>
  <c r="AA1608" i="1" a="1"/>
  <c r="AA1608" i="1" s="1"/>
  <c r="AA1609" i="1" a="1"/>
  <c r="AA1609" i="1" s="1"/>
  <c r="AA1610" i="1" a="1"/>
  <c r="AA1610" i="1" s="1"/>
  <c r="AA1611" i="1" a="1"/>
  <c r="AA1611" i="1" s="1"/>
  <c r="AA1612" i="1" a="1"/>
  <c r="AA1612" i="1"/>
  <c r="AA1613" i="1" a="1"/>
  <c r="AA1613" i="1" s="1"/>
  <c r="AA1614" i="1" a="1"/>
  <c r="AA1614" i="1"/>
  <c r="AA1615" i="1" a="1"/>
  <c r="AA1615" i="1" s="1"/>
  <c r="AA1616" i="1" a="1"/>
  <c r="AA1616" i="1"/>
  <c r="AA1617" i="1" a="1"/>
  <c r="AA1617" i="1" s="1"/>
  <c r="AA1618" i="1" a="1"/>
  <c r="AA1618" i="1"/>
  <c r="AA1619" i="1" a="1"/>
  <c r="AA1619" i="1"/>
  <c r="AA1620" i="1" a="1"/>
  <c r="AA1620" i="1" s="1"/>
  <c r="AA1621" i="1" a="1"/>
  <c r="AA1621" i="1" s="1"/>
  <c r="AA1622" i="1" a="1"/>
  <c r="AA1622" i="1" s="1"/>
  <c r="AA1623" i="1" a="1"/>
  <c r="AA1623" i="1"/>
  <c r="AA1624" i="1" a="1"/>
  <c r="AA1624" i="1" s="1"/>
  <c r="AA1625" i="1" a="1"/>
  <c r="AA1625" i="1" s="1"/>
  <c r="AA1626" i="1" a="1"/>
  <c r="AA1626" i="1" s="1"/>
  <c r="AA1627" i="1" a="1"/>
  <c r="AA1627" i="1" s="1"/>
  <c r="AA1628" i="1" a="1"/>
  <c r="AA1628" i="1"/>
  <c r="AA1629" i="1" a="1"/>
  <c r="AA1629" i="1" s="1"/>
  <c r="AA1630" i="1" a="1"/>
  <c r="AA1630" i="1" s="1"/>
  <c r="AA1631" i="1" a="1"/>
  <c r="AA1631" i="1"/>
  <c r="AA1632" i="1" a="1"/>
  <c r="AA1632" i="1"/>
  <c r="AA1633" i="1" a="1"/>
  <c r="AA1633" i="1" s="1"/>
  <c r="AA1634" i="1" a="1"/>
  <c r="AA1634" i="1" s="1"/>
  <c r="AA1635" i="1" a="1"/>
  <c r="AA1635" i="1" s="1"/>
  <c r="AA1636" i="1" a="1"/>
  <c r="AA1636" i="1"/>
  <c r="AA1637" i="1" a="1"/>
  <c r="AA1637" i="1" s="1"/>
  <c r="AA1638" i="1" a="1"/>
  <c r="AA1638" i="1" s="1"/>
  <c r="AA1639" i="1" a="1"/>
  <c r="AA1639" i="1" s="1"/>
  <c r="AA1640" i="1" a="1"/>
  <c r="AA1640" i="1" s="1"/>
  <c r="AA1641" i="1" a="1"/>
  <c r="AA1641" i="1" s="1"/>
  <c r="AA1642" i="1" a="1"/>
  <c r="AA1642" i="1" s="1"/>
  <c r="AA1643" i="1" a="1"/>
  <c r="AA1643" i="1" s="1"/>
  <c r="AA1644" i="1" a="1"/>
  <c r="AA1644" i="1" s="1"/>
  <c r="AA1645" i="1" a="1"/>
  <c r="AA1645" i="1" s="1"/>
  <c r="AA1646" i="1" a="1"/>
  <c r="AA1646" i="1" s="1"/>
  <c r="AA1647" i="1" a="1"/>
  <c r="AA1647" i="1" s="1"/>
  <c r="AA1648" i="1" a="1"/>
  <c r="AA1648" i="1"/>
  <c r="AA1649" i="1" a="1"/>
  <c r="AA1649" i="1" s="1"/>
  <c r="AA1650" i="1" a="1"/>
  <c r="AA1650" i="1"/>
  <c r="AA1651" i="1" a="1"/>
  <c r="AA1651" i="1" s="1"/>
  <c r="AA1652" i="1" a="1"/>
  <c r="AA1652" i="1" s="1"/>
  <c r="AA1653" i="1" a="1"/>
  <c r="AA1653" i="1" s="1"/>
  <c r="AA1654" i="1" a="1"/>
  <c r="AA1654" i="1"/>
  <c r="AA1655" i="1" a="1"/>
  <c r="AA1655" i="1"/>
  <c r="AA1656" i="1" a="1"/>
  <c r="AA1656" i="1" s="1"/>
  <c r="AA1657" i="1" a="1"/>
  <c r="AA1657" i="1" s="1"/>
  <c r="AA1658" i="1" a="1"/>
  <c r="AA1658" i="1" s="1"/>
  <c r="AA1659" i="1" a="1"/>
  <c r="AA1659" i="1"/>
  <c r="AA1660" i="1" a="1"/>
  <c r="AA1660" i="1"/>
  <c r="AA1661" i="1" a="1"/>
  <c r="AA1661" i="1" s="1"/>
  <c r="AA1662" i="1" a="1"/>
  <c r="AA1662" i="1"/>
  <c r="AA1663" i="1" a="1"/>
  <c r="AA1663" i="1"/>
  <c r="AA1664" i="1" a="1"/>
  <c r="AA1664" i="1" s="1"/>
  <c r="AA1665" i="1" a="1"/>
  <c r="AA1665" i="1" s="1"/>
  <c r="AA1666" i="1" a="1"/>
  <c r="AA1666" i="1" s="1"/>
  <c r="AA1667" i="1" a="1"/>
  <c r="AA1667" i="1"/>
  <c r="AA1668" i="1" a="1"/>
  <c r="AA1668" i="1"/>
  <c r="AA1669" i="1" a="1"/>
  <c r="AA1669" i="1" s="1"/>
  <c r="AA1670" i="1" a="1"/>
  <c r="AA1670" i="1" s="1"/>
  <c r="AA1671" i="1" a="1"/>
  <c r="AA1671" i="1" s="1"/>
  <c r="AA1672" i="1" a="1"/>
  <c r="AA1672" i="1"/>
  <c r="AA1673" i="1" a="1"/>
  <c r="AA1673" i="1" s="1"/>
  <c r="AA1674" i="1" a="1"/>
  <c r="AA1674" i="1"/>
  <c r="AA1675" i="1" a="1"/>
  <c r="AA1675" i="1" s="1"/>
  <c r="AA1676" i="1" a="1"/>
  <c r="AA1676" i="1" s="1"/>
  <c r="AA1677" i="1" a="1"/>
  <c r="AA1677" i="1" s="1"/>
  <c r="AA1678" i="1" a="1"/>
  <c r="AA1678" i="1" s="1"/>
  <c r="AA1679" i="1" a="1"/>
  <c r="AA1679" i="1" s="1"/>
  <c r="AA1680" i="1" a="1"/>
  <c r="AA1680" i="1" s="1"/>
  <c r="AA1681" i="1" a="1"/>
  <c r="AA1681" i="1" s="1"/>
  <c r="AA1682" i="1" a="1"/>
  <c r="AA1682" i="1" s="1"/>
  <c r="AA1683" i="1" a="1"/>
  <c r="AA1683" i="1" s="1"/>
  <c r="AA1684" i="1" a="1"/>
  <c r="AA1684" i="1" s="1"/>
  <c r="AA1685" i="1" a="1"/>
  <c r="AA1685" i="1" s="1"/>
  <c r="AA1686" i="1" a="1"/>
  <c r="AA1686" i="1"/>
  <c r="AA1687" i="1" a="1"/>
  <c r="AA1687" i="1" s="1"/>
  <c r="AA1688" i="1" a="1"/>
  <c r="AA1688" i="1" s="1"/>
  <c r="AA1689" i="1" a="1"/>
  <c r="AA1689" i="1" s="1"/>
  <c r="AA1690" i="1" a="1"/>
  <c r="AA1690" i="1"/>
  <c r="AA1691" i="1" a="1"/>
  <c r="AA1691" i="1"/>
  <c r="AA1692" i="1" a="1"/>
  <c r="AA1692" i="1" s="1"/>
  <c r="AA1693" i="1" a="1"/>
  <c r="AA1693" i="1" s="1"/>
  <c r="AA1694" i="1" a="1"/>
  <c r="AA1694" i="1"/>
  <c r="AA1695" i="1" a="1"/>
  <c r="AA1695" i="1" s="1"/>
  <c r="AA1696" i="1" a="1"/>
  <c r="AA1696" i="1" s="1"/>
  <c r="AA1697" i="1" a="1"/>
  <c r="AA1697" i="1" s="1"/>
  <c r="AA1698" i="1" a="1"/>
  <c r="AA1698" i="1" s="1"/>
  <c r="AA1699" i="1" a="1"/>
  <c r="AA1699" i="1" s="1"/>
  <c r="AA1700" i="1" a="1"/>
  <c r="AA1700" i="1"/>
  <c r="AA1701" i="1" a="1"/>
  <c r="AA1701" i="1"/>
  <c r="AA1702" i="1" a="1"/>
  <c r="AA1702" i="1" s="1"/>
  <c r="AA1703" i="1" a="1"/>
  <c r="AA1703" i="1" s="1"/>
  <c r="AA1704" i="1" a="1"/>
  <c r="AA1704" i="1" s="1"/>
  <c r="AA1705" i="1" a="1"/>
  <c r="AA1705" i="1"/>
  <c r="AA1706" i="1" a="1"/>
  <c r="AA1706" i="1" s="1"/>
  <c r="AA1707" i="1" a="1"/>
  <c r="AA1707" i="1" s="1"/>
  <c r="AA1708" i="1" a="1"/>
  <c r="AA1708" i="1" s="1"/>
  <c r="AA1709" i="1" a="1"/>
  <c r="AA1709" i="1" s="1"/>
  <c r="AA1710" i="1" a="1"/>
  <c r="AA1710" i="1" s="1"/>
  <c r="AA1711" i="1" a="1"/>
  <c r="AA1711" i="1" s="1"/>
  <c r="AA1712" i="1" a="1"/>
  <c r="AA1712" i="1"/>
  <c r="AA1713" i="1" a="1"/>
  <c r="AA1713" i="1" s="1"/>
  <c r="AA1714" i="1" a="1"/>
  <c r="AA1714" i="1" s="1"/>
  <c r="AA1715" i="1" a="1"/>
  <c r="AA1715" i="1" s="1"/>
  <c r="AA1716" i="1" a="1"/>
  <c r="AA1716" i="1"/>
  <c r="AA1717" i="1" a="1"/>
  <c r="AA1717" i="1"/>
  <c r="AA1718" i="1" a="1"/>
  <c r="AA1718" i="1" s="1"/>
  <c r="AA1719" i="1" a="1"/>
  <c r="AA1719" i="1" s="1"/>
  <c r="AA1720" i="1" a="1"/>
  <c r="AA1720" i="1" s="1"/>
  <c r="AA1721" i="1" a="1"/>
  <c r="AA1721" i="1"/>
  <c r="AA1722" i="1" a="1"/>
  <c r="AA1722" i="1" s="1"/>
  <c r="AA1723" i="1" a="1"/>
  <c r="AA1723" i="1" s="1"/>
  <c r="AA1724" i="1" a="1"/>
  <c r="AA1724" i="1" s="1"/>
  <c r="AA1725" i="1" a="1"/>
  <c r="AA1725" i="1" s="1"/>
  <c r="AA1726" i="1" a="1"/>
  <c r="AA1726" i="1" s="1"/>
  <c r="AA1727" i="1" a="1"/>
  <c r="AA1727" i="1" s="1"/>
  <c r="AA1728" i="1" a="1"/>
  <c r="AA1728" i="1"/>
  <c r="AA1729" i="1" a="1"/>
  <c r="AA1729" i="1" s="1"/>
  <c r="AA1730" i="1" a="1"/>
  <c r="AA1730" i="1" s="1"/>
  <c r="AA1731" i="1" a="1"/>
  <c r="AA1731" i="1" s="1"/>
  <c r="AA1732" i="1" a="1"/>
  <c r="AA1732" i="1"/>
  <c r="AA1733" i="1" a="1"/>
  <c r="AA1733" i="1" s="1"/>
  <c r="AA1734" i="1" a="1"/>
  <c r="AA1734" i="1" s="1"/>
  <c r="AA1735" i="1" a="1"/>
  <c r="AA1735" i="1" s="1"/>
  <c r="AA1736" i="1" a="1"/>
  <c r="AA1736" i="1" s="1"/>
  <c r="AA1737" i="1" a="1"/>
  <c r="AA1737" i="1"/>
  <c r="AA1738" i="1" a="1"/>
  <c r="AA1738" i="1" s="1"/>
  <c r="AA1739" i="1" a="1"/>
  <c r="AA1739" i="1" s="1"/>
  <c r="AA1740" i="1" a="1"/>
  <c r="AA1740" i="1" s="1"/>
  <c r="AA1741" i="1" a="1"/>
  <c r="AA1741" i="1" s="1"/>
  <c r="AA1742" i="1" a="1"/>
  <c r="AA1742" i="1" s="1"/>
  <c r="AA1743" i="1" a="1"/>
  <c r="AA1743" i="1" s="1"/>
  <c r="AA1744" i="1" a="1"/>
  <c r="AA1744" i="1" s="1"/>
  <c r="AA1745" i="1" a="1"/>
  <c r="AA1745" i="1" s="1"/>
  <c r="AA1746" i="1" a="1"/>
  <c r="AA1746" i="1" s="1"/>
  <c r="AA1747" i="1" a="1"/>
  <c r="AA1747" i="1" s="1"/>
  <c r="AA1748" i="1" a="1"/>
  <c r="AA1748" i="1"/>
  <c r="AA1749" i="1" a="1"/>
  <c r="AA1749" i="1" s="1"/>
  <c r="AA1750" i="1" a="1"/>
  <c r="AA1750" i="1" s="1"/>
  <c r="AA1751" i="1" a="1"/>
  <c r="AA1751" i="1" s="1"/>
  <c r="AA1752" i="1" a="1"/>
  <c r="AA1752" i="1" s="1"/>
  <c r="AA1753" i="1" a="1"/>
  <c r="AA1753" i="1"/>
  <c r="AA1754" i="1" a="1"/>
  <c r="AA1754" i="1" s="1"/>
  <c r="AA1755" i="1" a="1"/>
  <c r="AA1755" i="1" s="1"/>
  <c r="AA1756" i="1" a="1"/>
  <c r="AA1756" i="1" s="1"/>
  <c r="AA1757" i="1" a="1"/>
  <c r="AA1757" i="1" s="1"/>
  <c r="AA1758" i="1" a="1"/>
  <c r="AA1758" i="1" s="1"/>
  <c r="AA1759" i="1" a="1"/>
  <c r="AA1759" i="1" s="1"/>
  <c r="AA1760" i="1" a="1"/>
  <c r="AA1760" i="1" s="1"/>
  <c r="AA1761" i="1" a="1"/>
  <c r="AA1761" i="1" s="1"/>
  <c r="AA1762" i="1" a="1"/>
  <c r="AA1762" i="1" s="1"/>
  <c r="AA1763" i="1" a="1"/>
  <c r="AA1763" i="1" s="1"/>
  <c r="AA1764" i="1" a="1"/>
  <c r="AA1764" i="1"/>
  <c r="AA1765" i="1" a="1"/>
  <c r="AA1765" i="1" s="1"/>
  <c r="AA1766" i="1" a="1"/>
  <c r="AA1766" i="1" s="1"/>
  <c r="AA1767" i="1" a="1"/>
  <c r="AA1767" i="1" s="1"/>
  <c r="AA1768" i="1" a="1"/>
  <c r="AA1768" i="1" s="1"/>
  <c r="AA1769" i="1" a="1"/>
  <c r="AA1769" i="1"/>
  <c r="AA1770" i="1" a="1"/>
  <c r="AA1770" i="1" s="1"/>
  <c r="AA1771" i="1" a="1"/>
  <c r="AA1771" i="1" s="1"/>
  <c r="AA1772" i="1" a="1"/>
  <c r="AA1772" i="1" s="1"/>
  <c r="AA1773" i="1" a="1"/>
  <c r="AA1773" i="1" s="1"/>
  <c r="AA1774" i="1" a="1"/>
  <c r="AA1774" i="1" s="1"/>
  <c r="AA1775" i="1" a="1"/>
  <c r="AA1775" i="1" s="1"/>
  <c r="AA1776" i="1" a="1"/>
  <c r="AA1776" i="1" s="1"/>
  <c r="AA1777" i="1" a="1"/>
  <c r="AA1777" i="1" s="1"/>
  <c r="AA1778" i="1" a="1"/>
  <c r="AA1778" i="1" s="1"/>
  <c r="AA1779" i="1" a="1"/>
  <c r="AA1779" i="1" s="1"/>
  <c r="AA1780" i="1" a="1"/>
  <c r="AA1780" i="1"/>
  <c r="AA1781" i="1" a="1"/>
  <c r="AA1781" i="1" s="1"/>
  <c r="AA1782" i="1" a="1"/>
  <c r="AA1782" i="1" s="1"/>
  <c r="AA1783" i="1" a="1"/>
  <c r="AA1783" i="1" s="1"/>
  <c r="AA1784" i="1" a="1"/>
  <c r="AA1784" i="1" s="1"/>
  <c r="AA1785" i="1" a="1"/>
  <c r="AA1785" i="1"/>
  <c r="AA1786" i="1" a="1"/>
  <c r="AA1786" i="1" s="1"/>
  <c r="AA1787" i="1" a="1"/>
  <c r="AA1787" i="1" s="1"/>
  <c r="AA1788" i="1" a="1"/>
  <c r="AA1788" i="1" s="1"/>
  <c r="AA1789" i="1" a="1"/>
  <c r="AA1789" i="1" s="1"/>
  <c r="AA1790" i="1" a="1"/>
  <c r="AA1790" i="1" s="1"/>
  <c r="AA1791" i="1" a="1"/>
  <c r="AA1791" i="1" s="1"/>
  <c r="AA1792" i="1" a="1"/>
  <c r="AA1792" i="1" s="1"/>
  <c r="AA1793" i="1" a="1"/>
  <c r="AA1793" i="1" s="1"/>
  <c r="AA1794" i="1" a="1"/>
  <c r="AA1794" i="1" s="1"/>
  <c r="AA1795" i="1" a="1"/>
  <c r="AA1795" i="1" s="1"/>
  <c r="AA1796" i="1" a="1"/>
  <c r="AA1796" i="1"/>
  <c r="AA1797" i="1" a="1"/>
  <c r="AA1797" i="1" s="1"/>
  <c r="AA1798" i="1" a="1"/>
  <c r="AA1798" i="1" s="1"/>
  <c r="AA1799" i="1" a="1"/>
  <c r="AA1799" i="1" s="1"/>
  <c r="AA1800" i="1" a="1"/>
  <c r="AA1800" i="1" s="1"/>
  <c r="AA1801" i="1" a="1"/>
  <c r="AA1801" i="1"/>
  <c r="AA1802" i="1" a="1"/>
  <c r="AA1802" i="1" s="1"/>
  <c r="AA1803" i="1" a="1"/>
  <c r="AA1803" i="1" s="1"/>
  <c r="AA1804" i="1" a="1"/>
  <c r="AA1804" i="1" s="1"/>
  <c r="AA1805" i="1" a="1"/>
  <c r="AA1805" i="1" s="1"/>
  <c r="AA1806" i="1" a="1"/>
  <c r="AA1806" i="1" s="1"/>
  <c r="AA1807" i="1" a="1"/>
  <c r="AA1807" i="1" s="1"/>
  <c r="AA1808" i="1" a="1"/>
  <c r="AA1808" i="1" s="1"/>
  <c r="AA1809" i="1" a="1"/>
  <c r="AA1809" i="1" s="1"/>
  <c r="AA1810" i="1" a="1"/>
  <c r="AA1810" i="1" s="1"/>
  <c r="AA1811" i="1" a="1"/>
  <c r="AA1811" i="1" s="1"/>
  <c r="AA1812" i="1" a="1"/>
  <c r="AA1812" i="1"/>
  <c r="AA1813" i="1" a="1"/>
  <c r="AA1813" i="1" s="1"/>
  <c r="AA1814" i="1" a="1"/>
  <c r="AA1814" i="1" s="1"/>
  <c r="AA1815" i="1" a="1"/>
  <c r="AA1815" i="1" s="1"/>
  <c r="AA1816" i="1" a="1"/>
  <c r="AA1816" i="1" s="1"/>
  <c r="AA1817" i="1" a="1"/>
  <c r="AA1817" i="1"/>
  <c r="AA1818" i="1" a="1"/>
  <c r="AA1818" i="1" s="1"/>
  <c r="AA1819" i="1" a="1"/>
  <c r="AA1819" i="1" s="1"/>
  <c r="AA1820" i="1" a="1"/>
  <c r="AA1820" i="1" s="1"/>
  <c r="AA1821" i="1" a="1"/>
  <c r="AA1821" i="1" s="1"/>
  <c r="AA1822" i="1" a="1"/>
  <c r="AA1822" i="1" s="1"/>
  <c r="AA1823" i="1" a="1"/>
  <c r="AA1823" i="1" s="1"/>
  <c r="AA1824" i="1" a="1"/>
  <c r="AA1824" i="1" s="1"/>
  <c r="AA1825" i="1" a="1"/>
  <c r="AA1825" i="1" s="1"/>
  <c r="AA1826" i="1" a="1"/>
  <c r="AA1826" i="1" s="1"/>
  <c r="AA1827" i="1" a="1"/>
  <c r="AA1827" i="1" s="1"/>
  <c r="AA1828" i="1" a="1"/>
  <c r="AA1828" i="1"/>
  <c r="AA1829" i="1" a="1"/>
  <c r="AA1829" i="1" s="1"/>
  <c r="AA1830" i="1" a="1"/>
  <c r="AA1830" i="1" s="1"/>
  <c r="AA1831" i="1" a="1"/>
  <c r="AA1831" i="1" s="1"/>
  <c r="AA1832" i="1" a="1"/>
  <c r="AA1832" i="1" s="1"/>
  <c r="AA1833" i="1" a="1"/>
  <c r="AA1833" i="1"/>
  <c r="AA1834" i="1" a="1"/>
  <c r="AA1834" i="1" s="1"/>
  <c r="AA1835" i="1" a="1"/>
  <c r="AA1835" i="1" s="1"/>
  <c r="AA1836" i="1" a="1"/>
  <c r="AA1836" i="1" s="1"/>
  <c r="AA1837" i="1" a="1"/>
  <c r="AA1837" i="1" s="1"/>
  <c r="AA1838" i="1" a="1"/>
  <c r="AA1838" i="1" s="1"/>
  <c r="AA1839" i="1" a="1"/>
  <c r="AA1839" i="1" s="1"/>
  <c r="AA1840" i="1" a="1"/>
  <c r="AA1840" i="1" s="1"/>
  <c r="AA1841" i="1" a="1"/>
  <c r="AA1841" i="1" s="1"/>
  <c r="AA1842" i="1" a="1"/>
  <c r="AA1842" i="1" s="1"/>
  <c r="AA1843" i="1" a="1"/>
  <c r="AA1843" i="1" s="1"/>
  <c r="AA1844" i="1" a="1"/>
  <c r="AA1844" i="1"/>
  <c r="AA1845" i="1" a="1"/>
  <c r="AA1845" i="1" s="1"/>
  <c r="AA1846" i="1" a="1"/>
  <c r="AA1846" i="1" s="1"/>
  <c r="AA1847" i="1" a="1"/>
  <c r="AA1847" i="1" s="1"/>
  <c r="AA1848" i="1" a="1"/>
  <c r="AA1848" i="1" s="1"/>
  <c r="AA1849" i="1" a="1"/>
  <c r="AA1849" i="1"/>
  <c r="AA1850" i="1" a="1"/>
  <c r="AA1850" i="1" s="1"/>
  <c r="AA1851" i="1" a="1"/>
  <c r="AA1851" i="1" s="1"/>
  <c r="AA1852" i="1" a="1"/>
  <c r="AA1852" i="1" s="1"/>
  <c r="AA1853" i="1" a="1"/>
  <c r="AA1853" i="1" s="1"/>
  <c r="AA1854" i="1" a="1"/>
  <c r="AA1854" i="1" s="1"/>
  <c r="AA1855" i="1" a="1"/>
  <c r="AA1855" i="1" s="1"/>
  <c r="AA1856" i="1" a="1"/>
  <c r="AA1856" i="1" s="1"/>
  <c r="AA1857" i="1" a="1"/>
  <c r="AA1857" i="1" s="1"/>
  <c r="AA1858" i="1" a="1"/>
  <c r="AA1858" i="1" s="1"/>
  <c r="AA1859" i="1" a="1"/>
  <c r="AA1859" i="1" s="1"/>
  <c r="AA1860" i="1" a="1"/>
  <c r="AA1860" i="1"/>
  <c r="AA1861" i="1" a="1"/>
  <c r="AA1861" i="1" s="1"/>
  <c r="AA1862" i="1" a="1"/>
  <c r="AA1862" i="1" s="1"/>
  <c r="AA1863" i="1" a="1"/>
  <c r="AA1863" i="1" s="1"/>
  <c r="AA1864" i="1" a="1"/>
  <c r="AA1864" i="1" s="1"/>
  <c r="AA1865" i="1" a="1"/>
  <c r="AA1865" i="1"/>
  <c r="AA1866" i="1" a="1"/>
  <c r="AA1866" i="1" s="1"/>
  <c r="AA1867" i="1" a="1"/>
  <c r="AA1867" i="1" s="1"/>
  <c r="AA1868" i="1" a="1"/>
  <c r="AA1868" i="1" s="1"/>
  <c r="AA1869" i="1" a="1"/>
  <c r="AA1869" i="1" s="1"/>
  <c r="AA1870" i="1" a="1"/>
  <c r="AA1870" i="1" s="1"/>
  <c r="AA1871" i="1" a="1"/>
  <c r="AA1871" i="1" s="1"/>
  <c r="AA1872" i="1" a="1"/>
  <c r="AA1872" i="1" s="1"/>
  <c r="AA1873" i="1" a="1"/>
  <c r="AA1873" i="1" s="1"/>
  <c r="AA1874" i="1" a="1"/>
  <c r="AA1874" i="1" s="1"/>
  <c r="AA1875" i="1" a="1"/>
  <c r="AA1875" i="1" s="1"/>
  <c r="AA1876" i="1" a="1"/>
  <c r="AA1876" i="1"/>
  <c r="AA1877" i="1" a="1"/>
  <c r="AA1877" i="1" s="1"/>
  <c r="AA1878" i="1" a="1"/>
  <c r="AA1878" i="1" s="1"/>
  <c r="AA1879" i="1" a="1"/>
  <c r="AA1879" i="1" s="1"/>
  <c r="AA1880" i="1" a="1"/>
  <c r="AA1880" i="1" s="1"/>
  <c r="AA1881" i="1" a="1"/>
  <c r="AA1881" i="1"/>
  <c r="AA1882" i="1" a="1"/>
  <c r="AA1882" i="1" s="1"/>
  <c r="AA1883" i="1" a="1"/>
  <c r="AA1883" i="1" s="1"/>
  <c r="AA1884" i="1" a="1"/>
  <c r="AA1884" i="1" s="1"/>
  <c r="AA1885" i="1" a="1"/>
  <c r="AA1885" i="1" s="1"/>
  <c r="AA1886" i="1" a="1"/>
  <c r="AA1886" i="1" s="1"/>
  <c r="AA1887" i="1" a="1"/>
  <c r="AA1887" i="1" s="1"/>
  <c r="AA1888" i="1" a="1"/>
  <c r="AA1888" i="1" s="1"/>
  <c r="AA1889" i="1" a="1"/>
  <c r="AA1889" i="1" s="1"/>
  <c r="AA1890" i="1" a="1"/>
  <c r="AA1890" i="1" s="1"/>
  <c r="AA1891" i="1" a="1"/>
  <c r="AA1891" i="1" s="1"/>
  <c r="AA1892" i="1" a="1"/>
  <c r="AA1892" i="1"/>
  <c r="AA1893" i="1" a="1"/>
  <c r="AA1893" i="1" s="1"/>
  <c r="AA1894" i="1" a="1"/>
  <c r="AA1894" i="1" s="1"/>
  <c r="AA1895" i="1" a="1"/>
  <c r="AA1895" i="1" s="1"/>
  <c r="AA1896" i="1" a="1"/>
  <c r="AA1896" i="1" s="1"/>
  <c r="AA1897" i="1" a="1"/>
  <c r="AA1897" i="1"/>
  <c r="AA1898" i="1" a="1"/>
  <c r="AA1898" i="1" s="1"/>
  <c r="AA1899" i="1" a="1"/>
  <c r="AA1899" i="1" s="1"/>
  <c r="AA1900" i="1" a="1"/>
  <c r="AA1900" i="1" s="1"/>
  <c r="AA1901" i="1" a="1"/>
  <c r="AA1901" i="1" s="1"/>
  <c r="AA1902" i="1" a="1"/>
  <c r="AA1902" i="1" s="1"/>
  <c r="AA1903" i="1" a="1"/>
  <c r="AA1903" i="1" s="1"/>
  <c r="AA1904" i="1" a="1"/>
  <c r="AA1904" i="1" s="1"/>
  <c r="AA1905" i="1" a="1"/>
  <c r="AA1905" i="1" s="1"/>
  <c r="AA1906" i="1" a="1"/>
  <c r="AA1906" i="1" s="1"/>
  <c r="AA1907" i="1" a="1"/>
  <c r="AA1907" i="1" s="1"/>
  <c r="AA1908" i="1" a="1"/>
  <c r="AA1908" i="1"/>
  <c r="AA1909" i="1" a="1"/>
  <c r="AA1909" i="1" s="1"/>
  <c r="AA1910" i="1" a="1"/>
  <c r="AA1910" i="1" s="1"/>
  <c r="AA1911" i="1" a="1"/>
  <c r="AA1911" i="1" s="1"/>
  <c r="AA1912" i="1" a="1"/>
  <c r="AA1912" i="1" s="1"/>
  <c r="AA1913" i="1" a="1"/>
  <c r="AA1913" i="1"/>
  <c r="AA1914" i="1" a="1"/>
  <c r="AA1914" i="1" s="1"/>
  <c r="AA1915" i="1" a="1"/>
  <c r="AA1915" i="1" s="1"/>
  <c r="AA1916" i="1" a="1"/>
  <c r="AA1916" i="1" s="1"/>
  <c r="AA1917" i="1" a="1"/>
  <c r="AA1917" i="1" s="1"/>
  <c r="AA1918" i="1" a="1"/>
  <c r="AA1918" i="1" s="1"/>
  <c r="AA1919" i="1" a="1"/>
  <c r="AA1919" i="1" s="1"/>
  <c r="AA1920" i="1" a="1"/>
  <c r="AA1920" i="1" s="1"/>
  <c r="AA1921" i="1" a="1"/>
  <c r="AA1921" i="1" s="1"/>
  <c r="AA1922" i="1" a="1"/>
  <c r="AA1922" i="1" s="1"/>
  <c r="AA1923" i="1" a="1"/>
  <c r="AA1923" i="1" s="1"/>
  <c r="AA1924" i="1" a="1"/>
  <c r="AA1924" i="1"/>
  <c r="AA1925" i="1" a="1"/>
  <c r="AA1925" i="1" s="1"/>
  <c r="AA1926" i="1" a="1"/>
  <c r="AA1926" i="1" s="1"/>
  <c r="AA1927" i="1" a="1"/>
  <c r="AA1927" i="1" s="1"/>
  <c r="AA1928" i="1" a="1"/>
  <c r="AA1928" i="1" s="1"/>
  <c r="AA1929" i="1" a="1"/>
  <c r="AA1929" i="1"/>
  <c r="AA1930" i="1" a="1"/>
  <c r="AA1930" i="1" s="1"/>
  <c r="AA1931" i="1" a="1"/>
  <c r="AA1931" i="1" s="1"/>
  <c r="AA1932" i="1" a="1"/>
  <c r="AA1932" i="1" s="1"/>
  <c r="AA1933" i="1" a="1"/>
  <c r="AA1933" i="1" s="1"/>
  <c r="AA1934" i="1" a="1"/>
  <c r="AA1934" i="1" s="1"/>
  <c r="AA1935" i="1" a="1"/>
  <c r="AA1935" i="1" s="1"/>
  <c r="AA1936" i="1" a="1"/>
  <c r="AA1936" i="1" s="1"/>
  <c r="AA1937" i="1" a="1"/>
  <c r="AA1937" i="1" s="1"/>
  <c r="AA1938" i="1" a="1"/>
  <c r="AA1938" i="1" s="1"/>
  <c r="AA1939" i="1" a="1"/>
  <c r="AA1939" i="1" s="1"/>
  <c r="AA1940" i="1" a="1"/>
  <c r="AA1940" i="1"/>
  <c r="AA1941" i="1" a="1"/>
  <c r="AA1941" i="1" s="1"/>
  <c r="AA1942" i="1" a="1"/>
  <c r="AA1942" i="1" s="1"/>
  <c r="AA1943" i="1" a="1"/>
  <c r="AA1943" i="1" s="1"/>
  <c r="AA1944" i="1" a="1"/>
  <c r="AA1944" i="1" s="1"/>
  <c r="AA1945" i="1" a="1"/>
  <c r="AA1945" i="1"/>
  <c r="AA1946" i="1" a="1"/>
  <c r="AA1946" i="1" s="1"/>
  <c r="AA1947" i="1" a="1"/>
  <c r="AA1947" i="1" s="1"/>
  <c r="AA1948" i="1" a="1"/>
  <c r="AA1948" i="1" s="1"/>
  <c r="AA1949" i="1" a="1"/>
  <c r="AA1949" i="1" s="1"/>
  <c r="AA1950" i="1" a="1"/>
  <c r="AA1950" i="1" s="1"/>
  <c r="AA1951" i="1" a="1"/>
  <c r="AA1951" i="1" s="1"/>
  <c r="AA1952" i="1" a="1"/>
  <c r="AA1952" i="1" s="1"/>
  <c r="AA1953" i="1" a="1"/>
  <c r="AA1953" i="1" s="1"/>
  <c r="AA1954" i="1" a="1"/>
  <c r="AA1954" i="1" s="1"/>
  <c r="AA1955" i="1" a="1"/>
  <c r="AA1955" i="1" s="1"/>
  <c r="AA1956" i="1" a="1"/>
  <c r="AA1956" i="1"/>
  <c r="AA1957" i="1" a="1"/>
  <c r="AA1957" i="1" s="1"/>
  <c r="AA1958" i="1" a="1"/>
  <c r="AA1958" i="1" s="1"/>
  <c r="AA1959" i="1" a="1"/>
  <c r="AA1959" i="1" s="1"/>
  <c r="AA1960" i="1" a="1"/>
  <c r="AA1960" i="1" s="1"/>
  <c r="AA1961" i="1" a="1"/>
  <c r="AA1961" i="1"/>
  <c r="AA1962" i="1" a="1"/>
  <c r="AA1962" i="1" s="1"/>
  <c r="AA1963" i="1" a="1"/>
  <c r="AA1963" i="1" s="1"/>
  <c r="AA1964" i="1" a="1"/>
  <c r="AA1964" i="1" s="1"/>
  <c r="AA1965" i="1" a="1"/>
  <c r="AA1965" i="1" s="1"/>
  <c r="AA1966" i="1" a="1"/>
  <c r="AA1966" i="1" s="1"/>
  <c r="AA1967" i="1" a="1"/>
  <c r="AA1967" i="1" s="1"/>
  <c r="AA1968" i="1" a="1"/>
  <c r="AA1968" i="1" s="1"/>
  <c r="AA1969" i="1" a="1"/>
  <c r="AA1969" i="1" s="1"/>
  <c r="AA1970" i="1" a="1"/>
  <c r="AA1970" i="1" s="1"/>
  <c r="AA1971" i="1" a="1"/>
  <c r="AA1971" i="1" s="1"/>
  <c r="AA1972" i="1" a="1"/>
  <c r="AA1972" i="1"/>
  <c r="AA1973" i="1" a="1"/>
  <c r="AA1973" i="1" s="1"/>
  <c r="AA1974" i="1" a="1"/>
  <c r="AA1974" i="1" s="1"/>
  <c r="AA1975" i="1" a="1"/>
  <c r="AA1975" i="1" s="1"/>
  <c r="AA1976" i="1" a="1"/>
  <c r="AA1976" i="1" s="1"/>
  <c r="AA1977" i="1" a="1"/>
  <c r="AA1977" i="1"/>
  <c r="AA1978" i="1" a="1"/>
  <c r="AA1978" i="1" s="1"/>
  <c r="AA1979" i="1" a="1"/>
  <c r="AA1979" i="1" s="1"/>
  <c r="AA1980" i="1" a="1"/>
  <c r="AA1980" i="1" s="1"/>
  <c r="AA1981" i="1" a="1"/>
  <c r="AA1981" i="1" s="1"/>
  <c r="AA1982" i="1" a="1"/>
  <c r="AA1982" i="1" s="1"/>
  <c r="AA1983" i="1" a="1"/>
  <c r="AA1983" i="1" s="1"/>
  <c r="AA1984" i="1" a="1"/>
  <c r="AA1984" i="1" s="1"/>
  <c r="AA1985" i="1" a="1"/>
  <c r="AA1985" i="1" s="1"/>
  <c r="AA1986" i="1" a="1"/>
  <c r="AA1986" i="1" s="1"/>
  <c r="AA1987" i="1" a="1"/>
  <c r="AA1987" i="1" s="1"/>
  <c r="AA1988" i="1" a="1"/>
  <c r="AA1988" i="1"/>
  <c r="AA1989" i="1" a="1"/>
  <c r="AA1989" i="1" s="1"/>
  <c r="AA1990" i="1" a="1"/>
  <c r="AA1990" i="1" s="1"/>
  <c r="AA1991" i="1" a="1"/>
  <c r="AA1991" i="1" s="1"/>
  <c r="AA1992" i="1" a="1"/>
  <c r="AA1992" i="1" s="1"/>
  <c r="AA1993" i="1" a="1"/>
  <c r="AA1993" i="1"/>
  <c r="AA1994" i="1" a="1"/>
  <c r="AA1994" i="1" s="1"/>
  <c r="AA1995" i="1" a="1"/>
  <c r="AA1995" i="1" s="1"/>
  <c r="AA1996" i="1" a="1"/>
  <c r="AA1996" i="1" s="1"/>
  <c r="AA1997" i="1" a="1"/>
  <c r="AA1997" i="1" s="1"/>
  <c r="AA1998" i="1" a="1"/>
  <c r="AA1998" i="1" s="1"/>
  <c r="AA1999" i="1" a="1"/>
  <c r="AA1999" i="1" s="1"/>
  <c r="AA2000" i="1" a="1"/>
  <c r="AA2000" i="1" s="1"/>
  <c r="AA2001" i="1" a="1"/>
  <c r="AA2001" i="1" s="1"/>
  <c r="AA2002" i="1" a="1"/>
  <c r="AA2002" i="1" s="1"/>
  <c r="AA2003" i="1" a="1"/>
  <c r="AA2003" i="1" s="1"/>
  <c r="AA2004" i="1" a="1"/>
  <c r="AA2004" i="1"/>
  <c r="AA2005" i="1" a="1"/>
  <c r="AA2005" i="1" s="1"/>
  <c r="AA2006" i="1" a="1"/>
  <c r="AA2006" i="1" s="1"/>
  <c r="AA2007" i="1" a="1"/>
  <c r="AA2007" i="1" s="1"/>
  <c r="AA2008" i="1" a="1"/>
  <c r="AA2008" i="1" s="1"/>
  <c r="AA2009" i="1" a="1"/>
  <c r="AA2009" i="1"/>
  <c r="AA2010" i="1" a="1"/>
  <c r="AA2010" i="1" s="1"/>
  <c r="AA2011" i="1" a="1"/>
  <c r="AA2011" i="1" s="1"/>
  <c r="AA2012" i="1" a="1"/>
  <c r="AA2012" i="1" s="1"/>
  <c r="AA2013" i="1" a="1"/>
  <c r="AA2013" i="1" s="1"/>
  <c r="AA2014" i="1" a="1"/>
  <c r="AA2014" i="1" s="1"/>
  <c r="AA2015" i="1" a="1"/>
  <c r="AA2015" i="1" s="1"/>
  <c r="AA2016" i="1" a="1"/>
  <c r="AA2016" i="1" s="1"/>
  <c r="AA2017" i="1" a="1"/>
  <c r="AA2017" i="1" s="1"/>
  <c r="AA2018" i="1" a="1"/>
  <c r="AA2018" i="1" s="1"/>
  <c r="AA2019" i="1" a="1"/>
  <c r="AA2019" i="1" s="1"/>
  <c r="AA2020" i="1" a="1"/>
  <c r="AA2020" i="1"/>
  <c r="AA2021" i="1" a="1"/>
  <c r="AA2021" i="1" s="1"/>
  <c r="AA2022" i="1" a="1"/>
  <c r="AA2022" i="1" s="1"/>
  <c r="AA2" i="1" a="1"/>
  <c r="A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" i="1"/>
  <c r="B5" i="2"/>
  <c r="B4" i="2"/>
  <c r="B3" i="2"/>
  <c r="B2" i="2"/>
  <c r="B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<sst xmlns="http://schemas.openxmlformats.org/spreadsheetml/2006/main" count="97" uniqueCount="71">
  <si>
    <t>Income</t>
  </si>
  <si>
    <t>MntTotal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</si>
  <si>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</si>
  <si>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</si>
  <si>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</si>
  <si>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</si>
  <si>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</si>
  <si>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</si>
  <si>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</si>
  <si>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</si>
  <si>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</si>
  <si>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</si>
  <si>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</si>
  <si>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</si>
  <si>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</si>
  <si>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</si>
  <si>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</si>
  <si>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</si>
  <si>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</si>
  <si>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</si>
  <si>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</si>
  <si>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</si>
  <si>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AcceptedCmp6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</si>
  <si>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</si>
  <si>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</si>
  <si>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</si>
  <si>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</si>
  <si>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</si>
  <si>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</si>
  <si>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</si>
  <si>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</si>
  <si>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education_Graduation</t>
  </si>
  <si>
    <t>education_Master</t>
  </si>
  <si>
    <t>education_PhD</t>
  </si>
  <si>
    <t>MntRegularProds</t>
  </si>
  <si>
    <t>DateJoined</t>
  </si>
  <si>
    <t>Customer ID</t>
  </si>
  <si>
    <t>Number of Customers</t>
  </si>
  <si>
    <t>Oldest Customer</t>
  </si>
  <si>
    <t>Average Spent</t>
  </si>
  <si>
    <t>Total Spent</t>
  </si>
  <si>
    <t>Shortest Life Customer</t>
  </si>
  <si>
    <t xml:space="preserve">Percentage Inocme </t>
  </si>
  <si>
    <t xml:space="preserve">Age Group </t>
  </si>
  <si>
    <t>Row Labels</t>
  </si>
  <si>
    <t>Grand Total</t>
  </si>
  <si>
    <t>Count of MntTotal</t>
  </si>
  <si>
    <t>Sum of MntTotal3</t>
  </si>
  <si>
    <t>Average of MntTotal2</t>
  </si>
  <si>
    <t xml:space="preserve">Month Joined </t>
  </si>
  <si>
    <t xml:space="preserve">Month Name </t>
  </si>
  <si>
    <t>Frequency</t>
  </si>
  <si>
    <t>Sum of Frequency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</si>
  <si>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</si>
  <si>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</si>
  <si>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</si>
  <si>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</si>
  <si>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</si>
  <si>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</si>
  <si>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</si>
  <si>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</si>
  <si>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</si>
  <si>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</si>
  <si>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</si>
  <si>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</si>
  <si>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(blank)</t>
  </si>
  <si>
    <t xml:space="preserve">Customer ID Input </t>
  </si>
  <si>
    <t xml:space="preserve">Total Spent By Customer </t>
  </si>
  <si>
    <t xml:space="preserve">X Lookup </t>
  </si>
  <si>
    <t>Sum of Customer ID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</si>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</sst>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[DoorDash_Case_Study-2.xlsx]Bar Chart 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- Months Joined 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'Bar Chart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'Bar Chart '!$A$4:$A$17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(blank)</c:v>
                </c:pt>
              </c:strCache>
            </c:strRef>
          </c:cat>
          <c:val>
            <c:numRef>
              <c:f>'Bar Chart '!$B$4:$B$17</c:f>
              <c:numCache>
                <c:formatCode>General</c:formatCode>
                <c:ptCount val="13"/>
                <c:pt idx="0">
                  <c:v>134</c:v>
                </c:pt>
                <c:pt idx="1">
                  <c:v>171</c:v>
                </c:pt>
                <c:pt idx="2">
                  <c:v>176</c:v>
                </c:pt>
                <c:pt idx="3">
                  <c:v>212</c:v>
                </c:pt>
                <c:pt idx="4">
                  <c:v>198</c:v>
                </c:pt>
                <c:pt idx="5">
                  <c:v>174</c:v>
                </c:pt>
                <c:pt idx="6">
                  <c:v>163</c:v>
                </c:pt>
                <c:pt idx="7">
                  <c:v>172</c:v>
                </c:pt>
                <c:pt idx="8">
                  <c:v>163</c:v>
                </c:pt>
                <c:pt idx="9">
                  <c:v>169</c:v>
                </c:pt>
                <c:pt idx="10">
                  <c:v>134</c:v>
                </c:pt>
                <c:pt idx="11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5-3F4A-922E-9DA6C9FF0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1862207"/>
        <c:axId val="461824239"/>
        <c:axId val="0"/>
      </c:bar3DChart>
      <c:catAx>
        <c:axId val="46186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24239"/>
        <c:crosses val="autoZero"/>
        <c:auto val="1"/>
        <c:lblAlgn val="ctr"/>
        <c:lblOffset val="100"/>
        <c:noMultiLvlLbl val="0"/>
      </c:catAx>
      <c:valAx>
        <c:axId val="46182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6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[DoorDash_Case_Study-2.xlsx]Pivot Table &amp; Graph!PivotTable5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&amp; Graph'!$B$1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&amp; Graph'!$A$2:$A$15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(blank)</c:v>
                </c:pt>
              </c:strCache>
            </c:strRef>
          </c:cat>
          <c:val>
            <c:numRef>
              <c:f>'Pivot Table &amp; Graph'!$B$2:$B$15</c:f>
              <c:numCache>
                <c:formatCode>General</c:formatCode>
                <c:ptCount val="13"/>
                <c:pt idx="0">
                  <c:v>134</c:v>
                </c:pt>
                <c:pt idx="1">
                  <c:v>171</c:v>
                </c:pt>
                <c:pt idx="2">
                  <c:v>176</c:v>
                </c:pt>
                <c:pt idx="3">
                  <c:v>212</c:v>
                </c:pt>
                <c:pt idx="4">
                  <c:v>198</c:v>
                </c:pt>
                <c:pt idx="5">
                  <c:v>174</c:v>
                </c:pt>
                <c:pt idx="6">
                  <c:v>163</c:v>
                </c:pt>
                <c:pt idx="7">
                  <c:v>172</c:v>
                </c:pt>
                <c:pt idx="8">
                  <c:v>163</c:v>
                </c:pt>
                <c:pt idx="9">
                  <c:v>169</c:v>
                </c:pt>
                <c:pt idx="10">
                  <c:v>134</c:v>
                </c:pt>
                <c:pt idx="11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9-9249-9C6D-A6C5F01D7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294671"/>
        <c:axId val="479296383"/>
      </c:barChart>
      <c:catAx>
        <c:axId val="47929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96383"/>
        <c:crosses val="autoZero"/>
        <c:auto val="1"/>
        <c:lblAlgn val="ctr"/>
        <c:lblOffset val="100"/>
        <c:noMultiLvlLbl val="0"/>
      </c:catAx>
      <c:valAx>
        <c:axId val="47929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9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</a:t>
            </a:r>
            <a:r>
              <a:rPr lang="en-US" baseline="0"/>
              <a:t> Spent by Customer </a:t>
            </a:r>
            <a:endParaRPr lang="en-US"/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MntTotal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494427150094609"/>
                  <c:y val="-1.75230997910975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Graphs!$A$2:$A$2205</c:f>
              <c:numCache>
                <c:formatCode>General</c:formatCode>
                <c:ptCount val="2204"/>
                <c:pt idx="0">
                  <c:v>87679</c:v>
                </c:pt>
                <c:pt idx="1">
                  <c:v>46344</c:v>
                </c:pt>
                <c:pt idx="2">
                  <c:v>71613</c:v>
                </c:pt>
                <c:pt idx="3">
                  <c:v>26646</c:v>
                </c:pt>
                <c:pt idx="4">
                  <c:v>58293</c:v>
                </c:pt>
                <c:pt idx="5">
                  <c:v>62513</c:v>
                </c:pt>
                <c:pt idx="6">
                  <c:v>55635</c:v>
                </c:pt>
                <c:pt idx="7">
                  <c:v>33454</c:v>
                </c:pt>
                <c:pt idx="8">
                  <c:v>90638</c:v>
                </c:pt>
                <c:pt idx="9">
                  <c:v>5648</c:v>
                </c:pt>
                <c:pt idx="10">
                  <c:v>7500</c:v>
                </c:pt>
                <c:pt idx="11">
                  <c:v>63033</c:v>
                </c:pt>
                <c:pt idx="12">
                  <c:v>59354</c:v>
                </c:pt>
                <c:pt idx="13">
                  <c:v>17323</c:v>
                </c:pt>
                <c:pt idx="14">
                  <c:v>75759</c:v>
                </c:pt>
                <c:pt idx="15">
                  <c:v>41850</c:v>
                </c:pt>
                <c:pt idx="16">
                  <c:v>37760</c:v>
                </c:pt>
                <c:pt idx="17">
                  <c:v>76995</c:v>
                </c:pt>
                <c:pt idx="18">
                  <c:v>33812</c:v>
                </c:pt>
                <c:pt idx="19">
                  <c:v>37040</c:v>
                </c:pt>
                <c:pt idx="20">
                  <c:v>2447</c:v>
                </c:pt>
                <c:pt idx="21">
                  <c:v>58607</c:v>
                </c:pt>
                <c:pt idx="22">
                  <c:v>65324</c:v>
                </c:pt>
                <c:pt idx="23">
                  <c:v>40689</c:v>
                </c:pt>
                <c:pt idx="24">
                  <c:v>18589</c:v>
                </c:pt>
                <c:pt idx="25">
                  <c:v>53359</c:v>
                </c:pt>
                <c:pt idx="26">
                  <c:v>38360</c:v>
                </c:pt>
                <c:pt idx="27">
                  <c:v>84618</c:v>
                </c:pt>
                <c:pt idx="28">
                  <c:v>10979</c:v>
                </c:pt>
                <c:pt idx="29">
                  <c:v>38620</c:v>
                </c:pt>
                <c:pt idx="30">
                  <c:v>40548</c:v>
                </c:pt>
                <c:pt idx="31">
                  <c:v>93790</c:v>
                </c:pt>
                <c:pt idx="32">
                  <c:v>68657</c:v>
                </c:pt>
                <c:pt idx="33">
                  <c:v>49389</c:v>
                </c:pt>
                <c:pt idx="34">
                  <c:v>67353</c:v>
                </c:pt>
                <c:pt idx="35">
                  <c:v>23718</c:v>
                </c:pt>
                <c:pt idx="36">
                  <c:v>42429</c:v>
                </c:pt>
                <c:pt idx="37">
                  <c:v>91712</c:v>
                </c:pt>
                <c:pt idx="38">
                  <c:v>80011</c:v>
                </c:pt>
                <c:pt idx="39">
                  <c:v>20559</c:v>
                </c:pt>
                <c:pt idx="40">
                  <c:v>21994</c:v>
                </c:pt>
                <c:pt idx="41">
                  <c:v>7500</c:v>
                </c:pt>
                <c:pt idx="42">
                  <c:v>79941</c:v>
                </c:pt>
                <c:pt idx="43">
                  <c:v>75825</c:v>
                </c:pt>
                <c:pt idx="44">
                  <c:v>41728</c:v>
                </c:pt>
                <c:pt idx="45">
                  <c:v>72550</c:v>
                </c:pt>
                <c:pt idx="46">
                  <c:v>65486</c:v>
                </c:pt>
                <c:pt idx="47">
                  <c:v>79143</c:v>
                </c:pt>
                <c:pt idx="48">
                  <c:v>35790</c:v>
                </c:pt>
                <c:pt idx="49">
                  <c:v>83151</c:v>
                </c:pt>
                <c:pt idx="50">
                  <c:v>66373</c:v>
                </c:pt>
                <c:pt idx="51">
                  <c:v>94384</c:v>
                </c:pt>
                <c:pt idx="52">
                  <c:v>27938</c:v>
                </c:pt>
                <c:pt idx="53">
                  <c:v>55954</c:v>
                </c:pt>
                <c:pt idx="54">
                  <c:v>77632</c:v>
                </c:pt>
                <c:pt idx="55">
                  <c:v>66653</c:v>
                </c:pt>
                <c:pt idx="56">
                  <c:v>61823</c:v>
                </c:pt>
                <c:pt idx="57">
                  <c:v>67680</c:v>
                </c:pt>
                <c:pt idx="58">
                  <c:v>70666</c:v>
                </c:pt>
                <c:pt idx="59">
                  <c:v>72335</c:v>
                </c:pt>
                <c:pt idx="60">
                  <c:v>32474</c:v>
                </c:pt>
                <c:pt idx="61">
                  <c:v>86857</c:v>
                </c:pt>
                <c:pt idx="62">
                  <c:v>69096</c:v>
                </c:pt>
                <c:pt idx="63">
                  <c:v>74854</c:v>
                </c:pt>
                <c:pt idx="64">
                  <c:v>66991</c:v>
                </c:pt>
                <c:pt idx="65">
                  <c:v>65031</c:v>
                </c:pt>
                <c:pt idx="66">
                  <c:v>60631</c:v>
                </c:pt>
                <c:pt idx="67">
                  <c:v>28332</c:v>
                </c:pt>
                <c:pt idx="68">
                  <c:v>40246</c:v>
                </c:pt>
                <c:pt idx="69">
                  <c:v>82326</c:v>
                </c:pt>
                <c:pt idx="70">
                  <c:v>26326</c:v>
                </c:pt>
                <c:pt idx="71">
                  <c:v>92163</c:v>
                </c:pt>
                <c:pt idx="72">
                  <c:v>29760</c:v>
                </c:pt>
                <c:pt idx="73">
                  <c:v>26304</c:v>
                </c:pt>
                <c:pt idx="74">
                  <c:v>23559</c:v>
                </c:pt>
                <c:pt idx="75">
                  <c:v>81361</c:v>
                </c:pt>
                <c:pt idx="76">
                  <c:v>29440</c:v>
                </c:pt>
                <c:pt idx="77">
                  <c:v>36138</c:v>
                </c:pt>
                <c:pt idx="78">
                  <c:v>83512</c:v>
                </c:pt>
                <c:pt idx="79">
                  <c:v>79593</c:v>
                </c:pt>
                <c:pt idx="80">
                  <c:v>54178</c:v>
                </c:pt>
                <c:pt idx="81">
                  <c:v>42394</c:v>
                </c:pt>
                <c:pt idx="82">
                  <c:v>23626</c:v>
                </c:pt>
                <c:pt idx="83">
                  <c:v>30096</c:v>
                </c:pt>
                <c:pt idx="84">
                  <c:v>47916</c:v>
                </c:pt>
                <c:pt idx="85">
                  <c:v>51813</c:v>
                </c:pt>
                <c:pt idx="86">
                  <c:v>78497</c:v>
                </c:pt>
                <c:pt idx="87">
                  <c:v>50150</c:v>
                </c:pt>
                <c:pt idx="88">
                  <c:v>47823</c:v>
                </c:pt>
                <c:pt idx="89">
                  <c:v>34554</c:v>
                </c:pt>
                <c:pt idx="90">
                  <c:v>85693</c:v>
                </c:pt>
                <c:pt idx="91">
                  <c:v>65846</c:v>
                </c:pt>
                <c:pt idx="92">
                  <c:v>80141</c:v>
                </c:pt>
                <c:pt idx="93">
                  <c:v>24594</c:v>
                </c:pt>
                <c:pt idx="94">
                  <c:v>49096</c:v>
                </c:pt>
                <c:pt idx="95">
                  <c:v>52413</c:v>
                </c:pt>
                <c:pt idx="96">
                  <c:v>38557</c:v>
                </c:pt>
                <c:pt idx="97">
                  <c:v>89058</c:v>
                </c:pt>
                <c:pt idx="98">
                  <c:v>77298</c:v>
                </c:pt>
                <c:pt idx="99">
                  <c:v>92491</c:v>
                </c:pt>
                <c:pt idx="100">
                  <c:v>57288</c:v>
                </c:pt>
                <c:pt idx="101">
                  <c:v>89572</c:v>
                </c:pt>
                <c:pt idx="102">
                  <c:v>43974</c:v>
                </c:pt>
                <c:pt idx="103">
                  <c:v>50785</c:v>
                </c:pt>
                <c:pt idx="104">
                  <c:v>90765</c:v>
                </c:pt>
                <c:pt idx="105">
                  <c:v>36550</c:v>
                </c:pt>
                <c:pt idx="106">
                  <c:v>30753</c:v>
                </c:pt>
                <c:pt idx="107">
                  <c:v>21918</c:v>
                </c:pt>
                <c:pt idx="108">
                  <c:v>56129</c:v>
                </c:pt>
                <c:pt idx="109">
                  <c:v>82332</c:v>
                </c:pt>
                <c:pt idx="110">
                  <c:v>19510</c:v>
                </c:pt>
                <c:pt idx="111">
                  <c:v>30992</c:v>
                </c:pt>
                <c:pt idx="112">
                  <c:v>72903</c:v>
                </c:pt>
                <c:pt idx="113">
                  <c:v>71488</c:v>
                </c:pt>
                <c:pt idx="114">
                  <c:v>95529</c:v>
                </c:pt>
                <c:pt idx="115">
                  <c:v>54348</c:v>
                </c:pt>
                <c:pt idx="116">
                  <c:v>77376</c:v>
                </c:pt>
                <c:pt idx="117">
                  <c:v>62998</c:v>
                </c:pt>
                <c:pt idx="118">
                  <c:v>61331</c:v>
                </c:pt>
                <c:pt idx="119">
                  <c:v>73448</c:v>
                </c:pt>
                <c:pt idx="120">
                  <c:v>41551</c:v>
                </c:pt>
                <c:pt idx="121">
                  <c:v>62981</c:v>
                </c:pt>
                <c:pt idx="122">
                  <c:v>9548</c:v>
                </c:pt>
                <c:pt idx="123">
                  <c:v>33762</c:v>
                </c:pt>
                <c:pt idx="124">
                  <c:v>75345</c:v>
                </c:pt>
                <c:pt idx="125">
                  <c:v>36921</c:v>
                </c:pt>
                <c:pt idx="126">
                  <c:v>92859</c:v>
                </c:pt>
                <c:pt idx="127">
                  <c:v>91700</c:v>
                </c:pt>
                <c:pt idx="128">
                  <c:v>86111</c:v>
                </c:pt>
                <c:pt idx="129">
                  <c:v>68352</c:v>
                </c:pt>
                <c:pt idx="130">
                  <c:v>41883</c:v>
                </c:pt>
                <c:pt idx="131">
                  <c:v>59809</c:v>
                </c:pt>
                <c:pt idx="132">
                  <c:v>72309</c:v>
                </c:pt>
                <c:pt idx="133">
                  <c:v>38547</c:v>
                </c:pt>
                <c:pt idx="134">
                  <c:v>35688</c:v>
                </c:pt>
                <c:pt idx="135">
                  <c:v>49605</c:v>
                </c:pt>
                <c:pt idx="136">
                  <c:v>59354</c:v>
                </c:pt>
                <c:pt idx="137">
                  <c:v>65747</c:v>
                </c:pt>
                <c:pt idx="138">
                  <c:v>46344</c:v>
                </c:pt>
                <c:pt idx="139">
                  <c:v>34176</c:v>
                </c:pt>
                <c:pt idx="140">
                  <c:v>61010</c:v>
                </c:pt>
                <c:pt idx="141">
                  <c:v>87771</c:v>
                </c:pt>
                <c:pt idx="142">
                  <c:v>49967</c:v>
                </c:pt>
                <c:pt idx="143">
                  <c:v>60199</c:v>
                </c:pt>
                <c:pt idx="144">
                  <c:v>55375</c:v>
                </c:pt>
                <c:pt idx="145">
                  <c:v>80317</c:v>
                </c:pt>
                <c:pt idx="146">
                  <c:v>30523</c:v>
                </c:pt>
                <c:pt idx="147">
                  <c:v>70356</c:v>
                </c:pt>
                <c:pt idx="148">
                  <c:v>23228</c:v>
                </c:pt>
                <c:pt idx="149">
                  <c:v>74165</c:v>
                </c:pt>
                <c:pt idx="150">
                  <c:v>43482</c:v>
                </c:pt>
                <c:pt idx="151">
                  <c:v>62551</c:v>
                </c:pt>
                <c:pt idx="152">
                  <c:v>52332</c:v>
                </c:pt>
                <c:pt idx="153">
                  <c:v>66951</c:v>
                </c:pt>
                <c:pt idx="154">
                  <c:v>26091</c:v>
                </c:pt>
                <c:pt idx="155">
                  <c:v>33456</c:v>
                </c:pt>
                <c:pt idx="156">
                  <c:v>28718</c:v>
                </c:pt>
                <c:pt idx="157">
                  <c:v>50447</c:v>
                </c:pt>
                <c:pt idx="158">
                  <c:v>53537</c:v>
                </c:pt>
                <c:pt idx="159">
                  <c:v>52074</c:v>
                </c:pt>
                <c:pt idx="160">
                  <c:v>80427</c:v>
                </c:pt>
                <c:pt idx="161">
                  <c:v>38853</c:v>
                </c:pt>
                <c:pt idx="162">
                  <c:v>38285</c:v>
                </c:pt>
                <c:pt idx="163">
                  <c:v>51650</c:v>
                </c:pt>
                <c:pt idx="164">
                  <c:v>16248</c:v>
                </c:pt>
                <c:pt idx="165">
                  <c:v>66835</c:v>
                </c:pt>
                <c:pt idx="166">
                  <c:v>30477</c:v>
                </c:pt>
                <c:pt idx="167">
                  <c:v>28249</c:v>
                </c:pt>
                <c:pt idx="168">
                  <c:v>25271</c:v>
                </c:pt>
                <c:pt idx="169">
                  <c:v>32303</c:v>
                </c:pt>
                <c:pt idx="170">
                  <c:v>61286</c:v>
                </c:pt>
                <c:pt idx="171">
                  <c:v>74068</c:v>
                </c:pt>
                <c:pt idx="172">
                  <c:v>45759</c:v>
                </c:pt>
                <c:pt idx="173">
                  <c:v>24882</c:v>
                </c:pt>
                <c:pt idx="174">
                  <c:v>66973</c:v>
                </c:pt>
                <c:pt idx="175">
                  <c:v>38872</c:v>
                </c:pt>
                <c:pt idx="176">
                  <c:v>51148</c:v>
                </c:pt>
                <c:pt idx="177">
                  <c:v>31353</c:v>
                </c:pt>
                <c:pt idx="178">
                  <c:v>69661</c:v>
                </c:pt>
                <c:pt idx="179">
                  <c:v>80067</c:v>
                </c:pt>
                <c:pt idx="180">
                  <c:v>86718</c:v>
                </c:pt>
                <c:pt idx="181">
                  <c:v>96876</c:v>
                </c:pt>
                <c:pt idx="182">
                  <c:v>69142</c:v>
                </c:pt>
                <c:pt idx="183">
                  <c:v>75922</c:v>
                </c:pt>
                <c:pt idx="184">
                  <c:v>63693</c:v>
                </c:pt>
                <c:pt idx="185">
                  <c:v>84169</c:v>
                </c:pt>
                <c:pt idx="186">
                  <c:v>40637</c:v>
                </c:pt>
                <c:pt idx="187">
                  <c:v>29604</c:v>
                </c:pt>
                <c:pt idx="188">
                  <c:v>48721</c:v>
                </c:pt>
                <c:pt idx="189">
                  <c:v>44794</c:v>
                </c:pt>
                <c:pt idx="190">
                  <c:v>79174</c:v>
                </c:pt>
                <c:pt idx="191">
                  <c:v>46097</c:v>
                </c:pt>
                <c:pt idx="192">
                  <c:v>77972</c:v>
                </c:pt>
                <c:pt idx="193">
                  <c:v>44377</c:v>
                </c:pt>
                <c:pt idx="194">
                  <c:v>46014</c:v>
                </c:pt>
                <c:pt idx="195">
                  <c:v>70951</c:v>
                </c:pt>
                <c:pt idx="196">
                  <c:v>41443</c:v>
                </c:pt>
                <c:pt idx="197">
                  <c:v>52195</c:v>
                </c:pt>
                <c:pt idx="198">
                  <c:v>83790</c:v>
                </c:pt>
                <c:pt idx="199">
                  <c:v>44551</c:v>
                </c:pt>
                <c:pt idx="200">
                  <c:v>69508</c:v>
                </c:pt>
                <c:pt idx="201">
                  <c:v>45204</c:v>
                </c:pt>
                <c:pt idx="202">
                  <c:v>72460</c:v>
                </c:pt>
                <c:pt idx="203">
                  <c:v>77622</c:v>
                </c:pt>
                <c:pt idx="204">
                  <c:v>30732</c:v>
                </c:pt>
                <c:pt idx="205">
                  <c:v>63887</c:v>
                </c:pt>
                <c:pt idx="206">
                  <c:v>42011</c:v>
                </c:pt>
                <c:pt idx="207">
                  <c:v>51369</c:v>
                </c:pt>
                <c:pt idx="208">
                  <c:v>51537</c:v>
                </c:pt>
                <c:pt idx="209">
                  <c:v>79930</c:v>
                </c:pt>
                <c:pt idx="210">
                  <c:v>34320</c:v>
                </c:pt>
                <c:pt idx="211">
                  <c:v>72968</c:v>
                </c:pt>
                <c:pt idx="212">
                  <c:v>81975</c:v>
                </c:pt>
                <c:pt idx="213">
                  <c:v>38590</c:v>
                </c:pt>
                <c:pt idx="214">
                  <c:v>15033</c:v>
                </c:pt>
                <c:pt idx="215">
                  <c:v>62745</c:v>
                </c:pt>
                <c:pt idx="216">
                  <c:v>22212</c:v>
                </c:pt>
                <c:pt idx="217">
                  <c:v>23661</c:v>
                </c:pt>
                <c:pt idx="218">
                  <c:v>79761</c:v>
                </c:pt>
                <c:pt idx="219">
                  <c:v>7500</c:v>
                </c:pt>
                <c:pt idx="220">
                  <c:v>73455</c:v>
                </c:pt>
                <c:pt idx="221">
                  <c:v>64961</c:v>
                </c:pt>
                <c:pt idx="222">
                  <c:v>22804</c:v>
                </c:pt>
                <c:pt idx="223">
                  <c:v>78687</c:v>
                </c:pt>
                <c:pt idx="224">
                  <c:v>61074</c:v>
                </c:pt>
                <c:pt idx="225">
                  <c:v>31686</c:v>
                </c:pt>
                <c:pt idx="226">
                  <c:v>95169</c:v>
                </c:pt>
                <c:pt idx="227">
                  <c:v>75027</c:v>
                </c:pt>
                <c:pt idx="228">
                  <c:v>67546</c:v>
                </c:pt>
                <c:pt idx="229">
                  <c:v>65176</c:v>
                </c:pt>
                <c:pt idx="230">
                  <c:v>31160</c:v>
                </c:pt>
                <c:pt idx="231">
                  <c:v>29938</c:v>
                </c:pt>
                <c:pt idx="232">
                  <c:v>90273</c:v>
                </c:pt>
                <c:pt idx="233">
                  <c:v>26490</c:v>
                </c:pt>
                <c:pt idx="234">
                  <c:v>75702</c:v>
                </c:pt>
                <c:pt idx="235">
                  <c:v>30899</c:v>
                </c:pt>
                <c:pt idx="236">
                  <c:v>63342</c:v>
                </c:pt>
                <c:pt idx="237">
                  <c:v>45989</c:v>
                </c:pt>
                <c:pt idx="238">
                  <c:v>18701</c:v>
                </c:pt>
                <c:pt idx="239">
                  <c:v>40737</c:v>
                </c:pt>
                <c:pt idx="240">
                  <c:v>81205</c:v>
                </c:pt>
                <c:pt idx="241">
                  <c:v>69674</c:v>
                </c:pt>
                <c:pt idx="242">
                  <c:v>44159</c:v>
                </c:pt>
                <c:pt idx="243">
                  <c:v>37717</c:v>
                </c:pt>
                <c:pt idx="244">
                  <c:v>75251</c:v>
                </c:pt>
                <c:pt idx="245">
                  <c:v>38179</c:v>
                </c:pt>
                <c:pt idx="246">
                  <c:v>80124</c:v>
                </c:pt>
                <c:pt idx="247">
                  <c:v>87188</c:v>
                </c:pt>
                <c:pt idx="248">
                  <c:v>72940</c:v>
                </c:pt>
                <c:pt idx="249">
                  <c:v>22070</c:v>
                </c:pt>
                <c:pt idx="250">
                  <c:v>81929</c:v>
                </c:pt>
                <c:pt idx="251">
                  <c:v>31788</c:v>
                </c:pt>
                <c:pt idx="252">
                  <c:v>61905</c:v>
                </c:pt>
                <c:pt idx="253">
                  <c:v>29315</c:v>
                </c:pt>
                <c:pt idx="254">
                  <c:v>33378</c:v>
                </c:pt>
                <c:pt idx="255">
                  <c:v>66313</c:v>
                </c:pt>
                <c:pt idx="256">
                  <c:v>83829</c:v>
                </c:pt>
                <c:pt idx="257">
                  <c:v>77882</c:v>
                </c:pt>
                <c:pt idx="258">
                  <c:v>63841</c:v>
                </c:pt>
                <c:pt idx="259">
                  <c:v>24480</c:v>
                </c:pt>
                <c:pt idx="260">
                  <c:v>65640</c:v>
                </c:pt>
                <c:pt idx="261">
                  <c:v>44319</c:v>
                </c:pt>
                <c:pt idx="262">
                  <c:v>30631</c:v>
                </c:pt>
                <c:pt idx="263">
                  <c:v>75278</c:v>
                </c:pt>
                <c:pt idx="264">
                  <c:v>50898</c:v>
                </c:pt>
                <c:pt idx="265">
                  <c:v>79946</c:v>
                </c:pt>
                <c:pt idx="266">
                  <c:v>35416</c:v>
                </c:pt>
                <c:pt idx="267">
                  <c:v>32414</c:v>
                </c:pt>
                <c:pt idx="268">
                  <c:v>38361</c:v>
                </c:pt>
                <c:pt idx="269">
                  <c:v>82497</c:v>
                </c:pt>
                <c:pt idx="270">
                  <c:v>16626</c:v>
                </c:pt>
                <c:pt idx="271">
                  <c:v>29672</c:v>
                </c:pt>
                <c:pt idx="272">
                  <c:v>55951</c:v>
                </c:pt>
                <c:pt idx="273">
                  <c:v>35388</c:v>
                </c:pt>
                <c:pt idx="274">
                  <c:v>42386</c:v>
                </c:pt>
                <c:pt idx="275">
                  <c:v>68627</c:v>
                </c:pt>
                <c:pt idx="276">
                  <c:v>57912</c:v>
                </c:pt>
                <c:pt idx="277">
                  <c:v>35246</c:v>
                </c:pt>
                <c:pt idx="278">
                  <c:v>58821</c:v>
                </c:pt>
                <c:pt idx="279">
                  <c:v>46377</c:v>
                </c:pt>
                <c:pt idx="280">
                  <c:v>39747</c:v>
                </c:pt>
                <c:pt idx="281">
                  <c:v>23976</c:v>
                </c:pt>
                <c:pt idx="282">
                  <c:v>80950</c:v>
                </c:pt>
                <c:pt idx="283">
                  <c:v>70971</c:v>
                </c:pt>
                <c:pt idx="284">
                  <c:v>77457</c:v>
                </c:pt>
                <c:pt idx="285">
                  <c:v>64100</c:v>
                </c:pt>
                <c:pt idx="286">
                  <c:v>42670</c:v>
                </c:pt>
                <c:pt idx="287">
                  <c:v>12571</c:v>
                </c:pt>
                <c:pt idx="288">
                  <c:v>22574</c:v>
                </c:pt>
                <c:pt idx="289">
                  <c:v>70893</c:v>
                </c:pt>
                <c:pt idx="290">
                  <c:v>54198</c:v>
                </c:pt>
                <c:pt idx="291">
                  <c:v>28839</c:v>
                </c:pt>
                <c:pt idx="292">
                  <c:v>40321</c:v>
                </c:pt>
                <c:pt idx="293">
                  <c:v>66503</c:v>
                </c:pt>
                <c:pt idx="294">
                  <c:v>30833</c:v>
                </c:pt>
                <c:pt idx="295">
                  <c:v>64795</c:v>
                </c:pt>
                <c:pt idx="296">
                  <c:v>34421</c:v>
                </c:pt>
                <c:pt idx="297">
                  <c:v>47025</c:v>
                </c:pt>
                <c:pt idx="298">
                  <c:v>64325</c:v>
                </c:pt>
                <c:pt idx="299">
                  <c:v>40464</c:v>
                </c:pt>
                <c:pt idx="300">
                  <c:v>62187</c:v>
                </c:pt>
                <c:pt idx="301">
                  <c:v>14849</c:v>
                </c:pt>
                <c:pt idx="302">
                  <c:v>27255</c:v>
                </c:pt>
                <c:pt idx="303">
                  <c:v>54432</c:v>
                </c:pt>
                <c:pt idx="304">
                  <c:v>29999</c:v>
                </c:pt>
                <c:pt idx="305">
                  <c:v>24072</c:v>
                </c:pt>
                <c:pt idx="306">
                  <c:v>33996</c:v>
                </c:pt>
                <c:pt idx="307">
                  <c:v>82333</c:v>
                </c:pt>
                <c:pt idx="308">
                  <c:v>70643</c:v>
                </c:pt>
                <c:pt idx="309">
                  <c:v>22010</c:v>
                </c:pt>
                <c:pt idx="310">
                  <c:v>62204</c:v>
                </c:pt>
                <c:pt idx="311">
                  <c:v>78427</c:v>
                </c:pt>
                <c:pt idx="312">
                  <c:v>30675</c:v>
                </c:pt>
                <c:pt idx="313">
                  <c:v>76412</c:v>
                </c:pt>
                <c:pt idx="314">
                  <c:v>68655</c:v>
                </c:pt>
                <c:pt idx="315">
                  <c:v>41411</c:v>
                </c:pt>
                <c:pt idx="316">
                  <c:v>55212</c:v>
                </c:pt>
                <c:pt idx="317">
                  <c:v>59292</c:v>
                </c:pt>
                <c:pt idx="318">
                  <c:v>82347</c:v>
                </c:pt>
                <c:pt idx="319">
                  <c:v>82623</c:v>
                </c:pt>
                <c:pt idx="320">
                  <c:v>44300</c:v>
                </c:pt>
                <c:pt idx="321">
                  <c:v>82384</c:v>
                </c:pt>
                <c:pt idx="322">
                  <c:v>30372</c:v>
                </c:pt>
                <c:pt idx="323">
                  <c:v>33181</c:v>
                </c:pt>
                <c:pt idx="324">
                  <c:v>71113</c:v>
                </c:pt>
                <c:pt idx="325">
                  <c:v>71952</c:v>
                </c:pt>
                <c:pt idx="326">
                  <c:v>72066</c:v>
                </c:pt>
                <c:pt idx="327">
                  <c:v>72099</c:v>
                </c:pt>
                <c:pt idx="328">
                  <c:v>60000</c:v>
                </c:pt>
                <c:pt idx="329">
                  <c:v>38643</c:v>
                </c:pt>
                <c:pt idx="330">
                  <c:v>50737</c:v>
                </c:pt>
                <c:pt idx="331">
                  <c:v>68462</c:v>
                </c:pt>
                <c:pt idx="332">
                  <c:v>65073</c:v>
                </c:pt>
                <c:pt idx="333">
                  <c:v>46681</c:v>
                </c:pt>
                <c:pt idx="334">
                  <c:v>78618</c:v>
                </c:pt>
                <c:pt idx="335">
                  <c:v>62187</c:v>
                </c:pt>
                <c:pt idx="336">
                  <c:v>28442</c:v>
                </c:pt>
                <c:pt idx="337">
                  <c:v>51479</c:v>
                </c:pt>
                <c:pt idx="338">
                  <c:v>54803</c:v>
                </c:pt>
                <c:pt idx="339">
                  <c:v>79530</c:v>
                </c:pt>
                <c:pt idx="340">
                  <c:v>31615</c:v>
                </c:pt>
                <c:pt idx="341">
                  <c:v>72025</c:v>
                </c:pt>
                <c:pt idx="342">
                  <c:v>52614</c:v>
                </c:pt>
                <c:pt idx="343">
                  <c:v>35684</c:v>
                </c:pt>
                <c:pt idx="344">
                  <c:v>48178</c:v>
                </c:pt>
                <c:pt idx="345">
                  <c:v>29548</c:v>
                </c:pt>
                <c:pt idx="346">
                  <c:v>63810</c:v>
                </c:pt>
                <c:pt idx="347">
                  <c:v>85683</c:v>
                </c:pt>
                <c:pt idx="348">
                  <c:v>46098</c:v>
                </c:pt>
                <c:pt idx="349">
                  <c:v>68126</c:v>
                </c:pt>
                <c:pt idx="350">
                  <c:v>30279</c:v>
                </c:pt>
                <c:pt idx="351">
                  <c:v>66426</c:v>
                </c:pt>
                <c:pt idx="352">
                  <c:v>30822</c:v>
                </c:pt>
                <c:pt idx="353">
                  <c:v>33581</c:v>
                </c:pt>
                <c:pt idx="354">
                  <c:v>19986</c:v>
                </c:pt>
                <c:pt idx="355">
                  <c:v>27421</c:v>
                </c:pt>
                <c:pt idx="356">
                  <c:v>36143</c:v>
                </c:pt>
                <c:pt idx="357">
                  <c:v>10245</c:v>
                </c:pt>
                <c:pt idx="358">
                  <c:v>90687</c:v>
                </c:pt>
                <c:pt idx="359">
                  <c:v>63381</c:v>
                </c:pt>
                <c:pt idx="360">
                  <c:v>38823</c:v>
                </c:pt>
                <c:pt idx="361">
                  <c:v>83664</c:v>
                </c:pt>
                <c:pt idx="362">
                  <c:v>90300</c:v>
                </c:pt>
                <c:pt idx="363">
                  <c:v>62499</c:v>
                </c:pt>
                <c:pt idx="364">
                  <c:v>74293</c:v>
                </c:pt>
                <c:pt idx="365">
                  <c:v>51012</c:v>
                </c:pt>
                <c:pt idx="366">
                  <c:v>70777</c:v>
                </c:pt>
                <c:pt idx="367">
                  <c:v>68682</c:v>
                </c:pt>
                <c:pt idx="368">
                  <c:v>43824</c:v>
                </c:pt>
                <c:pt idx="369">
                  <c:v>75261</c:v>
                </c:pt>
                <c:pt idx="370">
                  <c:v>23442</c:v>
                </c:pt>
                <c:pt idx="371">
                  <c:v>83145</c:v>
                </c:pt>
                <c:pt idx="372">
                  <c:v>31395</c:v>
                </c:pt>
                <c:pt idx="373">
                  <c:v>75276</c:v>
                </c:pt>
                <c:pt idx="374">
                  <c:v>42373</c:v>
                </c:pt>
                <c:pt idx="375">
                  <c:v>30507</c:v>
                </c:pt>
                <c:pt idx="376">
                  <c:v>80952</c:v>
                </c:pt>
                <c:pt idx="377">
                  <c:v>48006</c:v>
                </c:pt>
                <c:pt idx="378">
                  <c:v>78579</c:v>
                </c:pt>
                <c:pt idx="379">
                  <c:v>65808</c:v>
                </c:pt>
                <c:pt idx="380">
                  <c:v>30351</c:v>
                </c:pt>
                <c:pt idx="381">
                  <c:v>50437</c:v>
                </c:pt>
                <c:pt idx="382">
                  <c:v>79607</c:v>
                </c:pt>
                <c:pt idx="383">
                  <c:v>53858</c:v>
                </c:pt>
                <c:pt idx="384">
                  <c:v>66465</c:v>
                </c:pt>
                <c:pt idx="385">
                  <c:v>46923</c:v>
                </c:pt>
                <c:pt idx="386">
                  <c:v>75072</c:v>
                </c:pt>
                <c:pt idx="387">
                  <c:v>75865</c:v>
                </c:pt>
                <c:pt idx="388">
                  <c:v>19789</c:v>
                </c:pt>
                <c:pt idx="389">
                  <c:v>80134</c:v>
                </c:pt>
                <c:pt idx="390">
                  <c:v>92955</c:v>
                </c:pt>
                <c:pt idx="391">
                  <c:v>49505</c:v>
                </c:pt>
                <c:pt idx="392">
                  <c:v>37401</c:v>
                </c:pt>
                <c:pt idx="393">
                  <c:v>18492</c:v>
                </c:pt>
                <c:pt idx="394">
                  <c:v>77870</c:v>
                </c:pt>
                <c:pt idx="395">
                  <c:v>93027</c:v>
                </c:pt>
                <c:pt idx="396">
                  <c:v>48686</c:v>
                </c:pt>
                <c:pt idx="397">
                  <c:v>92910</c:v>
                </c:pt>
                <c:pt idx="398">
                  <c:v>75433</c:v>
                </c:pt>
                <c:pt idx="399">
                  <c:v>10404</c:v>
                </c:pt>
                <c:pt idx="400">
                  <c:v>61314</c:v>
                </c:pt>
                <c:pt idx="401">
                  <c:v>72025</c:v>
                </c:pt>
                <c:pt idx="402">
                  <c:v>42387</c:v>
                </c:pt>
                <c:pt idx="403">
                  <c:v>67309</c:v>
                </c:pt>
                <c:pt idx="404">
                  <c:v>75236</c:v>
                </c:pt>
                <c:pt idx="405">
                  <c:v>30015</c:v>
                </c:pt>
                <c:pt idx="406">
                  <c:v>50943</c:v>
                </c:pt>
                <c:pt idx="407">
                  <c:v>67272</c:v>
                </c:pt>
                <c:pt idx="408">
                  <c:v>51529</c:v>
                </c:pt>
                <c:pt idx="409">
                  <c:v>32011</c:v>
                </c:pt>
                <c:pt idx="410">
                  <c:v>7500</c:v>
                </c:pt>
                <c:pt idx="411">
                  <c:v>28691</c:v>
                </c:pt>
                <c:pt idx="412">
                  <c:v>56223</c:v>
                </c:pt>
                <c:pt idx="413">
                  <c:v>18100</c:v>
                </c:pt>
                <c:pt idx="414">
                  <c:v>20130</c:v>
                </c:pt>
                <c:pt idx="415">
                  <c:v>23295</c:v>
                </c:pt>
                <c:pt idx="416">
                  <c:v>42618</c:v>
                </c:pt>
                <c:pt idx="417">
                  <c:v>81246</c:v>
                </c:pt>
                <c:pt idx="418">
                  <c:v>24027</c:v>
                </c:pt>
                <c:pt idx="419">
                  <c:v>55707</c:v>
                </c:pt>
                <c:pt idx="420">
                  <c:v>57959</c:v>
                </c:pt>
                <c:pt idx="421">
                  <c:v>56796</c:v>
                </c:pt>
                <c:pt idx="422">
                  <c:v>36230</c:v>
                </c:pt>
                <c:pt idx="423">
                  <c:v>70829</c:v>
                </c:pt>
                <c:pt idx="424">
                  <c:v>65991</c:v>
                </c:pt>
                <c:pt idx="425">
                  <c:v>38988</c:v>
                </c:pt>
                <c:pt idx="426">
                  <c:v>84865</c:v>
                </c:pt>
                <c:pt idx="427">
                  <c:v>78789</c:v>
                </c:pt>
                <c:pt idx="428">
                  <c:v>50300</c:v>
                </c:pt>
                <c:pt idx="429">
                  <c:v>66664</c:v>
                </c:pt>
                <c:pt idx="430">
                  <c:v>86979</c:v>
                </c:pt>
                <c:pt idx="431">
                  <c:v>70165</c:v>
                </c:pt>
                <c:pt idx="432">
                  <c:v>50520</c:v>
                </c:pt>
                <c:pt idx="433">
                  <c:v>33183</c:v>
                </c:pt>
                <c:pt idx="434">
                  <c:v>66582</c:v>
                </c:pt>
                <c:pt idx="435">
                  <c:v>91249</c:v>
                </c:pt>
                <c:pt idx="436">
                  <c:v>31880</c:v>
                </c:pt>
                <c:pt idx="437">
                  <c:v>53790</c:v>
                </c:pt>
                <c:pt idx="438">
                  <c:v>49269</c:v>
                </c:pt>
                <c:pt idx="439">
                  <c:v>61456</c:v>
                </c:pt>
                <c:pt idx="440">
                  <c:v>64509</c:v>
                </c:pt>
                <c:pt idx="441">
                  <c:v>79800</c:v>
                </c:pt>
                <c:pt idx="442">
                  <c:v>38415</c:v>
                </c:pt>
                <c:pt idx="443">
                  <c:v>20518</c:v>
                </c:pt>
                <c:pt idx="444">
                  <c:v>62503</c:v>
                </c:pt>
                <c:pt idx="445">
                  <c:v>41644</c:v>
                </c:pt>
                <c:pt idx="446">
                  <c:v>55842</c:v>
                </c:pt>
                <c:pt idx="447">
                  <c:v>62010</c:v>
                </c:pt>
                <c:pt idx="448">
                  <c:v>41124</c:v>
                </c:pt>
                <c:pt idx="449">
                  <c:v>38961</c:v>
                </c:pt>
                <c:pt idx="450">
                  <c:v>37760</c:v>
                </c:pt>
                <c:pt idx="451">
                  <c:v>78569</c:v>
                </c:pt>
                <c:pt idx="452">
                  <c:v>43057</c:v>
                </c:pt>
                <c:pt idx="453">
                  <c:v>83151</c:v>
                </c:pt>
                <c:pt idx="454">
                  <c:v>89616</c:v>
                </c:pt>
                <c:pt idx="455">
                  <c:v>65104</c:v>
                </c:pt>
                <c:pt idx="456">
                  <c:v>60093</c:v>
                </c:pt>
                <c:pt idx="457">
                  <c:v>14045</c:v>
                </c:pt>
                <c:pt idx="458">
                  <c:v>28457</c:v>
                </c:pt>
                <c:pt idx="459">
                  <c:v>78952</c:v>
                </c:pt>
                <c:pt idx="460">
                  <c:v>46310</c:v>
                </c:pt>
                <c:pt idx="461">
                  <c:v>76005</c:v>
                </c:pt>
                <c:pt idx="462">
                  <c:v>58308</c:v>
                </c:pt>
                <c:pt idx="463">
                  <c:v>55614</c:v>
                </c:pt>
                <c:pt idx="464">
                  <c:v>59432</c:v>
                </c:pt>
                <c:pt idx="465">
                  <c:v>55563</c:v>
                </c:pt>
                <c:pt idx="466">
                  <c:v>78642</c:v>
                </c:pt>
                <c:pt idx="467">
                  <c:v>67911</c:v>
                </c:pt>
                <c:pt idx="468">
                  <c:v>65275</c:v>
                </c:pt>
                <c:pt idx="469">
                  <c:v>27203</c:v>
                </c:pt>
                <c:pt idx="470">
                  <c:v>48330</c:v>
                </c:pt>
                <c:pt idx="471">
                  <c:v>24279</c:v>
                </c:pt>
                <c:pt idx="472">
                  <c:v>64355</c:v>
                </c:pt>
                <c:pt idx="473">
                  <c:v>53653</c:v>
                </c:pt>
                <c:pt idx="474">
                  <c:v>65665</c:v>
                </c:pt>
                <c:pt idx="475">
                  <c:v>81217</c:v>
                </c:pt>
                <c:pt idx="476">
                  <c:v>34935</c:v>
                </c:pt>
                <c:pt idx="477">
                  <c:v>61250</c:v>
                </c:pt>
                <c:pt idx="478">
                  <c:v>39665</c:v>
                </c:pt>
                <c:pt idx="479">
                  <c:v>60152</c:v>
                </c:pt>
                <c:pt idx="480">
                  <c:v>48920</c:v>
                </c:pt>
                <c:pt idx="481">
                  <c:v>89120</c:v>
                </c:pt>
                <c:pt idx="482">
                  <c:v>44124</c:v>
                </c:pt>
                <c:pt idx="483">
                  <c:v>81169</c:v>
                </c:pt>
                <c:pt idx="484">
                  <c:v>36443</c:v>
                </c:pt>
                <c:pt idx="485">
                  <c:v>26095</c:v>
                </c:pt>
                <c:pt idx="486">
                  <c:v>71367</c:v>
                </c:pt>
                <c:pt idx="487">
                  <c:v>80184</c:v>
                </c:pt>
                <c:pt idx="488">
                  <c:v>30630</c:v>
                </c:pt>
                <c:pt idx="489">
                  <c:v>73454</c:v>
                </c:pt>
                <c:pt idx="490">
                  <c:v>42691</c:v>
                </c:pt>
                <c:pt idx="491">
                  <c:v>70503</c:v>
                </c:pt>
                <c:pt idx="492">
                  <c:v>68281</c:v>
                </c:pt>
                <c:pt idx="493">
                  <c:v>32880</c:v>
                </c:pt>
                <c:pt idx="494">
                  <c:v>77863</c:v>
                </c:pt>
                <c:pt idx="495">
                  <c:v>50353</c:v>
                </c:pt>
                <c:pt idx="496">
                  <c:v>61839</c:v>
                </c:pt>
                <c:pt idx="497">
                  <c:v>49154</c:v>
                </c:pt>
                <c:pt idx="498">
                  <c:v>47682</c:v>
                </c:pt>
                <c:pt idx="499">
                  <c:v>72679</c:v>
                </c:pt>
                <c:pt idx="500">
                  <c:v>57954</c:v>
                </c:pt>
                <c:pt idx="501">
                  <c:v>65316</c:v>
                </c:pt>
                <c:pt idx="502">
                  <c:v>28567</c:v>
                </c:pt>
                <c:pt idx="503">
                  <c:v>47352</c:v>
                </c:pt>
                <c:pt idx="504">
                  <c:v>44931</c:v>
                </c:pt>
                <c:pt idx="505">
                  <c:v>64497</c:v>
                </c:pt>
                <c:pt idx="506">
                  <c:v>57247</c:v>
                </c:pt>
                <c:pt idx="507">
                  <c:v>22944</c:v>
                </c:pt>
                <c:pt idx="508">
                  <c:v>25315</c:v>
                </c:pt>
                <c:pt idx="509">
                  <c:v>43638</c:v>
                </c:pt>
                <c:pt idx="510">
                  <c:v>42710</c:v>
                </c:pt>
                <c:pt idx="511">
                  <c:v>80134</c:v>
                </c:pt>
                <c:pt idx="512">
                  <c:v>54058</c:v>
                </c:pt>
                <c:pt idx="513">
                  <c:v>24683</c:v>
                </c:pt>
                <c:pt idx="514">
                  <c:v>47850</c:v>
                </c:pt>
                <c:pt idx="515">
                  <c:v>74004</c:v>
                </c:pt>
                <c:pt idx="516">
                  <c:v>27159</c:v>
                </c:pt>
                <c:pt idx="517">
                  <c:v>39548</c:v>
                </c:pt>
                <c:pt idx="518">
                  <c:v>71670</c:v>
                </c:pt>
                <c:pt idx="519">
                  <c:v>60504</c:v>
                </c:pt>
                <c:pt idx="520">
                  <c:v>22419</c:v>
                </c:pt>
                <c:pt idx="521">
                  <c:v>90247</c:v>
                </c:pt>
                <c:pt idx="522">
                  <c:v>43462</c:v>
                </c:pt>
                <c:pt idx="523">
                  <c:v>54880</c:v>
                </c:pt>
                <c:pt idx="524">
                  <c:v>79908</c:v>
                </c:pt>
                <c:pt idx="525">
                  <c:v>15315</c:v>
                </c:pt>
                <c:pt idx="526">
                  <c:v>90369</c:v>
                </c:pt>
                <c:pt idx="527">
                  <c:v>33039</c:v>
                </c:pt>
                <c:pt idx="528">
                  <c:v>81741</c:v>
                </c:pt>
                <c:pt idx="529">
                  <c:v>71499</c:v>
                </c:pt>
                <c:pt idx="530">
                  <c:v>62466</c:v>
                </c:pt>
                <c:pt idx="531">
                  <c:v>48799</c:v>
                </c:pt>
                <c:pt idx="532">
                  <c:v>52157</c:v>
                </c:pt>
                <c:pt idx="533">
                  <c:v>66565</c:v>
                </c:pt>
                <c:pt idx="534">
                  <c:v>29298</c:v>
                </c:pt>
                <c:pt idx="535">
                  <c:v>47691</c:v>
                </c:pt>
                <c:pt idx="536">
                  <c:v>38200</c:v>
                </c:pt>
                <c:pt idx="537">
                  <c:v>44989</c:v>
                </c:pt>
                <c:pt idx="538">
                  <c:v>38443</c:v>
                </c:pt>
                <c:pt idx="539">
                  <c:v>38593</c:v>
                </c:pt>
                <c:pt idx="540">
                  <c:v>64413</c:v>
                </c:pt>
                <c:pt idx="541">
                  <c:v>36959</c:v>
                </c:pt>
                <c:pt idx="542">
                  <c:v>85620</c:v>
                </c:pt>
                <c:pt idx="543">
                  <c:v>51287</c:v>
                </c:pt>
                <c:pt idx="544">
                  <c:v>13260</c:v>
                </c:pt>
                <c:pt idx="545">
                  <c:v>47472</c:v>
                </c:pt>
                <c:pt idx="546">
                  <c:v>54603</c:v>
                </c:pt>
                <c:pt idx="547">
                  <c:v>45207</c:v>
                </c:pt>
                <c:pt idx="548">
                  <c:v>47821</c:v>
                </c:pt>
                <c:pt idx="549">
                  <c:v>27450</c:v>
                </c:pt>
                <c:pt idx="550">
                  <c:v>39453</c:v>
                </c:pt>
                <c:pt idx="551">
                  <c:v>26850</c:v>
                </c:pt>
                <c:pt idx="552">
                  <c:v>83003</c:v>
                </c:pt>
                <c:pt idx="553">
                  <c:v>61794</c:v>
                </c:pt>
                <c:pt idx="554">
                  <c:v>53863</c:v>
                </c:pt>
                <c:pt idx="555">
                  <c:v>24221</c:v>
                </c:pt>
                <c:pt idx="556">
                  <c:v>60896</c:v>
                </c:pt>
                <c:pt idx="557">
                  <c:v>64260</c:v>
                </c:pt>
                <c:pt idx="558">
                  <c:v>69882</c:v>
                </c:pt>
                <c:pt idx="559">
                  <c:v>33178</c:v>
                </c:pt>
                <c:pt idx="560">
                  <c:v>59973</c:v>
                </c:pt>
                <c:pt idx="561">
                  <c:v>64140</c:v>
                </c:pt>
                <c:pt idx="562">
                  <c:v>23910</c:v>
                </c:pt>
                <c:pt idx="563">
                  <c:v>42169</c:v>
                </c:pt>
                <c:pt idx="564">
                  <c:v>26224</c:v>
                </c:pt>
                <c:pt idx="565">
                  <c:v>31089</c:v>
                </c:pt>
                <c:pt idx="566">
                  <c:v>30081</c:v>
                </c:pt>
                <c:pt idx="567">
                  <c:v>62807</c:v>
                </c:pt>
                <c:pt idx="568">
                  <c:v>72906</c:v>
                </c:pt>
                <c:pt idx="569">
                  <c:v>61467</c:v>
                </c:pt>
                <c:pt idx="570">
                  <c:v>49618</c:v>
                </c:pt>
                <c:pt idx="571">
                  <c:v>58138</c:v>
                </c:pt>
                <c:pt idx="572">
                  <c:v>26150</c:v>
                </c:pt>
                <c:pt idx="573">
                  <c:v>30801</c:v>
                </c:pt>
                <c:pt idx="574">
                  <c:v>81168</c:v>
                </c:pt>
                <c:pt idx="575">
                  <c:v>26877</c:v>
                </c:pt>
                <c:pt idx="576">
                  <c:v>45006</c:v>
                </c:pt>
                <c:pt idx="577">
                  <c:v>18978</c:v>
                </c:pt>
                <c:pt idx="578">
                  <c:v>96843</c:v>
                </c:pt>
                <c:pt idx="579">
                  <c:v>45837</c:v>
                </c:pt>
                <c:pt idx="580">
                  <c:v>35791</c:v>
                </c:pt>
                <c:pt idx="581">
                  <c:v>54162</c:v>
                </c:pt>
                <c:pt idx="582">
                  <c:v>30522</c:v>
                </c:pt>
                <c:pt idx="583">
                  <c:v>54456</c:v>
                </c:pt>
                <c:pt idx="584">
                  <c:v>31632</c:v>
                </c:pt>
                <c:pt idx="585">
                  <c:v>72298</c:v>
                </c:pt>
                <c:pt idx="586">
                  <c:v>36975</c:v>
                </c:pt>
                <c:pt idx="587">
                  <c:v>72635</c:v>
                </c:pt>
                <c:pt idx="588">
                  <c:v>13624</c:v>
                </c:pt>
                <c:pt idx="589">
                  <c:v>84196</c:v>
                </c:pt>
                <c:pt idx="590">
                  <c:v>105471</c:v>
                </c:pt>
                <c:pt idx="591">
                  <c:v>34487</c:v>
                </c:pt>
                <c:pt idx="592">
                  <c:v>28769</c:v>
                </c:pt>
                <c:pt idx="593">
                  <c:v>69084</c:v>
                </c:pt>
                <c:pt idx="594">
                  <c:v>65488</c:v>
                </c:pt>
                <c:pt idx="595">
                  <c:v>76467</c:v>
                </c:pt>
                <c:pt idx="596">
                  <c:v>83917</c:v>
                </c:pt>
                <c:pt idx="597">
                  <c:v>46102</c:v>
                </c:pt>
                <c:pt idx="598">
                  <c:v>84574</c:v>
                </c:pt>
                <c:pt idx="599">
                  <c:v>56181</c:v>
                </c:pt>
                <c:pt idx="600">
                  <c:v>83528</c:v>
                </c:pt>
                <c:pt idx="601">
                  <c:v>73691</c:v>
                </c:pt>
                <c:pt idx="602">
                  <c:v>76140</c:v>
                </c:pt>
                <c:pt idx="603">
                  <c:v>62859</c:v>
                </c:pt>
                <c:pt idx="604">
                  <c:v>45906</c:v>
                </c:pt>
                <c:pt idx="605">
                  <c:v>77766</c:v>
                </c:pt>
                <c:pt idx="606">
                  <c:v>46463</c:v>
                </c:pt>
                <c:pt idx="607">
                  <c:v>55282</c:v>
                </c:pt>
                <c:pt idx="608">
                  <c:v>78710</c:v>
                </c:pt>
                <c:pt idx="609">
                  <c:v>66886</c:v>
                </c:pt>
                <c:pt idx="610">
                  <c:v>98777</c:v>
                </c:pt>
                <c:pt idx="611">
                  <c:v>29103</c:v>
                </c:pt>
                <c:pt idx="612">
                  <c:v>67445</c:v>
                </c:pt>
                <c:pt idx="613">
                  <c:v>50616</c:v>
                </c:pt>
                <c:pt idx="614">
                  <c:v>49431</c:v>
                </c:pt>
                <c:pt idx="615">
                  <c:v>61278</c:v>
                </c:pt>
                <c:pt idx="616">
                  <c:v>73059</c:v>
                </c:pt>
                <c:pt idx="617">
                  <c:v>46734</c:v>
                </c:pt>
                <c:pt idx="618">
                  <c:v>56253</c:v>
                </c:pt>
                <c:pt idx="619">
                  <c:v>58330</c:v>
                </c:pt>
                <c:pt idx="620">
                  <c:v>25965</c:v>
                </c:pt>
                <c:pt idx="621">
                  <c:v>14661</c:v>
                </c:pt>
                <c:pt idx="622">
                  <c:v>18690</c:v>
                </c:pt>
                <c:pt idx="623">
                  <c:v>45068</c:v>
                </c:pt>
                <c:pt idx="624">
                  <c:v>21063</c:v>
                </c:pt>
                <c:pt idx="625">
                  <c:v>29187</c:v>
                </c:pt>
                <c:pt idx="626">
                  <c:v>54690</c:v>
                </c:pt>
                <c:pt idx="627">
                  <c:v>59304</c:v>
                </c:pt>
                <c:pt idx="628">
                  <c:v>59247</c:v>
                </c:pt>
                <c:pt idx="629">
                  <c:v>66731</c:v>
                </c:pt>
                <c:pt idx="630">
                  <c:v>77353</c:v>
                </c:pt>
                <c:pt idx="631">
                  <c:v>26751</c:v>
                </c:pt>
                <c:pt idx="632">
                  <c:v>48192</c:v>
                </c:pt>
                <c:pt idx="633">
                  <c:v>70337</c:v>
                </c:pt>
                <c:pt idx="634">
                  <c:v>69969</c:v>
                </c:pt>
                <c:pt idx="635">
                  <c:v>65295</c:v>
                </c:pt>
                <c:pt idx="636">
                  <c:v>68118</c:v>
                </c:pt>
                <c:pt idx="637">
                  <c:v>68743</c:v>
                </c:pt>
                <c:pt idx="638">
                  <c:v>41039</c:v>
                </c:pt>
                <c:pt idx="639">
                  <c:v>38946</c:v>
                </c:pt>
                <c:pt idx="640">
                  <c:v>65777</c:v>
                </c:pt>
                <c:pt idx="641">
                  <c:v>66476</c:v>
                </c:pt>
                <c:pt idx="642">
                  <c:v>69267</c:v>
                </c:pt>
                <c:pt idx="643">
                  <c:v>77845</c:v>
                </c:pt>
                <c:pt idx="644">
                  <c:v>69476</c:v>
                </c:pt>
                <c:pt idx="645">
                  <c:v>57333</c:v>
                </c:pt>
                <c:pt idx="646">
                  <c:v>61209</c:v>
                </c:pt>
                <c:pt idx="647">
                  <c:v>42315</c:v>
                </c:pt>
                <c:pt idx="648">
                  <c:v>13084</c:v>
                </c:pt>
                <c:pt idx="649">
                  <c:v>82014</c:v>
                </c:pt>
                <c:pt idx="650">
                  <c:v>61923</c:v>
                </c:pt>
                <c:pt idx="651">
                  <c:v>34824</c:v>
                </c:pt>
                <c:pt idx="652">
                  <c:v>77520</c:v>
                </c:pt>
                <c:pt idx="653">
                  <c:v>45938</c:v>
                </c:pt>
                <c:pt idx="654">
                  <c:v>78468</c:v>
                </c:pt>
                <c:pt idx="655">
                  <c:v>78901</c:v>
                </c:pt>
                <c:pt idx="656">
                  <c:v>71427</c:v>
                </c:pt>
                <c:pt idx="657">
                  <c:v>71022</c:v>
                </c:pt>
                <c:pt idx="658">
                  <c:v>73892</c:v>
                </c:pt>
                <c:pt idx="659">
                  <c:v>41335</c:v>
                </c:pt>
                <c:pt idx="660">
                  <c:v>35682</c:v>
                </c:pt>
                <c:pt idx="661">
                  <c:v>43185</c:v>
                </c:pt>
                <c:pt idx="662">
                  <c:v>66375</c:v>
                </c:pt>
                <c:pt idx="663">
                  <c:v>69109</c:v>
                </c:pt>
                <c:pt idx="664">
                  <c:v>25252</c:v>
                </c:pt>
                <c:pt idx="665">
                  <c:v>55250</c:v>
                </c:pt>
                <c:pt idx="666">
                  <c:v>33249</c:v>
                </c:pt>
                <c:pt idx="667">
                  <c:v>58398</c:v>
                </c:pt>
                <c:pt idx="668">
                  <c:v>50272</c:v>
                </c:pt>
                <c:pt idx="669">
                  <c:v>76618</c:v>
                </c:pt>
                <c:pt idx="670">
                  <c:v>25851</c:v>
                </c:pt>
                <c:pt idx="671">
                  <c:v>58710</c:v>
                </c:pt>
                <c:pt idx="672">
                  <c:v>45160</c:v>
                </c:pt>
                <c:pt idx="673">
                  <c:v>74806</c:v>
                </c:pt>
                <c:pt idx="674">
                  <c:v>59111</c:v>
                </c:pt>
                <c:pt idx="675">
                  <c:v>18988</c:v>
                </c:pt>
                <c:pt idx="676">
                  <c:v>72190</c:v>
                </c:pt>
                <c:pt idx="677">
                  <c:v>73687</c:v>
                </c:pt>
                <c:pt idx="678">
                  <c:v>80395</c:v>
                </c:pt>
                <c:pt idx="679">
                  <c:v>75012</c:v>
                </c:pt>
                <c:pt idx="680">
                  <c:v>56962</c:v>
                </c:pt>
                <c:pt idx="681">
                  <c:v>89891</c:v>
                </c:pt>
                <c:pt idx="682">
                  <c:v>35946</c:v>
                </c:pt>
                <c:pt idx="683">
                  <c:v>53593</c:v>
                </c:pt>
                <c:pt idx="684">
                  <c:v>45072</c:v>
                </c:pt>
                <c:pt idx="685">
                  <c:v>89694</c:v>
                </c:pt>
                <c:pt idx="686">
                  <c:v>74538</c:v>
                </c:pt>
                <c:pt idx="687">
                  <c:v>67432</c:v>
                </c:pt>
                <c:pt idx="688">
                  <c:v>70545</c:v>
                </c:pt>
                <c:pt idx="689">
                  <c:v>17487</c:v>
                </c:pt>
                <c:pt idx="690">
                  <c:v>62882</c:v>
                </c:pt>
                <c:pt idx="691">
                  <c:v>64108</c:v>
                </c:pt>
                <c:pt idx="692">
                  <c:v>34941</c:v>
                </c:pt>
                <c:pt idx="693">
                  <c:v>48767</c:v>
                </c:pt>
                <c:pt idx="694">
                  <c:v>38702</c:v>
                </c:pt>
                <c:pt idx="695">
                  <c:v>82224</c:v>
                </c:pt>
                <c:pt idx="696">
                  <c:v>83844</c:v>
                </c:pt>
                <c:pt idx="697">
                  <c:v>17003</c:v>
                </c:pt>
                <c:pt idx="698">
                  <c:v>71163</c:v>
                </c:pt>
                <c:pt idx="699">
                  <c:v>33697</c:v>
                </c:pt>
                <c:pt idx="700">
                  <c:v>67369</c:v>
                </c:pt>
                <c:pt idx="701">
                  <c:v>83443</c:v>
                </c:pt>
                <c:pt idx="702">
                  <c:v>51518</c:v>
                </c:pt>
                <c:pt idx="703">
                  <c:v>75693</c:v>
                </c:pt>
                <c:pt idx="704">
                  <c:v>75507</c:v>
                </c:pt>
                <c:pt idx="705">
                  <c:v>63855</c:v>
                </c:pt>
                <c:pt idx="706">
                  <c:v>86429</c:v>
                </c:pt>
                <c:pt idx="707">
                  <c:v>58512</c:v>
                </c:pt>
                <c:pt idx="708">
                  <c:v>40662</c:v>
                </c:pt>
                <c:pt idx="709">
                  <c:v>38829</c:v>
                </c:pt>
                <c:pt idx="710">
                  <c:v>35523</c:v>
                </c:pt>
                <c:pt idx="711">
                  <c:v>79146</c:v>
                </c:pt>
                <c:pt idx="712">
                  <c:v>78285</c:v>
                </c:pt>
                <c:pt idx="713">
                  <c:v>63120</c:v>
                </c:pt>
                <c:pt idx="714">
                  <c:v>75127</c:v>
                </c:pt>
                <c:pt idx="715">
                  <c:v>48726</c:v>
                </c:pt>
                <c:pt idx="716">
                  <c:v>74985</c:v>
                </c:pt>
                <c:pt idx="717">
                  <c:v>67430</c:v>
                </c:pt>
                <c:pt idx="718">
                  <c:v>46891</c:v>
                </c:pt>
                <c:pt idx="719">
                  <c:v>62058</c:v>
                </c:pt>
                <c:pt idx="720">
                  <c:v>72063</c:v>
                </c:pt>
                <c:pt idx="721">
                  <c:v>78939</c:v>
                </c:pt>
                <c:pt idx="722">
                  <c:v>80589</c:v>
                </c:pt>
                <c:pt idx="723">
                  <c:v>33622</c:v>
                </c:pt>
                <c:pt idx="724">
                  <c:v>6835</c:v>
                </c:pt>
                <c:pt idx="725">
                  <c:v>41452</c:v>
                </c:pt>
                <c:pt idx="726">
                  <c:v>40760</c:v>
                </c:pt>
                <c:pt idx="727">
                  <c:v>74250</c:v>
                </c:pt>
                <c:pt idx="728">
                  <c:v>51124</c:v>
                </c:pt>
                <c:pt idx="729">
                  <c:v>72258</c:v>
                </c:pt>
                <c:pt idx="730">
                  <c:v>71466</c:v>
                </c:pt>
                <c:pt idx="731">
                  <c:v>36283</c:v>
                </c:pt>
                <c:pt idx="732">
                  <c:v>20587</c:v>
                </c:pt>
                <c:pt idx="733">
                  <c:v>30467</c:v>
                </c:pt>
                <c:pt idx="734">
                  <c:v>31590</c:v>
                </c:pt>
                <c:pt idx="735">
                  <c:v>20425</c:v>
                </c:pt>
                <c:pt idx="736">
                  <c:v>17144</c:v>
                </c:pt>
                <c:pt idx="737">
                  <c:v>73356</c:v>
                </c:pt>
                <c:pt idx="738">
                  <c:v>43783</c:v>
                </c:pt>
                <c:pt idx="739">
                  <c:v>40780</c:v>
                </c:pt>
                <c:pt idx="740">
                  <c:v>62847</c:v>
                </c:pt>
                <c:pt idx="741">
                  <c:v>82582</c:v>
                </c:pt>
                <c:pt idx="742">
                  <c:v>16813</c:v>
                </c:pt>
                <c:pt idx="743">
                  <c:v>51267</c:v>
                </c:pt>
                <c:pt idx="744">
                  <c:v>46524</c:v>
                </c:pt>
                <c:pt idx="745">
                  <c:v>45183</c:v>
                </c:pt>
                <c:pt idx="746">
                  <c:v>70421</c:v>
                </c:pt>
                <c:pt idx="747">
                  <c:v>60161</c:v>
                </c:pt>
                <c:pt idx="748">
                  <c:v>73926</c:v>
                </c:pt>
                <c:pt idx="749">
                  <c:v>19329</c:v>
                </c:pt>
                <c:pt idx="750">
                  <c:v>61872</c:v>
                </c:pt>
                <c:pt idx="751">
                  <c:v>46984</c:v>
                </c:pt>
                <c:pt idx="752">
                  <c:v>34838</c:v>
                </c:pt>
                <c:pt idx="753">
                  <c:v>82716</c:v>
                </c:pt>
                <c:pt idx="754">
                  <c:v>72643</c:v>
                </c:pt>
                <c:pt idx="755">
                  <c:v>49681</c:v>
                </c:pt>
                <c:pt idx="756">
                  <c:v>56850</c:v>
                </c:pt>
                <c:pt idx="757">
                  <c:v>55267</c:v>
                </c:pt>
                <c:pt idx="758">
                  <c:v>59666</c:v>
                </c:pt>
                <c:pt idx="759">
                  <c:v>72504</c:v>
                </c:pt>
                <c:pt idx="760">
                  <c:v>26872</c:v>
                </c:pt>
                <c:pt idx="761">
                  <c:v>82584</c:v>
                </c:pt>
                <c:pt idx="762">
                  <c:v>73170</c:v>
                </c:pt>
                <c:pt idx="763">
                  <c:v>52750</c:v>
                </c:pt>
                <c:pt idx="764">
                  <c:v>91820</c:v>
                </c:pt>
                <c:pt idx="765">
                  <c:v>65968</c:v>
                </c:pt>
                <c:pt idx="766">
                  <c:v>30772</c:v>
                </c:pt>
                <c:pt idx="767">
                  <c:v>22507</c:v>
                </c:pt>
                <c:pt idx="768">
                  <c:v>65685</c:v>
                </c:pt>
                <c:pt idx="769">
                  <c:v>25804</c:v>
                </c:pt>
                <c:pt idx="770">
                  <c:v>91065</c:v>
                </c:pt>
                <c:pt idx="771">
                  <c:v>22063</c:v>
                </c:pt>
                <c:pt idx="772">
                  <c:v>75777</c:v>
                </c:pt>
                <c:pt idx="773">
                  <c:v>78353</c:v>
                </c:pt>
                <c:pt idx="774">
                  <c:v>93404</c:v>
                </c:pt>
                <c:pt idx="775">
                  <c:v>37859</c:v>
                </c:pt>
                <c:pt idx="776">
                  <c:v>80995</c:v>
                </c:pt>
                <c:pt idx="777">
                  <c:v>16529</c:v>
                </c:pt>
                <c:pt idx="778">
                  <c:v>55412</c:v>
                </c:pt>
                <c:pt idx="779">
                  <c:v>48789</c:v>
                </c:pt>
                <c:pt idx="780">
                  <c:v>56575</c:v>
                </c:pt>
                <c:pt idx="781">
                  <c:v>25130</c:v>
                </c:pt>
                <c:pt idx="782">
                  <c:v>35441</c:v>
                </c:pt>
                <c:pt idx="783">
                  <c:v>71391</c:v>
                </c:pt>
                <c:pt idx="784">
                  <c:v>49494</c:v>
                </c:pt>
                <c:pt idx="785">
                  <c:v>81702</c:v>
                </c:pt>
                <c:pt idx="786">
                  <c:v>45889</c:v>
                </c:pt>
                <c:pt idx="787">
                  <c:v>56628</c:v>
                </c:pt>
                <c:pt idx="788">
                  <c:v>34026</c:v>
                </c:pt>
                <c:pt idx="789">
                  <c:v>40049</c:v>
                </c:pt>
                <c:pt idx="790">
                  <c:v>19419</c:v>
                </c:pt>
                <c:pt idx="791">
                  <c:v>82504</c:v>
                </c:pt>
                <c:pt idx="792">
                  <c:v>49667</c:v>
                </c:pt>
                <c:pt idx="793">
                  <c:v>61618</c:v>
                </c:pt>
                <c:pt idx="794">
                  <c:v>55284</c:v>
                </c:pt>
                <c:pt idx="795">
                  <c:v>49980</c:v>
                </c:pt>
                <c:pt idx="796">
                  <c:v>15072</c:v>
                </c:pt>
                <c:pt idx="797">
                  <c:v>49166</c:v>
                </c:pt>
                <c:pt idx="798">
                  <c:v>82347</c:v>
                </c:pt>
                <c:pt idx="799">
                  <c:v>30843</c:v>
                </c:pt>
                <c:pt idx="800">
                  <c:v>73803</c:v>
                </c:pt>
                <c:pt idx="801">
                  <c:v>60474</c:v>
                </c:pt>
                <c:pt idx="802">
                  <c:v>38576</c:v>
                </c:pt>
                <c:pt idx="803">
                  <c:v>55357</c:v>
                </c:pt>
                <c:pt idx="804">
                  <c:v>37758</c:v>
                </c:pt>
                <c:pt idx="805">
                  <c:v>85710</c:v>
                </c:pt>
                <c:pt idx="806">
                  <c:v>23228</c:v>
                </c:pt>
                <c:pt idx="807">
                  <c:v>44602</c:v>
                </c:pt>
                <c:pt idx="808">
                  <c:v>7500</c:v>
                </c:pt>
                <c:pt idx="809">
                  <c:v>38683</c:v>
                </c:pt>
                <c:pt idx="810">
                  <c:v>49514</c:v>
                </c:pt>
                <c:pt idx="811">
                  <c:v>57906</c:v>
                </c:pt>
                <c:pt idx="812">
                  <c:v>43456</c:v>
                </c:pt>
                <c:pt idx="813">
                  <c:v>19485</c:v>
                </c:pt>
                <c:pt idx="814">
                  <c:v>53172</c:v>
                </c:pt>
                <c:pt idx="815">
                  <c:v>30545</c:v>
                </c:pt>
                <c:pt idx="816">
                  <c:v>70123</c:v>
                </c:pt>
                <c:pt idx="817">
                  <c:v>62450</c:v>
                </c:pt>
                <c:pt idx="818">
                  <c:v>21675</c:v>
                </c:pt>
                <c:pt idx="819">
                  <c:v>42395</c:v>
                </c:pt>
                <c:pt idx="820">
                  <c:v>61346</c:v>
                </c:pt>
                <c:pt idx="821">
                  <c:v>80812</c:v>
                </c:pt>
                <c:pt idx="822">
                  <c:v>42835</c:v>
                </c:pt>
                <c:pt idx="823">
                  <c:v>39922</c:v>
                </c:pt>
                <c:pt idx="824">
                  <c:v>86424</c:v>
                </c:pt>
                <c:pt idx="825">
                  <c:v>17117</c:v>
                </c:pt>
                <c:pt idx="826">
                  <c:v>69372</c:v>
                </c:pt>
                <c:pt idx="827">
                  <c:v>35797</c:v>
                </c:pt>
                <c:pt idx="828">
                  <c:v>36627</c:v>
                </c:pt>
                <c:pt idx="829">
                  <c:v>51111</c:v>
                </c:pt>
                <c:pt idx="830">
                  <c:v>79456</c:v>
                </c:pt>
                <c:pt idx="831">
                  <c:v>82072</c:v>
                </c:pt>
                <c:pt idx="832">
                  <c:v>46231</c:v>
                </c:pt>
                <c:pt idx="833">
                  <c:v>42243</c:v>
                </c:pt>
                <c:pt idx="834">
                  <c:v>51195</c:v>
                </c:pt>
                <c:pt idx="835">
                  <c:v>68092</c:v>
                </c:pt>
                <c:pt idx="836">
                  <c:v>31814</c:v>
                </c:pt>
                <c:pt idx="837">
                  <c:v>51390</c:v>
                </c:pt>
                <c:pt idx="838">
                  <c:v>76630</c:v>
                </c:pt>
                <c:pt idx="839">
                  <c:v>26868</c:v>
                </c:pt>
                <c:pt idx="840">
                  <c:v>85696</c:v>
                </c:pt>
                <c:pt idx="841">
                  <c:v>55260</c:v>
                </c:pt>
                <c:pt idx="842">
                  <c:v>78331</c:v>
                </c:pt>
                <c:pt idx="843">
                  <c:v>37087</c:v>
                </c:pt>
                <c:pt idx="844">
                  <c:v>21846</c:v>
                </c:pt>
                <c:pt idx="845">
                  <c:v>81320</c:v>
                </c:pt>
                <c:pt idx="846">
                  <c:v>54137</c:v>
                </c:pt>
                <c:pt idx="847">
                  <c:v>66825</c:v>
                </c:pt>
                <c:pt idx="848">
                  <c:v>57100</c:v>
                </c:pt>
                <c:pt idx="849">
                  <c:v>58917</c:v>
                </c:pt>
                <c:pt idx="850">
                  <c:v>85072</c:v>
                </c:pt>
                <c:pt idx="851">
                  <c:v>83257</c:v>
                </c:pt>
                <c:pt idx="852">
                  <c:v>45684</c:v>
                </c:pt>
                <c:pt idx="853">
                  <c:v>47889</c:v>
                </c:pt>
                <c:pt idx="854">
                  <c:v>45921</c:v>
                </c:pt>
                <c:pt idx="855">
                  <c:v>78420</c:v>
                </c:pt>
                <c:pt idx="856">
                  <c:v>75114</c:v>
                </c:pt>
                <c:pt idx="857">
                  <c:v>82733</c:v>
                </c:pt>
                <c:pt idx="858">
                  <c:v>82800</c:v>
                </c:pt>
                <c:pt idx="859">
                  <c:v>62820</c:v>
                </c:pt>
                <c:pt idx="860">
                  <c:v>73113</c:v>
                </c:pt>
                <c:pt idx="861">
                  <c:v>65220</c:v>
                </c:pt>
                <c:pt idx="862">
                  <c:v>42607</c:v>
                </c:pt>
                <c:pt idx="863">
                  <c:v>74637</c:v>
                </c:pt>
                <c:pt idx="864">
                  <c:v>46015</c:v>
                </c:pt>
                <c:pt idx="865">
                  <c:v>72354</c:v>
                </c:pt>
                <c:pt idx="866">
                  <c:v>78394</c:v>
                </c:pt>
                <c:pt idx="867">
                  <c:v>34469</c:v>
                </c:pt>
                <c:pt idx="868">
                  <c:v>83033</c:v>
                </c:pt>
                <c:pt idx="869">
                  <c:v>24401</c:v>
                </c:pt>
                <c:pt idx="870">
                  <c:v>77583</c:v>
                </c:pt>
                <c:pt idx="871">
                  <c:v>74116</c:v>
                </c:pt>
                <c:pt idx="872">
                  <c:v>68397</c:v>
                </c:pt>
                <c:pt idx="873">
                  <c:v>79632</c:v>
                </c:pt>
                <c:pt idx="874">
                  <c:v>46107</c:v>
                </c:pt>
                <c:pt idx="875">
                  <c:v>64950</c:v>
                </c:pt>
                <c:pt idx="876">
                  <c:v>25443</c:v>
                </c:pt>
                <c:pt idx="877">
                  <c:v>32892</c:v>
                </c:pt>
                <c:pt idx="878">
                  <c:v>71796</c:v>
                </c:pt>
                <c:pt idx="879">
                  <c:v>67536</c:v>
                </c:pt>
                <c:pt idx="880">
                  <c:v>55239</c:v>
                </c:pt>
                <c:pt idx="881">
                  <c:v>60554</c:v>
                </c:pt>
                <c:pt idx="882">
                  <c:v>64831</c:v>
                </c:pt>
                <c:pt idx="883">
                  <c:v>56067</c:v>
                </c:pt>
                <c:pt idx="884">
                  <c:v>78499</c:v>
                </c:pt>
                <c:pt idx="885">
                  <c:v>88194</c:v>
                </c:pt>
                <c:pt idx="886">
                  <c:v>14906</c:v>
                </c:pt>
                <c:pt idx="887">
                  <c:v>51563</c:v>
                </c:pt>
                <c:pt idx="888">
                  <c:v>57937</c:v>
                </c:pt>
                <c:pt idx="889">
                  <c:v>68274</c:v>
                </c:pt>
                <c:pt idx="890">
                  <c:v>39771</c:v>
                </c:pt>
                <c:pt idx="891">
                  <c:v>67893</c:v>
                </c:pt>
                <c:pt idx="892">
                  <c:v>27922</c:v>
                </c:pt>
                <c:pt idx="893">
                  <c:v>52190</c:v>
                </c:pt>
                <c:pt idx="894">
                  <c:v>64849</c:v>
                </c:pt>
                <c:pt idx="895">
                  <c:v>42767</c:v>
                </c:pt>
                <c:pt idx="896">
                  <c:v>46106</c:v>
                </c:pt>
                <c:pt idx="897">
                  <c:v>16927</c:v>
                </c:pt>
                <c:pt idx="898">
                  <c:v>62220</c:v>
                </c:pt>
                <c:pt idx="899">
                  <c:v>53700</c:v>
                </c:pt>
                <c:pt idx="900">
                  <c:v>59041</c:v>
                </c:pt>
                <c:pt idx="901">
                  <c:v>54237</c:v>
                </c:pt>
                <c:pt idx="902">
                  <c:v>70647</c:v>
                </c:pt>
                <c:pt idx="903">
                  <c:v>52597</c:v>
                </c:pt>
                <c:pt idx="904">
                  <c:v>54959</c:v>
                </c:pt>
                <c:pt idx="905">
                  <c:v>40233</c:v>
                </c:pt>
                <c:pt idx="906">
                  <c:v>50183</c:v>
                </c:pt>
                <c:pt idx="907">
                  <c:v>54753</c:v>
                </c:pt>
                <c:pt idx="908">
                  <c:v>83837</c:v>
                </c:pt>
                <c:pt idx="909">
                  <c:v>33471</c:v>
                </c:pt>
                <c:pt idx="910">
                  <c:v>61996</c:v>
                </c:pt>
                <c:pt idx="911">
                  <c:v>44010</c:v>
                </c:pt>
                <c:pt idx="912">
                  <c:v>84219</c:v>
                </c:pt>
                <c:pt idx="913">
                  <c:v>40706</c:v>
                </c:pt>
                <c:pt idx="914">
                  <c:v>15716</c:v>
                </c:pt>
                <c:pt idx="915">
                  <c:v>59052</c:v>
                </c:pt>
                <c:pt idx="916">
                  <c:v>80573</c:v>
                </c:pt>
                <c:pt idx="917">
                  <c:v>83715</c:v>
                </c:pt>
                <c:pt idx="918">
                  <c:v>82576</c:v>
                </c:pt>
                <c:pt idx="919">
                  <c:v>35704</c:v>
                </c:pt>
                <c:pt idx="920">
                  <c:v>53103</c:v>
                </c:pt>
                <c:pt idx="921">
                  <c:v>46779</c:v>
                </c:pt>
                <c:pt idx="922">
                  <c:v>4861</c:v>
                </c:pt>
                <c:pt idx="923">
                  <c:v>33462</c:v>
                </c:pt>
                <c:pt idx="924">
                  <c:v>64504</c:v>
                </c:pt>
                <c:pt idx="925">
                  <c:v>65352</c:v>
                </c:pt>
                <c:pt idx="926">
                  <c:v>82170</c:v>
                </c:pt>
                <c:pt idx="927">
                  <c:v>81300</c:v>
                </c:pt>
                <c:pt idx="928">
                  <c:v>79689</c:v>
                </c:pt>
                <c:pt idx="929">
                  <c:v>35340</c:v>
                </c:pt>
                <c:pt idx="930">
                  <c:v>70321</c:v>
                </c:pt>
                <c:pt idx="931">
                  <c:v>24884</c:v>
                </c:pt>
                <c:pt idx="932">
                  <c:v>42021</c:v>
                </c:pt>
                <c:pt idx="933">
                  <c:v>64449</c:v>
                </c:pt>
                <c:pt idx="934">
                  <c:v>64587</c:v>
                </c:pt>
                <c:pt idx="935">
                  <c:v>75437</c:v>
                </c:pt>
                <c:pt idx="936">
                  <c:v>52845</c:v>
                </c:pt>
                <c:pt idx="937">
                  <c:v>46086</c:v>
                </c:pt>
                <c:pt idx="938">
                  <c:v>80763</c:v>
                </c:pt>
                <c:pt idx="939">
                  <c:v>102160</c:v>
                </c:pt>
                <c:pt idx="940">
                  <c:v>72282</c:v>
                </c:pt>
                <c:pt idx="941">
                  <c:v>22434</c:v>
                </c:pt>
                <c:pt idx="942">
                  <c:v>36930</c:v>
                </c:pt>
                <c:pt idx="943">
                  <c:v>63564</c:v>
                </c:pt>
                <c:pt idx="944">
                  <c:v>65569</c:v>
                </c:pt>
                <c:pt idx="945">
                  <c:v>19514</c:v>
                </c:pt>
                <c:pt idx="946">
                  <c:v>36736</c:v>
                </c:pt>
                <c:pt idx="947">
                  <c:v>77568</c:v>
                </c:pt>
                <c:pt idx="948">
                  <c:v>49187</c:v>
                </c:pt>
                <c:pt idx="949">
                  <c:v>30168</c:v>
                </c:pt>
                <c:pt idx="950">
                  <c:v>34053</c:v>
                </c:pt>
                <c:pt idx="951">
                  <c:v>38196</c:v>
                </c:pt>
                <c:pt idx="952">
                  <c:v>59412</c:v>
                </c:pt>
                <c:pt idx="953">
                  <c:v>70924</c:v>
                </c:pt>
                <c:pt idx="954">
                  <c:v>54165</c:v>
                </c:pt>
                <c:pt idx="955">
                  <c:v>32300</c:v>
                </c:pt>
                <c:pt idx="956">
                  <c:v>20180</c:v>
                </c:pt>
                <c:pt idx="957">
                  <c:v>34961</c:v>
                </c:pt>
                <c:pt idx="958">
                  <c:v>28440</c:v>
                </c:pt>
                <c:pt idx="959">
                  <c:v>71691</c:v>
                </c:pt>
                <c:pt idx="960">
                  <c:v>33564</c:v>
                </c:pt>
                <c:pt idx="961">
                  <c:v>17345</c:v>
                </c:pt>
                <c:pt idx="962">
                  <c:v>56320</c:v>
                </c:pt>
                <c:pt idx="963">
                  <c:v>62845</c:v>
                </c:pt>
                <c:pt idx="964">
                  <c:v>15038</c:v>
                </c:pt>
                <c:pt idx="965">
                  <c:v>32173</c:v>
                </c:pt>
                <c:pt idx="966">
                  <c:v>68316</c:v>
                </c:pt>
                <c:pt idx="967">
                  <c:v>65169</c:v>
                </c:pt>
                <c:pt idx="968">
                  <c:v>66334</c:v>
                </c:pt>
                <c:pt idx="969">
                  <c:v>68695</c:v>
                </c:pt>
                <c:pt idx="970">
                  <c:v>31056</c:v>
                </c:pt>
                <c:pt idx="971">
                  <c:v>28071</c:v>
                </c:pt>
                <c:pt idx="972">
                  <c:v>37334</c:v>
                </c:pt>
                <c:pt idx="973">
                  <c:v>46423</c:v>
                </c:pt>
                <c:pt idx="974">
                  <c:v>70515</c:v>
                </c:pt>
                <c:pt idx="975">
                  <c:v>47703</c:v>
                </c:pt>
                <c:pt idx="976">
                  <c:v>61180</c:v>
                </c:pt>
                <c:pt idx="977">
                  <c:v>38998</c:v>
                </c:pt>
                <c:pt idx="978">
                  <c:v>8028</c:v>
                </c:pt>
                <c:pt idx="979">
                  <c:v>76081</c:v>
                </c:pt>
                <c:pt idx="980">
                  <c:v>49118</c:v>
                </c:pt>
                <c:pt idx="981">
                  <c:v>33168</c:v>
                </c:pt>
                <c:pt idx="982">
                  <c:v>33585</c:v>
                </c:pt>
                <c:pt idx="983">
                  <c:v>77037</c:v>
                </c:pt>
                <c:pt idx="984">
                  <c:v>71604</c:v>
                </c:pt>
                <c:pt idx="985">
                  <c:v>44529</c:v>
                </c:pt>
                <c:pt idx="986">
                  <c:v>28764</c:v>
                </c:pt>
                <c:pt idx="987">
                  <c:v>69098</c:v>
                </c:pt>
                <c:pt idx="988">
                  <c:v>82025</c:v>
                </c:pt>
                <c:pt idx="989">
                  <c:v>27100</c:v>
                </c:pt>
                <c:pt idx="990">
                  <c:v>70596</c:v>
                </c:pt>
                <c:pt idx="991">
                  <c:v>42557</c:v>
                </c:pt>
                <c:pt idx="992">
                  <c:v>53312</c:v>
                </c:pt>
                <c:pt idx="993">
                  <c:v>72228</c:v>
                </c:pt>
                <c:pt idx="994">
                  <c:v>67605</c:v>
                </c:pt>
                <c:pt idx="995">
                  <c:v>62845</c:v>
                </c:pt>
                <c:pt idx="996">
                  <c:v>65196</c:v>
                </c:pt>
                <c:pt idx="997">
                  <c:v>63342</c:v>
                </c:pt>
                <c:pt idx="998">
                  <c:v>35860</c:v>
                </c:pt>
                <c:pt idx="999">
                  <c:v>65526</c:v>
                </c:pt>
                <c:pt idx="1000">
                  <c:v>16860</c:v>
                </c:pt>
                <c:pt idx="1001">
                  <c:v>87305</c:v>
                </c:pt>
                <c:pt idx="1002">
                  <c:v>64176</c:v>
                </c:pt>
                <c:pt idx="1003">
                  <c:v>22304</c:v>
                </c:pt>
                <c:pt idx="1004">
                  <c:v>67023</c:v>
                </c:pt>
                <c:pt idx="1005">
                  <c:v>70713</c:v>
                </c:pt>
                <c:pt idx="1006">
                  <c:v>59925</c:v>
                </c:pt>
                <c:pt idx="1007">
                  <c:v>39722</c:v>
                </c:pt>
                <c:pt idx="1008">
                  <c:v>46610</c:v>
                </c:pt>
                <c:pt idx="1009">
                  <c:v>88347</c:v>
                </c:pt>
                <c:pt idx="1010">
                  <c:v>87171</c:v>
                </c:pt>
                <c:pt idx="1011">
                  <c:v>26907</c:v>
                </c:pt>
                <c:pt idx="1012">
                  <c:v>50014</c:v>
                </c:pt>
                <c:pt idx="1013">
                  <c:v>41014</c:v>
                </c:pt>
                <c:pt idx="1014">
                  <c:v>66294</c:v>
                </c:pt>
                <c:pt idx="1015">
                  <c:v>65706</c:v>
                </c:pt>
                <c:pt idx="1016">
                  <c:v>75154</c:v>
                </c:pt>
                <c:pt idx="1017">
                  <c:v>40479</c:v>
                </c:pt>
                <c:pt idx="1018">
                  <c:v>87195</c:v>
                </c:pt>
                <c:pt idx="1019">
                  <c:v>54233</c:v>
                </c:pt>
                <c:pt idx="1020">
                  <c:v>24163</c:v>
                </c:pt>
                <c:pt idx="1021">
                  <c:v>81698</c:v>
                </c:pt>
                <c:pt idx="1022">
                  <c:v>43776</c:v>
                </c:pt>
                <c:pt idx="1023">
                  <c:v>63998</c:v>
                </c:pt>
                <c:pt idx="1024">
                  <c:v>85844</c:v>
                </c:pt>
                <c:pt idx="1025">
                  <c:v>39190</c:v>
                </c:pt>
                <c:pt idx="1026">
                  <c:v>38578</c:v>
                </c:pt>
                <c:pt idx="1027">
                  <c:v>57236</c:v>
                </c:pt>
                <c:pt idx="1028">
                  <c:v>61825</c:v>
                </c:pt>
                <c:pt idx="1029">
                  <c:v>79803</c:v>
                </c:pt>
                <c:pt idx="1030">
                  <c:v>80910</c:v>
                </c:pt>
                <c:pt idx="1031">
                  <c:v>27590</c:v>
                </c:pt>
                <c:pt idx="1032">
                  <c:v>56775</c:v>
                </c:pt>
                <c:pt idx="1033">
                  <c:v>67786</c:v>
                </c:pt>
                <c:pt idx="1034">
                  <c:v>54210</c:v>
                </c:pt>
                <c:pt idx="1035">
                  <c:v>38508</c:v>
                </c:pt>
                <c:pt idx="1036">
                  <c:v>53187</c:v>
                </c:pt>
                <c:pt idx="1037">
                  <c:v>30023</c:v>
                </c:pt>
                <c:pt idx="1038">
                  <c:v>76045</c:v>
                </c:pt>
                <c:pt idx="1039">
                  <c:v>50870</c:v>
                </c:pt>
                <c:pt idx="1040">
                  <c:v>65463</c:v>
                </c:pt>
                <c:pt idx="1041">
                  <c:v>66480</c:v>
                </c:pt>
                <c:pt idx="1042">
                  <c:v>76773</c:v>
                </c:pt>
                <c:pt idx="1043">
                  <c:v>70287</c:v>
                </c:pt>
                <c:pt idx="1044">
                  <c:v>54466</c:v>
                </c:pt>
                <c:pt idx="1045">
                  <c:v>16269</c:v>
                </c:pt>
                <c:pt idx="1046">
                  <c:v>71819</c:v>
                </c:pt>
                <c:pt idx="1047">
                  <c:v>57136</c:v>
                </c:pt>
                <c:pt idx="1048">
                  <c:v>91172</c:v>
                </c:pt>
                <c:pt idx="1049">
                  <c:v>22634</c:v>
                </c:pt>
                <c:pt idx="1050">
                  <c:v>47025</c:v>
                </c:pt>
                <c:pt idx="1051">
                  <c:v>70566</c:v>
                </c:pt>
                <c:pt idx="1052">
                  <c:v>31605</c:v>
                </c:pt>
                <c:pt idx="1053">
                  <c:v>52034</c:v>
                </c:pt>
                <c:pt idx="1054">
                  <c:v>48526</c:v>
                </c:pt>
                <c:pt idx="1055">
                  <c:v>46734</c:v>
                </c:pt>
                <c:pt idx="1056">
                  <c:v>76982</c:v>
                </c:pt>
                <c:pt idx="1057">
                  <c:v>86358</c:v>
                </c:pt>
                <c:pt idx="1058">
                  <c:v>46931</c:v>
                </c:pt>
                <c:pt idx="1059">
                  <c:v>16581</c:v>
                </c:pt>
                <c:pt idx="1060">
                  <c:v>53374</c:v>
                </c:pt>
                <c:pt idx="1061">
                  <c:v>67381</c:v>
                </c:pt>
                <c:pt idx="1062">
                  <c:v>25930</c:v>
                </c:pt>
                <c:pt idx="1063">
                  <c:v>42693</c:v>
                </c:pt>
                <c:pt idx="1064">
                  <c:v>85606</c:v>
                </c:pt>
                <c:pt idx="1065">
                  <c:v>69759</c:v>
                </c:pt>
                <c:pt idx="1066">
                  <c:v>49669</c:v>
                </c:pt>
                <c:pt idx="1067">
                  <c:v>36778</c:v>
                </c:pt>
                <c:pt idx="1068">
                  <c:v>63211</c:v>
                </c:pt>
                <c:pt idx="1069">
                  <c:v>49678</c:v>
                </c:pt>
                <c:pt idx="1070">
                  <c:v>37155</c:v>
                </c:pt>
                <c:pt idx="1071">
                  <c:v>21282</c:v>
                </c:pt>
                <c:pt idx="1072">
                  <c:v>33419</c:v>
                </c:pt>
                <c:pt idx="1073">
                  <c:v>63285</c:v>
                </c:pt>
                <c:pt idx="1074">
                  <c:v>21255</c:v>
                </c:pt>
                <c:pt idx="1075">
                  <c:v>52278</c:v>
                </c:pt>
                <c:pt idx="1076">
                  <c:v>54450</c:v>
                </c:pt>
                <c:pt idx="1077">
                  <c:v>57744</c:v>
                </c:pt>
                <c:pt idx="1078">
                  <c:v>65104</c:v>
                </c:pt>
                <c:pt idx="1079">
                  <c:v>57513</c:v>
                </c:pt>
                <c:pt idx="1080">
                  <c:v>68142</c:v>
                </c:pt>
                <c:pt idx="1081">
                  <c:v>7500</c:v>
                </c:pt>
                <c:pt idx="1082">
                  <c:v>84835</c:v>
                </c:pt>
                <c:pt idx="1083">
                  <c:v>54197</c:v>
                </c:pt>
                <c:pt idx="1084">
                  <c:v>23091</c:v>
                </c:pt>
                <c:pt idx="1085">
                  <c:v>79244</c:v>
                </c:pt>
                <c:pt idx="1086">
                  <c:v>56715</c:v>
                </c:pt>
                <c:pt idx="1087">
                  <c:v>79410</c:v>
                </c:pt>
                <c:pt idx="1088">
                  <c:v>57304</c:v>
                </c:pt>
                <c:pt idx="1089">
                  <c:v>44375</c:v>
                </c:pt>
                <c:pt idx="1090">
                  <c:v>59594</c:v>
                </c:pt>
                <c:pt idx="1091">
                  <c:v>80685</c:v>
                </c:pt>
                <c:pt idx="1092">
                  <c:v>40344</c:v>
                </c:pt>
                <c:pt idx="1093">
                  <c:v>62710</c:v>
                </c:pt>
                <c:pt idx="1094">
                  <c:v>48985</c:v>
                </c:pt>
                <c:pt idx="1095">
                  <c:v>35322</c:v>
                </c:pt>
                <c:pt idx="1096">
                  <c:v>77142</c:v>
                </c:pt>
                <c:pt idx="1097">
                  <c:v>81657</c:v>
                </c:pt>
                <c:pt idx="1098">
                  <c:v>14421</c:v>
                </c:pt>
                <c:pt idx="1099">
                  <c:v>74214</c:v>
                </c:pt>
                <c:pt idx="1100">
                  <c:v>66726</c:v>
                </c:pt>
                <c:pt idx="1101">
                  <c:v>23724</c:v>
                </c:pt>
                <c:pt idx="1102">
                  <c:v>47353</c:v>
                </c:pt>
                <c:pt idx="1103">
                  <c:v>33444</c:v>
                </c:pt>
                <c:pt idx="1104">
                  <c:v>54386</c:v>
                </c:pt>
                <c:pt idx="1105">
                  <c:v>28510</c:v>
                </c:pt>
                <c:pt idx="1106">
                  <c:v>90638</c:v>
                </c:pt>
                <c:pt idx="1107">
                  <c:v>48070</c:v>
                </c:pt>
                <c:pt idx="1108">
                  <c:v>43140</c:v>
                </c:pt>
                <c:pt idx="1109">
                  <c:v>101970</c:v>
                </c:pt>
                <c:pt idx="1110">
                  <c:v>15056</c:v>
                </c:pt>
                <c:pt idx="1111">
                  <c:v>26954</c:v>
                </c:pt>
                <c:pt idx="1112">
                  <c:v>22327</c:v>
                </c:pt>
                <c:pt idx="1113">
                  <c:v>44393</c:v>
                </c:pt>
                <c:pt idx="1114">
                  <c:v>62000</c:v>
                </c:pt>
                <c:pt idx="1115">
                  <c:v>31497</c:v>
                </c:pt>
                <c:pt idx="1116">
                  <c:v>45894</c:v>
                </c:pt>
                <c:pt idx="1117">
                  <c:v>102692</c:v>
                </c:pt>
                <c:pt idx="1118">
                  <c:v>81698</c:v>
                </c:pt>
                <c:pt idx="1119">
                  <c:v>58401</c:v>
                </c:pt>
                <c:pt idx="1120">
                  <c:v>62307</c:v>
                </c:pt>
                <c:pt idx="1121">
                  <c:v>43641</c:v>
                </c:pt>
                <c:pt idx="1122">
                  <c:v>70091</c:v>
                </c:pt>
                <c:pt idx="1123">
                  <c:v>78075</c:v>
                </c:pt>
                <c:pt idx="1124">
                  <c:v>59184</c:v>
                </c:pt>
                <c:pt idx="1125">
                  <c:v>54809</c:v>
                </c:pt>
                <c:pt idx="1126">
                  <c:v>58113</c:v>
                </c:pt>
                <c:pt idx="1127">
                  <c:v>51412</c:v>
                </c:pt>
                <c:pt idx="1128">
                  <c:v>84953</c:v>
                </c:pt>
                <c:pt idx="1129">
                  <c:v>66636</c:v>
                </c:pt>
                <c:pt idx="1130">
                  <c:v>50965</c:v>
                </c:pt>
                <c:pt idx="1131">
                  <c:v>18351</c:v>
                </c:pt>
                <c:pt idx="1132">
                  <c:v>40451</c:v>
                </c:pt>
                <c:pt idx="1133">
                  <c:v>36317</c:v>
                </c:pt>
                <c:pt idx="1134">
                  <c:v>42213</c:v>
                </c:pt>
                <c:pt idx="1135">
                  <c:v>65748</c:v>
                </c:pt>
                <c:pt idx="1136">
                  <c:v>77044</c:v>
                </c:pt>
                <c:pt idx="1137">
                  <c:v>74918</c:v>
                </c:pt>
                <c:pt idx="1138">
                  <c:v>56721</c:v>
                </c:pt>
                <c:pt idx="1139">
                  <c:v>94871</c:v>
                </c:pt>
                <c:pt idx="1140">
                  <c:v>61559</c:v>
                </c:pt>
                <c:pt idx="1141">
                  <c:v>33629</c:v>
                </c:pt>
                <c:pt idx="1142">
                  <c:v>34377</c:v>
                </c:pt>
                <c:pt idx="1143">
                  <c:v>8940</c:v>
                </c:pt>
                <c:pt idx="1144">
                  <c:v>26228</c:v>
                </c:pt>
                <c:pt idx="1145">
                  <c:v>77297</c:v>
                </c:pt>
                <c:pt idx="1146">
                  <c:v>40211</c:v>
                </c:pt>
                <c:pt idx="1147">
                  <c:v>33438</c:v>
                </c:pt>
                <c:pt idx="1148">
                  <c:v>75032</c:v>
                </c:pt>
                <c:pt idx="1149">
                  <c:v>61284</c:v>
                </c:pt>
                <c:pt idx="1150">
                  <c:v>56937</c:v>
                </c:pt>
                <c:pt idx="1151">
                  <c:v>54730</c:v>
                </c:pt>
                <c:pt idx="1152">
                  <c:v>38452</c:v>
                </c:pt>
                <c:pt idx="1153">
                  <c:v>44421</c:v>
                </c:pt>
                <c:pt idx="1154">
                  <c:v>38197</c:v>
                </c:pt>
                <c:pt idx="1155">
                  <c:v>41986</c:v>
                </c:pt>
                <c:pt idx="1156">
                  <c:v>28427</c:v>
                </c:pt>
                <c:pt idx="1157">
                  <c:v>37395</c:v>
                </c:pt>
                <c:pt idx="1158">
                  <c:v>64722</c:v>
                </c:pt>
                <c:pt idx="1159">
                  <c:v>55249</c:v>
                </c:pt>
                <c:pt idx="1160">
                  <c:v>84906</c:v>
                </c:pt>
                <c:pt idx="1161">
                  <c:v>44213</c:v>
                </c:pt>
                <c:pt idx="1162">
                  <c:v>25707</c:v>
                </c:pt>
                <c:pt idx="1163">
                  <c:v>59062</c:v>
                </c:pt>
                <c:pt idx="1164">
                  <c:v>76624</c:v>
                </c:pt>
                <c:pt idx="1165">
                  <c:v>66000</c:v>
                </c:pt>
                <c:pt idx="1166">
                  <c:v>27683</c:v>
                </c:pt>
                <c:pt idx="1167">
                  <c:v>1730</c:v>
                </c:pt>
                <c:pt idx="1168">
                  <c:v>7500</c:v>
                </c:pt>
                <c:pt idx="1169">
                  <c:v>40521</c:v>
                </c:pt>
                <c:pt idx="1170">
                  <c:v>20427</c:v>
                </c:pt>
                <c:pt idx="1171">
                  <c:v>65106</c:v>
                </c:pt>
                <c:pt idx="1172">
                  <c:v>68117</c:v>
                </c:pt>
                <c:pt idx="1173">
                  <c:v>67433</c:v>
                </c:pt>
                <c:pt idx="1174">
                  <c:v>78825</c:v>
                </c:pt>
                <c:pt idx="1175">
                  <c:v>74716</c:v>
                </c:pt>
                <c:pt idx="1176">
                  <c:v>69867</c:v>
                </c:pt>
                <c:pt idx="1177">
                  <c:v>48948</c:v>
                </c:pt>
                <c:pt idx="1178">
                  <c:v>74190</c:v>
                </c:pt>
                <c:pt idx="1179">
                  <c:v>39356</c:v>
                </c:pt>
                <c:pt idx="1180">
                  <c:v>76653</c:v>
                </c:pt>
                <c:pt idx="1181">
                  <c:v>73450</c:v>
                </c:pt>
                <c:pt idx="1182">
                  <c:v>31454</c:v>
                </c:pt>
                <c:pt idx="1183">
                  <c:v>79205</c:v>
                </c:pt>
                <c:pt idx="1184">
                  <c:v>48240</c:v>
                </c:pt>
                <c:pt idx="1185">
                  <c:v>49912</c:v>
                </c:pt>
                <c:pt idx="1186">
                  <c:v>19656</c:v>
                </c:pt>
                <c:pt idx="1187">
                  <c:v>45579</c:v>
                </c:pt>
                <c:pt idx="1188">
                  <c:v>85485</c:v>
                </c:pt>
                <c:pt idx="1189">
                  <c:v>55956</c:v>
                </c:pt>
                <c:pt idx="1190">
                  <c:v>64191</c:v>
                </c:pt>
                <c:pt idx="1191">
                  <c:v>57183</c:v>
                </c:pt>
                <c:pt idx="1192">
                  <c:v>23748</c:v>
                </c:pt>
                <c:pt idx="1193">
                  <c:v>66303</c:v>
                </c:pt>
                <c:pt idx="1194">
                  <c:v>37368</c:v>
                </c:pt>
                <c:pt idx="1195">
                  <c:v>40800</c:v>
                </c:pt>
                <c:pt idx="1196">
                  <c:v>71847</c:v>
                </c:pt>
                <c:pt idx="1197">
                  <c:v>46149</c:v>
                </c:pt>
                <c:pt idx="1198">
                  <c:v>60597</c:v>
                </c:pt>
                <c:pt idx="1199">
                  <c:v>60714</c:v>
                </c:pt>
                <c:pt idx="1200">
                  <c:v>37633</c:v>
                </c:pt>
                <c:pt idx="1201">
                  <c:v>39767</c:v>
                </c:pt>
                <c:pt idx="1202">
                  <c:v>26997</c:v>
                </c:pt>
                <c:pt idx="1203">
                  <c:v>33986</c:v>
                </c:pt>
                <c:pt idx="1204">
                  <c:v>54356</c:v>
                </c:pt>
                <c:pt idx="1205">
                  <c:v>46831</c:v>
                </c:pt>
                <c:pt idx="1206">
                  <c:v>55424</c:v>
                </c:pt>
                <c:pt idx="1207">
                  <c:v>52531</c:v>
                </c:pt>
                <c:pt idx="1208">
                  <c:v>15759</c:v>
                </c:pt>
                <c:pt idx="1209">
                  <c:v>43050</c:v>
                </c:pt>
                <c:pt idx="1210">
                  <c:v>42997</c:v>
                </c:pt>
                <c:pt idx="1211">
                  <c:v>48918</c:v>
                </c:pt>
                <c:pt idx="1212">
                  <c:v>60033</c:v>
                </c:pt>
                <c:pt idx="1213">
                  <c:v>34043</c:v>
                </c:pt>
                <c:pt idx="1214">
                  <c:v>57811</c:v>
                </c:pt>
                <c:pt idx="1215">
                  <c:v>88097</c:v>
                </c:pt>
                <c:pt idx="1216">
                  <c:v>7500</c:v>
                </c:pt>
                <c:pt idx="1217">
                  <c:v>56534</c:v>
                </c:pt>
                <c:pt idx="1218">
                  <c:v>23148</c:v>
                </c:pt>
                <c:pt idx="1219">
                  <c:v>44267</c:v>
                </c:pt>
                <c:pt idx="1220">
                  <c:v>71626</c:v>
                </c:pt>
                <c:pt idx="1221">
                  <c:v>60894</c:v>
                </c:pt>
                <c:pt idx="1222">
                  <c:v>50200</c:v>
                </c:pt>
                <c:pt idx="1223">
                  <c:v>81051</c:v>
                </c:pt>
                <c:pt idx="1224">
                  <c:v>96547</c:v>
                </c:pt>
                <c:pt idx="1225">
                  <c:v>59868</c:v>
                </c:pt>
                <c:pt idx="1226">
                  <c:v>65695</c:v>
                </c:pt>
                <c:pt idx="1227">
                  <c:v>64857</c:v>
                </c:pt>
                <c:pt idx="1228">
                  <c:v>45143</c:v>
                </c:pt>
                <c:pt idx="1229">
                  <c:v>74805</c:v>
                </c:pt>
                <c:pt idx="1230">
                  <c:v>59060</c:v>
                </c:pt>
                <c:pt idx="1231">
                  <c:v>27238</c:v>
                </c:pt>
                <c:pt idx="1232">
                  <c:v>47009</c:v>
                </c:pt>
                <c:pt idx="1233">
                  <c:v>46094</c:v>
                </c:pt>
                <c:pt idx="1234">
                  <c:v>37235</c:v>
                </c:pt>
                <c:pt idx="1235">
                  <c:v>81843</c:v>
                </c:pt>
                <c:pt idx="1236">
                  <c:v>46692</c:v>
                </c:pt>
                <c:pt idx="1237">
                  <c:v>77382</c:v>
                </c:pt>
                <c:pt idx="1238">
                  <c:v>60585</c:v>
                </c:pt>
                <c:pt idx="1239">
                  <c:v>18393</c:v>
                </c:pt>
                <c:pt idx="1240">
                  <c:v>72828</c:v>
                </c:pt>
                <c:pt idx="1241">
                  <c:v>24711</c:v>
                </c:pt>
                <c:pt idx="1242">
                  <c:v>45503</c:v>
                </c:pt>
                <c:pt idx="1243">
                  <c:v>6560</c:v>
                </c:pt>
                <c:pt idx="1244">
                  <c:v>86037</c:v>
                </c:pt>
                <c:pt idx="1245">
                  <c:v>27244</c:v>
                </c:pt>
                <c:pt idx="1246">
                  <c:v>82017</c:v>
                </c:pt>
                <c:pt idx="1247">
                  <c:v>71434</c:v>
                </c:pt>
                <c:pt idx="1248">
                  <c:v>90842</c:v>
                </c:pt>
                <c:pt idx="1249">
                  <c:v>81361</c:v>
                </c:pt>
                <c:pt idx="1250">
                  <c:v>51948</c:v>
                </c:pt>
                <c:pt idx="1251">
                  <c:v>71853</c:v>
                </c:pt>
                <c:pt idx="1252">
                  <c:v>35876</c:v>
                </c:pt>
                <c:pt idx="1253">
                  <c:v>40049</c:v>
                </c:pt>
                <c:pt idx="1254">
                  <c:v>64090</c:v>
                </c:pt>
                <c:pt idx="1255">
                  <c:v>50127</c:v>
                </c:pt>
                <c:pt idx="1256">
                  <c:v>43263</c:v>
                </c:pt>
                <c:pt idx="1257">
                  <c:v>53378</c:v>
                </c:pt>
                <c:pt idx="1258">
                  <c:v>18929</c:v>
                </c:pt>
                <c:pt idx="1259">
                  <c:v>24367</c:v>
                </c:pt>
                <c:pt idx="1260">
                  <c:v>26887</c:v>
                </c:pt>
                <c:pt idx="1261">
                  <c:v>62061</c:v>
                </c:pt>
                <c:pt idx="1262">
                  <c:v>56046</c:v>
                </c:pt>
                <c:pt idx="1263">
                  <c:v>76542</c:v>
                </c:pt>
                <c:pt idx="1264">
                  <c:v>42000</c:v>
                </c:pt>
                <c:pt idx="1265">
                  <c:v>18227</c:v>
                </c:pt>
                <c:pt idx="1266">
                  <c:v>69139</c:v>
                </c:pt>
                <c:pt idx="1267">
                  <c:v>69627</c:v>
                </c:pt>
                <c:pt idx="1268">
                  <c:v>38136</c:v>
                </c:pt>
                <c:pt idx="1269">
                  <c:v>62159</c:v>
                </c:pt>
                <c:pt idx="1270">
                  <c:v>80695</c:v>
                </c:pt>
                <c:pt idx="1271">
                  <c:v>33316</c:v>
                </c:pt>
                <c:pt idx="1272">
                  <c:v>58554</c:v>
                </c:pt>
                <c:pt idx="1273">
                  <c:v>17256</c:v>
                </c:pt>
                <c:pt idx="1274">
                  <c:v>53034</c:v>
                </c:pt>
                <c:pt idx="1275">
                  <c:v>52203</c:v>
                </c:pt>
                <c:pt idx="1276">
                  <c:v>59601</c:v>
                </c:pt>
                <c:pt idx="1277">
                  <c:v>33051</c:v>
                </c:pt>
                <c:pt idx="1278">
                  <c:v>47025</c:v>
                </c:pt>
                <c:pt idx="1279">
                  <c:v>37971</c:v>
                </c:pt>
                <c:pt idx="1280">
                  <c:v>67267</c:v>
                </c:pt>
                <c:pt idx="1281">
                  <c:v>57338</c:v>
                </c:pt>
                <c:pt idx="1282">
                  <c:v>50523</c:v>
                </c:pt>
                <c:pt idx="1283">
                  <c:v>50611</c:v>
                </c:pt>
                <c:pt idx="1284">
                  <c:v>56242</c:v>
                </c:pt>
                <c:pt idx="1285">
                  <c:v>48904</c:v>
                </c:pt>
                <c:pt idx="1286">
                  <c:v>56243</c:v>
                </c:pt>
                <c:pt idx="1287">
                  <c:v>42564</c:v>
                </c:pt>
                <c:pt idx="1288">
                  <c:v>57420</c:v>
                </c:pt>
                <c:pt idx="1289">
                  <c:v>46390</c:v>
                </c:pt>
                <c:pt idx="1290">
                  <c:v>54342</c:v>
                </c:pt>
                <c:pt idx="1291">
                  <c:v>20895</c:v>
                </c:pt>
                <c:pt idx="1292">
                  <c:v>92344</c:v>
                </c:pt>
                <c:pt idx="1293">
                  <c:v>44964</c:v>
                </c:pt>
                <c:pt idx="1294">
                  <c:v>53761</c:v>
                </c:pt>
                <c:pt idx="1295">
                  <c:v>22682</c:v>
                </c:pt>
                <c:pt idx="1296">
                  <c:v>38887</c:v>
                </c:pt>
                <c:pt idx="1297">
                  <c:v>41658</c:v>
                </c:pt>
                <c:pt idx="1298">
                  <c:v>29791</c:v>
                </c:pt>
                <c:pt idx="1299">
                  <c:v>63915</c:v>
                </c:pt>
                <c:pt idx="1300">
                  <c:v>39996</c:v>
                </c:pt>
                <c:pt idx="1301">
                  <c:v>26759</c:v>
                </c:pt>
                <c:pt idx="1302">
                  <c:v>51039</c:v>
                </c:pt>
                <c:pt idx="1303">
                  <c:v>60544</c:v>
                </c:pt>
                <c:pt idx="1304">
                  <c:v>37716</c:v>
                </c:pt>
                <c:pt idx="1305">
                  <c:v>55517</c:v>
                </c:pt>
                <c:pt idx="1306">
                  <c:v>44511</c:v>
                </c:pt>
                <c:pt idx="1307">
                  <c:v>36947</c:v>
                </c:pt>
                <c:pt idx="1308">
                  <c:v>67087</c:v>
                </c:pt>
                <c:pt idx="1309">
                  <c:v>57045</c:v>
                </c:pt>
                <c:pt idx="1310">
                  <c:v>60208</c:v>
                </c:pt>
                <c:pt idx="1311">
                  <c:v>69389</c:v>
                </c:pt>
                <c:pt idx="1312">
                  <c:v>64713</c:v>
                </c:pt>
                <c:pt idx="1313">
                  <c:v>43142</c:v>
                </c:pt>
                <c:pt idx="1314">
                  <c:v>42720</c:v>
                </c:pt>
                <c:pt idx="1315">
                  <c:v>34412</c:v>
                </c:pt>
                <c:pt idx="1316">
                  <c:v>57537</c:v>
                </c:pt>
                <c:pt idx="1317">
                  <c:v>51315</c:v>
                </c:pt>
                <c:pt idx="1318">
                  <c:v>36026</c:v>
                </c:pt>
                <c:pt idx="1319">
                  <c:v>24639</c:v>
                </c:pt>
                <c:pt idx="1320">
                  <c:v>34578</c:v>
                </c:pt>
                <c:pt idx="1321">
                  <c:v>65704</c:v>
                </c:pt>
                <c:pt idx="1322">
                  <c:v>54132</c:v>
                </c:pt>
                <c:pt idx="1323">
                  <c:v>28164</c:v>
                </c:pt>
                <c:pt idx="1324">
                  <c:v>34596</c:v>
                </c:pt>
                <c:pt idx="1325">
                  <c:v>43269</c:v>
                </c:pt>
                <c:pt idx="1326">
                  <c:v>38741</c:v>
                </c:pt>
                <c:pt idx="1327">
                  <c:v>31907</c:v>
                </c:pt>
                <c:pt idx="1328">
                  <c:v>31163</c:v>
                </c:pt>
                <c:pt idx="1329">
                  <c:v>92533</c:v>
                </c:pt>
                <c:pt idx="1330">
                  <c:v>34853</c:v>
                </c:pt>
                <c:pt idx="1331">
                  <c:v>70844</c:v>
                </c:pt>
                <c:pt idx="1332">
                  <c:v>31086</c:v>
                </c:pt>
                <c:pt idx="1333">
                  <c:v>20491</c:v>
                </c:pt>
                <c:pt idx="1334">
                  <c:v>42523</c:v>
                </c:pt>
                <c:pt idx="1335">
                  <c:v>33402</c:v>
                </c:pt>
                <c:pt idx="1336">
                  <c:v>36408</c:v>
                </c:pt>
                <c:pt idx="1337">
                  <c:v>56337</c:v>
                </c:pt>
                <c:pt idx="1338">
                  <c:v>57091</c:v>
                </c:pt>
                <c:pt idx="1339">
                  <c:v>82657</c:v>
                </c:pt>
                <c:pt idx="1340">
                  <c:v>51876</c:v>
                </c:pt>
                <c:pt idx="1341">
                  <c:v>78041</c:v>
                </c:pt>
                <c:pt idx="1342">
                  <c:v>52852</c:v>
                </c:pt>
                <c:pt idx="1343">
                  <c:v>70038</c:v>
                </c:pt>
                <c:pt idx="1344">
                  <c:v>69401</c:v>
                </c:pt>
                <c:pt idx="1345">
                  <c:v>46053</c:v>
                </c:pt>
                <c:pt idx="1346">
                  <c:v>77343</c:v>
                </c:pt>
                <c:pt idx="1347">
                  <c:v>38410</c:v>
                </c:pt>
                <c:pt idx="1348">
                  <c:v>40304</c:v>
                </c:pt>
                <c:pt idx="1349">
                  <c:v>32727</c:v>
                </c:pt>
                <c:pt idx="1350">
                  <c:v>46049</c:v>
                </c:pt>
                <c:pt idx="1351">
                  <c:v>26290</c:v>
                </c:pt>
                <c:pt idx="1352">
                  <c:v>86836</c:v>
                </c:pt>
                <c:pt idx="1353">
                  <c:v>57091</c:v>
                </c:pt>
                <c:pt idx="1354">
                  <c:v>64866</c:v>
                </c:pt>
                <c:pt idx="1355">
                  <c:v>57957</c:v>
                </c:pt>
                <c:pt idx="1356">
                  <c:v>16531</c:v>
                </c:pt>
                <c:pt idx="1357">
                  <c:v>28072</c:v>
                </c:pt>
                <c:pt idx="1358">
                  <c:v>49476</c:v>
                </c:pt>
                <c:pt idx="1359">
                  <c:v>50725</c:v>
                </c:pt>
                <c:pt idx="1360">
                  <c:v>41145</c:v>
                </c:pt>
                <c:pt idx="1361">
                  <c:v>67419</c:v>
                </c:pt>
                <c:pt idx="1362">
                  <c:v>23162</c:v>
                </c:pt>
                <c:pt idx="1363">
                  <c:v>34380</c:v>
                </c:pt>
                <c:pt idx="1364">
                  <c:v>34704</c:v>
                </c:pt>
                <c:pt idx="1365">
                  <c:v>78028</c:v>
                </c:pt>
                <c:pt idx="1366">
                  <c:v>65148</c:v>
                </c:pt>
                <c:pt idx="1367">
                  <c:v>39898</c:v>
                </c:pt>
                <c:pt idx="1368">
                  <c:v>59892</c:v>
                </c:pt>
                <c:pt idx="1369">
                  <c:v>41020</c:v>
                </c:pt>
                <c:pt idx="1370">
                  <c:v>57072</c:v>
                </c:pt>
                <c:pt idx="1371">
                  <c:v>19414</c:v>
                </c:pt>
                <c:pt idx="1372">
                  <c:v>19107</c:v>
                </c:pt>
                <c:pt idx="1373">
                  <c:v>75484</c:v>
                </c:pt>
                <c:pt idx="1374">
                  <c:v>70379</c:v>
                </c:pt>
                <c:pt idx="1375">
                  <c:v>79419</c:v>
                </c:pt>
                <c:pt idx="1376">
                  <c:v>64014</c:v>
                </c:pt>
                <c:pt idx="1377">
                  <c:v>76998</c:v>
                </c:pt>
                <c:pt idx="1378">
                  <c:v>49854</c:v>
                </c:pt>
                <c:pt idx="1379">
                  <c:v>50611</c:v>
                </c:pt>
                <c:pt idx="1380">
                  <c:v>42873</c:v>
                </c:pt>
                <c:pt idx="1381">
                  <c:v>36130</c:v>
                </c:pt>
                <c:pt idx="1382">
                  <c:v>57867</c:v>
                </c:pt>
                <c:pt idx="1383">
                  <c:v>35765</c:v>
                </c:pt>
                <c:pt idx="1384">
                  <c:v>65492</c:v>
                </c:pt>
                <c:pt idx="1385">
                  <c:v>32952</c:v>
                </c:pt>
                <c:pt idx="1386">
                  <c:v>54998</c:v>
                </c:pt>
                <c:pt idx="1387">
                  <c:v>71706</c:v>
                </c:pt>
                <c:pt idx="1388">
                  <c:v>68487</c:v>
                </c:pt>
                <c:pt idx="1389">
                  <c:v>53253</c:v>
                </c:pt>
                <c:pt idx="1390">
                  <c:v>55521</c:v>
                </c:pt>
                <c:pt idx="1391">
                  <c:v>54108</c:v>
                </c:pt>
                <c:pt idx="1392">
                  <c:v>84460</c:v>
                </c:pt>
                <c:pt idx="1393">
                  <c:v>63206</c:v>
                </c:pt>
                <c:pt idx="1394">
                  <c:v>57136</c:v>
                </c:pt>
                <c:pt idx="1395">
                  <c:v>46772</c:v>
                </c:pt>
                <c:pt idx="1396">
                  <c:v>78931</c:v>
                </c:pt>
                <c:pt idx="1397">
                  <c:v>53977</c:v>
                </c:pt>
                <c:pt idx="1398">
                  <c:v>73538</c:v>
                </c:pt>
                <c:pt idx="1399">
                  <c:v>79529</c:v>
                </c:pt>
                <c:pt idx="1400">
                  <c:v>51569</c:v>
                </c:pt>
                <c:pt idx="1401">
                  <c:v>51766</c:v>
                </c:pt>
                <c:pt idx="1402">
                  <c:v>55759</c:v>
                </c:pt>
                <c:pt idx="1403">
                  <c:v>37787</c:v>
                </c:pt>
                <c:pt idx="1404">
                  <c:v>46374</c:v>
                </c:pt>
                <c:pt idx="1405">
                  <c:v>55158</c:v>
                </c:pt>
                <c:pt idx="1406">
                  <c:v>69930</c:v>
                </c:pt>
                <c:pt idx="1407">
                  <c:v>37697</c:v>
                </c:pt>
                <c:pt idx="1408">
                  <c:v>3502</c:v>
                </c:pt>
                <c:pt idx="1409">
                  <c:v>58597</c:v>
                </c:pt>
                <c:pt idx="1410">
                  <c:v>82032</c:v>
                </c:pt>
                <c:pt idx="1411">
                  <c:v>28087</c:v>
                </c:pt>
                <c:pt idx="1412">
                  <c:v>62972</c:v>
                </c:pt>
                <c:pt idx="1413">
                  <c:v>19740</c:v>
                </c:pt>
                <c:pt idx="1414">
                  <c:v>57036</c:v>
                </c:pt>
                <c:pt idx="1415">
                  <c:v>53083</c:v>
                </c:pt>
                <c:pt idx="1416">
                  <c:v>69283</c:v>
                </c:pt>
                <c:pt idx="1417">
                  <c:v>37070</c:v>
                </c:pt>
                <c:pt idx="1418">
                  <c:v>23331</c:v>
                </c:pt>
                <c:pt idx="1419">
                  <c:v>23331</c:v>
                </c:pt>
                <c:pt idx="1420">
                  <c:v>9255</c:v>
                </c:pt>
                <c:pt idx="1421">
                  <c:v>71969</c:v>
                </c:pt>
                <c:pt idx="1422">
                  <c:v>59235</c:v>
                </c:pt>
                <c:pt idx="1423">
                  <c:v>31928</c:v>
                </c:pt>
                <c:pt idx="1424">
                  <c:v>74881</c:v>
                </c:pt>
                <c:pt idx="1425">
                  <c:v>65819</c:v>
                </c:pt>
                <c:pt idx="1426">
                  <c:v>51411</c:v>
                </c:pt>
                <c:pt idx="1427">
                  <c:v>51983</c:v>
                </c:pt>
                <c:pt idx="1428">
                  <c:v>30390</c:v>
                </c:pt>
                <c:pt idx="1429">
                  <c:v>53367</c:v>
                </c:pt>
                <c:pt idx="1430">
                  <c:v>66033</c:v>
                </c:pt>
                <c:pt idx="1431">
                  <c:v>37284</c:v>
                </c:pt>
                <c:pt idx="1432">
                  <c:v>57530</c:v>
                </c:pt>
                <c:pt idx="1433">
                  <c:v>76800</c:v>
                </c:pt>
                <c:pt idx="1434">
                  <c:v>63943</c:v>
                </c:pt>
                <c:pt idx="1435">
                  <c:v>37054</c:v>
                </c:pt>
                <c:pt idx="1436">
                  <c:v>42014</c:v>
                </c:pt>
                <c:pt idx="1437">
                  <c:v>31859</c:v>
                </c:pt>
                <c:pt idx="1438">
                  <c:v>27215</c:v>
                </c:pt>
                <c:pt idx="1439">
                  <c:v>70179</c:v>
                </c:pt>
                <c:pt idx="1440">
                  <c:v>24645</c:v>
                </c:pt>
                <c:pt idx="1441">
                  <c:v>79865</c:v>
                </c:pt>
                <c:pt idx="1442">
                  <c:v>44322</c:v>
                </c:pt>
                <c:pt idx="1443">
                  <c:v>47958</c:v>
                </c:pt>
                <c:pt idx="1444">
                  <c:v>63972</c:v>
                </c:pt>
                <c:pt idx="1445">
                  <c:v>75315</c:v>
                </c:pt>
                <c:pt idx="1446">
                  <c:v>75283</c:v>
                </c:pt>
                <c:pt idx="1447">
                  <c:v>43795</c:v>
                </c:pt>
                <c:pt idx="1448">
                  <c:v>48432</c:v>
                </c:pt>
                <c:pt idx="1449">
                  <c:v>27161</c:v>
                </c:pt>
                <c:pt idx="1450">
                  <c:v>38201</c:v>
                </c:pt>
                <c:pt idx="1451">
                  <c:v>72967</c:v>
                </c:pt>
                <c:pt idx="1452">
                  <c:v>81574</c:v>
                </c:pt>
                <c:pt idx="1453">
                  <c:v>60482</c:v>
                </c:pt>
                <c:pt idx="1454">
                  <c:v>34633</c:v>
                </c:pt>
                <c:pt idx="1455">
                  <c:v>78093</c:v>
                </c:pt>
                <c:pt idx="1456">
                  <c:v>82460</c:v>
                </c:pt>
                <c:pt idx="1457">
                  <c:v>45903</c:v>
                </c:pt>
                <c:pt idx="1458">
                  <c:v>50501</c:v>
                </c:pt>
                <c:pt idx="1459">
                  <c:v>39552</c:v>
                </c:pt>
                <c:pt idx="1460">
                  <c:v>36715</c:v>
                </c:pt>
                <c:pt idx="1461">
                  <c:v>61482</c:v>
                </c:pt>
                <c:pt idx="1462">
                  <c:v>34968</c:v>
                </c:pt>
                <c:pt idx="1463">
                  <c:v>75794</c:v>
                </c:pt>
                <c:pt idx="1464">
                  <c:v>74268</c:v>
                </c:pt>
                <c:pt idx="1465">
                  <c:v>13724</c:v>
                </c:pt>
                <c:pt idx="1466">
                  <c:v>52569</c:v>
                </c:pt>
                <c:pt idx="1467">
                  <c:v>50388</c:v>
                </c:pt>
                <c:pt idx="1468">
                  <c:v>36108</c:v>
                </c:pt>
                <c:pt idx="1469">
                  <c:v>76445</c:v>
                </c:pt>
                <c:pt idx="1470">
                  <c:v>36663</c:v>
                </c:pt>
                <c:pt idx="1471">
                  <c:v>53843</c:v>
                </c:pt>
                <c:pt idx="1472">
                  <c:v>90226</c:v>
                </c:pt>
                <c:pt idx="1473">
                  <c:v>70638</c:v>
                </c:pt>
                <c:pt idx="1474">
                  <c:v>44512</c:v>
                </c:pt>
                <c:pt idx="1475">
                  <c:v>27116</c:v>
                </c:pt>
                <c:pt idx="1476">
                  <c:v>54072</c:v>
                </c:pt>
                <c:pt idx="1477">
                  <c:v>71855</c:v>
                </c:pt>
                <c:pt idx="1478">
                  <c:v>51250</c:v>
                </c:pt>
                <c:pt idx="1479">
                  <c:v>60432</c:v>
                </c:pt>
                <c:pt idx="1480">
                  <c:v>12393</c:v>
                </c:pt>
                <c:pt idx="1481">
                  <c:v>59754</c:v>
                </c:pt>
                <c:pt idx="1482">
                  <c:v>33955</c:v>
                </c:pt>
                <c:pt idx="1483">
                  <c:v>48752</c:v>
                </c:pt>
                <c:pt idx="1484">
                  <c:v>55434</c:v>
                </c:pt>
                <c:pt idx="1485">
                  <c:v>28359</c:v>
                </c:pt>
                <c:pt idx="1486">
                  <c:v>57100</c:v>
                </c:pt>
                <c:pt idx="1487">
                  <c:v>52973</c:v>
                </c:pt>
                <c:pt idx="1488">
                  <c:v>51717</c:v>
                </c:pt>
                <c:pt idx="1489">
                  <c:v>18793</c:v>
                </c:pt>
                <c:pt idx="1490">
                  <c:v>50664</c:v>
                </c:pt>
                <c:pt idx="1491">
                  <c:v>54414</c:v>
                </c:pt>
                <c:pt idx="1492">
                  <c:v>54549</c:v>
                </c:pt>
                <c:pt idx="1493">
                  <c:v>47111</c:v>
                </c:pt>
                <c:pt idx="1494">
                  <c:v>41003</c:v>
                </c:pt>
                <c:pt idx="1495">
                  <c:v>35196</c:v>
                </c:pt>
                <c:pt idx="1496">
                  <c:v>36301</c:v>
                </c:pt>
                <c:pt idx="1497">
                  <c:v>42731</c:v>
                </c:pt>
                <c:pt idx="1498">
                  <c:v>52854</c:v>
                </c:pt>
                <c:pt idx="1499">
                  <c:v>22775</c:v>
                </c:pt>
                <c:pt idx="1500">
                  <c:v>59821</c:v>
                </c:pt>
                <c:pt idx="1501">
                  <c:v>50002</c:v>
                </c:pt>
                <c:pt idx="1502">
                  <c:v>69755</c:v>
                </c:pt>
                <c:pt idx="1503">
                  <c:v>44078</c:v>
                </c:pt>
                <c:pt idx="1504">
                  <c:v>30560</c:v>
                </c:pt>
                <c:pt idx="1505">
                  <c:v>35924</c:v>
                </c:pt>
                <c:pt idx="1506">
                  <c:v>38513</c:v>
                </c:pt>
                <c:pt idx="1507">
                  <c:v>56386</c:v>
                </c:pt>
                <c:pt idx="1508">
                  <c:v>75774</c:v>
                </c:pt>
                <c:pt idx="1509">
                  <c:v>39228</c:v>
                </c:pt>
                <c:pt idx="1510">
                  <c:v>58494</c:v>
                </c:pt>
                <c:pt idx="1511">
                  <c:v>58684</c:v>
                </c:pt>
                <c:pt idx="1512">
                  <c:v>34600</c:v>
                </c:pt>
                <c:pt idx="1513">
                  <c:v>56551</c:v>
                </c:pt>
                <c:pt idx="1514">
                  <c:v>22448</c:v>
                </c:pt>
                <c:pt idx="1515">
                  <c:v>37774</c:v>
                </c:pt>
                <c:pt idx="1516">
                  <c:v>25358</c:v>
                </c:pt>
                <c:pt idx="1517">
                  <c:v>35544</c:v>
                </c:pt>
                <c:pt idx="1518">
                  <c:v>36634</c:v>
                </c:pt>
                <c:pt idx="1519">
                  <c:v>62670</c:v>
                </c:pt>
                <c:pt idx="1520">
                  <c:v>50334</c:v>
                </c:pt>
                <c:pt idx="1521">
                  <c:v>57107</c:v>
                </c:pt>
                <c:pt idx="1522">
                  <c:v>50729</c:v>
                </c:pt>
                <c:pt idx="1523">
                  <c:v>34916</c:v>
                </c:pt>
                <c:pt idx="1524">
                  <c:v>64892</c:v>
                </c:pt>
                <c:pt idx="1525">
                  <c:v>43602</c:v>
                </c:pt>
                <c:pt idx="1526">
                  <c:v>41473</c:v>
                </c:pt>
                <c:pt idx="1527">
                  <c:v>63246</c:v>
                </c:pt>
                <c:pt idx="1528">
                  <c:v>36732</c:v>
                </c:pt>
                <c:pt idx="1529">
                  <c:v>36262</c:v>
                </c:pt>
                <c:pt idx="1530">
                  <c:v>36864</c:v>
                </c:pt>
                <c:pt idx="1531">
                  <c:v>86610</c:v>
                </c:pt>
                <c:pt idx="1532">
                  <c:v>39660</c:v>
                </c:pt>
                <c:pt idx="1533">
                  <c:v>69016</c:v>
                </c:pt>
                <c:pt idx="1534">
                  <c:v>20193</c:v>
                </c:pt>
                <c:pt idx="1535">
                  <c:v>27573</c:v>
                </c:pt>
                <c:pt idx="1536">
                  <c:v>15862</c:v>
                </c:pt>
                <c:pt idx="1537">
                  <c:v>49544</c:v>
                </c:pt>
                <c:pt idx="1538">
                  <c:v>33228</c:v>
                </c:pt>
                <c:pt idx="1539">
                  <c:v>70440</c:v>
                </c:pt>
                <c:pt idx="1540">
                  <c:v>38232</c:v>
                </c:pt>
                <c:pt idx="1541">
                  <c:v>22554</c:v>
                </c:pt>
                <c:pt idx="1542">
                  <c:v>23536</c:v>
                </c:pt>
                <c:pt idx="1543">
                  <c:v>49413</c:v>
                </c:pt>
                <c:pt idx="1544">
                  <c:v>42231</c:v>
                </c:pt>
                <c:pt idx="1545">
                  <c:v>46610</c:v>
                </c:pt>
                <c:pt idx="1546">
                  <c:v>43776</c:v>
                </c:pt>
                <c:pt idx="1547">
                  <c:v>58350</c:v>
                </c:pt>
                <c:pt idx="1548">
                  <c:v>49090</c:v>
                </c:pt>
                <c:pt idx="1549">
                  <c:v>61787</c:v>
                </c:pt>
                <c:pt idx="1550">
                  <c:v>18169</c:v>
                </c:pt>
                <c:pt idx="1551">
                  <c:v>24336</c:v>
                </c:pt>
                <c:pt idx="1552">
                  <c:v>18222</c:v>
                </c:pt>
                <c:pt idx="1553">
                  <c:v>62335</c:v>
                </c:pt>
                <c:pt idx="1554">
                  <c:v>42033</c:v>
                </c:pt>
                <c:pt idx="1555">
                  <c:v>86580</c:v>
                </c:pt>
                <c:pt idx="1556">
                  <c:v>41437</c:v>
                </c:pt>
                <c:pt idx="1557">
                  <c:v>73705</c:v>
                </c:pt>
                <c:pt idx="1558">
                  <c:v>61064</c:v>
                </c:pt>
                <c:pt idx="1559">
                  <c:v>18358</c:v>
                </c:pt>
                <c:pt idx="1560">
                  <c:v>55012</c:v>
                </c:pt>
                <c:pt idx="1561">
                  <c:v>37929</c:v>
                </c:pt>
                <c:pt idx="1562">
                  <c:v>38175</c:v>
                </c:pt>
                <c:pt idx="1563">
                  <c:v>58656</c:v>
                </c:pt>
                <c:pt idx="1564">
                  <c:v>52117</c:v>
                </c:pt>
                <c:pt idx="1565">
                  <c:v>64813</c:v>
                </c:pt>
                <c:pt idx="1566">
                  <c:v>54222</c:v>
                </c:pt>
                <c:pt idx="1567">
                  <c:v>42586</c:v>
                </c:pt>
                <c:pt idx="1568">
                  <c:v>41154</c:v>
                </c:pt>
                <c:pt idx="1569">
                  <c:v>80398</c:v>
                </c:pt>
                <c:pt idx="1570">
                  <c:v>18746</c:v>
                </c:pt>
                <c:pt idx="1571">
                  <c:v>35196</c:v>
                </c:pt>
                <c:pt idx="1572">
                  <c:v>60230</c:v>
                </c:pt>
                <c:pt idx="1573">
                  <c:v>22108</c:v>
                </c:pt>
                <c:pt idx="1574">
                  <c:v>44392</c:v>
                </c:pt>
                <c:pt idx="1575">
                  <c:v>32233</c:v>
                </c:pt>
                <c:pt idx="1576">
                  <c:v>17688</c:v>
                </c:pt>
                <c:pt idx="1577">
                  <c:v>47175</c:v>
                </c:pt>
                <c:pt idx="1578">
                  <c:v>42207</c:v>
                </c:pt>
                <c:pt idx="1579">
                  <c:v>82571</c:v>
                </c:pt>
                <c:pt idx="1580">
                  <c:v>38808</c:v>
                </c:pt>
                <c:pt idx="1581">
                  <c:v>46854</c:v>
                </c:pt>
                <c:pt idx="1582">
                  <c:v>40442</c:v>
                </c:pt>
                <c:pt idx="1583">
                  <c:v>23529</c:v>
                </c:pt>
                <c:pt idx="1584">
                  <c:v>71107</c:v>
                </c:pt>
                <c:pt idx="1585">
                  <c:v>46910</c:v>
                </c:pt>
                <c:pt idx="1586">
                  <c:v>37244</c:v>
                </c:pt>
                <c:pt idx="1587">
                  <c:v>82427</c:v>
                </c:pt>
                <c:pt idx="1588">
                  <c:v>75342</c:v>
                </c:pt>
                <c:pt idx="1589">
                  <c:v>70044</c:v>
                </c:pt>
                <c:pt idx="1590">
                  <c:v>77437</c:v>
                </c:pt>
                <c:pt idx="1591">
                  <c:v>54984</c:v>
                </c:pt>
                <c:pt idx="1592">
                  <c:v>42403</c:v>
                </c:pt>
                <c:pt idx="1593">
                  <c:v>55761</c:v>
                </c:pt>
                <c:pt idx="1594">
                  <c:v>37292</c:v>
                </c:pt>
                <c:pt idx="1595">
                  <c:v>36145</c:v>
                </c:pt>
                <c:pt idx="1596">
                  <c:v>44051</c:v>
                </c:pt>
                <c:pt idx="1597">
                  <c:v>58086</c:v>
                </c:pt>
                <c:pt idx="1598">
                  <c:v>81795</c:v>
                </c:pt>
                <c:pt idx="1599">
                  <c:v>28389</c:v>
                </c:pt>
                <c:pt idx="1600">
                  <c:v>69901</c:v>
                </c:pt>
                <c:pt idx="1601">
                  <c:v>80360</c:v>
                </c:pt>
                <c:pt idx="1602">
                  <c:v>54809</c:v>
                </c:pt>
                <c:pt idx="1603">
                  <c:v>31859</c:v>
                </c:pt>
                <c:pt idx="1604">
                  <c:v>39763</c:v>
                </c:pt>
                <c:pt idx="1605">
                  <c:v>16014</c:v>
                </c:pt>
                <c:pt idx="1606">
                  <c:v>41120</c:v>
                </c:pt>
                <c:pt idx="1607">
                  <c:v>52869</c:v>
                </c:pt>
                <c:pt idx="1608">
                  <c:v>38725</c:v>
                </c:pt>
                <c:pt idx="1609">
                  <c:v>77981</c:v>
                </c:pt>
                <c:pt idx="1610">
                  <c:v>62905</c:v>
                </c:pt>
                <c:pt idx="1611">
                  <c:v>13533</c:v>
                </c:pt>
                <c:pt idx="1612">
                  <c:v>59481</c:v>
                </c:pt>
                <c:pt idx="1613">
                  <c:v>72117</c:v>
                </c:pt>
                <c:pt idx="1614">
                  <c:v>21955</c:v>
                </c:pt>
                <c:pt idx="1615">
                  <c:v>67131</c:v>
                </c:pt>
                <c:pt idx="1616">
                  <c:v>36802</c:v>
                </c:pt>
                <c:pt idx="1617">
                  <c:v>47808</c:v>
                </c:pt>
                <c:pt idx="1618">
                  <c:v>35641</c:v>
                </c:pt>
                <c:pt idx="1619">
                  <c:v>85431</c:v>
                </c:pt>
                <c:pt idx="1620">
                  <c:v>42664</c:v>
                </c:pt>
                <c:pt idx="1621">
                  <c:v>21888</c:v>
                </c:pt>
                <c:pt idx="1622">
                  <c:v>28973</c:v>
                </c:pt>
                <c:pt idx="1623">
                  <c:v>39435</c:v>
                </c:pt>
                <c:pt idx="1624">
                  <c:v>65370</c:v>
                </c:pt>
                <c:pt idx="1625">
                  <c:v>20194</c:v>
                </c:pt>
                <c:pt idx="1626">
                  <c:v>42473</c:v>
                </c:pt>
                <c:pt idx="1627">
                  <c:v>64590</c:v>
                </c:pt>
                <c:pt idx="1628">
                  <c:v>71232</c:v>
                </c:pt>
                <c:pt idx="1629">
                  <c:v>43300</c:v>
                </c:pt>
                <c:pt idx="1630">
                  <c:v>46904</c:v>
                </c:pt>
                <c:pt idx="1631">
                  <c:v>49094</c:v>
                </c:pt>
                <c:pt idx="1632">
                  <c:v>36075</c:v>
                </c:pt>
                <c:pt idx="1633">
                  <c:v>60839</c:v>
                </c:pt>
                <c:pt idx="1634">
                  <c:v>82122</c:v>
                </c:pt>
                <c:pt idx="1635">
                  <c:v>34074</c:v>
                </c:pt>
                <c:pt idx="1636">
                  <c:v>28520</c:v>
                </c:pt>
                <c:pt idx="1637">
                  <c:v>62535</c:v>
                </c:pt>
                <c:pt idx="1638">
                  <c:v>36273</c:v>
                </c:pt>
                <c:pt idx="1639">
                  <c:v>63404</c:v>
                </c:pt>
                <c:pt idx="1640">
                  <c:v>78416</c:v>
                </c:pt>
                <c:pt idx="1641">
                  <c:v>75702</c:v>
                </c:pt>
                <c:pt idx="1642">
                  <c:v>59385</c:v>
                </c:pt>
                <c:pt idx="1643">
                  <c:v>25545</c:v>
                </c:pt>
                <c:pt idx="1644">
                  <c:v>44689</c:v>
                </c:pt>
                <c:pt idx="1645">
                  <c:v>7144</c:v>
                </c:pt>
                <c:pt idx="1646">
                  <c:v>22669</c:v>
                </c:pt>
                <c:pt idx="1647">
                  <c:v>63159</c:v>
                </c:pt>
                <c:pt idx="1648">
                  <c:v>46757</c:v>
                </c:pt>
                <c:pt idx="1649">
                  <c:v>79734</c:v>
                </c:pt>
                <c:pt idx="1650">
                  <c:v>63207</c:v>
                </c:pt>
                <c:pt idx="1651">
                  <c:v>72071</c:v>
                </c:pt>
                <c:pt idx="1652">
                  <c:v>21840</c:v>
                </c:pt>
                <c:pt idx="1653">
                  <c:v>58582</c:v>
                </c:pt>
                <c:pt idx="1654">
                  <c:v>45203</c:v>
                </c:pt>
                <c:pt idx="1655">
                  <c:v>50387</c:v>
                </c:pt>
                <c:pt idx="1656">
                  <c:v>32583</c:v>
                </c:pt>
                <c:pt idx="1657">
                  <c:v>62568</c:v>
                </c:pt>
                <c:pt idx="1658">
                  <c:v>44635</c:v>
                </c:pt>
                <c:pt idx="1659">
                  <c:v>63967</c:v>
                </c:pt>
                <c:pt idx="1660">
                  <c:v>52513</c:v>
                </c:pt>
                <c:pt idx="1661">
                  <c:v>25293</c:v>
                </c:pt>
                <c:pt idx="1662">
                  <c:v>54111</c:v>
                </c:pt>
                <c:pt idx="1663">
                  <c:v>36957</c:v>
                </c:pt>
                <c:pt idx="1664">
                  <c:v>80739</c:v>
                </c:pt>
                <c:pt idx="1665">
                  <c:v>42160</c:v>
                </c:pt>
                <c:pt idx="1666">
                  <c:v>29236</c:v>
                </c:pt>
                <c:pt idx="1667">
                  <c:v>44911</c:v>
                </c:pt>
                <c:pt idx="1668">
                  <c:v>54693</c:v>
                </c:pt>
                <c:pt idx="1669">
                  <c:v>48186</c:v>
                </c:pt>
                <c:pt idx="1670">
                  <c:v>45576</c:v>
                </c:pt>
                <c:pt idx="1671">
                  <c:v>41580</c:v>
                </c:pt>
                <c:pt idx="1672">
                  <c:v>80336</c:v>
                </c:pt>
                <c:pt idx="1673">
                  <c:v>47743</c:v>
                </c:pt>
                <c:pt idx="1674">
                  <c:v>62972</c:v>
                </c:pt>
                <c:pt idx="1675">
                  <c:v>42162</c:v>
                </c:pt>
                <c:pt idx="1676">
                  <c:v>32313</c:v>
                </c:pt>
                <c:pt idx="1677">
                  <c:v>30983</c:v>
                </c:pt>
                <c:pt idx="1678">
                  <c:v>27071</c:v>
                </c:pt>
                <c:pt idx="1679">
                  <c:v>68148</c:v>
                </c:pt>
                <c:pt idx="1680">
                  <c:v>65735</c:v>
                </c:pt>
                <c:pt idx="1681">
                  <c:v>40887</c:v>
                </c:pt>
                <c:pt idx="1682">
                  <c:v>4023</c:v>
                </c:pt>
                <c:pt idx="1683">
                  <c:v>30093</c:v>
                </c:pt>
                <c:pt idx="1684">
                  <c:v>57705</c:v>
                </c:pt>
                <c:pt idx="1685">
                  <c:v>25008</c:v>
                </c:pt>
                <c:pt idx="1686">
                  <c:v>29435</c:v>
                </c:pt>
                <c:pt idx="1687">
                  <c:v>22280</c:v>
                </c:pt>
                <c:pt idx="1688">
                  <c:v>72159</c:v>
                </c:pt>
                <c:pt idx="1689">
                  <c:v>38097</c:v>
                </c:pt>
                <c:pt idx="1690">
                  <c:v>22979</c:v>
                </c:pt>
                <c:pt idx="1691">
                  <c:v>74290</c:v>
                </c:pt>
                <c:pt idx="1692">
                  <c:v>58217</c:v>
                </c:pt>
                <c:pt idx="1693">
                  <c:v>21024</c:v>
                </c:pt>
                <c:pt idx="1694">
                  <c:v>70116</c:v>
                </c:pt>
                <c:pt idx="1695">
                  <c:v>54006</c:v>
                </c:pt>
                <c:pt idx="1696">
                  <c:v>69063</c:v>
                </c:pt>
                <c:pt idx="1697">
                  <c:v>11448</c:v>
                </c:pt>
                <c:pt idx="1698">
                  <c:v>70886</c:v>
                </c:pt>
                <c:pt idx="1699">
                  <c:v>27038</c:v>
                </c:pt>
                <c:pt idx="1700">
                  <c:v>34213</c:v>
                </c:pt>
                <c:pt idx="1701">
                  <c:v>32889</c:v>
                </c:pt>
                <c:pt idx="1702">
                  <c:v>34738</c:v>
                </c:pt>
                <c:pt idx="1703">
                  <c:v>30538</c:v>
                </c:pt>
                <c:pt idx="1704">
                  <c:v>47570</c:v>
                </c:pt>
                <c:pt idx="1705">
                  <c:v>26642</c:v>
                </c:pt>
                <c:pt idx="1706">
                  <c:v>69932</c:v>
                </c:pt>
                <c:pt idx="1707">
                  <c:v>44503</c:v>
                </c:pt>
                <c:pt idx="1708">
                  <c:v>60200</c:v>
                </c:pt>
                <c:pt idx="1709">
                  <c:v>49638</c:v>
                </c:pt>
                <c:pt idx="1710">
                  <c:v>23830</c:v>
                </c:pt>
                <c:pt idx="1711">
                  <c:v>25509</c:v>
                </c:pt>
                <c:pt idx="1712">
                  <c:v>72905</c:v>
                </c:pt>
                <c:pt idx="1713">
                  <c:v>69702</c:v>
                </c:pt>
                <c:pt idx="1714">
                  <c:v>70300</c:v>
                </c:pt>
                <c:pt idx="1715">
                  <c:v>46098</c:v>
                </c:pt>
                <c:pt idx="1716">
                  <c:v>50616</c:v>
                </c:pt>
                <c:pt idx="1717">
                  <c:v>62772</c:v>
                </c:pt>
                <c:pt idx="1718">
                  <c:v>30298</c:v>
                </c:pt>
                <c:pt idx="1719">
                  <c:v>52413</c:v>
                </c:pt>
                <c:pt idx="1720">
                  <c:v>44155</c:v>
                </c:pt>
                <c:pt idx="1721">
                  <c:v>7500</c:v>
                </c:pt>
                <c:pt idx="1722">
                  <c:v>76532</c:v>
                </c:pt>
                <c:pt idx="1723">
                  <c:v>42081</c:v>
                </c:pt>
                <c:pt idx="1724">
                  <c:v>88420</c:v>
                </c:pt>
                <c:pt idx="1725">
                  <c:v>31158</c:v>
                </c:pt>
                <c:pt idx="1726">
                  <c:v>61671</c:v>
                </c:pt>
                <c:pt idx="1727">
                  <c:v>69719</c:v>
                </c:pt>
                <c:pt idx="1728">
                  <c:v>49160</c:v>
                </c:pt>
                <c:pt idx="1729">
                  <c:v>90933</c:v>
                </c:pt>
                <c:pt idx="1730">
                  <c:v>113734</c:v>
                </c:pt>
                <c:pt idx="1731">
                  <c:v>22148</c:v>
                </c:pt>
                <c:pt idx="1732">
                  <c:v>73395</c:v>
                </c:pt>
                <c:pt idx="1733">
                  <c:v>29819</c:v>
                </c:pt>
                <c:pt idx="1734">
                  <c:v>45688</c:v>
                </c:pt>
                <c:pt idx="1735">
                  <c:v>60491</c:v>
                </c:pt>
                <c:pt idx="1736">
                  <c:v>33235</c:v>
                </c:pt>
                <c:pt idx="1737">
                  <c:v>35701</c:v>
                </c:pt>
                <c:pt idx="1738">
                  <c:v>31535</c:v>
                </c:pt>
                <c:pt idx="1739">
                  <c:v>92556</c:v>
                </c:pt>
                <c:pt idx="1740">
                  <c:v>67384</c:v>
                </c:pt>
                <c:pt idx="1741">
                  <c:v>32557</c:v>
                </c:pt>
                <c:pt idx="1742">
                  <c:v>52278</c:v>
                </c:pt>
                <c:pt idx="1743">
                  <c:v>38578</c:v>
                </c:pt>
                <c:pt idx="1744">
                  <c:v>36038</c:v>
                </c:pt>
                <c:pt idx="1745">
                  <c:v>34230</c:v>
                </c:pt>
                <c:pt idx="1746">
                  <c:v>31878</c:v>
                </c:pt>
                <c:pt idx="1747">
                  <c:v>70932</c:v>
                </c:pt>
                <c:pt idx="1748">
                  <c:v>39858</c:v>
                </c:pt>
                <c:pt idx="1749">
                  <c:v>77598</c:v>
                </c:pt>
                <c:pt idx="1750">
                  <c:v>80982</c:v>
                </c:pt>
                <c:pt idx="1751">
                  <c:v>22701</c:v>
                </c:pt>
                <c:pt idx="1752">
                  <c:v>70617</c:v>
                </c:pt>
                <c:pt idx="1753">
                  <c:v>28647</c:v>
                </c:pt>
                <c:pt idx="1754">
                  <c:v>62694</c:v>
                </c:pt>
                <c:pt idx="1755">
                  <c:v>61917</c:v>
                </c:pt>
                <c:pt idx="1756">
                  <c:v>67472</c:v>
                </c:pt>
                <c:pt idx="1757">
                  <c:v>21059</c:v>
                </c:pt>
                <c:pt idx="1758">
                  <c:v>29543</c:v>
                </c:pt>
                <c:pt idx="1759">
                  <c:v>75903</c:v>
                </c:pt>
                <c:pt idx="1760">
                  <c:v>34984</c:v>
                </c:pt>
                <c:pt idx="1761">
                  <c:v>27213</c:v>
                </c:pt>
                <c:pt idx="1762">
                  <c:v>27242</c:v>
                </c:pt>
                <c:pt idx="1763">
                  <c:v>34242</c:v>
                </c:pt>
                <c:pt idx="1764">
                  <c:v>25410</c:v>
                </c:pt>
                <c:pt idx="1765">
                  <c:v>37126</c:v>
                </c:pt>
                <c:pt idx="1766">
                  <c:v>28320</c:v>
                </c:pt>
                <c:pt idx="1767">
                  <c:v>23763</c:v>
                </c:pt>
                <c:pt idx="1768">
                  <c:v>72570</c:v>
                </c:pt>
                <c:pt idx="1769">
                  <c:v>34529</c:v>
                </c:pt>
                <c:pt idx="1770">
                  <c:v>70792</c:v>
                </c:pt>
                <c:pt idx="1771">
                  <c:v>39684</c:v>
                </c:pt>
                <c:pt idx="1772">
                  <c:v>83891</c:v>
                </c:pt>
                <c:pt idx="1773">
                  <c:v>36065</c:v>
                </c:pt>
                <c:pt idx="1774">
                  <c:v>51141</c:v>
                </c:pt>
                <c:pt idx="1775">
                  <c:v>56939</c:v>
                </c:pt>
                <c:pt idx="1776">
                  <c:v>80872</c:v>
                </c:pt>
                <c:pt idx="1777">
                  <c:v>32218</c:v>
                </c:pt>
                <c:pt idx="1778">
                  <c:v>61798</c:v>
                </c:pt>
                <c:pt idx="1779">
                  <c:v>76842</c:v>
                </c:pt>
                <c:pt idx="1780">
                  <c:v>29478</c:v>
                </c:pt>
                <c:pt idx="1781">
                  <c:v>46998</c:v>
                </c:pt>
                <c:pt idx="1782">
                  <c:v>16653</c:v>
                </c:pt>
                <c:pt idx="1783">
                  <c:v>70053</c:v>
                </c:pt>
                <c:pt idx="1784">
                  <c:v>14515</c:v>
                </c:pt>
                <c:pt idx="1785">
                  <c:v>44359</c:v>
                </c:pt>
                <c:pt idx="1786">
                  <c:v>9722</c:v>
                </c:pt>
                <c:pt idx="1787">
                  <c:v>48877</c:v>
                </c:pt>
                <c:pt idx="1788">
                  <c:v>74485</c:v>
                </c:pt>
                <c:pt idx="1789">
                  <c:v>64474</c:v>
                </c:pt>
                <c:pt idx="1790">
                  <c:v>77226</c:v>
                </c:pt>
                <c:pt idx="1791">
                  <c:v>47139</c:v>
                </c:pt>
                <c:pt idx="1792">
                  <c:v>85738</c:v>
                </c:pt>
                <c:pt idx="1793">
                  <c:v>55686</c:v>
                </c:pt>
                <c:pt idx="1794">
                  <c:v>39062</c:v>
                </c:pt>
                <c:pt idx="1795">
                  <c:v>21474</c:v>
                </c:pt>
                <c:pt idx="1796">
                  <c:v>40794</c:v>
                </c:pt>
                <c:pt idx="1797">
                  <c:v>4428</c:v>
                </c:pt>
                <c:pt idx="1798">
                  <c:v>32632</c:v>
                </c:pt>
                <c:pt idx="1799">
                  <c:v>38236</c:v>
                </c:pt>
                <c:pt idx="1800">
                  <c:v>36790</c:v>
                </c:pt>
                <c:pt idx="1801">
                  <c:v>26518</c:v>
                </c:pt>
                <c:pt idx="1802">
                  <c:v>24570</c:v>
                </c:pt>
                <c:pt idx="1803">
                  <c:v>23957</c:v>
                </c:pt>
                <c:pt idx="1804">
                  <c:v>94642</c:v>
                </c:pt>
                <c:pt idx="1805">
                  <c:v>58646</c:v>
                </c:pt>
                <c:pt idx="1806">
                  <c:v>53201</c:v>
                </c:pt>
                <c:pt idx="1807">
                  <c:v>57113</c:v>
                </c:pt>
                <c:pt idx="1808">
                  <c:v>51373</c:v>
                </c:pt>
                <c:pt idx="1809">
                  <c:v>23477</c:v>
                </c:pt>
                <c:pt idx="1810">
                  <c:v>58116</c:v>
                </c:pt>
                <c:pt idx="1811">
                  <c:v>31626</c:v>
                </c:pt>
                <c:pt idx="1812">
                  <c:v>39791</c:v>
                </c:pt>
                <c:pt idx="1813">
                  <c:v>41021</c:v>
                </c:pt>
                <c:pt idx="1814">
                  <c:v>94472</c:v>
                </c:pt>
                <c:pt idx="1815">
                  <c:v>13672</c:v>
                </c:pt>
                <c:pt idx="1816">
                  <c:v>36781</c:v>
                </c:pt>
                <c:pt idx="1817">
                  <c:v>23616</c:v>
                </c:pt>
                <c:pt idx="1818">
                  <c:v>56559</c:v>
                </c:pt>
                <c:pt idx="1819">
                  <c:v>32644</c:v>
                </c:pt>
                <c:pt idx="1820">
                  <c:v>67506</c:v>
                </c:pt>
                <c:pt idx="1821">
                  <c:v>24206</c:v>
                </c:pt>
                <c:pt idx="1822">
                  <c:v>28420</c:v>
                </c:pt>
                <c:pt idx="1823">
                  <c:v>24762</c:v>
                </c:pt>
                <c:pt idx="1824">
                  <c:v>33279</c:v>
                </c:pt>
                <c:pt idx="1825">
                  <c:v>30368</c:v>
                </c:pt>
                <c:pt idx="1826">
                  <c:v>63684</c:v>
                </c:pt>
                <c:pt idx="1827">
                  <c:v>41638</c:v>
                </c:pt>
                <c:pt idx="1828">
                  <c:v>68805</c:v>
                </c:pt>
                <c:pt idx="1829">
                  <c:v>65814</c:v>
                </c:pt>
                <c:pt idx="1830">
                  <c:v>71964</c:v>
                </c:pt>
                <c:pt idx="1831">
                  <c:v>39146</c:v>
                </c:pt>
                <c:pt idx="1832">
                  <c:v>21645</c:v>
                </c:pt>
                <c:pt idx="1833">
                  <c:v>34445</c:v>
                </c:pt>
                <c:pt idx="1834">
                  <c:v>30351</c:v>
                </c:pt>
                <c:pt idx="1835">
                  <c:v>19444</c:v>
                </c:pt>
                <c:pt idx="1836">
                  <c:v>27943</c:v>
                </c:pt>
                <c:pt idx="1837">
                  <c:v>22263</c:v>
                </c:pt>
                <c:pt idx="1838">
                  <c:v>30261</c:v>
                </c:pt>
                <c:pt idx="1839">
                  <c:v>28587</c:v>
                </c:pt>
                <c:pt idx="1840">
                  <c:v>43815</c:v>
                </c:pt>
                <c:pt idx="1841">
                  <c:v>48195</c:v>
                </c:pt>
                <c:pt idx="1842">
                  <c:v>77027</c:v>
                </c:pt>
                <c:pt idx="1843">
                  <c:v>71322</c:v>
                </c:pt>
                <c:pt idx="1844">
                  <c:v>32765</c:v>
                </c:pt>
                <c:pt idx="1845">
                  <c:v>23272</c:v>
                </c:pt>
                <c:pt idx="1846">
                  <c:v>20981</c:v>
                </c:pt>
                <c:pt idx="1847">
                  <c:v>7500</c:v>
                </c:pt>
                <c:pt idx="1848">
                  <c:v>22585</c:v>
                </c:pt>
                <c:pt idx="1849">
                  <c:v>67225</c:v>
                </c:pt>
                <c:pt idx="1850">
                  <c:v>17649</c:v>
                </c:pt>
                <c:pt idx="1851">
                  <c:v>55914</c:v>
                </c:pt>
                <c:pt idx="1852">
                  <c:v>40059</c:v>
                </c:pt>
                <c:pt idx="1853">
                  <c:v>60905</c:v>
                </c:pt>
                <c:pt idx="1854">
                  <c:v>75330</c:v>
                </c:pt>
                <c:pt idx="1855">
                  <c:v>60689</c:v>
                </c:pt>
                <c:pt idx="1856">
                  <c:v>38680</c:v>
                </c:pt>
                <c:pt idx="1857">
                  <c:v>61416</c:v>
                </c:pt>
                <c:pt idx="1858">
                  <c:v>49767</c:v>
                </c:pt>
                <c:pt idx="1859">
                  <c:v>83273</c:v>
                </c:pt>
                <c:pt idx="1860">
                  <c:v>29009</c:v>
                </c:pt>
                <c:pt idx="1861">
                  <c:v>45057</c:v>
                </c:pt>
                <c:pt idx="1862">
                  <c:v>37150</c:v>
                </c:pt>
                <c:pt idx="1863">
                  <c:v>43020</c:v>
                </c:pt>
                <c:pt idx="1864">
                  <c:v>53154</c:v>
                </c:pt>
                <c:pt idx="1865">
                  <c:v>65308</c:v>
                </c:pt>
                <c:pt idx="1866">
                  <c:v>35178</c:v>
                </c:pt>
                <c:pt idx="1867">
                  <c:v>81044</c:v>
                </c:pt>
                <c:pt idx="1868">
                  <c:v>32871</c:v>
                </c:pt>
                <c:pt idx="1869">
                  <c:v>55801</c:v>
                </c:pt>
                <c:pt idx="1870">
                  <c:v>76320</c:v>
                </c:pt>
                <c:pt idx="1871">
                  <c:v>36927</c:v>
                </c:pt>
                <c:pt idx="1872">
                  <c:v>48794</c:v>
                </c:pt>
                <c:pt idx="1873">
                  <c:v>23478</c:v>
                </c:pt>
                <c:pt idx="1874">
                  <c:v>71128</c:v>
                </c:pt>
                <c:pt idx="1875">
                  <c:v>59462</c:v>
                </c:pt>
                <c:pt idx="1876">
                  <c:v>42554</c:v>
                </c:pt>
                <c:pt idx="1877">
                  <c:v>67046</c:v>
                </c:pt>
                <c:pt idx="1878">
                  <c:v>42192</c:v>
                </c:pt>
                <c:pt idx="1879">
                  <c:v>77610</c:v>
                </c:pt>
                <c:pt idx="1880">
                  <c:v>31761</c:v>
                </c:pt>
                <c:pt idx="1881">
                  <c:v>34350</c:v>
                </c:pt>
                <c:pt idx="1882">
                  <c:v>54591</c:v>
                </c:pt>
                <c:pt idx="1883">
                  <c:v>71866</c:v>
                </c:pt>
                <c:pt idx="1884">
                  <c:v>19514</c:v>
                </c:pt>
                <c:pt idx="1885">
                  <c:v>69520</c:v>
                </c:pt>
                <c:pt idx="1886">
                  <c:v>27889</c:v>
                </c:pt>
                <c:pt idx="1887">
                  <c:v>22123</c:v>
                </c:pt>
                <c:pt idx="1888">
                  <c:v>27803</c:v>
                </c:pt>
                <c:pt idx="1889">
                  <c:v>51651</c:v>
                </c:pt>
                <c:pt idx="1890">
                  <c:v>87000</c:v>
                </c:pt>
                <c:pt idx="1891">
                  <c:v>79823</c:v>
                </c:pt>
                <c:pt idx="1892">
                  <c:v>30828</c:v>
                </c:pt>
                <c:pt idx="1893">
                  <c:v>34109</c:v>
                </c:pt>
                <c:pt idx="1894">
                  <c:v>17459</c:v>
                </c:pt>
                <c:pt idx="1895">
                  <c:v>22390</c:v>
                </c:pt>
                <c:pt idx="1896">
                  <c:v>71322</c:v>
                </c:pt>
                <c:pt idx="1897">
                  <c:v>7500</c:v>
                </c:pt>
                <c:pt idx="1898">
                  <c:v>33569</c:v>
                </c:pt>
                <c:pt idx="1899">
                  <c:v>48699</c:v>
                </c:pt>
                <c:pt idx="1900">
                  <c:v>80144</c:v>
                </c:pt>
                <c:pt idx="1901">
                  <c:v>54252</c:v>
                </c:pt>
                <c:pt idx="1902">
                  <c:v>21359</c:v>
                </c:pt>
                <c:pt idx="1903">
                  <c:v>76068</c:v>
                </c:pt>
                <c:pt idx="1904">
                  <c:v>53204</c:v>
                </c:pt>
                <c:pt idx="1905">
                  <c:v>21355</c:v>
                </c:pt>
                <c:pt idx="1906">
                  <c:v>78128</c:v>
                </c:pt>
                <c:pt idx="1907">
                  <c:v>14188</c:v>
                </c:pt>
                <c:pt idx="1908">
                  <c:v>14796</c:v>
                </c:pt>
                <c:pt idx="1909">
                  <c:v>48150</c:v>
                </c:pt>
                <c:pt idx="1910">
                  <c:v>22518</c:v>
                </c:pt>
                <c:pt idx="1911">
                  <c:v>58275</c:v>
                </c:pt>
                <c:pt idx="1912">
                  <c:v>44953</c:v>
                </c:pt>
                <c:pt idx="1913">
                  <c:v>34587</c:v>
                </c:pt>
                <c:pt idx="1914">
                  <c:v>43018</c:v>
                </c:pt>
                <c:pt idx="1915">
                  <c:v>45736</c:v>
                </c:pt>
                <c:pt idx="1916">
                  <c:v>66476</c:v>
                </c:pt>
                <c:pt idx="1917">
                  <c:v>27733</c:v>
                </c:pt>
                <c:pt idx="1918">
                  <c:v>69805</c:v>
                </c:pt>
                <c:pt idx="1919">
                  <c:v>72217</c:v>
                </c:pt>
                <c:pt idx="1920">
                  <c:v>25818</c:v>
                </c:pt>
                <c:pt idx="1921">
                  <c:v>37509</c:v>
                </c:pt>
                <c:pt idx="1922">
                  <c:v>25176</c:v>
                </c:pt>
                <c:pt idx="1923">
                  <c:v>43586</c:v>
                </c:pt>
                <c:pt idx="1924">
                  <c:v>53230</c:v>
                </c:pt>
                <c:pt idx="1925">
                  <c:v>50116</c:v>
                </c:pt>
                <c:pt idx="1926">
                  <c:v>34728</c:v>
                </c:pt>
                <c:pt idx="1927">
                  <c:v>25959</c:v>
                </c:pt>
                <c:pt idx="1928">
                  <c:v>33590</c:v>
                </c:pt>
                <c:pt idx="1929">
                  <c:v>35860</c:v>
                </c:pt>
                <c:pt idx="1930">
                  <c:v>16005</c:v>
                </c:pt>
                <c:pt idx="1931">
                  <c:v>65487</c:v>
                </c:pt>
                <c:pt idx="1932">
                  <c:v>58692</c:v>
                </c:pt>
                <c:pt idx="1933">
                  <c:v>40590</c:v>
                </c:pt>
                <c:pt idx="1934">
                  <c:v>62637</c:v>
                </c:pt>
                <c:pt idx="1935">
                  <c:v>35860</c:v>
                </c:pt>
                <c:pt idx="1936">
                  <c:v>19346</c:v>
                </c:pt>
                <c:pt idx="1937">
                  <c:v>35788</c:v>
                </c:pt>
                <c:pt idx="1938">
                  <c:v>36997</c:v>
                </c:pt>
                <c:pt idx="1939">
                  <c:v>23539</c:v>
                </c:pt>
                <c:pt idx="1940">
                  <c:v>65333</c:v>
                </c:pt>
                <c:pt idx="1941">
                  <c:v>15345</c:v>
                </c:pt>
                <c:pt idx="1942">
                  <c:v>29732</c:v>
                </c:pt>
                <c:pt idx="1943">
                  <c:v>41275</c:v>
                </c:pt>
                <c:pt idx="1944">
                  <c:v>63516</c:v>
                </c:pt>
                <c:pt idx="1945">
                  <c:v>42769</c:v>
                </c:pt>
                <c:pt idx="1946">
                  <c:v>49572</c:v>
                </c:pt>
                <c:pt idx="1947">
                  <c:v>69209</c:v>
                </c:pt>
                <c:pt idx="1948">
                  <c:v>17148</c:v>
                </c:pt>
                <c:pt idx="1949">
                  <c:v>32146</c:v>
                </c:pt>
                <c:pt idx="1950">
                  <c:v>41713</c:v>
                </c:pt>
                <c:pt idx="1951">
                  <c:v>34176</c:v>
                </c:pt>
                <c:pt idx="1952">
                  <c:v>58482</c:v>
                </c:pt>
                <c:pt idx="1953">
                  <c:v>59686</c:v>
                </c:pt>
                <c:pt idx="1954">
                  <c:v>31353</c:v>
                </c:pt>
                <c:pt idx="1955">
                  <c:v>62994</c:v>
                </c:pt>
                <c:pt idx="1956">
                  <c:v>47320</c:v>
                </c:pt>
                <c:pt idx="1957">
                  <c:v>74859</c:v>
                </c:pt>
                <c:pt idx="1958">
                  <c:v>15253</c:v>
                </c:pt>
                <c:pt idx="1959">
                  <c:v>31560</c:v>
                </c:pt>
                <c:pt idx="1960">
                  <c:v>30396</c:v>
                </c:pt>
                <c:pt idx="1961">
                  <c:v>90000</c:v>
                </c:pt>
                <c:pt idx="1962">
                  <c:v>41967</c:v>
                </c:pt>
                <c:pt idx="1963">
                  <c:v>69263</c:v>
                </c:pt>
                <c:pt idx="1964">
                  <c:v>18890</c:v>
                </c:pt>
                <c:pt idx="1965">
                  <c:v>60934</c:v>
                </c:pt>
                <c:pt idx="1966">
                  <c:v>71965</c:v>
                </c:pt>
                <c:pt idx="1967">
                  <c:v>65210</c:v>
                </c:pt>
                <c:pt idx="1968">
                  <c:v>25721</c:v>
                </c:pt>
                <c:pt idx="1969">
                  <c:v>81380</c:v>
                </c:pt>
                <c:pt idx="1970">
                  <c:v>48432</c:v>
                </c:pt>
                <c:pt idx="1971">
                  <c:v>52914</c:v>
                </c:pt>
                <c:pt idx="1972">
                  <c:v>26067</c:v>
                </c:pt>
                <c:pt idx="1973">
                  <c:v>44325</c:v>
                </c:pt>
                <c:pt idx="1974">
                  <c:v>26487</c:v>
                </c:pt>
                <c:pt idx="1975">
                  <c:v>53233</c:v>
                </c:pt>
                <c:pt idx="1976">
                  <c:v>67716</c:v>
                </c:pt>
                <c:pt idx="1977">
                  <c:v>76234</c:v>
                </c:pt>
                <c:pt idx="1978">
                  <c:v>84117</c:v>
                </c:pt>
                <c:pt idx="1979">
                  <c:v>65487</c:v>
                </c:pt>
                <c:pt idx="1980">
                  <c:v>25224</c:v>
                </c:pt>
                <c:pt idx="1981">
                  <c:v>15287</c:v>
                </c:pt>
                <c:pt idx="1982">
                  <c:v>40851</c:v>
                </c:pt>
                <c:pt idx="1983">
                  <c:v>27469</c:v>
                </c:pt>
                <c:pt idx="1984">
                  <c:v>26576</c:v>
                </c:pt>
                <c:pt idx="1985">
                  <c:v>8820</c:v>
                </c:pt>
                <c:pt idx="1986">
                  <c:v>43322</c:v>
                </c:pt>
                <c:pt idx="1987">
                  <c:v>55593</c:v>
                </c:pt>
                <c:pt idx="1988">
                  <c:v>31385</c:v>
                </c:pt>
                <c:pt idx="1989">
                  <c:v>37085</c:v>
                </c:pt>
                <c:pt idx="1990">
                  <c:v>16185</c:v>
                </c:pt>
                <c:pt idx="1991">
                  <c:v>57731</c:v>
                </c:pt>
                <c:pt idx="1992">
                  <c:v>34596</c:v>
                </c:pt>
                <c:pt idx="1993">
                  <c:v>73807</c:v>
                </c:pt>
                <c:pt idx="1994">
                  <c:v>35893</c:v>
                </c:pt>
                <c:pt idx="1995">
                  <c:v>61014</c:v>
                </c:pt>
                <c:pt idx="1996">
                  <c:v>32144</c:v>
                </c:pt>
                <c:pt idx="1997">
                  <c:v>14918</c:v>
                </c:pt>
                <c:pt idx="1998">
                  <c:v>45146</c:v>
                </c:pt>
                <c:pt idx="1999">
                  <c:v>41769</c:v>
                </c:pt>
                <c:pt idx="2000">
                  <c:v>88325</c:v>
                </c:pt>
                <c:pt idx="2001">
                  <c:v>38054</c:v>
                </c:pt>
                <c:pt idx="2002">
                  <c:v>80617</c:v>
                </c:pt>
                <c:pt idx="2003">
                  <c:v>5305</c:v>
                </c:pt>
                <c:pt idx="2004">
                  <c:v>36807</c:v>
                </c:pt>
                <c:pt idx="2005">
                  <c:v>40101</c:v>
                </c:pt>
                <c:pt idx="2006">
                  <c:v>58025</c:v>
                </c:pt>
                <c:pt idx="2007">
                  <c:v>27190</c:v>
                </c:pt>
                <c:pt idx="2008">
                  <c:v>7500</c:v>
                </c:pt>
                <c:pt idx="2009">
                  <c:v>33562</c:v>
                </c:pt>
                <c:pt idx="2010">
                  <c:v>57642</c:v>
                </c:pt>
                <c:pt idx="2011">
                  <c:v>63777</c:v>
                </c:pt>
                <c:pt idx="2012">
                  <c:v>57967</c:v>
                </c:pt>
                <c:pt idx="2013">
                  <c:v>24434</c:v>
                </c:pt>
                <c:pt idx="2014">
                  <c:v>11012</c:v>
                </c:pt>
                <c:pt idx="2015">
                  <c:v>44802</c:v>
                </c:pt>
                <c:pt idx="2016">
                  <c:v>26816</c:v>
                </c:pt>
                <c:pt idx="2017">
                  <c:v>61223</c:v>
                </c:pt>
                <c:pt idx="2018">
                  <c:v>56981</c:v>
                </c:pt>
                <c:pt idx="2019">
                  <c:v>69245</c:v>
                </c:pt>
                <c:pt idx="2020">
                  <c:v>37406</c:v>
                </c:pt>
              </c:numCache>
            </c:numRef>
          </c:xVal>
          <c:yVal>
            <c:numRef>
              <c:f>Graphs!$B$2:$B$2205</c:f>
              <c:numCache>
                <c:formatCode>General</c:formatCode>
                <c:ptCount val="2204"/>
                <c:pt idx="0">
                  <c:v>2491</c:v>
                </c:pt>
                <c:pt idx="1">
                  <c:v>21</c:v>
                </c:pt>
                <c:pt idx="2">
                  <c:v>734</c:v>
                </c:pt>
                <c:pt idx="3">
                  <c:v>48</c:v>
                </c:pt>
                <c:pt idx="4">
                  <c:v>407</c:v>
                </c:pt>
                <c:pt idx="5">
                  <c:v>702</c:v>
                </c:pt>
                <c:pt idx="6">
                  <c:v>563</c:v>
                </c:pt>
                <c:pt idx="7">
                  <c:v>146</c:v>
                </c:pt>
                <c:pt idx="8">
                  <c:v>2429</c:v>
                </c:pt>
                <c:pt idx="9">
                  <c:v>36</c:v>
                </c:pt>
                <c:pt idx="10">
                  <c:v>45</c:v>
                </c:pt>
                <c:pt idx="11">
                  <c:v>1072</c:v>
                </c:pt>
                <c:pt idx="12">
                  <c:v>296</c:v>
                </c:pt>
                <c:pt idx="13">
                  <c:v>41</c:v>
                </c:pt>
                <c:pt idx="14">
                  <c:v>2304</c:v>
                </c:pt>
                <c:pt idx="15">
                  <c:v>92</c:v>
                </c:pt>
                <c:pt idx="16">
                  <c:v>289</c:v>
                </c:pt>
                <c:pt idx="17">
                  <c:v>1606</c:v>
                </c:pt>
                <c:pt idx="18">
                  <c:v>94</c:v>
                </c:pt>
                <c:pt idx="19">
                  <c:v>268</c:v>
                </c:pt>
                <c:pt idx="20">
                  <c:v>1729</c:v>
                </c:pt>
                <c:pt idx="21">
                  <c:v>953</c:v>
                </c:pt>
                <c:pt idx="22">
                  <c:v>539</c:v>
                </c:pt>
                <c:pt idx="23">
                  <c:v>345</c:v>
                </c:pt>
                <c:pt idx="24">
                  <c:v>62</c:v>
                </c:pt>
                <c:pt idx="25">
                  <c:v>216</c:v>
                </c:pt>
                <c:pt idx="26">
                  <c:v>121</c:v>
                </c:pt>
                <c:pt idx="27">
                  <c:v>1672</c:v>
                </c:pt>
                <c:pt idx="28">
                  <c:v>26</c:v>
                </c:pt>
                <c:pt idx="29">
                  <c:v>229</c:v>
                </c:pt>
                <c:pt idx="30">
                  <c:v>117</c:v>
                </c:pt>
                <c:pt idx="31">
                  <c:v>2304</c:v>
                </c:pt>
                <c:pt idx="32">
                  <c:v>1174</c:v>
                </c:pt>
                <c:pt idx="33">
                  <c:v>62</c:v>
                </c:pt>
                <c:pt idx="34">
                  <c:v>878</c:v>
                </c:pt>
                <c:pt idx="35">
                  <c:v>45</c:v>
                </c:pt>
                <c:pt idx="36">
                  <c:v>63</c:v>
                </c:pt>
                <c:pt idx="37">
                  <c:v>2169</c:v>
                </c:pt>
                <c:pt idx="38">
                  <c:v>1293</c:v>
                </c:pt>
                <c:pt idx="39">
                  <c:v>46</c:v>
                </c:pt>
                <c:pt idx="40">
                  <c:v>19</c:v>
                </c:pt>
                <c:pt idx="41">
                  <c:v>19</c:v>
                </c:pt>
                <c:pt idx="42">
                  <c:v>810</c:v>
                </c:pt>
                <c:pt idx="43">
                  <c:v>2158</c:v>
                </c:pt>
                <c:pt idx="44">
                  <c:v>42</c:v>
                </c:pt>
                <c:pt idx="45">
                  <c:v>1281</c:v>
                </c:pt>
                <c:pt idx="46">
                  <c:v>493</c:v>
                </c:pt>
                <c:pt idx="47">
                  <c:v>1661</c:v>
                </c:pt>
                <c:pt idx="48">
                  <c:v>69</c:v>
                </c:pt>
                <c:pt idx="49">
                  <c:v>2136</c:v>
                </c:pt>
                <c:pt idx="50">
                  <c:v>497</c:v>
                </c:pt>
                <c:pt idx="51">
                  <c:v>2130</c:v>
                </c:pt>
                <c:pt idx="52">
                  <c:v>24</c:v>
                </c:pt>
                <c:pt idx="53">
                  <c:v>475</c:v>
                </c:pt>
                <c:pt idx="54">
                  <c:v>2105</c:v>
                </c:pt>
                <c:pt idx="55">
                  <c:v>606</c:v>
                </c:pt>
                <c:pt idx="56">
                  <c:v>715</c:v>
                </c:pt>
                <c:pt idx="57">
                  <c:v>600</c:v>
                </c:pt>
                <c:pt idx="58">
                  <c:v>1046</c:v>
                </c:pt>
                <c:pt idx="59">
                  <c:v>2092</c:v>
                </c:pt>
                <c:pt idx="60">
                  <c:v>11</c:v>
                </c:pt>
                <c:pt idx="61">
                  <c:v>2074</c:v>
                </c:pt>
                <c:pt idx="62">
                  <c:v>544</c:v>
                </c:pt>
                <c:pt idx="63">
                  <c:v>1489</c:v>
                </c:pt>
                <c:pt idx="64">
                  <c:v>1241</c:v>
                </c:pt>
                <c:pt idx="65">
                  <c:v>777</c:v>
                </c:pt>
                <c:pt idx="66">
                  <c:v>642</c:v>
                </c:pt>
                <c:pt idx="67">
                  <c:v>56</c:v>
                </c:pt>
                <c:pt idx="68">
                  <c:v>12</c:v>
                </c:pt>
                <c:pt idx="69">
                  <c:v>2074</c:v>
                </c:pt>
                <c:pt idx="70">
                  <c:v>9</c:v>
                </c:pt>
                <c:pt idx="71">
                  <c:v>2066</c:v>
                </c:pt>
                <c:pt idx="72">
                  <c:v>148</c:v>
                </c:pt>
                <c:pt idx="73">
                  <c:v>12</c:v>
                </c:pt>
                <c:pt idx="74">
                  <c:v>56</c:v>
                </c:pt>
                <c:pt idx="75">
                  <c:v>702</c:v>
                </c:pt>
                <c:pt idx="76">
                  <c:v>53</c:v>
                </c:pt>
                <c:pt idx="77">
                  <c:v>146</c:v>
                </c:pt>
                <c:pt idx="78">
                  <c:v>2056</c:v>
                </c:pt>
                <c:pt idx="79">
                  <c:v>1221</c:v>
                </c:pt>
                <c:pt idx="80">
                  <c:v>187</c:v>
                </c:pt>
                <c:pt idx="81">
                  <c:v>28</c:v>
                </c:pt>
                <c:pt idx="82">
                  <c:v>43</c:v>
                </c:pt>
                <c:pt idx="83">
                  <c:v>36</c:v>
                </c:pt>
                <c:pt idx="84">
                  <c:v>531</c:v>
                </c:pt>
                <c:pt idx="85">
                  <c:v>61</c:v>
                </c:pt>
                <c:pt idx="86">
                  <c:v>755</c:v>
                </c:pt>
                <c:pt idx="87">
                  <c:v>399</c:v>
                </c:pt>
                <c:pt idx="88">
                  <c:v>62</c:v>
                </c:pt>
                <c:pt idx="89">
                  <c:v>50</c:v>
                </c:pt>
                <c:pt idx="90">
                  <c:v>1058</c:v>
                </c:pt>
                <c:pt idx="91">
                  <c:v>1039</c:v>
                </c:pt>
                <c:pt idx="92">
                  <c:v>2051</c:v>
                </c:pt>
                <c:pt idx="93">
                  <c:v>20</c:v>
                </c:pt>
                <c:pt idx="94">
                  <c:v>180</c:v>
                </c:pt>
                <c:pt idx="95">
                  <c:v>845</c:v>
                </c:pt>
                <c:pt idx="96">
                  <c:v>118</c:v>
                </c:pt>
                <c:pt idx="97">
                  <c:v>807</c:v>
                </c:pt>
                <c:pt idx="98">
                  <c:v>890</c:v>
                </c:pt>
                <c:pt idx="99">
                  <c:v>2012</c:v>
                </c:pt>
                <c:pt idx="100">
                  <c:v>548</c:v>
                </c:pt>
                <c:pt idx="101">
                  <c:v>1995</c:v>
                </c:pt>
                <c:pt idx="102">
                  <c:v>479</c:v>
                </c:pt>
                <c:pt idx="103">
                  <c:v>87</c:v>
                </c:pt>
                <c:pt idx="104">
                  <c:v>1691</c:v>
                </c:pt>
                <c:pt idx="105">
                  <c:v>457</c:v>
                </c:pt>
                <c:pt idx="106">
                  <c:v>51</c:v>
                </c:pt>
                <c:pt idx="107">
                  <c:v>30</c:v>
                </c:pt>
                <c:pt idx="108">
                  <c:v>612</c:v>
                </c:pt>
                <c:pt idx="109">
                  <c:v>1987</c:v>
                </c:pt>
                <c:pt idx="110">
                  <c:v>23</c:v>
                </c:pt>
                <c:pt idx="111">
                  <c:v>41</c:v>
                </c:pt>
                <c:pt idx="112">
                  <c:v>1974</c:v>
                </c:pt>
                <c:pt idx="113">
                  <c:v>387</c:v>
                </c:pt>
                <c:pt idx="114">
                  <c:v>1966</c:v>
                </c:pt>
                <c:pt idx="115">
                  <c:v>86</c:v>
                </c:pt>
                <c:pt idx="116">
                  <c:v>649</c:v>
                </c:pt>
                <c:pt idx="117">
                  <c:v>405</c:v>
                </c:pt>
                <c:pt idx="118">
                  <c:v>591</c:v>
                </c:pt>
                <c:pt idx="119">
                  <c:v>595</c:v>
                </c:pt>
                <c:pt idx="120">
                  <c:v>256</c:v>
                </c:pt>
                <c:pt idx="121">
                  <c:v>1482</c:v>
                </c:pt>
                <c:pt idx="122">
                  <c:v>20</c:v>
                </c:pt>
                <c:pt idx="123">
                  <c:v>90</c:v>
                </c:pt>
                <c:pt idx="124">
                  <c:v>1954</c:v>
                </c:pt>
                <c:pt idx="125">
                  <c:v>34</c:v>
                </c:pt>
                <c:pt idx="126">
                  <c:v>2057</c:v>
                </c:pt>
                <c:pt idx="127">
                  <c:v>1949</c:v>
                </c:pt>
                <c:pt idx="128">
                  <c:v>1259</c:v>
                </c:pt>
                <c:pt idx="129">
                  <c:v>838</c:v>
                </c:pt>
                <c:pt idx="130">
                  <c:v>196</c:v>
                </c:pt>
                <c:pt idx="131">
                  <c:v>828</c:v>
                </c:pt>
                <c:pt idx="132">
                  <c:v>1931</c:v>
                </c:pt>
                <c:pt idx="133">
                  <c:v>18</c:v>
                </c:pt>
                <c:pt idx="134">
                  <c:v>179</c:v>
                </c:pt>
                <c:pt idx="135">
                  <c:v>119</c:v>
                </c:pt>
                <c:pt idx="136">
                  <c:v>446</c:v>
                </c:pt>
                <c:pt idx="137">
                  <c:v>447</c:v>
                </c:pt>
                <c:pt idx="138">
                  <c:v>338</c:v>
                </c:pt>
                <c:pt idx="139">
                  <c:v>69</c:v>
                </c:pt>
                <c:pt idx="140">
                  <c:v>945</c:v>
                </c:pt>
                <c:pt idx="141">
                  <c:v>1924</c:v>
                </c:pt>
                <c:pt idx="142">
                  <c:v>303</c:v>
                </c:pt>
                <c:pt idx="143">
                  <c:v>18</c:v>
                </c:pt>
                <c:pt idx="144">
                  <c:v>148</c:v>
                </c:pt>
                <c:pt idx="145">
                  <c:v>1174</c:v>
                </c:pt>
                <c:pt idx="146">
                  <c:v>8</c:v>
                </c:pt>
                <c:pt idx="147">
                  <c:v>1673</c:v>
                </c:pt>
                <c:pt idx="148">
                  <c:v>116</c:v>
                </c:pt>
                <c:pt idx="149">
                  <c:v>1281</c:v>
                </c:pt>
                <c:pt idx="150">
                  <c:v>60</c:v>
                </c:pt>
                <c:pt idx="151">
                  <c:v>394</c:v>
                </c:pt>
                <c:pt idx="152">
                  <c:v>257</c:v>
                </c:pt>
                <c:pt idx="153">
                  <c:v>993</c:v>
                </c:pt>
                <c:pt idx="154">
                  <c:v>69</c:v>
                </c:pt>
                <c:pt idx="155">
                  <c:v>29</c:v>
                </c:pt>
                <c:pt idx="156">
                  <c:v>41</c:v>
                </c:pt>
                <c:pt idx="157">
                  <c:v>121</c:v>
                </c:pt>
                <c:pt idx="158">
                  <c:v>87</c:v>
                </c:pt>
                <c:pt idx="159">
                  <c:v>71</c:v>
                </c:pt>
                <c:pt idx="160">
                  <c:v>1809</c:v>
                </c:pt>
                <c:pt idx="161">
                  <c:v>43</c:v>
                </c:pt>
                <c:pt idx="162">
                  <c:v>9</c:v>
                </c:pt>
                <c:pt idx="163">
                  <c:v>184</c:v>
                </c:pt>
                <c:pt idx="164">
                  <c:v>48</c:v>
                </c:pt>
                <c:pt idx="165">
                  <c:v>892</c:v>
                </c:pt>
                <c:pt idx="166">
                  <c:v>54</c:v>
                </c:pt>
                <c:pt idx="167">
                  <c:v>33</c:v>
                </c:pt>
                <c:pt idx="168">
                  <c:v>43</c:v>
                </c:pt>
                <c:pt idx="169">
                  <c:v>37</c:v>
                </c:pt>
                <c:pt idx="170">
                  <c:v>491</c:v>
                </c:pt>
                <c:pt idx="171">
                  <c:v>1566</c:v>
                </c:pt>
                <c:pt idx="172">
                  <c:v>64</c:v>
                </c:pt>
                <c:pt idx="173">
                  <c:v>44</c:v>
                </c:pt>
                <c:pt idx="174">
                  <c:v>1180</c:v>
                </c:pt>
                <c:pt idx="175">
                  <c:v>69</c:v>
                </c:pt>
                <c:pt idx="176">
                  <c:v>303</c:v>
                </c:pt>
                <c:pt idx="177">
                  <c:v>24</c:v>
                </c:pt>
                <c:pt idx="178">
                  <c:v>826</c:v>
                </c:pt>
                <c:pt idx="179">
                  <c:v>1549</c:v>
                </c:pt>
                <c:pt idx="180">
                  <c:v>1098</c:v>
                </c:pt>
                <c:pt idx="181">
                  <c:v>1920</c:v>
                </c:pt>
                <c:pt idx="182">
                  <c:v>496</c:v>
                </c:pt>
                <c:pt idx="183">
                  <c:v>1203</c:v>
                </c:pt>
                <c:pt idx="184">
                  <c:v>1096</c:v>
                </c:pt>
                <c:pt idx="185">
                  <c:v>1919</c:v>
                </c:pt>
                <c:pt idx="186">
                  <c:v>35</c:v>
                </c:pt>
                <c:pt idx="187">
                  <c:v>39</c:v>
                </c:pt>
                <c:pt idx="188">
                  <c:v>272</c:v>
                </c:pt>
                <c:pt idx="189">
                  <c:v>61</c:v>
                </c:pt>
                <c:pt idx="190">
                  <c:v>1914</c:v>
                </c:pt>
                <c:pt idx="191">
                  <c:v>233</c:v>
                </c:pt>
                <c:pt idx="192">
                  <c:v>1089</c:v>
                </c:pt>
                <c:pt idx="193">
                  <c:v>254</c:v>
                </c:pt>
                <c:pt idx="194">
                  <c:v>497</c:v>
                </c:pt>
                <c:pt idx="195">
                  <c:v>1144</c:v>
                </c:pt>
                <c:pt idx="196">
                  <c:v>393</c:v>
                </c:pt>
                <c:pt idx="197">
                  <c:v>16</c:v>
                </c:pt>
                <c:pt idx="198">
                  <c:v>1599</c:v>
                </c:pt>
                <c:pt idx="199">
                  <c:v>219</c:v>
                </c:pt>
                <c:pt idx="200">
                  <c:v>1092</c:v>
                </c:pt>
                <c:pt idx="201">
                  <c:v>96</c:v>
                </c:pt>
                <c:pt idx="202">
                  <c:v>1037</c:v>
                </c:pt>
                <c:pt idx="203">
                  <c:v>700</c:v>
                </c:pt>
                <c:pt idx="204">
                  <c:v>182</c:v>
                </c:pt>
                <c:pt idx="205">
                  <c:v>1153</c:v>
                </c:pt>
                <c:pt idx="206">
                  <c:v>150</c:v>
                </c:pt>
                <c:pt idx="207">
                  <c:v>394</c:v>
                </c:pt>
                <c:pt idx="208">
                  <c:v>1011</c:v>
                </c:pt>
                <c:pt idx="209">
                  <c:v>1736</c:v>
                </c:pt>
                <c:pt idx="210">
                  <c:v>17</c:v>
                </c:pt>
                <c:pt idx="211">
                  <c:v>1903</c:v>
                </c:pt>
                <c:pt idx="212">
                  <c:v>1561</c:v>
                </c:pt>
                <c:pt idx="213">
                  <c:v>19</c:v>
                </c:pt>
                <c:pt idx="214">
                  <c:v>15</c:v>
                </c:pt>
                <c:pt idx="215">
                  <c:v>1085</c:v>
                </c:pt>
                <c:pt idx="216">
                  <c:v>48</c:v>
                </c:pt>
                <c:pt idx="217">
                  <c:v>22</c:v>
                </c:pt>
                <c:pt idx="218">
                  <c:v>594</c:v>
                </c:pt>
                <c:pt idx="219">
                  <c:v>37</c:v>
                </c:pt>
                <c:pt idx="220">
                  <c:v>2068</c:v>
                </c:pt>
                <c:pt idx="221">
                  <c:v>971</c:v>
                </c:pt>
                <c:pt idx="222">
                  <c:v>25</c:v>
                </c:pt>
                <c:pt idx="223">
                  <c:v>1889</c:v>
                </c:pt>
                <c:pt idx="224">
                  <c:v>950</c:v>
                </c:pt>
                <c:pt idx="225">
                  <c:v>16</c:v>
                </c:pt>
                <c:pt idx="226">
                  <c:v>1881</c:v>
                </c:pt>
                <c:pt idx="227">
                  <c:v>1313</c:v>
                </c:pt>
                <c:pt idx="228">
                  <c:v>1954</c:v>
                </c:pt>
                <c:pt idx="229">
                  <c:v>1461</c:v>
                </c:pt>
                <c:pt idx="230">
                  <c:v>51</c:v>
                </c:pt>
                <c:pt idx="231">
                  <c:v>15</c:v>
                </c:pt>
                <c:pt idx="232">
                  <c:v>1880</c:v>
                </c:pt>
                <c:pt idx="233">
                  <c:v>185</c:v>
                </c:pt>
                <c:pt idx="234">
                  <c:v>1118</c:v>
                </c:pt>
                <c:pt idx="235">
                  <c:v>32</c:v>
                </c:pt>
                <c:pt idx="236">
                  <c:v>1080</c:v>
                </c:pt>
                <c:pt idx="237">
                  <c:v>310</c:v>
                </c:pt>
                <c:pt idx="238">
                  <c:v>34</c:v>
                </c:pt>
                <c:pt idx="239">
                  <c:v>15</c:v>
                </c:pt>
                <c:pt idx="240">
                  <c:v>1879</c:v>
                </c:pt>
                <c:pt idx="241">
                  <c:v>821</c:v>
                </c:pt>
                <c:pt idx="242">
                  <c:v>268</c:v>
                </c:pt>
                <c:pt idx="243">
                  <c:v>20</c:v>
                </c:pt>
                <c:pt idx="244">
                  <c:v>1872</c:v>
                </c:pt>
                <c:pt idx="245">
                  <c:v>70</c:v>
                </c:pt>
                <c:pt idx="246">
                  <c:v>1254</c:v>
                </c:pt>
                <c:pt idx="247">
                  <c:v>1868</c:v>
                </c:pt>
                <c:pt idx="248">
                  <c:v>865</c:v>
                </c:pt>
                <c:pt idx="249">
                  <c:v>46</c:v>
                </c:pt>
                <c:pt idx="250">
                  <c:v>1868</c:v>
                </c:pt>
                <c:pt idx="251">
                  <c:v>54</c:v>
                </c:pt>
                <c:pt idx="252">
                  <c:v>218</c:v>
                </c:pt>
                <c:pt idx="253">
                  <c:v>44</c:v>
                </c:pt>
                <c:pt idx="254">
                  <c:v>89</c:v>
                </c:pt>
                <c:pt idx="255">
                  <c:v>763</c:v>
                </c:pt>
                <c:pt idx="256">
                  <c:v>1835</c:v>
                </c:pt>
                <c:pt idx="257">
                  <c:v>803</c:v>
                </c:pt>
                <c:pt idx="258">
                  <c:v>777</c:v>
                </c:pt>
                <c:pt idx="259">
                  <c:v>85</c:v>
                </c:pt>
                <c:pt idx="260">
                  <c:v>395</c:v>
                </c:pt>
                <c:pt idx="261">
                  <c:v>34</c:v>
                </c:pt>
                <c:pt idx="262">
                  <c:v>50</c:v>
                </c:pt>
                <c:pt idx="263">
                  <c:v>856</c:v>
                </c:pt>
                <c:pt idx="264">
                  <c:v>724</c:v>
                </c:pt>
                <c:pt idx="265">
                  <c:v>1450</c:v>
                </c:pt>
                <c:pt idx="266">
                  <c:v>339</c:v>
                </c:pt>
                <c:pt idx="267">
                  <c:v>40</c:v>
                </c:pt>
                <c:pt idx="268">
                  <c:v>123</c:v>
                </c:pt>
                <c:pt idx="269">
                  <c:v>1716</c:v>
                </c:pt>
                <c:pt idx="270">
                  <c:v>55</c:v>
                </c:pt>
                <c:pt idx="271">
                  <c:v>17</c:v>
                </c:pt>
                <c:pt idx="272">
                  <c:v>1334</c:v>
                </c:pt>
                <c:pt idx="273">
                  <c:v>24</c:v>
                </c:pt>
                <c:pt idx="274">
                  <c:v>89</c:v>
                </c:pt>
                <c:pt idx="275">
                  <c:v>787</c:v>
                </c:pt>
                <c:pt idx="276">
                  <c:v>881</c:v>
                </c:pt>
                <c:pt idx="277">
                  <c:v>52</c:v>
                </c:pt>
                <c:pt idx="278">
                  <c:v>700</c:v>
                </c:pt>
                <c:pt idx="279">
                  <c:v>90</c:v>
                </c:pt>
                <c:pt idx="280">
                  <c:v>221</c:v>
                </c:pt>
                <c:pt idx="281">
                  <c:v>41</c:v>
                </c:pt>
                <c:pt idx="282">
                  <c:v>1150</c:v>
                </c:pt>
                <c:pt idx="283">
                  <c:v>1808</c:v>
                </c:pt>
                <c:pt idx="284">
                  <c:v>1146</c:v>
                </c:pt>
                <c:pt idx="285">
                  <c:v>536</c:v>
                </c:pt>
                <c:pt idx="286">
                  <c:v>226</c:v>
                </c:pt>
                <c:pt idx="287">
                  <c:v>36</c:v>
                </c:pt>
                <c:pt idx="288">
                  <c:v>35</c:v>
                </c:pt>
                <c:pt idx="289">
                  <c:v>1494</c:v>
                </c:pt>
                <c:pt idx="290">
                  <c:v>218</c:v>
                </c:pt>
                <c:pt idx="291">
                  <c:v>31</c:v>
                </c:pt>
                <c:pt idx="292">
                  <c:v>75</c:v>
                </c:pt>
                <c:pt idx="293">
                  <c:v>351</c:v>
                </c:pt>
                <c:pt idx="294">
                  <c:v>22</c:v>
                </c:pt>
                <c:pt idx="295">
                  <c:v>603</c:v>
                </c:pt>
                <c:pt idx="296">
                  <c:v>21</c:v>
                </c:pt>
                <c:pt idx="297">
                  <c:v>19</c:v>
                </c:pt>
                <c:pt idx="298">
                  <c:v>1234</c:v>
                </c:pt>
                <c:pt idx="299">
                  <c:v>589</c:v>
                </c:pt>
                <c:pt idx="300">
                  <c:v>1157</c:v>
                </c:pt>
                <c:pt idx="301">
                  <c:v>56</c:v>
                </c:pt>
                <c:pt idx="302">
                  <c:v>35</c:v>
                </c:pt>
                <c:pt idx="303">
                  <c:v>38</c:v>
                </c:pt>
                <c:pt idx="304">
                  <c:v>149</c:v>
                </c:pt>
                <c:pt idx="305">
                  <c:v>19</c:v>
                </c:pt>
                <c:pt idx="306">
                  <c:v>65</c:v>
                </c:pt>
                <c:pt idx="307">
                  <c:v>1805</c:v>
                </c:pt>
                <c:pt idx="308">
                  <c:v>1795</c:v>
                </c:pt>
                <c:pt idx="309">
                  <c:v>25</c:v>
                </c:pt>
                <c:pt idx="310">
                  <c:v>807</c:v>
                </c:pt>
                <c:pt idx="311">
                  <c:v>1792</c:v>
                </c:pt>
                <c:pt idx="312">
                  <c:v>41</c:v>
                </c:pt>
                <c:pt idx="313">
                  <c:v>1791</c:v>
                </c:pt>
                <c:pt idx="314">
                  <c:v>1500</c:v>
                </c:pt>
                <c:pt idx="315">
                  <c:v>121</c:v>
                </c:pt>
                <c:pt idx="316">
                  <c:v>1148</c:v>
                </c:pt>
                <c:pt idx="317">
                  <c:v>493</c:v>
                </c:pt>
                <c:pt idx="318">
                  <c:v>1790</c:v>
                </c:pt>
                <c:pt idx="319">
                  <c:v>767</c:v>
                </c:pt>
                <c:pt idx="320">
                  <c:v>39</c:v>
                </c:pt>
                <c:pt idx="321">
                  <c:v>1767</c:v>
                </c:pt>
                <c:pt idx="322">
                  <c:v>37</c:v>
                </c:pt>
                <c:pt idx="323">
                  <c:v>12</c:v>
                </c:pt>
                <c:pt idx="324">
                  <c:v>827</c:v>
                </c:pt>
                <c:pt idx="325">
                  <c:v>1350</c:v>
                </c:pt>
                <c:pt idx="326">
                  <c:v>1758</c:v>
                </c:pt>
                <c:pt idx="327">
                  <c:v>1166</c:v>
                </c:pt>
                <c:pt idx="328">
                  <c:v>1265</c:v>
                </c:pt>
                <c:pt idx="329">
                  <c:v>39</c:v>
                </c:pt>
                <c:pt idx="330">
                  <c:v>89</c:v>
                </c:pt>
                <c:pt idx="331">
                  <c:v>1622</c:v>
                </c:pt>
                <c:pt idx="332">
                  <c:v>892</c:v>
                </c:pt>
                <c:pt idx="333">
                  <c:v>387</c:v>
                </c:pt>
                <c:pt idx="334">
                  <c:v>2092</c:v>
                </c:pt>
                <c:pt idx="335">
                  <c:v>595</c:v>
                </c:pt>
                <c:pt idx="336">
                  <c:v>51</c:v>
                </c:pt>
                <c:pt idx="337">
                  <c:v>429</c:v>
                </c:pt>
                <c:pt idx="338">
                  <c:v>551</c:v>
                </c:pt>
                <c:pt idx="339">
                  <c:v>1319</c:v>
                </c:pt>
                <c:pt idx="340">
                  <c:v>42</c:v>
                </c:pt>
                <c:pt idx="341">
                  <c:v>1699</c:v>
                </c:pt>
                <c:pt idx="342">
                  <c:v>952</c:v>
                </c:pt>
                <c:pt idx="343">
                  <c:v>27</c:v>
                </c:pt>
                <c:pt idx="344">
                  <c:v>216</c:v>
                </c:pt>
                <c:pt idx="345">
                  <c:v>18</c:v>
                </c:pt>
                <c:pt idx="346">
                  <c:v>1270</c:v>
                </c:pt>
                <c:pt idx="347">
                  <c:v>1738</c:v>
                </c:pt>
                <c:pt idx="348">
                  <c:v>84</c:v>
                </c:pt>
                <c:pt idx="349">
                  <c:v>1734</c:v>
                </c:pt>
                <c:pt idx="350">
                  <c:v>36</c:v>
                </c:pt>
                <c:pt idx="351">
                  <c:v>1220</c:v>
                </c:pt>
                <c:pt idx="352">
                  <c:v>39</c:v>
                </c:pt>
                <c:pt idx="353">
                  <c:v>16</c:v>
                </c:pt>
                <c:pt idx="354">
                  <c:v>16</c:v>
                </c:pt>
                <c:pt idx="355">
                  <c:v>269</c:v>
                </c:pt>
                <c:pt idx="356">
                  <c:v>13</c:v>
                </c:pt>
                <c:pt idx="357">
                  <c:v>28</c:v>
                </c:pt>
                <c:pt idx="358">
                  <c:v>1728</c:v>
                </c:pt>
                <c:pt idx="359">
                  <c:v>846</c:v>
                </c:pt>
                <c:pt idx="360">
                  <c:v>91</c:v>
                </c:pt>
                <c:pt idx="361">
                  <c:v>1087</c:v>
                </c:pt>
                <c:pt idx="362">
                  <c:v>1681</c:v>
                </c:pt>
                <c:pt idx="363">
                  <c:v>218</c:v>
                </c:pt>
                <c:pt idx="364">
                  <c:v>1046</c:v>
                </c:pt>
                <c:pt idx="365">
                  <c:v>185</c:v>
                </c:pt>
                <c:pt idx="366">
                  <c:v>709</c:v>
                </c:pt>
                <c:pt idx="367">
                  <c:v>1553</c:v>
                </c:pt>
                <c:pt idx="368">
                  <c:v>154</c:v>
                </c:pt>
                <c:pt idx="369">
                  <c:v>1726</c:v>
                </c:pt>
                <c:pt idx="370">
                  <c:v>22</c:v>
                </c:pt>
                <c:pt idx="371">
                  <c:v>1719</c:v>
                </c:pt>
                <c:pt idx="372">
                  <c:v>57</c:v>
                </c:pt>
                <c:pt idx="373">
                  <c:v>1019</c:v>
                </c:pt>
                <c:pt idx="374">
                  <c:v>144</c:v>
                </c:pt>
                <c:pt idx="375">
                  <c:v>233</c:v>
                </c:pt>
                <c:pt idx="376">
                  <c:v>1713</c:v>
                </c:pt>
                <c:pt idx="377">
                  <c:v>39</c:v>
                </c:pt>
                <c:pt idx="378">
                  <c:v>1713</c:v>
                </c:pt>
                <c:pt idx="379">
                  <c:v>262</c:v>
                </c:pt>
                <c:pt idx="380">
                  <c:v>44</c:v>
                </c:pt>
                <c:pt idx="381">
                  <c:v>486</c:v>
                </c:pt>
                <c:pt idx="382">
                  <c:v>1707</c:v>
                </c:pt>
                <c:pt idx="383">
                  <c:v>889</c:v>
                </c:pt>
                <c:pt idx="384">
                  <c:v>1471</c:v>
                </c:pt>
                <c:pt idx="385">
                  <c:v>363</c:v>
                </c:pt>
                <c:pt idx="386">
                  <c:v>948</c:v>
                </c:pt>
                <c:pt idx="387">
                  <c:v>1230</c:v>
                </c:pt>
                <c:pt idx="388">
                  <c:v>50</c:v>
                </c:pt>
                <c:pt idx="389">
                  <c:v>1352</c:v>
                </c:pt>
                <c:pt idx="390">
                  <c:v>1694</c:v>
                </c:pt>
                <c:pt idx="391">
                  <c:v>723</c:v>
                </c:pt>
                <c:pt idx="392">
                  <c:v>45</c:v>
                </c:pt>
                <c:pt idx="393">
                  <c:v>9</c:v>
                </c:pt>
                <c:pt idx="394">
                  <c:v>1682</c:v>
                </c:pt>
                <c:pt idx="395">
                  <c:v>2098</c:v>
                </c:pt>
                <c:pt idx="396">
                  <c:v>19</c:v>
                </c:pt>
                <c:pt idx="397">
                  <c:v>1762</c:v>
                </c:pt>
                <c:pt idx="398">
                  <c:v>1131</c:v>
                </c:pt>
                <c:pt idx="399">
                  <c:v>31</c:v>
                </c:pt>
                <c:pt idx="400">
                  <c:v>836</c:v>
                </c:pt>
                <c:pt idx="401">
                  <c:v>1677</c:v>
                </c:pt>
                <c:pt idx="402">
                  <c:v>493</c:v>
                </c:pt>
                <c:pt idx="403">
                  <c:v>987</c:v>
                </c:pt>
                <c:pt idx="404">
                  <c:v>954</c:v>
                </c:pt>
                <c:pt idx="405">
                  <c:v>52</c:v>
                </c:pt>
                <c:pt idx="406">
                  <c:v>40</c:v>
                </c:pt>
                <c:pt idx="407">
                  <c:v>719</c:v>
                </c:pt>
                <c:pt idx="408">
                  <c:v>445</c:v>
                </c:pt>
                <c:pt idx="409">
                  <c:v>117</c:v>
                </c:pt>
                <c:pt idx="410">
                  <c:v>27</c:v>
                </c:pt>
                <c:pt idx="411">
                  <c:v>30</c:v>
                </c:pt>
                <c:pt idx="412">
                  <c:v>152</c:v>
                </c:pt>
                <c:pt idx="413">
                  <c:v>13</c:v>
                </c:pt>
                <c:pt idx="414">
                  <c:v>22</c:v>
                </c:pt>
                <c:pt idx="415">
                  <c:v>15</c:v>
                </c:pt>
                <c:pt idx="416">
                  <c:v>182</c:v>
                </c:pt>
                <c:pt idx="417">
                  <c:v>1342</c:v>
                </c:pt>
                <c:pt idx="418">
                  <c:v>43</c:v>
                </c:pt>
                <c:pt idx="419">
                  <c:v>393</c:v>
                </c:pt>
                <c:pt idx="420">
                  <c:v>835</c:v>
                </c:pt>
                <c:pt idx="421">
                  <c:v>964</c:v>
                </c:pt>
                <c:pt idx="422">
                  <c:v>56</c:v>
                </c:pt>
                <c:pt idx="423">
                  <c:v>408</c:v>
                </c:pt>
                <c:pt idx="424">
                  <c:v>962</c:v>
                </c:pt>
                <c:pt idx="425">
                  <c:v>306</c:v>
                </c:pt>
                <c:pt idx="426">
                  <c:v>1672</c:v>
                </c:pt>
                <c:pt idx="427">
                  <c:v>1671</c:v>
                </c:pt>
                <c:pt idx="428">
                  <c:v>265</c:v>
                </c:pt>
                <c:pt idx="429">
                  <c:v>1257</c:v>
                </c:pt>
                <c:pt idx="430">
                  <c:v>1667</c:v>
                </c:pt>
                <c:pt idx="431">
                  <c:v>804</c:v>
                </c:pt>
                <c:pt idx="432">
                  <c:v>121</c:v>
                </c:pt>
                <c:pt idx="433">
                  <c:v>83</c:v>
                </c:pt>
                <c:pt idx="434">
                  <c:v>1288</c:v>
                </c:pt>
                <c:pt idx="435">
                  <c:v>1649</c:v>
                </c:pt>
                <c:pt idx="436">
                  <c:v>12</c:v>
                </c:pt>
                <c:pt idx="437">
                  <c:v>537</c:v>
                </c:pt>
                <c:pt idx="438">
                  <c:v>832</c:v>
                </c:pt>
                <c:pt idx="439">
                  <c:v>1299</c:v>
                </c:pt>
                <c:pt idx="440">
                  <c:v>1645</c:v>
                </c:pt>
                <c:pt idx="441">
                  <c:v>1643</c:v>
                </c:pt>
                <c:pt idx="442">
                  <c:v>40</c:v>
                </c:pt>
                <c:pt idx="443">
                  <c:v>16</c:v>
                </c:pt>
                <c:pt idx="444">
                  <c:v>856</c:v>
                </c:pt>
                <c:pt idx="445">
                  <c:v>29</c:v>
                </c:pt>
                <c:pt idx="446">
                  <c:v>494</c:v>
                </c:pt>
                <c:pt idx="447">
                  <c:v>438</c:v>
                </c:pt>
                <c:pt idx="448">
                  <c:v>387</c:v>
                </c:pt>
                <c:pt idx="449">
                  <c:v>46</c:v>
                </c:pt>
                <c:pt idx="450">
                  <c:v>54</c:v>
                </c:pt>
                <c:pt idx="451">
                  <c:v>1641</c:v>
                </c:pt>
                <c:pt idx="452">
                  <c:v>261</c:v>
                </c:pt>
                <c:pt idx="453">
                  <c:v>729</c:v>
                </c:pt>
                <c:pt idx="454">
                  <c:v>1629</c:v>
                </c:pt>
                <c:pt idx="455">
                  <c:v>1003</c:v>
                </c:pt>
                <c:pt idx="456">
                  <c:v>645</c:v>
                </c:pt>
                <c:pt idx="457">
                  <c:v>19</c:v>
                </c:pt>
                <c:pt idx="458">
                  <c:v>191</c:v>
                </c:pt>
                <c:pt idx="459">
                  <c:v>1958</c:v>
                </c:pt>
                <c:pt idx="460">
                  <c:v>295</c:v>
                </c:pt>
                <c:pt idx="461">
                  <c:v>1682</c:v>
                </c:pt>
                <c:pt idx="462">
                  <c:v>770</c:v>
                </c:pt>
                <c:pt idx="463">
                  <c:v>656</c:v>
                </c:pt>
                <c:pt idx="464">
                  <c:v>651</c:v>
                </c:pt>
                <c:pt idx="465">
                  <c:v>41</c:v>
                </c:pt>
                <c:pt idx="466">
                  <c:v>1799</c:v>
                </c:pt>
                <c:pt idx="467">
                  <c:v>976</c:v>
                </c:pt>
                <c:pt idx="468">
                  <c:v>725</c:v>
                </c:pt>
                <c:pt idx="469">
                  <c:v>40</c:v>
                </c:pt>
                <c:pt idx="470">
                  <c:v>32</c:v>
                </c:pt>
                <c:pt idx="471">
                  <c:v>155</c:v>
                </c:pt>
                <c:pt idx="472">
                  <c:v>1292</c:v>
                </c:pt>
                <c:pt idx="473">
                  <c:v>1102</c:v>
                </c:pt>
                <c:pt idx="474">
                  <c:v>916</c:v>
                </c:pt>
                <c:pt idx="475">
                  <c:v>1073</c:v>
                </c:pt>
                <c:pt idx="476">
                  <c:v>117</c:v>
                </c:pt>
                <c:pt idx="477">
                  <c:v>671</c:v>
                </c:pt>
                <c:pt idx="478">
                  <c:v>185</c:v>
                </c:pt>
                <c:pt idx="479">
                  <c:v>852</c:v>
                </c:pt>
                <c:pt idx="480">
                  <c:v>341</c:v>
                </c:pt>
                <c:pt idx="481">
                  <c:v>1869</c:v>
                </c:pt>
                <c:pt idx="482">
                  <c:v>345</c:v>
                </c:pt>
                <c:pt idx="483">
                  <c:v>2062</c:v>
                </c:pt>
                <c:pt idx="484">
                  <c:v>118</c:v>
                </c:pt>
                <c:pt idx="485">
                  <c:v>31</c:v>
                </c:pt>
                <c:pt idx="486">
                  <c:v>702</c:v>
                </c:pt>
                <c:pt idx="487">
                  <c:v>1902</c:v>
                </c:pt>
                <c:pt idx="488">
                  <c:v>42</c:v>
                </c:pt>
                <c:pt idx="489">
                  <c:v>1476</c:v>
                </c:pt>
                <c:pt idx="490">
                  <c:v>300</c:v>
                </c:pt>
                <c:pt idx="491">
                  <c:v>1661</c:v>
                </c:pt>
                <c:pt idx="492">
                  <c:v>1614</c:v>
                </c:pt>
                <c:pt idx="493">
                  <c:v>40</c:v>
                </c:pt>
                <c:pt idx="494">
                  <c:v>1279</c:v>
                </c:pt>
                <c:pt idx="495">
                  <c:v>407</c:v>
                </c:pt>
                <c:pt idx="496">
                  <c:v>1775</c:v>
                </c:pt>
                <c:pt idx="497">
                  <c:v>340</c:v>
                </c:pt>
                <c:pt idx="498">
                  <c:v>460</c:v>
                </c:pt>
                <c:pt idx="499">
                  <c:v>1114</c:v>
                </c:pt>
                <c:pt idx="500">
                  <c:v>484</c:v>
                </c:pt>
                <c:pt idx="501">
                  <c:v>222</c:v>
                </c:pt>
                <c:pt idx="502">
                  <c:v>40</c:v>
                </c:pt>
                <c:pt idx="503">
                  <c:v>304</c:v>
                </c:pt>
                <c:pt idx="504">
                  <c:v>89</c:v>
                </c:pt>
                <c:pt idx="505">
                  <c:v>1612</c:v>
                </c:pt>
                <c:pt idx="506">
                  <c:v>226</c:v>
                </c:pt>
                <c:pt idx="507">
                  <c:v>50</c:v>
                </c:pt>
                <c:pt idx="508">
                  <c:v>32</c:v>
                </c:pt>
                <c:pt idx="509">
                  <c:v>182</c:v>
                </c:pt>
                <c:pt idx="510">
                  <c:v>304</c:v>
                </c:pt>
                <c:pt idx="511">
                  <c:v>1610</c:v>
                </c:pt>
                <c:pt idx="512">
                  <c:v>608</c:v>
                </c:pt>
                <c:pt idx="513">
                  <c:v>35</c:v>
                </c:pt>
                <c:pt idx="514">
                  <c:v>124</c:v>
                </c:pt>
                <c:pt idx="515">
                  <c:v>1610</c:v>
                </c:pt>
                <c:pt idx="516">
                  <c:v>20</c:v>
                </c:pt>
                <c:pt idx="517">
                  <c:v>36</c:v>
                </c:pt>
                <c:pt idx="518">
                  <c:v>1606</c:v>
                </c:pt>
                <c:pt idx="519">
                  <c:v>492</c:v>
                </c:pt>
                <c:pt idx="520">
                  <c:v>120</c:v>
                </c:pt>
                <c:pt idx="521">
                  <c:v>1605</c:v>
                </c:pt>
                <c:pt idx="522">
                  <c:v>225</c:v>
                </c:pt>
                <c:pt idx="523">
                  <c:v>677</c:v>
                </c:pt>
                <c:pt idx="524">
                  <c:v>1661</c:v>
                </c:pt>
                <c:pt idx="525">
                  <c:v>47</c:v>
                </c:pt>
                <c:pt idx="526">
                  <c:v>1571</c:v>
                </c:pt>
                <c:pt idx="527">
                  <c:v>66</c:v>
                </c:pt>
                <c:pt idx="528">
                  <c:v>1534</c:v>
                </c:pt>
                <c:pt idx="529">
                  <c:v>758</c:v>
                </c:pt>
                <c:pt idx="530">
                  <c:v>806</c:v>
                </c:pt>
                <c:pt idx="531">
                  <c:v>307</c:v>
                </c:pt>
                <c:pt idx="532">
                  <c:v>225</c:v>
                </c:pt>
                <c:pt idx="533">
                  <c:v>1023</c:v>
                </c:pt>
                <c:pt idx="534">
                  <c:v>10</c:v>
                </c:pt>
                <c:pt idx="535">
                  <c:v>17</c:v>
                </c:pt>
                <c:pt idx="536">
                  <c:v>16</c:v>
                </c:pt>
                <c:pt idx="537">
                  <c:v>263</c:v>
                </c:pt>
                <c:pt idx="538">
                  <c:v>37</c:v>
                </c:pt>
                <c:pt idx="539">
                  <c:v>153</c:v>
                </c:pt>
                <c:pt idx="540">
                  <c:v>259</c:v>
                </c:pt>
                <c:pt idx="541">
                  <c:v>62</c:v>
                </c:pt>
                <c:pt idx="542">
                  <c:v>1554</c:v>
                </c:pt>
                <c:pt idx="543">
                  <c:v>152</c:v>
                </c:pt>
                <c:pt idx="544">
                  <c:v>42</c:v>
                </c:pt>
                <c:pt idx="545">
                  <c:v>67</c:v>
                </c:pt>
                <c:pt idx="546">
                  <c:v>223</c:v>
                </c:pt>
                <c:pt idx="547">
                  <c:v>213</c:v>
                </c:pt>
                <c:pt idx="548">
                  <c:v>37</c:v>
                </c:pt>
                <c:pt idx="549">
                  <c:v>91</c:v>
                </c:pt>
                <c:pt idx="550">
                  <c:v>53</c:v>
                </c:pt>
                <c:pt idx="551">
                  <c:v>54</c:v>
                </c:pt>
                <c:pt idx="552">
                  <c:v>1552</c:v>
                </c:pt>
                <c:pt idx="553">
                  <c:v>600</c:v>
                </c:pt>
                <c:pt idx="554">
                  <c:v>443</c:v>
                </c:pt>
                <c:pt idx="555">
                  <c:v>33</c:v>
                </c:pt>
                <c:pt idx="556">
                  <c:v>1548</c:v>
                </c:pt>
                <c:pt idx="557">
                  <c:v>1544</c:v>
                </c:pt>
                <c:pt idx="558">
                  <c:v>1313</c:v>
                </c:pt>
                <c:pt idx="559">
                  <c:v>33</c:v>
                </c:pt>
                <c:pt idx="560">
                  <c:v>382</c:v>
                </c:pt>
                <c:pt idx="561">
                  <c:v>1535</c:v>
                </c:pt>
                <c:pt idx="562">
                  <c:v>54</c:v>
                </c:pt>
                <c:pt idx="563">
                  <c:v>28</c:v>
                </c:pt>
                <c:pt idx="564">
                  <c:v>48</c:v>
                </c:pt>
                <c:pt idx="565">
                  <c:v>75</c:v>
                </c:pt>
                <c:pt idx="566">
                  <c:v>38</c:v>
                </c:pt>
                <c:pt idx="567">
                  <c:v>720</c:v>
                </c:pt>
                <c:pt idx="568">
                  <c:v>1097</c:v>
                </c:pt>
                <c:pt idx="569">
                  <c:v>545</c:v>
                </c:pt>
                <c:pt idx="570">
                  <c:v>115</c:v>
                </c:pt>
                <c:pt idx="571">
                  <c:v>1529</c:v>
                </c:pt>
                <c:pt idx="572">
                  <c:v>27</c:v>
                </c:pt>
                <c:pt idx="573">
                  <c:v>34</c:v>
                </c:pt>
                <c:pt idx="574">
                  <c:v>1171</c:v>
                </c:pt>
                <c:pt idx="575">
                  <c:v>228</c:v>
                </c:pt>
                <c:pt idx="576">
                  <c:v>256</c:v>
                </c:pt>
                <c:pt idx="577">
                  <c:v>22</c:v>
                </c:pt>
                <c:pt idx="578">
                  <c:v>1527</c:v>
                </c:pt>
                <c:pt idx="579">
                  <c:v>349</c:v>
                </c:pt>
                <c:pt idx="580">
                  <c:v>32</c:v>
                </c:pt>
                <c:pt idx="581">
                  <c:v>32</c:v>
                </c:pt>
                <c:pt idx="582">
                  <c:v>300</c:v>
                </c:pt>
                <c:pt idx="583">
                  <c:v>389</c:v>
                </c:pt>
                <c:pt idx="584">
                  <c:v>63</c:v>
                </c:pt>
                <c:pt idx="585">
                  <c:v>904</c:v>
                </c:pt>
                <c:pt idx="586">
                  <c:v>31</c:v>
                </c:pt>
                <c:pt idx="587">
                  <c:v>874</c:v>
                </c:pt>
                <c:pt idx="588">
                  <c:v>30</c:v>
                </c:pt>
                <c:pt idx="589">
                  <c:v>1047</c:v>
                </c:pt>
                <c:pt idx="590">
                  <c:v>1517</c:v>
                </c:pt>
                <c:pt idx="591">
                  <c:v>95</c:v>
                </c:pt>
                <c:pt idx="592">
                  <c:v>188</c:v>
                </c:pt>
                <c:pt idx="593">
                  <c:v>1556</c:v>
                </c:pt>
                <c:pt idx="594">
                  <c:v>909</c:v>
                </c:pt>
                <c:pt idx="595">
                  <c:v>1517</c:v>
                </c:pt>
                <c:pt idx="596">
                  <c:v>1508</c:v>
                </c:pt>
                <c:pt idx="597">
                  <c:v>15</c:v>
                </c:pt>
                <c:pt idx="598">
                  <c:v>1212</c:v>
                </c:pt>
                <c:pt idx="599">
                  <c:v>345</c:v>
                </c:pt>
                <c:pt idx="600">
                  <c:v>1503</c:v>
                </c:pt>
                <c:pt idx="601">
                  <c:v>1106</c:v>
                </c:pt>
                <c:pt idx="602">
                  <c:v>1322</c:v>
                </c:pt>
                <c:pt idx="603">
                  <c:v>1282</c:v>
                </c:pt>
                <c:pt idx="604">
                  <c:v>342</c:v>
                </c:pt>
                <c:pt idx="605">
                  <c:v>1502</c:v>
                </c:pt>
                <c:pt idx="606">
                  <c:v>224</c:v>
                </c:pt>
                <c:pt idx="607">
                  <c:v>216</c:v>
                </c:pt>
                <c:pt idx="608">
                  <c:v>1042</c:v>
                </c:pt>
                <c:pt idx="609">
                  <c:v>453</c:v>
                </c:pt>
                <c:pt idx="610">
                  <c:v>1970</c:v>
                </c:pt>
                <c:pt idx="611">
                  <c:v>42</c:v>
                </c:pt>
                <c:pt idx="612">
                  <c:v>1163</c:v>
                </c:pt>
                <c:pt idx="613">
                  <c:v>58</c:v>
                </c:pt>
                <c:pt idx="614">
                  <c:v>348</c:v>
                </c:pt>
                <c:pt idx="615">
                  <c:v>150</c:v>
                </c:pt>
                <c:pt idx="616">
                  <c:v>1024</c:v>
                </c:pt>
                <c:pt idx="617">
                  <c:v>147</c:v>
                </c:pt>
                <c:pt idx="618">
                  <c:v>592</c:v>
                </c:pt>
                <c:pt idx="619">
                  <c:v>913</c:v>
                </c:pt>
                <c:pt idx="620">
                  <c:v>63</c:v>
                </c:pt>
                <c:pt idx="621">
                  <c:v>24</c:v>
                </c:pt>
                <c:pt idx="622">
                  <c:v>41</c:v>
                </c:pt>
                <c:pt idx="623">
                  <c:v>17</c:v>
                </c:pt>
                <c:pt idx="624">
                  <c:v>44</c:v>
                </c:pt>
                <c:pt idx="625">
                  <c:v>32</c:v>
                </c:pt>
                <c:pt idx="626">
                  <c:v>180</c:v>
                </c:pt>
                <c:pt idx="627">
                  <c:v>1038</c:v>
                </c:pt>
                <c:pt idx="628">
                  <c:v>491</c:v>
                </c:pt>
                <c:pt idx="629">
                  <c:v>888</c:v>
                </c:pt>
                <c:pt idx="630">
                  <c:v>611</c:v>
                </c:pt>
                <c:pt idx="631">
                  <c:v>10</c:v>
                </c:pt>
                <c:pt idx="632">
                  <c:v>1497</c:v>
                </c:pt>
                <c:pt idx="633">
                  <c:v>485</c:v>
                </c:pt>
                <c:pt idx="634">
                  <c:v>1492</c:v>
                </c:pt>
                <c:pt idx="635">
                  <c:v>658</c:v>
                </c:pt>
                <c:pt idx="636">
                  <c:v>774</c:v>
                </c:pt>
                <c:pt idx="637">
                  <c:v>1959</c:v>
                </c:pt>
                <c:pt idx="638">
                  <c:v>422</c:v>
                </c:pt>
                <c:pt idx="639">
                  <c:v>216</c:v>
                </c:pt>
                <c:pt idx="640">
                  <c:v>1092</c:v>
                </c:pt>
                <c:pt idx="641">
                  <c:v>611</c:v>
                </c:pt>
                <c:pt idx="642">
                  <c:v>1489</c:v>
                </c:pt>
                <c:pt idx="643">
                  <c:v>1320</c:v>
                </c:pt>
                <c:pt idx="644">
                  <c:v>977</c:v>
                </c:pt>
                <c:pt idx="645">
                  <c:v>1486</c:v>
                </c:pt>
                <c:pt idx="646">
                  <c:v>858</c:v>
                </c:pt>
                <c:pt idx="647">
                  <c:v>190</c:v>
                </c:pt>
                <c:pt idx="648">
                  <c:v>19</c:v>
                </c:pt>
                <c:pt idx="649">
                  <c:v>1480</c:v>
                </c:pt>
                <c:pt idx="650">
                  <c:v>120</c:v>
                </c:pt>
                <c:pt idx="651">
                  <c:v>19</c:v>
                </c:pt>
                <c:pt idx="652">
                  <c:v>1468</c:v>
                </c:pt>
                <c:pt idx="653">
                  <c:v>607</c:v>
                </c:pt>
                <c:pt idx="654">
                  <c:v>970</c:v>
                </c:pt>
                <c:pt idx="655">
                  <c:v>700</c:v>
                </c:pt>
                <c:pt idx="656">
                  <c:v>591</c:v>
                </c:pt>
                <c:pt idx="657">
                  <c:v>1211</c:v>
                </c:pt>
                <c:pt idx="658">
                  <c:v>1464</c:v>
                </c:pt>
                <c:pt idx="659">
                  <c:v>182</c:v>
                </c:pt>
                <c:pt idx="660">
                  <c:v>39</c:v>
                </c:pt>
                <c:pt idx="661">
                  <c:v>607</c:v>
                </c:pt>
                <c:pt idx="662">
                  <c:v>757</c:v>
                </c:pt>
                <c:pt idx="663">
                  <c:v>1460</c:v>
                </c:pt>
                <c:pt idx="664">
                  <c:v>12</c:v>
                </c:pt>
                <c:pt idx="665">
                  <c:v>837</c:v>
                </c:pt>
                <c:pt idx="666">
                  <c:v>70</c:v>
                </c:pt>
                <c:pt idx="667">
                  <c:v>547</c:v>
                </c:pt>
                <c:pt idx="668">
                  <c:v>229</c:v>
                </c:pt>
                <c:pt idx="669">
                  <c:v>1364</c:v>
                </c:pt>
                <c:pt idx="670">
                  <c:v>43</c:v>
                </c:pt>
                <c:pt idx="671">
                  <c:v>1011</c:v>
                </c:pt>
                <c:pt idx="672">
                  <c:v>18</c:v>
                </c:pt>
                <c:pt idx="673">
                  <c:v>956</c:v>
                </c:pt>
                <c:pt idx="674">
                  <c:v>714</c:v>
                </c:pt>
                <c:pt idx="675">
                  <c:v>15</c:v>
                </c:pt>
                <c:pt idx="676">
                  <c:v>1698</c:v>
                </c:pt>
                <c:pt idx="677">
                  <c:v>1446</c:v>
                </c:pt>
                <c:pt idx="678">
                  <c:v>1332</c:v>
                </c:pt>
                <c:pt idx="679">
                  <c:v>876</c:v>
                </c:pt>
                <c:pt idx="680">
                  <c:v>385</c:v>
                </c:pt>
                <c:pt idx="681">
                  <c:v>653</c:v>
                </c:pt>
                <c:pt idx="682">
                  <c:v>11</c:v>
                </c:pt>
                <c:pt idx="683">
                  <c:v>437</c:v>
                </c:pt>
                <c:pt idx="684">
                  <c:v>254</c:v>
                </c:pt>
                <c:pt idx="685">
                  <c:v>1430</c:v>
                </c:pt>
                <c:pt idx="686">
                  <c:v>1433</c:v>
                </c:pt>
                <c:pt idx="687">
                  <c:v>1165</c:v>
                </c:pt>
                <c:pt idx="688">
                  <c:v>313</c:v>
                </c:pt>
                <c:pt idx="689">
                  <c:v>12</c:v>
                </c:pt>
                <c:pt idx="690">
                  <c:v>1241</c:v>
                </c:pt>
                <c:pt idx="691">
                  <c:v>1078</c:v>
                </c:pt>
                <c:pt idx="692">
                  <c:v>73</c:v>
                </c:pt>
                <c:pt idx="693">
                  <c:v>53</c:v>
                </c:pt>
                <c:pt idx="694">
                  <c:v>69</c:v>
                </c:pt>
                <c:pt idx="695">
                  <c:v>862</c:v>
                </c:pt>
                <c:pt idx="696">
                  <c:v>1383</c:v>
                </c:pt>
                <c:pt idx="697">
                  <c:v>31</c:v>
                </c:pt>
                <c:pt idx="698">
                  <c:v>916</c:v>
                </c:pt>
                <c:pt idx="699">
                  <c:v>17</c:v>
                </c:pt>
                <c:pt idx="700">
                  <c:v>1419</c:v>
                </c:pt>
                <c:pt idx="701">
                  <c:v>1413</c:v>
                </c:pt>
                <c:pt idx="702">
                  <c:v>445</c:v>
                </c:pt>
                <c:pt idx="703">
                  <c:v>1412</c:v>
                </c:pt>
                <c:pt idx="704">
                  <c:v>1360</c:v>
                </c:pt>
                <c:pt idx="705">
                  <c:v>917</c:v>
                </c:pt>
                <c:pt idx="706">
                  <c:v>1412</c:v>
                </c:pt>
                <c:pt idx="707">
                  <c:v>1019</c:v>
                </c:pt>
                <c:pt idx="708">
                  <c:v>69</c:v>
                </c:pt>
                <c:pt idx="709">
                  <c:v>83</c:v>
                </c:pt>
                <c:pt idx="710">
                  <c:v>55</c:v>
                </c:pt>
                <c:pt idx="711">
                  <c:v>548</c:v>
                </c:pt>
                <c:pt idx="712">
                  <c:v>1387</c:v>
                </c:pt>
                <c:pt idx="713">
                  <c:v>1408</c:v>
                </c:pt>
                <c:pt idx="714">
                  <c:v>606</c:v>
                </c:pt>
                <c:pt idx="715">
                  <c:v>183</c:v>
                </c:pt>
                <c:pt idx="716">
                  <c:v>1783</c:v>
                </c:pt>
                <c:pt idx="717">
                  <c:v>1243</c:v>
                </c:pt>
                <c:pt idx="718">
                  <c:v>122</c:v>
                </c:pt>
                <c:pt idx="719">
                  <c:v>392</c:v>
                </c:pt>
                <c:pt idx="720">
                  <c:v>668</c:v>
                </c:pt>
                <c:pt idx="721">
                  <c:v>1302</c:v>
                </c:pt>
                <c:pt idx="722">
                  <c:v>1402</c:v>
                </c:pt>
                <c:pt idx="723">
                  <c:v>69</c:v>
                </c:pt>
                <c:pt idx="724">
                  <c:v>125</c:v>
                </c:pt>
                <c:pt idx="725">
                  <c:v>16</c:v>
                </c:pt>
                <c:pt idx="726">
                  <c:v>87</c:v>
                </c:pt>
                <c:pt idx="727">
                  <c:v>1158</c:v>
                </c:pt>
                <c:pt idx="728">
                  <c:v>39</c:v>
                </c:pt>
                <c:pt idx="729">
                  <c:v>1391</c:v>
                </c:pt>
                <c:pt idx="730">
                  <c:v>1230</c:v>
                </c:pt>
                <c:pt idx="731">
                  <c:v>24</c:v>
                </c:pt>
                <c:pt idx="732">
                  <c:v>16</c:v>
                </c:pt>
                <c:pt idx="733">
                  <c:v>19</c:v>
                </c:pt>
                <c:pt idx="734">
                  <c:v>35</c:v>
                </c:pt>
                <c:pt idx="735">
                  <c:v>40</c:v>
                </c:pt>
                <c:pt idx="736">
                  <c:v>41</c:v>
                </c:pt>
                <c:pt idx="737">
                  <c:v>1400</c:v>
                </c:pt>
                <c:pt idx="738">
                  <c:v>490</c:v>
                </c:pt>
                <c:pt idx="739">
                  <c:v>343</c:v>
                </c:pt>
                <c:pt idx="740">
                  <c:v>1551</c:v>
                </c:pt>
                <c:pt idx="741">
                  <c:v>1376</c:v>
                </c:pt>
                <c:pt idx="742">
                  <c:v>37</c:v>
                </c:pt>
                <c:pt idx="743">
                  <c:v>258</c:v>
                </c:pt>
                <c:pt idx="744">
                  <c:v>125</c:v>
                </c:pt>
                <c:pt idx="745">
                  <c:v>303</c:v>
                </c:pt>
                <c:pt idx="746">
                  <c:v>732</c:v>
                </c:pt>
                <c:pt idx="747">
                  <c:v>894</c:v>
                </c:pt>
                <c:pt idx="748">
                  <c:v>1565</c:v>
                </c:pt>
                <c:pt idx="749">
                  <c:v>55</c:v>
                </c:pt>
                <c:pt idx="750">
                  <c:v>557</c:v>
                </c:pt>
                <c:pt idx="751">
                  <c:v>33</c:v>
                </c:pt>
                <c:pt idx="752">
                  <c:v>123</c:v>
                </c:pt>
                <c:pt idx="753">
                  <c:v>1145</c:v>
                </c:pt>
                <c:pt idx="754">
                  <c:v>1376</c:v>
                </c:pt>
                <c:pt idx="755">
                  <c:v>437</c:v>
                </c:pt>
                <c:pt idx="756">
                  <c:v>63</c:v>
                </c:pt>
                <c:pt idx="757">
                  <c:v>360</c:v>
                </c:pt>
                <c:pt idx="758">
                  <c:v>894</c:v>
                </c:pt>
                <c:pt idx="759">
                  <c:v>1384</c:v>
                </c:pt>
                <c:pt idx="760">
                  <c:v>40</c:v>
                </c:pt>
                <c:pt idx="761">
                  <c:v>1367</c:v>
                </c:pt>
                <c:pt idx="762">
                  <c:v>694</c:v>
                </c:pt>
                <c:pt idx="763">
                  <c:v>791</c:v>
                </c:pt>
                <c:pt idx="764">
                  <c:v>1467</c:v>
                </c:pt>
                <c:pt idx="765">
                  <c:v>491</c:v>
                </c:pt>
                <c:pt idx="766">
                  <c:v>16</c:v>
                </c:pt>
                <c:pt idx="767">
                  <c:v>502</c:v>
                </c:pt>
                <c:pt idx="768">
                  <c:v>712</c:v>
                </c:pt>
                <c:pt idx="769">
                  <c:v>43</c:v>
                </c:pt>
                <c:pt idx="770">
                  <c:v>1360</c:v>
                </c:pt>
                <c:pt idx="771">
                  <c:v>44</c:v>
                </c:pt>
                <c:pt idx="772">
                  <c:v>1358</c:v>
                </c:pt>
                <c:pt idx="773">
                  <c:v>1542</c:v>
                </c:pt>
                <c:pt idx="774">
                  <c:v>1601</c:v>
                </c:pt>
                <c:pt idx="775">
                  <c:v>34</c:v>
                </c:pt>
                <c:pt idx="776">
                  <c:v>1426</c:v>
                </c:pt>
                <c:pt idx="777">
                  <c:v>21</c:v>
                </c:pt>
                <c:pt idx="778">
                  <c:v>55</c:v>
                </c:pt>
                <c:pt idx="779">
                  <c:v>535</c:v>
                </c:pt>
                <c:pt idx="780">
                  <c:v>532</c:v>
                </c:pt>
                <c:pt idx="781">
                  <c:v>32</c:v>
                </c:pt>
                <c:pt idx="782">
                  <c:v>38</c:v>
                </c:pt>
                <c:pt idx="783">
                  <c:v>902</c:v>
                </c:pt>
                <c:pt idx="784">
                  <c:v>303</c:v>
                </c:pt>
                <c:pt idx="785">
                  <c:v>1446</c:v>
                </c:pt>
                <c:pt idx="786">
                  <c:v>38</c:v>
                </c:pt>
                <c:pt idx="787">
                  <c:v>590</c:v>
                </c:pt>
                <c:pt idx="788">
                  <c:v>59</c:v>
                </c:pt>
                <c:pt idx="789">
                  <c:v>262</c:v>
                </c:pt>
                <c:pt idx="790">
                  <c:v>63</c:v>
                </c:pt>
                <c:pt idx="791">
                  <c:v>1012</c:v>
                </c:pt>
                <c:pt idx="792">
                  <c:v>1357</c:v>
                </c:pt>
                <c:pt idx="793">
                  <c:v>1140</c:v>
                </c:pt>
                <c:pt idx="794">
                  <c:v>701</c:v>
                </c:pt>
                <c:pt idx="795">
                  <c:v>181</c:v>
                </c:pt>
                <c:pt idx="796">
                  <c:v>35</c:v>
                </c:pt>
                <c:pt idx="797">
                  <c:v>258</c:v>
                </c:pt>
                <c:pt idx="798">
                  <c:v>1790</c:v>
                </c:pt>
                <c:pt idx="799">
                  <c:v>26</c:v>
                </c:pt>
                <c:pt idx="800">
                  <c:v>1354</c:v>
                </c:pt>
                <c:pt idx="801">
                  <c:v>1010</c:v>
                </c:pt>
                <c:pt idx="802">
                  <c:v>41</c:v>
                </c:pt>
                <c:pt idx="803">
                  <c:v>663</c:v>
                </c:pt>
                <c:pt idx="804">
                  <c:v>39</c:v>
                </c:pt>
                <c:pt idx="805">
                  <c:v>1029</c:v>
                </c:pt>
                <c:pt idx="806">
                  <c:v>40</c:v>
                </c:pt>
                <c:pt idx="807">
                  <c:v>258</c:v>
                </c:pt>
                <c:pt idx="808">
                  <c:v>10</c:v>
                </c:pt>
                <c:pt idx="809">
                  <c:v>275</c:v>
                </c:pt>
                <c:pt idx="810">
                  <c:v>276</c:v>
                </c:pt>
                <c:pt idx="811">
                  <c:v>386</c:v>
                </c:pt>
                <c:pt idx="812">
                  <c:v>386</c:v>
                </c:pt>
                <c:pt idx="813">
                  <c:v>10</c:v>
                </c:pt>
                <c:pt idx="814">
                  <c:v>361</c:v>
                </c:pt>
                <c:pt idx="815">
                  <c:v>57</c:v>
                </c:pt>
                <c:pt idx="816">
                  <c:v>1727</c:v>
                </c:pt>
                <c:pt idx="817">
                  <c:v>957</c:v>
                </c:pt>
                <c:pt idx="818">
                  <c:v>41</c:v>
                </c:pt>
                <c:pt idx="819">
                  <c:v>157</c:v>
                </c:pt>
                <c:pt idx="820">
                  <c:v>847</c:v>
                </c:pt>
                <c:pt idx="821">
                  <c:v>1644</c:v>
                </c:pt>
                <c:pt idx="822">
                  <c:v>497</c:v>
                </c:pt>
                <c:pt idx="823">
                  <c:v>120</c:v>
                </c:pt>
                <c:pt idx="824">
                  <c:v>1158</c:v>
                </c:pt>
                <c:pt idx="825">
                  <c:v>121</c:v>
                </c:pt>
                <c:pt idx="826">
                  <c:v>1339</c:v>
                </c:pt>
                <c:pt idx="827">
                  <c:v>47</c:v>
                </c:pt>
                <c:pt idx="828">
                  <c:v>15</c:v>
                </c:pt>
                <c:pt idx="829">
                  <c:v>52</c:v>
                </c:pt>
                <c:pt idx="830">
                  <c:v>1302</c:v>
                </c:pt>
                <c:pt idx="831">
                  <c:v>1889</c:v>
                </c:pt>
                <c:pt idx="832">
                  <c:v>251</c:v>
                </c:pt>
                <c:pt idx="833">
                  <c:v>50</c:v>
                </c:pt>
                <c:pt idx="834">
                  <c:v>506</c:v>
                </c:pt>
                <c:pt idx="835">
                  <c:v>1233</c:v>
                </c:pt>
                <c:pt idx="836">
                  <c:v>63</c:v>
                </c:pt>
                <c:pt idx="837">
                  <c:v>297</c:v>
                </c:pt>
                <c:pt idx="838">
                  <c:v>828</c:v>
                </c:pt>
                <c:pt idx="839">
                  <c:v>12</c:v>
                </c:pt>
                <c:pt idx="840">
                  <c:v>1301</c:v>
                </c:pt>
                <c:pt idx="841">
                  <c:v>897</c:v>
                </c:pt>
                <c:pt idx="842">
                  <c:v>1577</c:v>
                </c:pt>
                <c:pt idx="843">
                  <c:v>398</c:v>
                </c:pt>
                <c:pt idx="844">
                  <c:v>58</c:v>
                </c:pt>
                <c:pt idx="845">
                  <c:v>871</c:v>
                </c:pt>
                <c:pt idx="846">
                  <c:v>183</c:v>
                </c:pt>
                <c:pt idx="847">
                  <c:v>818</c:v>
                </c:pt>
                <c:pt idx="848">
                  <c:v>313</c:v>
                </c:pt>
                <c:pt idx="849">
                  <c:v>254</c:v>
                </c:pt>
                <c:pt idx="850">
                  <c:v>1182</c:v>
                </c:pt>
                <c:pt idx="851">
                  <c:v>1298</c:v>
                </c:pt>
                <c:pt idx="852">
                  <c:v>21</c:v>
                </c:pt>
                <c:pt idx="853">
                  <c:v>63</c:v>
                </c:pt>
                <c:pt idx="854">
                  <c:v>187</c:v>
                </c:pt>
                <c:pt idx="855">
                  <c:v>1425</c:v>
                </c:pt>
                <c:pt idx="856">
                  <c:v>1229</c:v>
                </c:pt>
                <c:pt idx="857">
                  <c:v>1285</c:v>
                </c:pt>
                <c:pt idx="858">
                  <c:v>1270</c:v>
                </c:pt>
                <c:pt idx="859">
                  <c:v>923</c:v>
                </c:pt>
                <c:pt idx="860">
                  <c:v>973</c:v>
                </c:pt>
                <c:pt idx="861">
                  <c:v>1270</c:v>
                </c:pt>
                <c:pt idx="862">
                  <c:v>303</c:v>
                </c:pt>
                <c:pt idx="863">
                  <c:v>1634</c:v>
                </c:pt>
                <c:pt idx="864">
                  <c:v>40</c:v>
                </c:pt>
                <c:pt idx="865">
                  <c:v>1046</c:v>
                </c:pt>
                <c:pt idx="866">
                  <c:v>1262</c:v>
                </c:pt>
                <c:pt idx="867">
                  <c:v>50</c:v>
                </c:pt>
                <c:pt idx="868">
                  <c:v>1728</c:v>
                </c:pt>
                <c:pt idx="869">
                  <c:v>352</c:v>
                </c:pt>
                <c:pt idx="870">
                  <c:v>1041</c:v>
                </c:pt>
                <c:pt idx="871">
                  <c:v>1886</c:v>
                </c:pt>
                <c:pt idx="872">
                  <c:v>1336</c:v>
                </c:pt>
                <c:pt idx="873">
                  <c:v>1101</c:v>
                </c:pt>
                <c:pt idx="874">
                  <c:v>92</c:v>
                </c:pt>
                <c:pt idx="875">
                  <c:v>903</c:v>
                </c:pt>
                <c:pt idx="876">
                  <c:v>25</c:v>
                </c:pt>
                <c:pt idx="877">
                  <c:v>44</c:v>
                </c:pt>
                <c:pt idx="878">
                  <c:v>928</c:v>
                </c:pt>
                <c:pt idx="879">
                  <c:v>1794</c:v>
                </c:pt>
                <c:pt idx="880">
                  <c:v>673</c:v>
                </c:pt>
                <c:pt idx="881">
                  <c:v>796</c:v>
                </c:pt>
                <c:pt idx="882">
                  <c:v>976</c:v>
                </c:pt>
                <c:pt idx="883">
                  <c:v>605</c:v>
                </c:pt>
                <c:pt idx="884">
                  <c:v>1237</c:v>
                </c:pt>
                <c:pt idx="885">
                  <c:v>1236</c:v>
                </c:pt>
                <c:pt idx="886">
                  <c:v>51</c:v>
                </c:pt>
                <c:pt idx="887">
                  <c:v>1214</c:v>
                </c:pt>
                <c:pt idx="888">
                  <c:v>550</c:v>
                </c:pt>
                <c:pt idx="889">
                  <c:v>259</c:v>
                </c:pt>
                <c:pt idx="890">
                  <c:v>36</c:v>
                </c:pt>
                <c:pt idx="891">
                  <c:v>948</c:v>
                </c:pt>
                <c:pt idx="892">
                  <c:v>30</c:v>
                </c:pt>
                <c:pt idx="893">
                  <c:v>59</c:v>
                </c:pt>
                <c:pt idx="894">
                  <c:v>1228</c:v>
                </c:pt>
                <c:pt idx="895">
                  <c:v>93</c:v>
                </c:pt>
                <c:pt idx="896">
                  <c:v>40</c:v>
                </c:pt>
                <c:pt idx="897">
                  <c:v>49</c:v>
                </c:pt>
                <c:pt idx="898">
                  <c:v>1214</c:v>
                </c:pt>
                <c:pt idx="899">
                  <c:v>611</c:v>
                </c:pt>
                <c:pt idx="900">
                  <c:v>90</c:v>
                </c:pt>
                <c:pt idx="901">
                  <c:v>304</c:v>
                </c:pt>
                <c:pt idx="902">
                  <c:v>965</c:v>
                </c:pt>
                <c:pt idx="903">
                  <c:v>536</c:v>
                </c:pt>
                <c:pt idx="904">
                  <c:v>1208</c:v>
                </c:pt>
                <c:pt idx="905">
                  <c:v>147</c:v>
                </c:pt>
                <c:pt idx="906">
                  <c:v>216</c:v>
                </c:pt>
                <c:pt idx="907">
                  <c:v>597</c:v>
                </c:pt>
                <c:pt idx="908">
                  <c:v>1207</c:v>
                </c:pt>
                <c:pt idx="909">
                  <c:v>81</c:v>
                </c:pt>
                <c:pt idx="910">
                  <c:v>1206</c:v>
                </c:pt>
                <c:pt idx="911">
                  <c:v>614</c:v>
                </c:pt>
                <c:pt idx="912">
                  <c:v>1153</c:v>
                </c:pt>
                <c:pt idx="913">
                  <c:v>76</c:v>
                </c:pt>
                <c:pt idx="914">
                  <c:v>66</c:v>
                </c:pt>
                <c:pt idx="915">
                  <c:v>460</c:v>
                </c:pt>
                <c:pt idx="916">
                  <c:v>1549</c:v>
                </c:pt>
                <c:pt idx="917">
                  <c:v>918</c:v>
                </c:pt>
                <c:pt idx="918">
                  <c:v>1892</c:v>
                </c:pt>
                <c:pt idx="919">
                  <c:v>64</c:v>
                </c:pt>
                <c:pt idx="920">
                  <c:v>890</c:v>
                </c:pt>
                <c:pt idx="921">
                  <c:v>16</c:v>
                </c:pt>
                <c:pt idx="922">
                  <c:v>5</c:v>
                </c:pt>
                <c:pt idx="923">
                  <c:v>43</c:v>
                </c:pt>
                <c:pt idx="924">
                  <c:v>1206</c:v>
                </c:pt>
                <c:pt idx="925">
                  <c:v>382</c:v>
                </c:pt>
                <c:pt idx="926">
                  <c:v>1871</c:v>
                </c:pt>
                <c:pt idx="927">
                  <c:v>1205</c:v>
                </c:pt>
                <c:pt idx="928">
                  <c:v>1194</c:v>
                </c:pt>
                <c:pt idx="929">
                  <c:v>40</c:v>
                </c:pt>
                <c:pt idx="930">
                  <c:v>1185</c:v>
                </c:pt>
                <c:pt idx="931">
                  <c:v>16</c:v>
                </c:pt>
                <c:pt idx="932">
                  <c:v>546</c:v>
                </c:pt>
                <c:pt idx="933">
                  <c:v>735</c:v>
                </c:pt>
                <c:pt idx="934">
                  <c:v>88</c:v>
                </c:pt>
                <c:pt idx="935">
                  <c:v>1493</c:v>
                </c:pt>
                <c:pt idx="936">
                  <c:v>872</c:v>
                </c:pt>
                <c:pt idx="937">
                  <c:v>293</c:v>
                </c:pt>
                <c:pt idx="938">
                  <c:v>1184</c:v>
                </c:pt>
                <c:pt idx="939">
                  <c:v>1182</c:v>
                </c:pt>
                <c:pt idx="940">
                  <c:v>1178</c:v>
                </c:pt>
                <c:pt idx="941">
                  <c:v>43</c:v>
                </c:pt>
                <c:pt idx="942">
                  <c:v>258</c:v>
                </c:pt>
                <c:pt idx="943">
                  <c:v>1150</c:v>
                </c:pt>
                <c:pt idx="944">
                  <c:v>789</c:v>
                </c:pt>
                <c:pt idx="945">
                  <c:v>41</c:v>
                </c:pt>
                <c:pt idx="946">
                  <c:v>13</c:v>
                </c:pt>
                <c:pt idx="947">
                  <c:v>2036</c:v>
                </c:pt>
                <c:pt idx="948">
                  <c:v>116</c:v>
                </c:pt>
                <c:pt idx="949">
                  <c:v>252</c:v>
                </c:pt>
                <c:pt idx="950">
                  <c:v>91</c:v>
                </c:pt>
                <c:pt idx="951">
                  <c:v>41</c:v>
                </c:pt>
                <c:pt idx="952">
                  <c:v>395</c:v>
                </c:pt>
                <c:pt idx="953">
                  <c:v>1287</c:v>
                </c:pt>
                <c:pt idx="954">
                  <c:v>225</c:v>
                </c:pt>
                <c:pt idx="955">
                  <c:v>33</c:v>
                </c:pt>
                <c:pt idx="956">
                  <c:v>119</c:v>
                </c:pt>
                <c:pt idx="957">
                  <c:v>78</c:v>
                </c:pt>
                <c:pt idx="958">
                  <c:v>63</c:v>
                </c:pt>
                <c:pt idx="959">
                  <c:v>1149</c:v>
                </c:pt>
                <c:pt idx="960">
                  <c:v>64</c:v>
                </c:pt>
                <c:pt idx="961">
                  <c:v>46</c:v>
                </c:pt>
                <c:pt idx="962">
                  <c:v>619</c:v>
                </c:pt>
                <c:pt idx="963">
                  <c:v>1144</c:v>
                </c:pt>
                <c:pt idx="964">
                  <c:v>54</c:v>
                </c:pt>
                <c:pt idx="965">
                  <c:v>20</c:v>
                </c:pt>
                <c:pt idx="966">
                  <c:v>1178</c:v>
                </c:pt>
                <c:pt idx="967">
                  <c:v>1143</c:v>
                </c:pt>
                <c:pt idx="968">
                  <c:v>1138</c:v>
                </c:pt>
                <c:pt idx="969">
                  <c:v>1051</c:v>
                </c:pt>
                <c:pt idx="970">
                  <c:v>39</c:v>
                </c:pt>
                <c:pt idx="971">
                  <c:v>269</c:v>
                </c:pt>
                <c:pt idx="972">
                  <c:v>47</c:v>
                </c:pt>
                <c:pt idx="973">
                  <c:v>84</c:v>
                </c:pt>
                <c:pt idx="974">
                  <c:v>1118</c:v>
                </c:pt>
                <c:pt idx="975">
                  <c:v>532</c:v>
                </c:pt>
                <c:pt idx="976">
                  <c:v>486</c:v>
                </c:pt>
                <c:pt idx="977">
                  <c:v>49</c:v>
                </c:pt>
                <c:pt idx="978">
                  <c:v>176</c:v>
                </c:pt>
                <c:pt idx="979">
                  <c:v>833</c:v>
                </c:pt>
                <c:pt idx="980">
                  <c:v>1110</c:v>
                </c:pt>
                <c:pt idx="981">
                  <c:v>119</c:v>
                </c:pt>
                <c:pt idx="982">
                  <c:v>93</c:v>
                </c:pt>
                <c:pt idx="983">
                  <c:v>1113</c:v>
                </c:pt>
                <c:pt idx="984">
                  <c:v>1099</c:v>
                </c:pt>
                <c:pt idx="985">
                  <c:v>665</c:v>
                </c:pt>
                <c:pt idx="986">
                  <c:v>11</c:v>
                </c:pt>
                <c:pt idx="987">
                  <c:v>2262</c:v>
                </c:pt>
                <c:pt idx="988">
                  <c:v>1089</c:v>
                </c:pt>
                <c:pt idx="989">
                  <c:v>27</c:v>
                </c:pt>
                <c:pt idx="990">
                  <c:v>942</c:v>
                </c:pt>
                <c:pt idx="991">
                  <c:v>255</c:v>
                </c:pt>
                <c:pt idx="992">
                  <c:v>253</c:v>
                </c:pt>
                <c:pt idx="993">
                  <c:v>1194</c:v>
                </c:pt>
                <c:pt idx="994">
                  <c:v>884</c:v>
                </c:pt>
                <c:pt idx="995">
                  <c:v>1144</c:v>
                </c:pt>
                <c:pt idx="996">
                  <c:v>955</c:v>
                </c:pt>
                <c:pt idx="997">
                  <c:v>1080</c:v>
                </c:pt>
                <c:pt idx="998">
                  <c:v>29</c:v>
                </c:pt>
                <c:pt idx="999">
                  <c:v>497</c:v>
                </c:pt>
                <c:pt idx="1000">
                  <c:v>24</c:v>
                </c:pt>
                <c:pt idx="1001">
                  <c:v>1072</c:v>
                </c:pt>
                <c:pt idx="1002">
                  <c:v>1677</c:v>
                </c:pt>
                <c:pt idx="1003">
                  <c:v>16</c:v>
                </c:pt>
                <c:pt idx="1004">
                  <c:v>889</c:v>
                </c:pt>
                <c:pt idx="1005">
                  <c:v>1287</c:v>
                </c:pt>
                <c:pt idx="1006">
                  <c:v>710</c:v>
                </c:pt>
                <c:pt idx="1007">
                  <c:v>39</c:v>
                </c:pt>
                <c:pt idx="1008">
                  <c:v>342</c:v>
                </c:pt>
                <c:pt idx="1009">
                  <c:v>1998</c:v>
                </c:pt>
                <c:pt idx="1010">
                  <c:v>1254</c:v>
                </c:pt>
                <c:pt idx="1011">
                  <c:v>20</c:v>
                </c:pt>
                <c:pt idx="1012">
                  <c:v>354</c:v>
                </c:pt>
                <c:pt idx="1013">
                  <c:v>17</c:v>
                </c:pt>
                <c:pt idx="1014">
                  <c:v>850</c:v>
                </c:pt>
                <c:pt idx="1015">
                  <c:v>1070</c:v>
                </c:pt>
                <c:pt idx="1016">
                  <c:v>1061</c:v>
                </c:pt>
                <c:pt idx="1017">
                  <c:v>15</c:v>
                </c:pt>
                <c:pt idx="1018">
                  <c:v>1059</c:v>
                </c:pt>
                <c:pt idx="1019">
                  <c:v>839</c:v>
                </c:pt>
                <c:pt idx="1020">
                  <c:v>15</c:v>
                </c:pt>
                <c:pt idx="1021">
                  <c:v>1059</c:v>
                </c:pt>
                <c:pt idx="1022">
                  <c:v>20</c:v>
                </c:pt>
                <c:pt idx="1023">
                  <c:v>1056</c:v>
                </c:pt>
                <c:pt idx="1024">
                  <c:v>1920</c:v>
                </c:pt>
                <c:pt idx="1025">
                  <c:v>121</c:v>
                </c:pt>
                <c:pt idx="1026">
                  <c:v>70</c:v>
                </c:pt>
                <c:pt idx="1027">
                  <c:v>117</c:v>
                </c:pt>
                <c:pt idx="1028">
                  <c:v>397</c:v>
                </c:pt>
                <c:pt idx="1029">
                  <c:v>835</c:v>
                </c:pt>
                <c:pt idx="1030">
                  <c:v>715</c:v>
                </c:pt>
                <c:pt idx="1031">
                  <c:v>11</c:v>
                </c:pt>
                <c:pt idx="1032">
                  <c:v>902</c:v>
                </c:pt>
                <c:pt idx="1033">
                  <c:v>1054</c:v>
                </c:pt>
                <c:pt idx="1034">
                  <c:v>322</c:v>
                </c:pt>
                <c:pt idx="1035">
                  <c:v>389</c:v>
                </c:pt>
                <c:pt idx="1036">
                  <c:v>257</c:v>
                </c:pt>
                <c:pt idx="1037">
                  <c:v>40</c:v>
                </c:pt>
                <c:pt idx="1038">
                  <c:v>1323</c:v>
                </c:pt>
                <c:pt idx="1039">
                  <c:v>61</c:v>
                </c:pt>
                <c:pt idx="1040">
                  <c:v>546</c:v>
                </c:pt>
                <c:pt idx="1041">
                  <c:v>306</c:v>
                </c:pt>
                <c:pt idx="1042">
                  <c:v>1140</c:v>
                </c:pt>
                <c:pt idx="1043">
                  <c:v>1053</c:v>
                </c:pt>
                <c:pt idx="1044">
                  <c:v>16</c:v>
                </c:pt>
                <c:pt idx="1045">
                  <c:v>44</c:v>
                </c:pt>
                <c:pt idx="1046">
                  <c:v>1406</c:v>
                </c:pt>
                <c:pt idx="1047">
                  <c:v>1052</c:v>
                </c:pt>
                <c:pt idx="1048">
                  <c:v>1036</c:v>
                </c:pt>
                <c:pt idx="1049">
                  <c:v>50</c:v>
                </c:pt>
                <c:pt idx="1050">
                  <c:v>606</c:v>
                </c:pt>
                <c:pt idx="1051">
                  <c:v>736</c:v>
                </c:pt>
                <c:pt idx="1052">
                  <c:v>119</c:v>
                </c:pt>
                <c:pt idx="1053">
                  <c:v>259</c:v>
                </c:pt>
                <c:pt idx="1054">
                  <c:v>126</c:v>
                </c:pt>
                <c:pt idx="1055">
                  <c:v>301</c:v>
                </c:pt>
                <c:pt idx="1056">
                  <c:v>1032</c:v>
                </c:pt>
                <c:pt idx="1057">
                  <c:v>1627</c:v>
                </c:pt>
                <c:pt idx="1058">
                  <c:v>62</c:v>
                </c:pt>
                <c:pt idx="1059">
                  <c:v>13</c:v>
                </c:pt>
                <c:pt idx="1060">
                  <c:v>1030</c:v>
                </c:pt>
                <c:pt idx="1061">
                  <c:v>887</c:v>
                </c:pt>
                <c:pt idx="1062">
                  <c:v>11</c:v>
                </c:pt>
                <c:pt idx="1063">
                  <c:v>41</c:v>
                </c:pt>
                <c:pt idx="1064">
                  <c:v>1872</c:v>
                </c:pt>
                <c:pt idx="1065">
                  <c:v>1029</c:v>
                </c:pt>
                <c:pt idx="1066">
                  <c:v>297</c:v>
                </c:pt>
                <c:pt idx="1067">
                  <c:v>73</c:v>
                </c:pt>
                <c:pt idx="1068">
                  <c:v>1028</c:v>
                </c:pt>
                <c:pt idx="1069">
                  <c:v>295</c:v>
                </c:pt>
                <c:pt idx="1070">
                  <c:v>71</c:v>
                </c:pt>
                <c:pt idx="1071">
                  <c:v>26</c:v>
                </c:pt>
                <c:pt idx="1072">
                  <c:v>68</c:v>
                </c:pt>
                <c:pt idx="1073">
                  <c:v>969</c:v>
                </c:pt>
                <c:pt idx="1074">
                  <c:v>58</c:v>
                </c:pt>
                <c:pt idx="1075">
                  <c:v>1024</c:v>
                </c:pt>
                <c:pt idx="1076">
                  <c:v>652</c:v>
                </c:pt>
                <c:pt idx="1077">
                  <c:v>392</c:v>
                </c:pt>
                <c:pt idx="1078">
                  <c:v>1003</c:v>
                </c:pt>
                <c:pt idx="1079">
                  <c:v>1030</c:v>
                </c:pt>
                <c:pt idx="1080">
                  <c:v>1422</c:v>
                </c:pt>
                <c:pt idx="1081">
                  <c:v>13</c:v>
                </c:pt>
                <c:pt idx="1082">
                  <c:v>972</c:v>
                </c:pt>
                <c:pt idx="1083">
                  <c:v>224</c:v>
                </c:pt>
                <c:pt idx="1084">
                  <c:v>46</c:v>
                </c:pt>
                <c:pt idx="1085">
                  <c:v>971</c:v>
                </c:pt>
                <c:pt idx="1086">
                  <c:v>1011</c:v>
                </c:pt>
                <c:pt idx="1087">
                  <c:v>1357</c:v>
                </c:pt>
                <c:pt idx="1088">
                  <c:v>920</c:v>
                </c:pt>
                <c:pt idx="1089">
                  <c:v>260</c:v>
                </c:pt>
                <c:pt idx="1090">
                  <c:v>490</c:v>
                </c:pt>
                <c:pt idx="1091">
                  <c:v>950</c:v>
                </c:pt>
                <c:pt idx="1092">
                  <c:v>216</c:v>
                </c:pt>
                <c:pt idx="1093">
                  <c:v>595</c:v>
                </c:pt>
                <c:pt idx="1094">
                  <c:v>67</c:v>
                </c:pt>
                <c:pt idx="1095">
                  <c:v>93</c:v>
                </c:pt>
                <c:pt idx="1096">
                  <c:v>893</c:v>
                </c:pt>
                <c:pt idx="1097">
                  <c:v>1047</c:v>
                </c:pt>
                <c:pt idx="1098">
                  <c:v>8</c:v>
                </c:pt>
                <c:pt idx="1099">
                  <c:v>1678</c:v>
                </c:pt>
                <c:pt idx="1100">
                  <c:v>391</c:v>
                </c:pt>
                <c:pt idx="1101">
                  <c:v>61</c:v>
                </c:pt>
                <c:pt idx="1102">
                  <c:v>221</c:v>
                </c:pt>
                <c:pt idx="1103">
                  <c:v>16</c:v>
                </c:pt>
                <c:pt idx="1104">
                  <c:v>445</c:v>
                </c:pt>
                <c:pt idx="1105">
                  <c:v>72</c:v>
                </c:pt>
                <c:pt idx="1106">
                  <c:v>2429</c:v>
                </c:pt>
                <c:pt idx="1107">
                  <c:v>485</c:v>
                </c:pt>
                <c:pt idx="1108">
                  <c:v>224</c:v>
                </c:pt>
                <c:pt idx="1109">
                  <c:v>967</c:v>
                </c:pt>
                <c:pt idx="1110">
                  <c:v>48</c:v>
                </c:pt>
                <c:pt idx="1111">
                  <c:v>16</c:v>
                </c:pt>
                <c:pt idx="1112">
                  <c:v>19</c:v>
                </c:pt>
                <c:pt idx="1113">
                  <c:v>50</c:v>
                </c:pt>
                <c:pt idx="1114">
                  <c:v>1000</c:v>
                </c:pt>
                <c:pt idx="1115">
                  <c:v>151</c:v>
                </c:pt>
                <c:pt idx="1116">
                  <c:v>38</c:v>
                </c:pt>
                <c:pt idx="1117">
                  <c:v>964</c:v>
                </c:pt>
                <c:pt idx="1118">
                  <c:v>961</c:v>
                </c:pt>
                <c:pt idx="1119">
                  <c:v>67</c:v>
                </c:pt>
                <c:pt idx="1120">
                  <c:v>150</c:v>
                </c:pt>
                <c:pt idx="1121">
                  <c:v>116</c:v>
                </c:pt>
                <c:pt idx="1122">
                  <c:v>1150</c:v>
                </c:pt>
                <c:pt idx="1123">
                  <c:v>908</c:v>
                </c:pt>
                <c:pt idx="1124">
                  <c:v>1006</c:v>
                </c:pt>
                <c:pt idx="1125">
                  <c:v>152</c:v>
                </c:pt>
                <c:pt idx="1126">
                  <c:v>674</c:v>
                </c:pt>
                <c:pt idx="1127">
                  <c:v>181</c:v>
                </c:pt>
                <c:pt idx="1128">
                  <c:v>952</c:v>
                </c:pt>
                <c:pt idx="1129">
                  <c:v>1084</c:v>
                </c:pt>
                <c:pt idx="1130">
                  <c:v>656</c:v>
                </c:pt>
                <c:pt idx="1131">
                  <c:v>36</c:v>
                </c:pt>
                <c:pt idx="1132">
                  <c:v>39</c:v>
                </c:pt>
                <c:pt idx="1133">
                  <c:v>120</c:v>
                </c:pt>
                <c:pt idx="1134">
                  <c:v>343</c:v>
                </c:pt>
                <c:pt idx="1135">
                  <c:v>511</c:v>
                </c:pt>
                <c:pt idx="1136">
                  <c:v>989</c:v>
                </c:pt>
                <c:pt idx="1137">
                  <c:v>1988</c:v>
                </c:pt>
                <c:pt idx="1138">
                  <c:v>221</c:v>
                </c:pt>
                <c:pt idx="1139">
                  <c:v>934</c:v>
                </c:pt>
                <c:pt idx="1140">
                  <c:v>496</c:v>
                </c:pt>
                <c:pt idx="1141">
                  <c:v>148</c:v>
                </c:pt>
                <c:pt idx="1142">
                  <c:v>88</c:v>
                </c:pt>
                <c:pt idx="1143">
                  <c:v>59</c:v>
                </c:pt>
                <c:pt idx="1144">
                  <c:v>16</c:v>
                </c:pt>
                <c:pt idx="1145">
                  <c:v>748</c:v>
                </c:pt>
                <c:pt idx="1146">
                  <c:v>62</c:v>
                </c:pt>
                <c:pt idx="1147">
                  <c:v>84</c:v>
                </c:pt>
                <c:pt idx="1148">
                  <c:v>1203</c:v>
                </c:pt>
                <c:pt idx="1149">
                  <c:v>766</c:v>
                </c:pt>
                <c:pt idx="1150">
                  <c:v>898</c:v>
                </c:pt>
                <c:pt idx="1151">
                  <c:v>349</c:v>
                </c:pt>
                <c:pt idx="1152">
                  <c:v>70</c:v>
                </c:pt>
                <c:pt idx="1153">
                  <c:v>182</c:v>
                </c:pt>
                <c:pt idx="1154">
                  <c:v>37</c:v>
                </c:pt>
                <c:pt idx="1155">
                  <c:v>51</c:v>
                </c:pt>
                <c:pt idx="1156">
                  <c:v>46</c:v>
                </c:pt>
                <c:pt idx="1157">
                  <c:v>28</c:v>
                </c:pt>
                <c:pt idx="1158">
                  <c:v>790</c:v>
                </c:pt>
                <c:pt idx="1159">
                  <c:v>119</c:v>
                </c:pt>
                <c:pt idx="1160">
                  <c:v>1555</c:v>
                </c:pt>
                <c:pt idx="1161">
                  <c:v>145</c:v>
                </c:pt>
                <c:pt idx="1162">
                  <c:v>18</c:v>
                </c:pt>
                <c:pt idx="1163">
                  <c:v>62</c:v>
                </c:pt>
                <c:pt idx="1164">
                  <c:v>833</c:v>
                </c:pt>
                <c:pt idx="1165">
                  <c:v>666</c:v>
                </c:pt>
                <c:pt idx="1166">
                  <c:v>306</c:v>
                </c:pt>
                <c:pt idx="1167">
                  <c:v>7</c:v>
                </c:pt>
                <c:pt idx="1168">
                  <c:v>79</c:v>
                </c:pt>
                <c:pt idx="1169">
                  <c:v>17</c:v>
                </c:pt>
                <c:pt idx="1170">
                  <c:v>9</c:v>
                </c:pt>
                <c:pt idx="1171">
                  <c:v>954</c:v>
                </c:pt>
                <c:pt idx="1172">
                  <c:v>894</c:v>
                </c:pt>
                <c:pt idx="1173">
                  <c:v>962</c:v>
                </c:pt>
                <c:pt idx="1174">
                  <c:v>877</c:v>
                </c:pt>
                <c:pt idx="1175">
                  <c:v>789</c:v>
                </c:pt>
                <c:pt idx="1176">
                  <c:v>871</c:v>
                </c:pt>
                <c:pt idx="1177">
                  <c:v>860</c:v>
                </c:pt>
                <c:pt idx="1178">
                  <c:v>577</c:v>
                </c:pt>
                <c:pt idx="1179">
                  <c:v>17</c:v>
                </c:pt>
                <c:pt idx="1180">
                  <c:v>2153</c:v>
                </c:pt>
                <c:pt idx="1181">
                  <c:v>1767</c:v>
                </c:pt>
                <c:pt idx="1182">
                  <c:v>39</c:v>
                </c:pt>
                <c:pt idx="1183">
                  <c:v>851</c:v>
                </c:pt>
                <c:pt idx="1184">
                  <c:v>841</c:v>
                </c:pt>
                <c:pt idx="1185">
                  <c:v>832</c:v>
                </c:pt>
                <c:pt idx="1186">
                  <c:v>52</c:v>
                </c:pt>
                <c:pt idx="1187">
                  <c:v>182</c:v>
                </c:pt>
                <c:pt idx="1188">
                  <c:v>1329</c:v>
                </c:pt>
                <c:pt idx="1189">
                  <c:v>961</c:v>
                </c:pt>
                <c:pt idx="1190">
                  <c:v>810</c:v>
                </c:pt>
                <c:pt idx="1191">
                  <c:v>540</c:v>
                </c:pt>
                <c:pt idx="1192">
                  <c:v>68</c:v>
                </c:pt>
                <c:pt idx="1193">
                  <c:v>1226</c:v>
                </c:pt>
                <c:pt idx="1194">
                  <c:v>20</c:v>
                </c:pt>
                <c:pt idx="1195">
                  <c:v>89</c:v>
                </c:pt>
                <c:pt idx="1196">
                  <c:v>982</c:v>
                </c:pt>
                <c:pt idx="1197">
                  <c:v>335</c:v>
                </c:pt>
                <c:pt idx="1198">
                  <c:v>827</c:v>
                </c:pt>
                <c:pt idx="1199">
                  <c:v>795</c:v>
                </c:pt>
                <c:pt idx="1200">
                  <c:v>37</c:v>
                </c:pt>
                <c:pt idx="1201">
                  <c:v>438</c:v>
                </c:pt>
                <c:pt idx="1202">
                  <c:v>290</c:v>
                </c:pt>
                <c:pt idx="1203">
                  <c:v>39</c:v>
                </c:pt>
                <c:pt idx="1204">
                  <c:v>775</c:v>
                </c:pt>
                <c:pt idx="1205">
                  <c:v>44</c:v>
                </c:pt>
                <c:pt idx="1206">
                  <c:v>770</c:v>
                </c:pt>
                <c:pt idx="1207">
                  <c:v>669</c:v>
                </c:pt>
                <c:pt idx="1208">
                  <c:v>14</c:v>
                </c:pt>
                <c:pt idx="1209">
                  <c:v>68</c:v>
                </c:pt>
                <c:pt idx="1210">
                  <c:v>10</c:v>
                </c:pt>
                <c:pt idx="1211">
                  <c:v>61</c:v>
                </c:pt>
                <c:pt idx="1212">
                  <c:v>150</c:v>
                </c:pt>
                <c:pt idx="1213">
                  <c:v>39</c:v>
                </c:pt>
                <c:pt idx="1214">
                  <c:v>724</c:v>
                </c:pt>
                <c:pt idx="1215">
                  <c:v>769</c:v>
                </c:pt>
                <c:pt idx="1216">
                  <c:v>32</c:v>
                </c:pt>
                <c:pt idx="1217">
                  <c:v>769</c:v>
                </c:pt>
                <c:pt idx="1218">
                  <c:v>27</c:v>
                </c:pt>
                <c:pt idx="1219">
                  <c:v>261</c:v>
                </c:pt>
                <c:pt idx="1220">
                  <c:v>1233</c:v>
                </c:pt>
                <c:pt idx="1221">
                  <c:v>778</c:v>
                </c:pt>
                <c:pt idx="1222">
                  <c:v>337</c:v>
                </c:pt>
                <c:pt idx="1223">
                  <c:v>1487</c:v>
                </c:pt>
                <c:pt idx="1224">
                  <c:v>747</c:v>
                </c:pt>
                <c:pt idx="1225">
                  <c:v>1040</c:v>
                </c:pt>
                <c:pt idx="1226">
                  <c:v>650</c:v>
                </c:pt>
                <c:pt idx="1227">
                  <c:v>1497</c:v>
                </c:pt>
                <c:pt idx="1228">
                  <c:v>297</c:v>
                </c:pt>
                <c:pt idx="1229">
                  <c:v>783</c:v>
                </c:pt>
                <c:pt idx="1230">
                  <c:v>262</c:v>
                </c:pt>
                <c:pt idx="1231">
                  <c:v>54</c:v>
                </c:pt>
                <c:pt idx="1232">
                  <c:v>358</c:v>
                </c:pt>
                <c:pt idx="1233">
                  <c:v>39</c:v>
                </c:pt>
                <c:pt idx="1234">
                  <c:v>41</c:v>
                </c:pt>
                <c:pt idx="1235">
                  <c:v>1505</c:v>
                </c:pt>
                <c:pt idx="1236">
                  <c:v>309</c:v>
                </c:pt>
                <c:pt idx="1237">
                  <c:v>987</c:v>
                </c:pt>
                <c:pt idx="1238">
                  <c:v>715</c:v>
                </c:pt>
                <c:pt idx="1239">
                  <c:v>46</c:v>
                </c:pt>
                <c:pt idx="1240">
                  <c:v>1473</c:v>
                </c:pt>
                <c:pt idx="1241">
                  <c:v>51</c:v>
                </c:pt>
                <c:pt idx="1242">
                  <c:v>152</c:v>
                </c:pt>
                <c:pt idx="1243">
                  <c:v>111</c:v>
                </c:pt>
                <c:pt idx="1244">
                  <c:v>708</c:v>
                </c:pt>
                <c:pt idx="1245">
                  <c:v>55</c:v>
                </c:pt>
                <c:pt idx="1246">
                  <c:v>706</c:v>
                </c:pt>
                <c:pt idx="1247">
                  <c:v>1232</c:v>
                </c:pt>
                <c:pt idx="1248">
                  <c:v>1331</c:v>
                </c:pt>
                <c:pt idx="1249">
                  <c:v>702</c:v>
                </c:pt>
                <c:pt idx="1250">
                  <c:v>270</c:v>
                </c:pt>
                <c:pt idx="1251">
                  <c:v>1117</c:v>
                </c:pt>
                <c:pt idx="1252">
                  <c:v>115</c:v>
                </c:pt>
                <c:pt idx="1253">
                  <c:v>29</c:v>
                </c:pt>
                <c:pt idx="1254">
                  <c:v>662</c:v>
                </c:pt>
                <c:pt idx="1255">
                  <c:v>305</c:v>
                </c:pt>
                <c:pt idx="1256">
                  <c:v>339</c:v>
                </c:pt>
                <c:pt idx="1257">
                  <c:v>661</c:v>
                </c:pt>
                <c:pt idx="1258">
                  <c:v>67</c:v>
                </c:pt>
                <c:pt idx="1259">
                  <c:v>19</c:v>
                </c:pt>
                <c:pt idx="1260">
                  <c:v>24</c:v>
                </c:pt>
                <c:pt idx="1261">
                  <c:v>762</c:v>
                </c:pt>
                <c:pt idx="1262">
                  <c:v>641</c:v>
                </c:pt>
                <c:pt idx="1263">
                  <c:v>1469</c:v>
                </c:pt>
                <c:pt idx="1264">
                  <c:v>618</c:v>
                </c:pt>
                <c:pt idx="1265">
                  <c:v>17</c:v>
                </c:pt>
                <c:pt idx="1266">
                  <c:v>221</c:v>
                </c:pt>
                <c:pt idx="1267">
                  <c:v>808</c:v>
                </c:pt>
                <c:pt idx="1268">
                  <c:v>70</c:v>
                </c:pt>
                <c:pt idx="1269">
                  <c:v>605</c:v>
                </c:pt>
                <c:pt idx="1270">
                  <c:v>1900</c:v>
                </c:pt>
                <c:pt idx="1271">
                  <c:v>119</c:v>
                </c:pt>
                <c:pt idx="1272">
                  <c:v>498</c:v>
                </c:pt>
                <c:pt idx="1273">
                  <c:v>40</c:v>
                </c:pt>
                <c:pt idx="1274">
                  <c:v>397</c:v>
                </c:pt>
                <c:pt idx="1275">
                  <c:v>911</c:v>
                </c:pt>
                <c:pt idx="1276">
                  <c:v>774</c:v>
                </c:pt>
                <c:pt idx="1277">
                  <c:v>616</c:v>
                </c:pt>
                <c:pt idx="1278">
                  <c:v>389</c:v>
                </c:pt>
                <c:pt idx="1279">
                  <c:v>23</c:v>
                </c:pt>
                <c:pt idx="1280">
                  <c:v>221</c:v>
                </c:pt>
                <c:pt idx="1281">
                  <c:v>220</c:v>
                </c:pt>
                <c:pt idx="1282">
                  <c:v>90</c:v>
                </c:pt>
                <c:pt idx="1283">
                  <c:v>489</c:v>
                </c:pt>
                <c:pt idx="1284">
                  <c:v>883</c:v>
                </c:pt>
                <c:pt idx="1285">
                  <c:v>344</c:v>
                </c:pt>
                <c:pt idx="1286">
                  <c:v>389</c:v>
                </c:pt>
                <c:pt idx="1287">
                  <c:v>615</c:v>
                </c:pt>
                <c:pt idx="1288">
                  <c:v>298</c:v>
                </c:pt>
                <c:pt idx="1289">
                  <c:v>184</c:v>
                </c:pt>
                <c:pt idx="1290">
                  <c:v>149</c:v>
                </c:pt>
                <c:pt idx="1291">
                  <c:v>41</c:v>
                </c:pt>
                <c:pt idx="1292">
                  <c:v>1780</c:v>
                </c:pt>
                <c:pt idx="1293">
                  <c:v>39</c:v>
                </c:pt>
                <c:pt idx="1294">
                  <c:v>254</c:v>
                </c:pt>
                <c:pt idx="1295">
                  <c:v>59</c:v>
                </c:pt>
                <c:pt idx="1296">
                  <c:v>39</c:v>
                </c:pt>
                <c:pt idx="1297">
                  <c:v>43</c:v>
                </c:pt>
                <c:pt idx="1298">
                  <c:v>20</c:v>
                </c:pt>
                <c:pt idx="1299">
                  <c:v>774</c:v>
                </c:pt>
                <c:pt idx="1300">
                  <c:v>14</c:v>
                </c:pt>
                <c:pt idx="1301">
                  <c:v>57</c:v>
                </c:pt>
                <c:pt idx="1302">
                  <c:v>308</c:v>
                </c:pt>
                <c:pt idx="1303">
                  <c:v>254</c:v>
                </c:pt>
                <c:pt idx="1304">
                  <c:v>147</c:v>
                </c:pt>
                <c:pt idx="1305">
                  <c:v>597</c:v>
                </c:pt>
                <c:pt idx="1306">
                  <c:v>713</c:v>
                </c:pt>
                <c:pt idx="1307">
                  <c:v>117</c:v>
                </c:pt>
                <c:pt idx="1308">
                  <c:v>751</c:v>
                </c:pt>
                <c:pt idx="1309">
                  <c:v>437</c:v>
                </c:pt>
                <c:pt idx="1310">
                  <c:v>597</c:v>
                </c:pt>
                <c:pt idx="1311">
                  <c:v>782</c:v>
                </c:pt>
                <c:pt idx="1312">
                  <c:v>548</c:v>
                </c:pt>
                <c:pt idx="1313">
                  <c:v>16</c:v>
                </c:pt>
                <c:pt idx="1314">
                  <c:v>542</c:v>
                </c:pt>
                <c:pt idx="1315">
                  <c:v>154</c:v>
                </c:pt>
                <c:pt idx="1316">
                  <c:v>445</c:v>
                </c:pt>
                <c:pt idx="1317">
                  <c:v>181</c:v>
                </c:pt>
                <c:pt idx="1318">
                  <c:v>44</c:v>
                </c:pt>
                <c:pt idx="1319">
                  <c:v>43</c:v>
                </c:pt>
                <c:pt idx="1320">
                  <c:v>8</c:v>
                </c:pt>
                <c:pt idx="1321">
                  <c:v>571</c:v>
                </c:pt>
                <c:pt idx="1322">
                  <c:v>39</c:v>
                </c:pt>
                <c:pt idx="1323">
                  <c:v>66</c:v>
                </c:pt>
                <c:pt idx="1324">
                  <c:v>16</c:v>
                </c:pt>
                <c:pt idx="1325">
                  <c:v>18</c:v>
                </c:pt>
                <c:pt idx="1326">
                  <c:v>48</c:v>
                </c:pt>
                <c:pt idx="1327">
                  <c:v>375</c:v>
                </c:pt>
                <c:pt idx="1328">
                  <c:v>28</c:v>
                </c:pt>
                <c:pt idx="1329">
                  <c:v>1089</c:v>
                </c:pt>
                <c:pt idx="1330">
                  <c:v>32</c:v>
                </c:pt>
                <c:pt idx="1331">
                  <c:v>292</c:v>
                </c:pt>
                <c:pt idx="1332">
                  <c:v>32</c:v>
                </c:pt>
                <c:pt idx="1333">
                  <c:v>20</c:v>
                </c:pt>
                <c:pt idx="1334">
                  <c:v>90</c:v>
                </c:pt>
                <c:pt idx="1335">
                  <c:v>62</c:v>
                </c:pt>
                <c:pt idx="1336">
                  <c:v>19</c:v>
                </c:pt>
                <c:pt idx="1337">
                  <c:v>542</c:v>
                </c:pt>
                <c:pt idx="1338">
                  <c:v>540</c:v>
                </c:pt>
                <c:pt idx="1339">
                  <c:v>2157</c:v>
                </c:pt>
                <c:pt idx="1340">
                  <c:v>304</c:v>
                </c:pt>
                <c:pt idx="1341">
                  <c:v>1302</c:v>
                </c:pt>
                <c:pt idx="1342">
                  <c:v>832</c:v>
                </c:pt>
                <c:pt idx="1343">
                  <c:v>1114</c:v>
                </c:pt>
                <c:pt idx="1344">
                  <c:v>651</c:v>
                </c:pt>
                <c:pt idx="1345">
                  <c:v>184</c:v>
                </c:pt>
                <c:pt idx="1346">
                  <c:v>1103</c:v>
                </c:pt>
                <c:pt idx="1347">
                  <c:v>520</c:v>
                </c:pt>
                <c:pt idx="1348">
                  <c:v>54</c:v>
                </c:pt>
                <c:pt idx="1349">
                  <c:v>459</c:v>
                </c:pt>
                <c:pt idx="1350">
                  <c:v>496</c:v>
                </c:pt>
                <c:pt idx="1351">
                  <c:v>55</c:v>
                </c:pt>
                <c:pt idx="1352">
                  <c:v>494</c:v>
                </c:pt>
                <c:pt idx="1353">
                  <c:v>492</c:v>
                </c:pt>
                <c:pt idx="1354">
                  <c:v>546</c:v>
                </c:pt>
                <c:pt idx="1355">
                  <c:v>608</c:v>
                </c:pt>
                <c:pt idx="1356">
                  <c:v>33</c:v>
                </c:pt>
                <c:pt idx="1357">
                  <c:v>42</c:v>
                </c:pt>
                <c:pt idx="1358">
                  <c:v>599</c:v>
                </c:pt>
                <c:pt idx="1359">
                  <c:v>538</c:v>
                </c:pt>
                <c:pt idx="1360">
                  <c:v>12</c:v>
                </c:pt>
                <c:pt idx="1361">
                  <c:v>1429</c:v>
                </c:pt>
                <c:pt idx="1362">
                  <c:v>43</c:v>
                </c:pt>
                <c:pt idx="1363">
                  <c:v>151</c:v>
                </c:pt>
                <c:pt idx="1364">
                  <c:v>35</c:v>
                </c:pt>
                <c:pt idx="1365">
                  <c:v>490</c:v>
                </c:pt>
                <c:pt idx="1366">
                  <c:v>962</c:v>
                </c:pt>
                <c:pt idx="1367">
                  <c:v>122</c:v>
                </c:pt>
                <c:pt idx="1368">
                  <c:v>87</c:v>
                </c:pt>
                <c:pt idx="1369">
                  <c:v>181</c:v>
                </c:pt>
                <c:pt idx="1370">
                  <c:v>1004</c:v>
                </c:pt>
                <c:pt idx="1371">
                  <c:v>25</c:v>
                </c:pt>
                <c:pt idx="1372">
                  <c:v>30</c:v>
                </c:pt>
                <c:pt idx="1373">
                  <c:v>1125</c:v>
                </c:pt>
                <c:pt idx="1374">
                  <c:v>852</c:v>
                </c:pt>
                <c:pt idx="1375">
                  <c:v>1600</c:v>
                </c:pt>
                <c:pt idx="1376">
                  <c:v>436</c:v>
                </c:pt>
                <c:pt idx="1377">
                  <c:v>1803</c:v>
                </c:pt>
                <c:pt idx="1378">
                  <c:v>350</c:v>
                </c:pt>
                <c:pt idx="1379">
                  <c:v>489</c:v>
                </c:pt>
                <c:pt idx="1380">
                  <c:v>254</c:v>
                </c:pt>
                <c:pt idx="1381">
                  <c:v>451</c:v>
                </c:pt>
                <c:pt idx="1382">
                  <c:v>595</c:v>
                </c:pt>
                <c:pt idx="1383">
                  <c:v>60</c:v>
                </c:pt>
                <c:pt idx="1384">
                  <c:v>998</c:v>
                </c:pt>
                <c:pt idx="1385">
                  <c:v>54</c:v>
                </c:pt>
                <c:pt idx="1386">
                  <c:v>447</c:v>
                </c:pt>
                <c:pt idx="1387">
                  <c:v>1429</c:v>
                </c:pt>
                <c:pt idx="1388">
                  <c:v>1277</c:v>
                </c:pt>
                <c:pt idx="1389">
                  <c:v>311</c:v>
                </c:pt>
                <c:pt idx="1390">
                  <c:v>442</c:v>
                </c:pt>
                <c:pt idx="1391">
                  <c:v>650</c:v>
                </c:pt>
                <c:pt idx="1392">
                  <c:v>442</c:v>
                </c:pt>
                <c:pt idx="1393">
                  <c:v>902</c:v>
                </c:pt>
                <c:pt idx="1394">
                  <c:v>550</c:v>
                </c:pt>
                <c:pt idx="1395">
                  <c:v>991</c:v>
                </c:pt>
                <c:pt idx="1396">
                  <c:v>908</c:v>
                </c:pt>
                <c:pt idx="1397">
                  <c:v>825</c:v>
                </c:pt>
                <c:pt idx="1398">
                  <c:v>1551</c:v>
                </c:pt>
                <c:pt idx="1399">
                  <c:v>1441</c:v>
                </c:pt>
                <c:pt idx="1400">
                  <c:v>433</c:v>
                </c:pt>
                <c:pt idx="1401">
                  <c:v>224</c:v>
                </c:pt>
                <c:pt idx="1402">
                  <c:v>777</c:v>
                </c:pt>
                <c:pt idx="1403">
                  <c:v>88</c:v>
                </c:pt>
                <c:pt idx="1404">
                  <c:v>429</c:v>
                </c:pt>
                <c:pt idx="1405">
                  <c:v>395</c:v>
                </c:pt>
                <c:pt idx="1406">
                  <c:v>1466</c:v>
                </c:pt>
                <c:pt idx="1407">
                  <c:v>76</c:v>
                </c:pt>
                <c:pt idx="1408">
                  <c:v>4</c:v>
                </c:pt>
                <c:pt idx="1409">
                  <c:v>712</c:v>
                </c:pt>
                <c:pt idx="1410">
                  <c:v>1177</c:v>
                </c:pt>
                <c:pt idx="1411">
                  <c:v>91</c:v>
                </c:pt>
                <c:pt idx="1412">
                  <c:v>395</c:v>
                </c:pt>
                <c:pt idx="1413">
                  <c:v>35</c:v>
                </c:pt>
                <c:pt idx="1414">
                  <c:v>1466</c:v>
                </c:pt>
                <c:pt idx="1415">
                  <c:v>258</c:v>
                </c:pt>
                <c:pt idx="1416">
                  <c:v>896</c:v>
                </c:pt>
                <c:pt idx="1417">
                  <c:v>394</c:v>
                </c:pt>
                <c:pt idx="1418">
                  <c:v>58</c:v>
                </c:pt>
                <c:pt idx="1419">
                  <c:v>264</c:v>
                </c:pt>
                <c:pt idx="1420">
                  <c:v>18</c:v>
                </c:pt>
                <c:pt idx="1421">
                  <c:v>1076</c:v>
                </c:pt>
                <c:pt idx="1422">
                  <c:v>1037</c:v>
                </c:pt>
                <c:pt idx="1423">
                  <c:v>67</c:v>
                </c:pt>
                <c:pt idx="1424">
                  <c:v>910</c:v>
                </c:pt>
                <c:pt idx="1425">
                  <c:v>1320</c:v>
                </c:pt>
                <c:pt idx="1426">
                  <c:v>17</c:v>
                </c:pt>
                <c:pt idx="1427">
                  <c:v>763</c:v>
                </c:pt>
                <c:pt idx="1428">
                  <c:v>60</c:v>
                </c:pt>
                <c:pt idx="1429">
                  <c:v>389</c:v>
                </c:pt>
                <c:pt idx="1430">
                  <c:v>612</c:v>
                </c:pt>
                <c:pt idx="1431">
                  <c:v>17</c:v>
                </c:pt>
                <c:pt idx="1432">
                  <c:v>91</c:v>
                </c:pt>
                <c:pt idx="1433">
                  <c:v>560</c:v>
                </c:pt>
                <c:pt idx="1434">
                  <c:v>1085</c:v>
                </c:pt>
                <c:pt idx="1435">
                  <c:v>20</c:v>
                </c:pt>
                <c:pt idx="1436">
                  <c:v>386</c:v>
                </c:pt>
                <c:pt idx="1437">
                  <c:v>15</c:v>
                </c:pt>
                <c:pt idx="1438">
                  <c:v>74</c:v>
                </c:pt>
                <c:pt idx="1439">
                  <c:v>901</c:v>
                </c:pt>
                <c:pt idx="1440">
                  <c:v>17</c:v>
                </c:pt>
                <c:pt idx="1441">
                  <c:v>754</c:v>
                </c:pt>
                <c:pt idx="1442">
                  <c:v>89</c:v>
                </c:pt>
                <c:pt idx="1443">
                  <c:v>385</c:v>
                </c:pt>
                <c:pt idx="1444">
                  <c:v>1257</c:v>
                </c:pt>
                <c:pt idx="1445">
                  <c:v>810</c:v>
                </c:pt>
                <c:pt idx="1446">
                  <c:v>953</c:v>
                </c:pt>
                <c:pt idx="1447">
                  <c:v>385</c:v>
                </c:pt>
                <c:pt idx="1448">
                  <c:v>382</c:v>
                </c:pt>
                <c:pt idx="1449">
                  <c:v>41</c:v>
                </c:pt>
                <c:pt idx="1450">
                  <c:v>256</c:v>
                </c:pt>
                <c:pt idx="1451">
                  <c:v>372</c:v>
                </c:pt>
                <c:pt idx="1452">
                  <c:v>1798</c:v>
                </c:pt>
                <c:pt idx="1453">
                  <c:v>483</c:v>
                </c:pt>
                <c:pt idx="1454">
                  <c:v>14</c:v>
                </c:pt>
                <c:pt idx="1455">
                  <c:v>1095</c:v>
                </c:pt>
                <c:pt idx="1456">
                  <c:v>959</c:v>
                </c:pt>
                <c:pt idx="1457">
                  <c:v>63</c:v>
                </c:pt>
                <c:pt idx="1458">
                  <c:v>348</c:v>
                </c:pt>
                <c:pt idx="1459">
                  <c:v>343</c:v>
                </c:pt>
                <c:pt idx="1460">
                  <c:v>341</c:v>
                </c:pt>
                <c:pt idx="1461">
                  <c:v>256</c:v>
                </c:pt>
                <c:pt idx="1462">
                  <c:v>219</c:v>
                </c:pt>
                <c:pt idx="1463">
                  <c:v>1634</c:v>
                </c:pt>
                <c:pt idx="1464">
                  <c:v>851</c:v>
                </c:pt>
                <c:pt idx="1465">
                  <c:v>31</c:v>
                </c:pt>
                <c:pt idx="1466">
                  <c:v>88</c:v>
                </c:pt>
                <c:pt idx="1467">
                  <c:v>338</c:v>
                </c:pt>
                <c:pt idx="1468">
                  <c:v>292</c:v>
                </c:pt>
                <c:pt idx="1469">
                  <c:v>1375</c:v>
                </c:pt>
                <c:pt idx="1470">
                  <c:v>30</c:v>
                </c:pt>
                <c:pt idx="1471">
                  <c:v>489</c:v>
                </c:pt>
                <c:pt idx="1472">
                  <c:v>2244</c:v>
                </c:pt>
                <c:pt idx="1473">
                  <c:v>1271</c:v>
                </c:pt>
                <c:pt idx="1474">
                  <c:v>30</c:v>
                </c:pt>
                <c:pt idx="1475">
                  <c:v>38</c:v>
                </c:pt>
                <c:pt idx="1476">
                  <c:v>39</c:v>
                </c:pt>
                <c:pt idx="1477">
                  <c:v>1113</c:v>
                </c:pt>
                <c:pt idx="1478">
                  <c:v>670</c:v>
                </c:pt>
                <c:pt idx="1479">
                  <c:v>390</c:v>
                </c:pt>
                <c:pt idx="1480">
                  <c:v>44</c:v>
                </c:pt>
                <c:pt idx="1481">
                  <c:v>336</c:v>
                </c:pt>
                <c:pt idx="1482">
                  <c:v>260</c:v>
                </c:pt>
                <c:pt idx="1483">
                  <c:v>316</c:v>
                </c:pt>
                <c:pt idx="1484">
                  <c:v>806</c:v>
                </c:pt>
                <c:pt idx="1485">
                  <c:v>14</c:v>
                </c:pt>
                <c:pt idx="1486">
                  <c:v>294</c:v>
                </c:pt>
                <c:pt idx="1487">
                  <c:v>953</c:v>
                </c:pt>
                <c:pt idx="1488">
                  <c:v>117</c:v>
                </c:pt>
                <c:pt idx="1489">
                  <c:v>57</c:v>
                </c:pt>
                <c:pt idx="1490">
                  <c:v>435</c:v>
                </c:pt>
                <c:pt idx="1491">
                  <c:v>193</c:v>
                </c:pt>
                <c:pt idx="1492">
                  <c:v>224</c:v>
                </c:pt>
                <c:pt idx="1493">
                  <c:v>1051</c:v>
                </c:pt>
                <c:pt idx="1494">
                  <c:v>513</c:v>
                </c:pt>
                <c:pt idx="1495">
                  <c:v>310</c:v>
                </c:pt>
                <c:pt idx="1496">
                  <c:v>66</c:v>
                </c:pt>
                <c:pt idx="1497">
                  <c:v>220</c:v>
                </c:pt>
                <c:pt idx="1498">
                  <c:v>116</c:v>
                </c:pt>
                <c:pt idx="1499">
                  <c:v>14</c:v>
                </c:pt>
                <c:pt idx="1500">
                  <c:v>699</c:v>
                </c:pt>
                <c:pt idx="1501">
                  <c:v>556</c:v>
                </c:pt>
                <c:pt idx="1502">
                  <c:v>801</c:v>
                </c:pt>
                <c:pt idx="1503">
                  <c:v>37</c:v>
                </c:pt>
                <c:pt idx="1504">
                  <c:v>24</c:v>
                </c:pt>
                <c:pt idx="1505">
                  <c:v>27</c:v>
                </c:pt>
                <c:pt idx="1506">
                  <c:v>306</c:v>
                </c:pt>
                <c:pt idx="1507">
                  <c:v>537</c:v>
                </c:pt>
                <c:pt idx="1508">
                  <c:v>767</c:v>
                </c:pt>
                <c:pt idx="1509">
                  <c:v>17</c:v>
                </c:pt>
                <c:pt idx="1510">
                  <c:v>377</c:v>
                </c:pt>
                <c:pt idx="1511">
                  <c:v>728</c:v>
                </c:pt>
                <c:pt idx="1512">
                  <c:v>303</c:v>
                </c:pt>
                <c:pt idx="1513">
                  <c:v>122</c:v>
                </c:pt>
                <c:pt idx="1514">
                  <c:v>37</c:v>
                </c:pt>
                <c:pt idx="1515">
                  <c:v>297</c:v>
                </c:pt>
                <c:pt idx="1516">
                  <c:v>24</c:v>
                </c:pt>
                <c:pt idx="1517">
                  <c:v>63</c:v>
                </c:pt>
                <c:pt idx="1518">
                  <c:v>305</c:v>
                </c:pt>
                <c:pt idx="1519">
                  <c:v>787</c:v>
                </c:pt>
                <c:pt idx="1520">
                  <c:v>560</c:v>
                </c:pt>
                <c:pt idx="1521">
                  <c:v>279</c:v>
                </c:pt>
                <c:pt idx="1522">
                  <c:v>444</c:v>
                </c:pt>
                <c:pt idx="1523">
                  <c:v>189</c:v>
                </c:pt>
                <c:pt idx="1524">
                  <c:v>837</c:v>
                </c:pt>
                <c:pt idx="1525">
                  <c:v>49</c:v>
                </c:pt>
                <c:pt idx="1526">
                  <c:v>67</c:v>
                </c:pt>
                <c:pt idx="1527">
                  <c:v>765</c:v>
                </c:pt>
                <c:pt idx="1528">
                  <c:v>40</c:v>
                </c:pt>
                <c:pt idx="1529">
                  <c:v>273</c:v>
                </c:pt>
                <c:pt idx="1530">
                  <c:v>265</c:v>
                </c:pt>
                <c:pt idx="1531">
                  <c:v>1550</c:v>
                </c:pt>
                <c:pt idx="1532">
                  <c:v>263</c:v>
                </c:pt>
                <c:pt idx="1533">
                  <c:v>1372</c:v>
                </c:pt>
                <c:pt idx="1534">
                  <c:v>73</c:v>
                </c:pt>
                <c:pt idx="1535">
                  <c:v>229</c:v>
                </c:pt>
                <c:pt idx="1536">
                  <c:v>26</c:v>
                </c:pt>
                <c:pt idx="1537">
                  <c:v>381</c:v>
                </c:pt>
                <c:pt idx="1538">
                  <c:v>66</c:v>
                </c:pt>
                <c:pt idx="1539">
                  <c:v>1484</c:v>
                </c:pt>
                <c:pt idx="1540">
                  <c:v>89</c:v>
                </c:pt>
                <c:pt idx="1541">
                  <c:v>37</c:v>
                </c:pt>
                <c:pt idx="1542">
                  <c:v>9</c:v>
                </c:pt>
                <c:pt idx="1543">
                  <c:v>258</c:v>
                </c:pt>
                <c:pt idx="1544">
                  <c:v>33</c:v>
                </c:pt>
                <c:pt idx="1545">
                  <c:v>259</c:v>
                </c:pt>
                <c:pt idx="1546">
                  <c:v>255</c:v>
                </c:pt>
                <c:pt idx="1547">
                  <c:v>921</c:v>
                </c:pt>
                <c:pt idx="1548">
                  <c:v>588</c:v>
                </c:pt>
                <c:pt idx="1549">
                  <c:v>1234</c:v>
                </c:pt>
                <c:pt idx="1550">
                  <c:v>14</c:v>
                </c:pt>
                <c:pt idx="1551">
                  <c:v>19</c:v>
                </c:pt>
                <c:pt idx="1552">
                  <c:v>53</c:v>
                </c:pt>
                <c:pt idx="1553">
                  <c:v>682</c:v>
                </c:pt>
                <c:pt idx="1554">
                  <c:v>18</c:v>
                </c:pt>
                <c:pt idx="1555">
                  <c:v>726</c:v>
                </c:pt>
                <c:pt idx="1556">
                  <c:v>31</c:v>
                </c:pt>
                <c:pt idx="1557">
                  <c:v>1588</c:v>
                </c:pt>
                <c:pt idx="1558">
                  <c:v>900</c:v>
                </c:pt>
                <c:pt idx="1559">
                  <c:v>53</c:v>
                </c:pt>
                <c:pt idx="1560">
                  <c:v>647</c:v>
                </c:pt>
                <c:pt idx="1561">
                  <c:v>255</c:v>
                </c:pt>
                <c:pt idx="1562">
                  <c:v>150</c:v>
                </c:pt>
                <c:pt idx="1563">
                  <c:v>1208</c:v>
                </c:pt>
                <c:pt idx="1564">
                  <c:v>259</c:v>
                </c:pt>
                <c:pt idx="1565">
                  <c:v>693</c:v>
                </c:pt>
                <c:pt idx="1566">
                  <c:v>257</c:v>
                </c:pt>
                <c:pt idx="1567">
                  <c:v>252</c:v>
                </c:pt>
                <c:pt idx="1568">
                  <c:v>62</c:v>
                </c:pt>
                <c:pt idx="1569">
                  <c:v>1571</c:v>
                </c:pt>
                <c:pt idx="1570">
                  <c:v>44</c:v>
                </c:pt>
                <c:pt idx="1571">
                  <c:v>310</c:v>
                </c:pt>
                <c:pt idx="1572">
                  <c:v>1027</c:v>
                </c:pt>
                <c:pt idx="1573">
                  <c:v>25</c:v>
                </c:pt>
                <c:pt idx="1574">
                  <c:v>182</c:v>
                </c:pt>
                <c:pt idx="1575">
                  <c:v>224</c:v>
                </c:pt>
                <c:pt idx="1576">
                  <c:v>9</c:v>
                </c:pt>
                <c:pt idx="1577">
                  <c:v>221</c:v>
                </c:pt>
                <c:pt idx="1578">
                  <c:v>219</c:v>
                </c:pt>
                <c:pt idx="1579">
                  <c:v>1607</c:v>
                </c:pt>
                <c:pt idx="1580">
                  <c:v>216</c:v>
                </c:pt>
                <c:pt idx="1581">
                  <c:v>184</c:v>
                </c:pt>
                <c:pt idx="1582">
                  <c:v>156</c:v>
                </c:pt>
                <c:pt idx="1583">
                  <c:v>34</c:v>
                </c:pt>
                <c:pt idx="1584">
                  <c:v>1132</c:v>
                </c:pt>
                <c:pt idx="1585">
                  <c:v>62</c:v>
                </c:pt>
                <c:pt idx="1586">
                  <c:v>30</c:v>
                </c:pt>
                <c:pt idx="1587">
                  <c:v>1349</c:v>
                </c:pt>
                <c:pt idx="1588">
                  <c:v>537</c:v>
                </c:pt>
                <c:pt idx="1589">
                  <c:v>1490</c:v>
                </c:pt>
                <c:pt idx="1590">
                  <c:v>1096</c:v>
                </c:pt>
                <c:pt idx="1591">
                  <c:v>352</c:v>
                </c:pt>
                <c:pt idx="1592">
                  <c:v>39</c:v>
                </c:pt>
                <c:pt idx="1593">
                  <c:v>152</c:v>
                </c:pt>
                <c:pt idx="1594">
                  <c:v>394</c:v>
                </c:pt>
                <c:pt idx="1595">
                  <c:v>154</c:v>
                </c:pt>
                <c:pt idx="1596">
                  <c:v>153</c:v>
                </c:pt>
                <c:pt idx="1597">
                  <c:v>777</c:v>
                </c:pt>
                <c:pt idx="1598">
                  <c:v>1294</c:v>
                </c:pt>
                <c:pt idx="1599">
                  <c:v>20</c:v>
                </c:pt>
                <c:pt idx="1600">
                  <c:v>733</c:v>
                </c:pt>
                <c:pt idx="1601">
                  <c:v>2188</c:v>
                </c:pt>
                <c:pt idx="1602">
                  <c:v>152</c:v>
                </c:pt>
                <c:pt idx="1603">
                  <c:v>37</c:v>
                </c:pt>
                <c:pt idx="1604">
                  <c:v>151</c:v>
                </c:pt>
                <c:pt idx="1605">
                  <c:v>31</c:v>
                </c:pt>
                <c:pt idx="1606">
                  <c:v>57</c:v>
                </c:pt>
                <c:pt idx="1607">
                  <c:v>151</c:v>
                </c:pt>
                <c:pt idx="1608">
                  <c:v>40</c:v>
                </c:pt>
                <c:pt idx="1609">
                  <c:v>604</c:v>
                </c:pt>
                <c:pt idx="1610">
                  <c:v>563</c:v>
                </c:pt>
                <c:pt idx="1611">
                  <c:v>31</c:v>
                </c:pt>
                <c:pt idx="1612">
                  <c:v>403</c:v>
                </c:pt>
                <c:pt idx="1613">
                  <c:v>1023</c:v>
                </c:pt>
                <c:pt idx="1614">
                  <c:v>44</c:v>
                </c:pt>
                <c:pt idx="1615">
                  <c:v>914</c:v>
                </c:pt>
                <c:pt idx="1616">
                  <c:v>19</c:v>
                </c:pt>
                <c:pt idx="1617">
                  <c:v>152</c:v>
                </c:pt>
                <c:pt idx="1618">
                  <c:v>150</c:v>
                </c:pt>
                <c:pt idx="1619">
                  <c:v>1112</c:v>
                </c:pt>
                <c:pt idx="1620">
                  <c:v>24</c:v>
                </c:pt>
                <c:pt idx="1621">
                  <c:v>149</c:v>
                </c:pt>
                <c:pt idx="1622">
                  <c:v>257</c:v>
                </c:pt>
                <c:pt idx="1623">
                  <c:v>89</c:v>
                </c:pt>
                <c:pt idx="1624">
                  <c:v>432</c:v>
                </c:pt>
                <c:pt idx="1625">
                  <c:v>32</c:v>
                </c:pt>
                <c:pt idx="1626">
                  <c:v>119</c:v>
                </c:pt>
                <c:pt idx="1627">
                  <c:v>1308</c:v>
                </c:pt>
                <c:pt idx="1628">
                  <c:v>900</c:v>
                </c:pt>
                <c:pt idx="1629">
                  <c:v>149</c:v>
                </c:pt>
                <c:pt idx="1630">
                  <c:v>222</c:v>
                </c:pt>
                <c:pt idx="1631">
                  <c:v>433</c:v>
                </c:pt>
                <c:pt idx="1632">
                  <c:v>89</c:v>
                </c:pt>
                <c:pt idx="1633">
                  <c:v>1122</c:v>
                </c:pt>
                <c:pt idx="1634">
                  <c:v>1282</c:v>
                </c:pt>
                <c:pt idx="1635">
                  <c:v>188</c:v>
                </c:pt>
                <c:pt idx="1636">
                  <c:v>23</c:v>
                </c:pt>
                <c:pt idx="1637">
                  <c:v>346</c:v>
                </c:pt>
                <c:pt idx="1638">
                  <c:v>67</c:v>
                </c:pt>
                <c:pt idx="1639">
                  <c:v>885</c:v>
                </c:pt>
                <c:pt idx="1640">
                  <c:v>996</c:v>
                </c:pt>
                <c:pt idx="1641">
                  <c:v>1884</c:v>
                </c:pt>
                <c:pt idx="1642">
                  <c:v>149</c:v>
                </c:pt>
                <c:pt idx="1643">
                  <c:v>125</c:v>
                </c:pt>
                <c:pt idx="1644">
                  <c:v>23</c:v>
                </c:pt>
                <c:pt idx="1645">
                  <c:v>125</c:v>
                </c:pt>
                <c:pt idx="1646">
                  <c:v>125</c:v>
                </c:pt>
                <c:pt idx="1647">
                  <c:v>1760</c:v>
                </c:pt>
                <c:pt idx="1648">
                  <c:v>1021</c:v>
                </c:pt>
                <c:pt idx="1649">
                  <c:v>897</c:v>
                </c:pt>
                <c:pt idx="1650">
                  <c:v>1432</c:v>
                </c:pt>
                <c:pt idx="1651">
                  <c:v>1188</c:v>
                </c:pt>
                <c:pt idx="1652">
                  <c:v>26</c:v>
                </c:pt>
                <c:pt idx="1653">
                  <c:v>721</c:v>
                </c:pt>
                <c:pt idx="1654">
                  <c:v>123</c:v>
                </c:pt>
                <c:pt idx="1655">
                  <c:v>491</c:v>
                </c:pt>
                <c:pt idx="1656">
                  <c:v>8</c:v>
                </c:pt>
                <c:pt idx="1657">
                  <c:v>892</c:v>
                </c:pt>
                <c:pt idx="1658">
                  <c:v>65</c:v>
                </c:pt>
                <c:pt idx="1659">
                  <c:v>720</c:v>
                </c:pt>
                <c:pt idx="1660">
                  <c:v>917</c:v>
                </c:pt>
                <c:pt idx="1661">
                  <c:v>28</c:v>
                </c:pt>
                <c:pt idx="1662">
                  <c:v>338</c:v>
                </c:pt>
                <c:pt idx="1663">
                  <c:v>121</c:v>
                </c:pt>
                <c:pt idx="1664">
                  <c:v>1541</c:v>
                </c:pt>
                <c:pt idx="1665">
                  <c:v>120</c:v>
                </c:pt>
                <c:pt idx="1666">
                  <c:v>90</c:v>
                </c:pt>
                <c:pt idx="1667">
                  <c:v>184</c:v>
                </c:pt>
                <c:pt idx="1668">
                  <c:v>894</c:v>
                </c:pt>
                <c:pt idx="1669">
                  <c:v>185</c:v>
                </c:pt>
                <c:pt idx="1670">
                  <c:v>120</c:v>
                </c:pt>
                <c:pt idx="1671">
                  <c:v>89</c:v>
                </c:pt>
                <c:pt idx="1672">
                  <c:v>986</c:v>
                </c:pt>
                <c:pt idx="1673">
                  <c:v>255</c:v>
                </c:pt>
                <c:pt idx="1674">
                  <c:v>395</c:v>
                </c:pt>
                <c:pt idx="1675">
                  <c:v>118</c:v>
                </c:pt>
                <c:pt idx="1676">
                  <c:v>152</c:v>
                </c:pt>
                <c:pt idx="1677">
                  <c:v>118</c:v>
                </c:pt>
                <c:pt idx="1678">
                  <c:v>32</c:v>
                </c:pt>
                <c:pt idx="1679">
                  <c:v>957</c:v>
                </c:pt>
                <c:pt idx="1680">
                  <c:v>384</c:v>
                </c:pt>
                <c:pt idx="1681">
                  <c:v>118</c:v>
                </c:pt>
                <c:pt idx="1682">
                  <c:v>8</c:v>
                </c:pt>
                <c:pt idx="1683">
                  <c:v>53</c:v>
                </c:pt>
                <c:pt idx="1684">
                  <c:v>446</c:v>
                </c:pt>
                <c:pt idx="1685">
                  <c:v>25</c:v>
                </c:pt>
                <c:pt idx="1686">
                  <c:v>116</c:v>
                </c:pt>
                <c:pt idx="1687">
                  <c:v>11</c:v>
                </c:pt>
                <c:pt idx="1688">
                  <c:v>1348</c:v>
                </c:pt>
                <c:pt idx="1689">
                  <c:v>115</c:v>
                </c:pt>
                <c:pt idx="1690">
                  <c:v>93</c:v>
                </c:pt>
                <c:pt idx="1691">
                  <c:v>1205</c:v>
                </c:pt>
                <c:pt idx="1692">
                  <c:v>90</c:v>
                </c:pt>
                <c:pt idx="1693">
                  <c:v>66</c:v>
                </c:pt>
                <c:pt idx="1694">
                  <c:v>1507</c:v>
                </c:pt>
                <c:pt idx="1695">
                  <c:v>484</c:v>
                </c:pt>
                <c:pt idx="1696">
                  <c:v>902</c:v>
                </c:pt>
                <c:pt idx="1697">
                  <c:v>8</c:v>
                </c:pt>
                <c:pt idx="1698">
                  <c:v>907</c:v>
                </c:pt>
                <c:pt idx="1699">
                  <c:v>92</c:v>
                </c:pt>
                <c:pt idx="1700">
                  <c:v>91</c:v>
                </c:pt>
                <c:pt idx="1701">
                  <c:v>47</c:v>
                </c:pt>
                <c:pt idx="1702">
                  <c:v>18</c:v>
                </c:pt>
                <c:pt idx="1703">
                  <c:v>347</c:v>
                </c:pt>
                <c:pt idx="1704">
                  <c:v>90</c:v>
                </c:pt>
                <c:pt idx="1705">
                  <c:v>34</c:v>
                </c:pt>
                <c:pt idx="1706">
                  <c:v>992</c:v>
                </c:pt>
                <c:pt idx="1707">
                  <c:v>40</c:v>
                </c:pt>
                <c:pt idx="1708">
                  <c:v>659</c:v>
                </c:pt>
                <c:pt idx="1709">
                  <c:v>39</c:v>
                </c:pt>
                <c:pt idx="1710">
                  <c:v>27</c:v>
                </c:pt>
                <c:pt idx="1711">
                  <c:v>90</c:v>
                </c:pt>
                <c:pt idx="1712">
                  <c:v>1312</c:v>
                </c:pt>
                <c:pt idx="1713">
                  <c:v>982</c:v>
                </c:pt>
                <c:pt idx="1714">
                  <c:v>1550</c:v>
                </c:pt>
                <c:pt idx="1715">
                  <c:v>84</c:v>
                </c:pt>
                <c:pt idx="1716">
                  <c:v>145</c:v>
                </c:pt>
                <c:pt idx="1717">
                  <c:v>838</c:v>
                </c:pt>
                <c:pt idx="1718">
                  <c:v>28</c:v>
                </c:pt>
                <c:pt idx="1719">
                  <c:v>438</c:v>
                </c:pt>
                <c:pt idx="1720">
                  <c:v>32</c:v>
                </c:pt>
                <c:pt idx="1721">
                  <c:v>72</c:v>
                </c:pt>
                <c:pt idx="1722">
                  <c:v>790</c:v>
                </c:pt>
                <c:pt idx="1723">
                  <c:v>355</c:v>
                </c:pt>
                <c:pt idx="1724">
                  <c:v>1916</c:v>
                </c:pt>
                <c:pt idx="1725">
                  <c:v>67</c:v>
                </c:pt>
                <c:pt idx="1726">
                  <c:v>704</c:v>
                </c:pt>
                <c:pt idx="1727">
                  <c:v>758</c:v>
                </c:pt>
                <c:pt idx="1728">
                  <c:v>221</c:v>
                </c:pt>
                <c:pt idx="1729">
                  <c:v>1606</c:v>
                </c:pt>
                <c:pt idx="1730">
                  <c:v>274</c:v>
                </c:pt>
                <c:pt idx="1731">
                  <c:v>38</c:v>
                </c:pt>
                <c:pt idx="1732">
                  <c:v>386</c:v>
                </c:pt>
                <c:pt idx="1733">
                  <c:v>37</c:v>
                </c:pt>
                <c:pt idx="1734">
                  <c:v>297</c:v>
                </c:pt>
                <c:pt idx="1735">
                  <c:v>952</c:v>
                </c:pt>
                <c:pt idx="1736">
                  <c:v>64</c:v>
                </c:pt>
                <c:pt idx="1737">
                  <c:v>41</c:v>
                </c:pt>
                <c:pt idx="1738">
                  <c:v>32</c:v>
                </c:pt>
                <c:pt idx="1739">
                  <c:v>1235</c:v>
                </c:pt>
                <c:pt idx="1740">
                  <c:v>1383</c:v>
                </c:pt>
                <c:pt idx="1741">
                  <c:v>70</c:v>
                </c:pt>
                <c:pt idx="1742">
                  <c:v>1024</c:v>
                </c:pt>
                <c:pt idx="1743">
                  <c:v>70</c:v>
                </c:pt>
                <c:pt idx="1744">
                  <c:v>40</c:v>
                </c:pt>
                <c:pt idx="1745">
                  <c:v>19</c:v>
                </c:pt>
                <c:pt idx="1746">
                  <c:v>47</c:v>
                </c:pt>
                <c:pt idx="1747">
                  <c:v>724</c:v>
                </c:pt>
                <c:pt idx="1748">
                  <c:v>69</c:v>
                </c:pt>
                <c:pt idx="1749">
                  <c:v>1702</c:v>
                </c:pt>
                <c:pt idx="1750">
                  <c:v>1169</c:v>
                </c:pt>
                <c:pt idx="1751">
                  <c:v>19</c:v>
                </c:pt>
                <c:pt idx="1752">
                  <c:v>1253</c:v>
                </c:pt>
                <c:pt idx="1753">
                  <c:v>68</c:v>
                </c:pt>
                <c:pt idx="1754">
                  <c:v>658</c:v>
                </c:pt>
                <c:pt idx="1755">
                  <c:v>90</c:v>
                </c:pt>
                <c:pt idx="1756">
                  <c:v>345</c:v>
                </c:pt>
                <c:pt idx="1757">
                  <c:v>36</c:v>
                </c:pt>
                <c:pt idx="1758">
                  <c:v>45</c:v>
                </c:pt>
                <c:pt idx="1759">
                  <c:v>801</c:v>
                </c:pt>
                <c:pt idx="1760">
                  <c:v>35</c:v>
                </c:pt>
                <c:pt idx="1761">
                  <c:v>67</c:v>
                </c:pt>
                <c:pt idx="1762">
                  <c:v>67</c:v>
                </c:pt>
                <c:pt idx="1763">
                  <c:v>14</c:v>
                </c:pt>
                <c:pt idx="1764">
                  <c:v>34</c:v>
                </c:pt>
                <c:pt idx="1765">
                  <c:v>65</c:v>
                </c:pt>
                <c:pt idx="1766">
                  <c:v>39</c:v>
                </c:pt>
                <c:pt idx="1767">
                  <c:v>36</c:v>
                </c:pt>
                <c:pt idx="1768">
                  <c:v>865</c:v>
                </c:pt>
                <c:pt idx="1769">
                  <c:v>121</c:v>
                </c:pt>
                <c:pt idx="1770">
                  <c:v>1158</c:v>
                </c:pt>
                <c:pt idx="1771">
                  <c:v>64</c:v>
                </c:pt>
                <c:pt idx="1772">
                  <c:v>801</c:v>
                </c:pt>
                <c:pt idx="1773">
                  <c:v>71</c:v>
                </c:pt>
                <c:pt idx="1774">
                  <c:v>151</c:v>
                </c:pt>
                <c:pt idx="1775">
                  <c:v>512</c:v>
                </c:pt>
                <c:pt idx="1776">
                  <c:v>1228</c:v>
                </c:pt>
                <c:pt idx="1777">
                  <c:v>63</c:v>
                </c:pt>
                <c:pt idx="1778">
                  <c:v>450</c:v>
                </c:pt>
                <c:pt idx="1779">
                  <c:v>1098</c:v>
                </c:pt>
                <c:pt idx="1780">
                  <c:v>19</c:v>
                </c:pt>
                <c:pt idx="1781">
                  <c:v>350</c:v>
                </c:pt>
                <c:pt idx="1782">
                  <c:v>62</c:v>
                </c:pt>
                <c:pt idx="1783">
                  <c:v>923</c:v>
                </c:pt>
                <c:pt idx="1784">
                  <c:v>61</c:v>
                </c:pt>
                <c:pt idx="1785">
                  <c:v>44</c:v>
                </c:pt>
                <c:pt idx="1786">
                  <c:v>61</c:v>
                </c:pt>
                <c:pt idx="1787">
                  <c:v>120</c:v>
                </c:pt>
                <c:pt idx="1788">
                  <c:v>1685</c:v>
                </c:pt>
                <c:pt idx="1789">
                  <c:v>730</c:v>
                </c:pt>
                <c:pt idx="1790">
                  <c:v>1117</c:v>
                </c:pt>
                <c:pt idx="1791">
                  <c:v>60</c:v>
                </c:pt>
                <c:pt idx="1792">
                  <c:v>1358</c:v>
                </c:pt>
                <c:pt idx="1793">
                  <c:v>956</c:v>
                </c:pt>
                <c:pt idx="1794">
                  <c:v>32</c:v>
                </c:pt>
                <c:pt idx="1795">
                  <c:v>57</c:v>
                </c:pt>
                <c:pt idx="1796">
                  <c:v>384</c:v>
                </c:pt>
                <c:pt idx="1797">
                  <c:v>38</c:v>
                </c:pt>
                <c:pt idx="1798">
                  <c:v>523</c:v>
                </c:pt>
                <c:pt idx="1799">
                  <c:v>78</c:v>
                </c:pt>
                <c:pt idx="1800">
                  <c:v>56</c:v>
                </c:pt>
                <c:pt idx="1801">
                  <c:v>55</c:v>
                </c:pt>
                <c:pt idx="1802">
                  <c:v>149</c:v>
                </c:pt>
                <c:pt idx="1803">
                  <c:v>52</c:v>
                </c:pt>
                <c:pt idx="1804">
                  <c:v>2068</c:v>
                </c:pt>
                <c:pt idx="1805">
                  <c:v>118</c:v>
                </c:pt>
                <c:pt idx="1806">
                  <c:v>388</c:v>
                </c:pt>
                <c:pt idx="1807">
                  <c:v>221</c:v>
                </c:pt>
                <c:pt idx="1808">
                  <c:v>276</c:v>
                </c:pt>
                <c:pt idx="1809">
                  <c:v>118</c:v>
                </c:pt>
                <c:pt idx="1810">
                  <c:v>392</c:v>
                </c:pt>
                <c:pt idx="1811">
                  <c:v>52</c:v>
                </c:pt>
                <c:pt idx="1812">
                  <c:v>153</c:v>
                </c:pt>
                <c:pt idx="1813">
                  <c:v>52</c:v>
                </c:pt>
                <c:pt idx="1814">
                  <c:v>1675</c:v>
                </c:pt>
                <c:pt idx="1815">
                  <c:v>20</c:v>
                </c:pt>
                <c:pt idx="1816">
                  <c:v>50</c:v>
                </c:pt>
                <c:pt idx="1817">
                  <c:v>47</c:v>
                </c:pt>
                <c:pt idx="1818">
                  <c:v>453</c:v>
                </c:pt>
                <c:pt idx="1819">
                  <c:v>390</c:v>
                </c:pt>
                <c:pt idx="1820">
                  <c:v>264</c:v>
                </c:pt>
                <c:pt idx="1821">
                  <c:v>22</c:v>
                </c:pt>
                <c:pt idx="1822">
                  <c:v>13</c:v>
                </c:pt>
                <c:pt idx="1823">
                  <c:v>46</c:v>
                </c:pt>
                <c:pt idx="1824">
                  <c:v>16</c:v>
                </c:pt>
                <c:pt idx="1825">
                  <c:v>50</c:v>
                </c:pt>
                <c:pt idx="1826">
                  <c:v>1384</c:v>
                </c:pt>
                <c:pt idx="1827">
                  <c:v>350</c:v>
                </c:pt>
                <c:pt idx="1828">
                  <c:v>263</c:v>
                </c:pt>
                <c:pt idx="1829">
                  <c:v>712</c:v>
                </c:pt>
                <c:pt idx="1830">
                  <c:v>1784</c:v>
                </c:pt>
                <c:pt idx="1831">
                  <c:v>153</c:v>
                </c:pt>
                <c:pt idx="1832">
                  <c:v>46</c:v>
                </c:pt>
                <c:pt idx="1833">
                  <c:v>809</c:v>
                </c:pt>
                <c:pt idx="1834">
                  <c:v>44</c:v>
                </c:pt>
                <c:pt idx="1835">
                  <c:v>44</c:v>
                </c:pt>
                <c:pt idx="1836">
                  <c:v>34</c:v>
                </c:pt>
                <c:pt idx="1837">
                  <c:v>19</c:v>
                </c:pt>
                <c:pt idx="1838">
                  <c:v>16</c:v>
                </c:pt>
                <c:pt idx="1839">
                  <c:v>65</c:v>
                </c:pt>
                <c:pt idx="1840">
                  <c:v>64</c:v>
                </c:pt>
                <c:pt idx="1841">
                  <c:v>260</c:v>
                </c:pt>
                <c:pt idx="1842">
                  <c:v>1164</c:v>
                </c:pt>
                <c:pt idx="1843">
                  <c:v>1101</c:v>
                </c:pt>
                <c:pt idx="1844">
                  <c:v>43</c:v>
                </c:pt>
                <c:pt idx="1845">
                  <c:v>34</c:v>
                </c:pt>
                <c:pt idx="1846">
                  <c:v>43</c:v>
                </c:pt>
                <c:pt idx="1847">
                  <c:v>66</c:v>
                </c:pt>
                <c:pt idx="1848">
                  <c:v>42</c:v>
                </c:pt>
                <c:pt idx="1849">
                  <c:v>725</c:v>
                </c:pt>
                <c:pt idx="1850">
                  <c:v>44</c:v>
                </c:pt>
                <c:pt idx="1851">
                  <c:v>1028</c:v>
                </c:pt>
                <c:pt idx="1852">
                  <c:v>269</c:v>
                </c:pt>
                <c:pt idx="1853">
                  <c:v>354</c:v>
                </c:pt>
                <c:pt idx="1854">
                  <c:v>1048</c:v>
                </c:pt>
                <c:pt idx="1855">
                  <c:v>615</c:v>
                </c:pt>
                <c:pt idx="1856">
                  <c:v>67</c:v>
                </c:pt>
                <c:pt idx="1857">
                  <c:v>1587</c:v>
                </c:pt>
                <c:pt idx="1858">
                  <c:v>543</c:v>
                </c:pt>
                <c:pt idx="1859">
                  <c:v>1290</c:v>
                </c:pt>
                <c:pt idx="1860">
                  <c:v>42</c:v>
                </c:pt>
                <c:pt idx="1861">
                  <c:v>47</c:v>
                </c:pt>
                <c:pt idx="1862">
                  <c:v>351</c:v>
                </c:pt>
                <c:pt idx="1863">
                  <c:v>180</c:v>
                </c:pt>
                <c:pt idx="1864">
                  <c:v>151</c:v>
                </c:pt>
                <c:pt idx="1865">
                  <c:v>1177</c:v>
                </c:pt>
                <c:pt idx="1866">
                  <c:v>41</c:v>
                </c:pt>
                <c:pt idx="1867">
                  <c:v>1182</c:v>
                </c:pt>
                <c:pt idx="1868">
                  <c:v>38</c:v>
                </c:pt>
                <c:pt idx="1869">
                  <c:v>432</c:v>
                </c:pt>
                <c:pt idx="1870">
                  <c:v>897</c:v>
                </c:pt>
                <c:pt idx="1871">
                  <c:v>67</c:v>
                </c:pt>
                <c:pt idx="1872">
                  <c:v>39</c:v>
                </c:pt>
                <c:pt idx="1873">
                  <c:v>90</c:v>
                </c:pt>
                <c:pt idx="1874">
                  <c:v>1584</c:v>
                </c:pt>
                <c:pt idx="1875">
                  <c:v>892</c:v>
                </c:pt>
                <c:pt idx="1876">
                  <c:v>41</c:v>
                </c:pt>
                <c:pt idx="1877">
                  <c:v>886</c:v>
                </c:pt>
                <c:pt idx="1878">
                  <c:v>93</c:v>
                </c:pt>
                <c:pt idx="1879">
                  <c:v>1664</c:v>
                </c:pt>
                <c:pt idx="1880">
                  <c:v>70</c:v>
                </c:pt>
                <c:pt idx="1881">
                  <c:v>37</c:v>
                </c:pt>
                <c:pt idx="1882">
                  <c:v>495</c:v>
                </c:pt>
                <c:pt idx="1883">
                  <c:v>682</c:v>
                </c:pt>
                <c:pt idx="1884">
                  <c:v>41</c:v>
                </c:pt>
                <c:pt idx="1885">
                  <c:v>1362</c:v>
                </c:pt>
                <c:pt idx="1886">
                  <c:v>18</c:v>
                </c:pt>
                <c:pt idx="1887">
                  <c:v>71</c:v>
                </c:pt>
                <c:pt idx="1888">
                  <c:v>127</c:v>
                </c:pt>
                <c:pt idx="1889">
                  <c:v>341</c:v>
                </c:pt>
                <c:pt idx="1890">
                  <c:v>912</c:v>
                </c:pt>
                <c:pt idx="1891">
                  <c:v>1475</c:v>
                </c:pt>
                <c:pt idx="1892">
                  <c:v>44</c:v>
                </c:pt>
                <c:pt idx="1893">
                  <c:v>18</c:v>
                </c:pt>
                <c:pt idx="1894">
                  <c:v>39</c:v>
                </c:pt>
                <c:pt idx="1895">
                  <c:v>21</c:v>
                </c:pt>
                <c:pt idx="1896">
                  <c:v>308</c:v>
                </c:pt>
                <c:pt idx="1897">
                  <c:v>39</c:v>
                </c:pt>
                <c:pt idx="1898">
                  <c:v>39</c:v>
                </c:pt>
                <c:pt idx="1899">
                  <c:v>39</c:v>
                </c:pt>
                <c:pt idx="1900">
                  <c:v>1259</c:v>
                </c:pt>
                <c:pt idx="1901">
                  <c:v>220</c:v>
                </c:pt>
                <c:pt idx="1902">
                  <c:v>38</c:v>
                </c:pt>
                <c:pt idx="1903">
                  <c:v>1300</c:v>
                </c:pt>
                <c:pt idx="1904">
                  <c:v>39</c:v>
                </c:pt>
                <c:pt idx="1905">
                  <c:v>37</c:v>
                </c:pt>
                <c:pt idx="1906">
                  <c:v>1228</c:v>
                </c:pt>
                <c:pt idx="1907">
                  <c:v>48</c:v>
                </c:pt>
                <c:pt idx="1908">
                  <c:v>35</c:v>
                </c:pt>
                <c:pt idx="1909">
                  <c:v>219</c:v>
                </c:pt>
                <c:pt idx="1910">
                  <c:v>34</c:v>
                </c:pt>
                <c:pt idx="1911">
                  <c:v>551</c:v>
                </c:pt>
                <c:pt idx="1912">
                  <c:v>897</c:v>
                </c:pt>
                <c:pt idx="1913">
                  <c:v>20</c:v>
                </c:pt>
                <c:pt idx="1914">
                  <c:v>69</c:v>
                </c:pt>
                <c:pt idx="1915">
                  <c:v>394</c:v>
                </c:pt>
                <c:pt idx="1916">
                  <c:v>956</c:v>
                </c:pt>
                <c:pt idx="1917">
                  <c:v>40</c:v>
                </c:pt>
                <c:pt idx="1918">
                  <c:v>1018</c:v>
                </c:pt>
                <c:pt idx="1919">
                  <c:v>1419</c:v>
                </c:pt>
                <c:pt idx="1920">
                  <c:v>19</c:v>
                </c:pt>
                <c:pt idx="1921">
                  <c:v>118</c:v>
                </c:pt>
                <c:pt idx="1922">
                  <c:v>8</c:v>
                </c:pt>
                <c:pt idx="1923">
                  <c:v>116</c:v>
                </c:pt>
                <c:pt idx="1924">
                  <c:v>503</c:v>
                </c:pt>
                <c:pt idx="1925">
                  <c:v>64</c:v>
                </c:pt>
                <c:pt idx="1926">
                  <c:v>30</c:v>
                </c:pt>
                <c:pt idx="1927">
                  <c:v>30</c:v>
                </c:pt>
                <c:pt idx="1928">
                  <c:v>6</c:v>
                </c:pt>
                <c:pt idx="1929">
                  <c:v>29</c:v>
                </c:pt>
                <c:pt idx="1930">
                  <c:v>56</c:v>
                </c:pt>
                <c:pt idx="1931">
                  <c:v>1006</c:v>
                </c:pt>
                <c:pt idx="1932">
                  <c:v>384</c:v>
                </c:pt>
                <c:pt idx="1933">
                  <c:v>221</c:v>
                </c:pt>
                <c:pt idx="1934">
                  <c:v>180</c:v>
                </c:pt>
                <c:pt idx="1935">
                  <c:v>29</c:v>
                </c:pt>
                <c:pt idx="1936">
                  <c:v>20</c:v>
                </c:pt>
                <c:pt idx="1937">
                  <c:v>40</c:v>
                </c:pt>
                <c:pt idx="1938">
                  <c:v>67</c:v>
                </c:pt>
                <c:pt idx="1939">
                  <c:v>56</c:v>
                </c:pt>
                <c:pt idx="1940">
                  <c:v>768</c:v>
                </c:pt>
                <c:pt idx="1941">
                  <c:v>28</c:v>
                </c:pt>
                <c:pt idx="1942">
                  <c:v>34</c:v>
                </c:pt>
                <c:pt idx="1943">
                  <c:v>52</c:v>
                </c:pt>
                <c:pt idx="1944">
                  <c:v>295</c:v>
                </c:pt>
                <c:pt idx="1945">
                  <c:v>88</c:v>
                </c:pt>
                <c:pt idx="1946">
                  <c:v>53</c:v>
                </c:pt>
                <c:pt idx="1947">
                  <c:v>1654</c:v>
                </c:pt>
                <c:pt idx="1948">
                  <c:v>52</c:v>
                </c:pt>
                <c:pt idx="1949">
                  <c:v>63</c:v>
                </c:pt>
                <c:pt idx="1950">
                  <c:v>149</c:v>
                </c:pt>
                <c:pt idx="1951">
                  <c:v>26</c:v>
                </c:pt>
                <c:pt idx="1952">
                  <c:v>724</c:v>
                </c:pt>
                <c:pt idx="1953">
                  <c:v>269</c:v>
                </c:pt>
                <c:pt idx="1954">
                  <c:v>24</c:v>
                </c:pt>
                <c:pt idx="1955">
                  <c:v>300</c:v>
                </c:pt>
                <c:pt idx="1956">
                  <c:v>395</c:v>
                </c:pt>
                <c:pt idx="1957">
                  <c:v>1492</c:v>
                </c:pt>
                <c:pt idx="1958">
                  <c:v>16</c:v>
                </c:pt>
                <c:pt idx="1959">
                  <c:v>87</c:v>
                </c:pt>
                <c:pt idx="1960">
                  <c:v>22</c:v>
                </c:pt>
                <c:pt idx="1961">
                  <c:v>1238</c:v>
                </c:pt>
                <c:pt idx="1962">
                  <c:v>39</c:v>
                </c:pt>
                <c:pt idx="1963">
                  <c:v>547</c:v>
                </c:pt>
                <c:pt idx="1964">
                  <c:v>20</c:v>
                </c:pt>
                <c:pt idx="1965">
                  <c:v>819</c:v>
                </c:pt>
                <c:pt idx="1966">
                  <c:v>965</c:v>
                </c:pt>
                <c:pt idx="1967">
                  <c:v>703</c:v>
                </c:pt>
                <c:pt idx="1968">
                  <c:v>19</c:v>
                </c:pt>
                <c:pt idx="1969">
                  <c:v>1790</c:v>
                </c:pt>
                <c:pt idx="1970">
                  <c:v>382</c:v>
                </c:pt>
                <c:pt idx="1971">
                  <c:v>348</c:v>
                </c:pt>
                <c:pt idx="1972">
                  <c:v>44</c:v>
                </c:pt>
                <c:pt idx="1973">
                  <c:v>537</c:v>
                </c:pt>
                <c:pt idx="1974">
                  <c:v>46</c:v>
                </c:pt>
                <c:pt idx="1975">
                  <c:v>40</c:v>
                </c:pt>
                <c:pt idx="1976">
                  <c:v>960</c:v>
                </c:pt>
                <c:pt idx="1977">
                  <c:v>866</c:v>
                </c:pt>
                <c:pt idx="1978">
                  <c:v>1540</c:v>
                </c:pt>
                <c:pt idx="1979">
                  <c:v>1006</c:v>
                </c:pt>
                <c:pt idx="1980">
                  <c:v>38</c:v>
                </c:pt>
                <c:pt idx="1981">
                  <c:v>18</c:v>
                </c:pt>
                <c:pt idx="1982">
                  <c:v>35</c:v>
                </c:pt>
                <c:pt idx="1983">
                  <c:v>17</c:v>
                </c:pt>
                <c:pt idx="1984">
                  <c:v>18</c:v>
                </c:pt>
                <c:pt idx="1985">
                  <c:v>31</c:v>
                </c:pt>
                <c:pt idx="1986">
                  <c:v>123</c:v>
                </c:pt>
                <c:pt idx="1987">
                  <c:v>440</c:v>
                </c:pt>
                <c:pt idx="1988">
                  <c:v>18</c:v>
                </c:pt>
                <c:pt idx="1989">
                  <c:v>58</c:v>
                </c:pt>
                <c:pt idx="1990">
                  <c:v>61</c:v>
                </c:pt>
                <c:pt idx="1991">
                  <c:v>660</c:v>
                </c:pt>
                <c:pt idx="1992">
                  <c:v>16</c:v>
                </c:pt>
                <c:pt idx="1993">
                  <c:v>795</c:v>
                </c:pt>
                <c:pt idx="1994">
                  <c:v>181</c:v>
                </c:pt>
                <c:pt idx="1995">
                  <c:v>1118</c:v>
                </c:pt>
                <c:pt idx="1996">
                  <c:v>51</c:v>
                </c:pt>
                <c:pt idx="1997">
                  <c:v>28</c:v>
                </c:pt>
                <c:pt idx="1998">
                  <c:v>38</c:v>
                </c:pt>
                <c:pt idx="1999">
                  <c:v>494</c:v>
                </c:pt>
                <c:pt idx="2000">
                  <c:v>1570</c:v>
                </c:pt>
                <c:pt idx="2001">
                  <c:v>45</c:v>
                </c:pt>
                <c:pt idx="2002">
                  <c:v>1403</c:v>
                </c:pt>
                <c:pt idx="2003">
                  <c:v>27</c:v>
                </c:pt>
                <c:pt idx="2004">
                  <c:v>11</c:v>
                </c:pt>
                <c:pt idx="2005">
                  <c:v>353</c:v>
                </c:pt>
                <c:pt idx="2006">
                  <c:v>448</c:v>
                </c:pt>
                <c:pt idx="2007">
                  <c:v>15</c:v>
                </c:pt>
                <c:pt idx="2008">
                  <c:v>32</c:v>
                </c:pt>
                <c:pt idx="2009">
                  <c:v>48</c:v>
                </c:pt>
                <c:pt idx="2010">
                  <c:v>652</c:v>
                </c:pt>
                <c:pt idx="2011">
                  <c:v>600</c:v>
                </c:pt>
                <c:pt idx="2012">
                  <c:v>377</c:v>
                </c:pt>
                <c:pt idx="2013">
                  <c:v>33</c:v>
                </c:pt>
                <c:pt idx="2014">
                  <c:v>61</c:v>
                </c:pt>
                <c:pt idx="2015">
                  <c:v>1029</c:v>
                </c:pt>
                <c:pt idx="2016">
                  <c:v>19</c:v>
                </c:pt>
                <c:pt idx="2017">
                  <c:v>1094</c:v>
                </c:pt>
                <c:pt idx="2018">
                  <c:v>1217</c:v>
                </c:pt>
                <c:pt idx="2019">
                  <c:v>782</c:v>
                </c:pt>
                <c:pt idx="20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3C-4D4D-BF4C-3F5B762A7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502671"/>
        <c:axId val="461504383"/>
      </c:scatterChart>
      <c:valAx>
        <c:axId val="461502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04383"/>
        <c:crosses val="autoZero"/>
        <c:crossBetween val="midCat"/>
      </c:valAx>
      <c:valAx>
        <c:axId val="46150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0267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Amount Total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Amount Total</a:t>
          </a:r>
        </a:p>
      </cx:txPr>
    </cx:title>
    <cx:plotArea>
      <cx:plotAreaRegion>
        <cx:series layoutId="clusteredColumn" uniqueId="{3FAF0C33-B3AF-3B4E-85A0-5C1D4DF2F2B3}">
          <cx:tx>
            <cx:txData>
              <cx:f>_xlchart.v1.0</cx:f>
              <cx:v>MntTotal</cx:v>
            </cx:txData>
          </cx:tx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4</xdr:row>
      <xdr:rowOff>101600</xdr:rowOff>
    </xdr:from>
    <xdr:to>
      <xdr:col>10</xdr:col>
      <xdr:colOff>647700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F74060-2322-84CE-AC02-C5210F30F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1E91F-C7A6-E586-60BB-05EBDF295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812800</xdr:colOff>
      <xdr:row>1</xdr:row>
      <xdr:rowOff>127000</xdr:rowOff>
    </xdr:from>
    <xdr:to>
      <xdr:col>19</xdr:col>
      <xdr:colOff>393700</xdr:colOff>
      <xdr:row>17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D12D2B-C3DA-5872-B442-9A27C7C93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20</xdr:row>
      <xdr:rowOff>0</xdr:rowOff>
    </xdr:from>
    <xdr:to>
      <xdr:col>19</xdr:col>
      <xdr:colOff>431800</xdr:colOff>
      <xdr:row>37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B98718C-7398-33D7-BEA3-93F013B423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94900" y="3302000"/>
              <a:ext cx="7708900" cy="287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jun Udayashankar" refreshedDate="45687.586651157406" createdVersion="8" refreshedVersion="8" minRefreshableVersion="3" recordCount="2021" xr:uid="{E5A4A47A-4AB0-6E47-8D1D-724440959205}">
  <cacheSource type="worksheet">
    <worksheetSource ref="A1:AM2022" sheet="Main"/>
  </cacheSource>
  <cacheFields count="39">
    <cacheField name="Customer ID" numFmtId="0">
      <sharedItems containsSemiMixedTypes="0" containsString="0" containsNumber="1" containsInteger="1" minValue="1" maxValue="2021"/>
    </cacheField>
    <cacheField name="Income" numFmtId="0">
      <sharedItems containsSemiMixedTypes="0" containsString="0" containsNumber="1" containsInteger="1" minValue="1730" maxValue="113734"/>
    </cacheField>
    <cacheField name="MntTotal" numFmtId="0">
      <sharedItems containsSemiMixedTypes="0" containsString="0" containsNumber="1" containsInteger="1" minValue="4" maxValue="2491"/>
    </cacheField>
    <cacheField name="Percentage Inocme " numFmtId="0">
      <sharedItems containsSemiMixedTypes="0" containsString="0" containsNumber="1" minValue="1.7862459065197976E-2" maxValue="70.657948508377615"/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AcceptedCmp6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24" maxValue="80" count="56">
        <n v="32"/>
        <n v="66"/>
        <n v="55"/>
        <n v="36"/>
        <n v="39"/>
        <n v="53"/>
        <n v="49"/>
        <n v="35"/>
        <n v="29"/>
        <n v="70"/>
        <n v="44"/>
        <n v="61"/>
        <n v="68"/>
        <n v="33"/>
        <n v="51"/>
        <n v="40"/>
        <n v="74"/>
        <n v="71"/>
        <n v="38"/>
        <n v="41"/>
        <n v="69"/>
        <n v="31"/>
        <n v="57"/>
        <n v="50"/>
        <n v="47"/>
        <n v="73"/>
        <n v="63"/>
        <n v="45"/>
        <n v="52"/>
        <n v="56"/>
        <n v="43"/>
        <n v="48"/>
        <n v="42"/>
        <n v="67"/>
        <n v="72"/>
        <n v="62"/>
        <n v="60"/>
        <n v="34"/>
        <n v="37"/>
        <n v="75"/>
        <n v="54"/>
        <n v="58"/>
        <n v="59"/>
        <n v="26"/>
        <n v="64"/>
        <n v="28"/>
        <n v="46"/>
        <n v="65"/>
        <n v="77"/>
        <n v="27"/>
        <n v="79"/>
        <n v="30"/>
        <n v="76"/>
        <n v="25"/>
        <n v="24"/>
        <n v="80"/>
      </sharedItems>
    </cacheField>
    <cacheField name="Age Group " numFmtId="0">
      <sharedItems/>
    </cacheField>
    <cacheField name="Customer_Days" numFmtId="0">
      <sharedItems containsSemiMixedTypes="0" containsString="0" containsNumber="1" containsInteger="1" minValue="2159" maxValue="2858"/>
    </cacheField>
    <cacheField name="marital_Divorced" numFmtId="0">
      <sharedItems containsSemiMixedTypes="0" containsString="0" containsNumber="1" containsInteger="1" minValue="0" maxValue="1"/>
    </cacheField>
    <cacheField name="marital_Married" numFmtId="0">
      <sharedItems containsSemiMixedTypes="0" containsString="0" containsNumber="1" containsInteger="1" minValue="0" maxValue="1"/>
    </cacheField>
    <cacheField name="marital_Single" numFmtId="0">
      <sharedItems containsSemiMixedTypes="0" containsString="0" containsNumber="1" containsInteger="1" minValue="0" maxValue="1"/>
    </cacheField>
    <cacheField name="marital_Together" numFmtId="0">
      <sharedItems containsSemiMixedTypes="0" containsString="0" containsNumber="1" containsInteger="1" minValue="0" maxValue="1"/>
    </cacheField>
    <cacheField name="marital_Widow" numFmtId="0">
      <sharedItems containsSemiMixedTypes="0" containsString="0" containsNumber="1" containsInteger="1" minValue="0" maxValue="1"/>
    </cacheField>
    <cacheField name="education_2n Cycle" numFmtId="0">
      <sharedItems containsSemiMixedTypes="0" containsString="0" containsNumber="1" containsInteger="1" minValue="0" maxValue="1"/>
    </cacheField>
    <cacheField name="education_Graduation" numFmtId="0">
      <sharedItems containsSemiMixedTypes="0" containsString="0" containsNumber="1" containsInteger="1" minValue="0" maxValue="1"/>
    </cacheField>
    <cacheField name="education_Master" numFmtId="0">
      <sharedItems containsSemiMixedTypes="0" containsString="0" containsNumber="1" containsInteger="1" minValue="0" maxValue="1"/>
    </cacheField>
    <cacheField name="education_PhD" numFmtId="0">
      <sharedItems containsSemiMixedTypes="0" containsString="0" containsNumber="1" containsInteger="1" minValue="0" maxValue="1"/>
    </cacheField>
    <cacheField name="MntRegularProds" numFmtId="0">
      <sharedItems containsSemiMixedTypes="0" containsString="0" containsNumber="1" containsInteger="1" minValue="-283" maxValue="2458"/>
    </cacheField>
    <cacheField name="DateJoined" numFmtId="14">
      <sharedItems containsSemiMixedTypes="0" containsNonDate="0" containsDate="1" containsString="0" minDate="2014-12-18T00:00:00" maxDate="2016-11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jun Udayashankar" refreshedDate="45687.6504599537" createdVersion="8" refreshedVersion="8" minRefreshableVersion="3" recordCount="2205" xr:uid="{4A238177-842E-1946-BD47-1406F456831D}">
  <cacheSource type="worksheet">
    <worksheetSource ref="C1:D1048576" sheet="Graphs"/>
  </cacheSource>
  <cacheFields count="2">
    <cacheField name="Month Name " numFmtId="0">
      <sharedItems containsBlank="1" count="13">
        <s v="July"/>
        <s v="September"/>
        <s v="February"/>
        <s v="December"/>
        <s v="November"/>
        <s v="June"/>
        <s v="May"/>
        <s v="April"/>
        <s v="August"/>
        <s v="January"/>
        <s v="October"/>
        <s v="March"/>
        <m/>
      </sharedItems>
    </cacheField>
    <cacheField name="Frequency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jun Udayashankar" refreshedDate="45691.390173032407" createdVersion="8" refreshedVersion="8" minRefreshableVersion="3" recordCount="2021" xr:uid="{7AE985E3-ED19-6843-93BD-9033765C27A7}">
  <cacheSource type="worksheet">
    <worksheetSource ref="A1:AP2022" sheet="Main"/>
  </cacheSource>
  <cacheFields count="42">
    <cacheField name="Customer ID" numFmtId="0">
      <sharedItems containsSemiMixedTypes="0" containsString="0" containsNumber="1" containsInteger="1" minValue="1" maxValue="2021"/>
    </cacheField>
    <cacheField name="Income" numFmtId="0">
      <sharedItems containsSemiMixedTypes="0" containsString="0" containsNumber="1" containsInteger="1" minValue="1730" maxValue="113734"/>
    </cacheField>
    <cacheField name="MntTotal" numFmtId="0">
      <sharedItems containsSemiMixedTypes="0" containsString="0" containsNumber="1" containsInteger="1" minValue="4" maxValue="2491"/>
    </cacheField>
    <cacheField name="Percentage Inocme " numFmtId="0">
      <sharedItems containsSemiMixedTypes="0" containsString="0" containsNumber="1" minValue="1.7862459065197976E-2" maxValue="70.657948508377615"/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 count="15">
        <n v="1"/>
        <n v="2"/>
        <n v="5"/>
        <n v="4"/>
        <n v="3"/>
        <n v="15"/>
        <n v="7"/>
        <n v="0"/>
        <n v="9"/>
        <n v="6"/>
        <n v="8"/>
        <n v="10"/>
        <n v="13"/>
        <n v="11"/>
        <n v="12"/>
      </sharedItems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AcceptedCmp6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24" maxValue="80"/>
    </cacheField>
    <cacheField name="Age Group " numFmtId="0">
      <sharedItems/>
    </cacheField>
    <cacheField name="Customer_Days" numFmtId="0">
      <sharedItems containsSemiMixedTypes="0" containsString="0" containsNumber="1" containsInteger="1" minValue="2159" maxValue="2858"/>
    </cacheField>
    <cacheField name="marital_Divorced" numFmtId="0">
      <sharedItems containsSemiMixedTypes="0" containsString="0" containsNumber="1" containsInteger="1" minValue="0" maxValue="1"/>
    </cacheField>
    <cacheField name="marital_Married" numFmtId="0">
      <sharedItems containsSemiMixedTypes="0" containsString="0" containsNumber="1" containsInteger="1" minValue="0" maxValue="1"/>
    </cacheField>
    <cacheField name="marital_Single" numFmtId="0">
      <sharedItems containsSemiMixedTypes="0" containsString="0" containsNumber="1" containsInteger="1" minValue="0" maxValue="1"/>
    </cacheField>
    <cacheField name="marital_Together" numFmtId="0">
      <sharedItems containsSemiMixedTypes="0" containsString="0" containsNumber="1" containsInteger="1" minValue="0" maxValue="1"/>
    </cacheField>
    <cacheField name="marital_Widow" numFmtId="0">
      <sharedItems containsSemiMixedTypes="0" containsString="0" containsNumber="1" containsInteger="1" minValue="0" maxValue="1"/>
    </cacheField>
    <cacheField name="education_2n Cycle" numFmtId="0">
      <sharedItems containsSemiMixedTypes="0" containsString="0" containsNumber="1" containsInteger="1" minValue="0" maxValue="1"/>
    </cacheField>
    <cacheField name="education_Graduation" numFmtId="0">
      <sharedItems containsSemiMixedTypes="0" containsString="0" containsNumber="1" containsInteger="1" minValue="0" maxValue="1"/>
    </cacheField>
    <cacheField name="education_Master" numFmtId="0">
      <sharedItems containsSemiMixedTypes="0" containsString="0" containsNumber="1" containsInteger="1" minValue="0" maxValue="1"/>
    </cacheField>
    <cacheField name="education_PhD" numFmtId="0">
      <sharedItems containsSemiMixedTypes="0" containsString="0" containsNumber="1" containsInteger="1" minValue="0" maxValue="1"/>
    </cacheField>
    <cacheField name="MntRegularProds" numFmtId="0">
      <sharedItems containsSemiMixedTypes="0" containsString="0" containsNumber="1" containsInteger="1" minValue="-283" maxValue="2458"/>
    </cacheField>
    <cacheField name="DateJoined" numFmtId="14">
      <sharedItems containsSemiMixedTypes="0" containsNonDate="0" containsDate="1" containsString="0" minDate="2014-12-18T00:00:00" maxDate="2016-11-17T00:00:00"/>
    </cacheField>
    <cacheField name="Month Joined " numFmtId="0">
      <sharedItems containsSemiMixedTypes="0" containsString="0" containsNumber="1" containsInteger="1" minValue="1" maxValue="12"/>
    </cacheField>
    <cacheField name="Month Name " numFmtId="0">
      <sharedItems/>
    </cacheField>
    <cacheField name="Frequency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1">
  <r>
    <n v="1"/>
    <n v="87679"/>
    <n v="2491"/>
    <n v="2.841045176153925"/>
    <x v="0"/>
    <n v="0"/>
    <n v="62"/>
    <n v="1259"/>
    <n v="172"/>
    <n v="815"/>
    <n v="97"/>
    <n v="148"/>
    <n v="33"/>
    <n v="1"/>
    <n v="7"/>
    <n v="11"/>
    <n v="10"/>
    <n v="4"/>
    <n v="1"/>
    <n v="0"/>
    <n v="1"/>
    <n v="0"/>
    <n v="1"/>
    <n v="0"/>
    <x v="0"/>
    <x v="0"/>
    <s v="24-35"/>
    <n v="2496"/>
    <n v="0"/>
    <n v="0"/>
    <n v="0"/>
    <n v="1"/>
    <n v="0"/>
    <n v="0"/>
    <n v="1"/>
    <n v="0"/>
    <n v="0"/>
    <n v="2458"/>
    <d v="2015-12-15T00:00:00"/>
  </r>
  <r>
    <n v="2"/>
    <n v="46344"/>
    <n v="21"/>
    <n v="4.5313309166235112E-2"/>
    <x v="1"/>
    <n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x v="1"/>
    <x v="1"/>
    <s v="66+"/>
    <n v="2272"/>
    <n v="0"/>
    <n v="0"/>
    <n v="1"/>
    <n v="0"/>
    <n v="0"/>
    <n v="0"/>
    <n v="1"/>
    <n v="0"/>
    <n v="0"/>
    <n v="15"/>
    <d v="2016-07-26T00:00:00"/>
  </r>
  <r>
    <n v="3"/>
    <n v="71613"/>
    <n v="734"/>
    <n v="1.0249535698825631"/>
    <x v="0"/>
    <n v="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x v="1"/>
    <x v="2"/>
    <s v="51-65"/>
    <n v="2471"/>
    <n v="0"/>
    <n v="0"/>
    <n v="0"/>
    <n v="1"/>
    <n v="0"/>
    <n v="0"/>
    <n v="1"/>
    <n v="0"/>
    <n v="0"/>
    <n v="692"/>
    <d v="2016-01-09T00:00:00"/>
  </r>
  <r>
    <n v="4"/>
    <n v="26646"/>
    <n v="48"/>
    <n v="0.18013960819635216"/>
    <x v="1"/>
    <n v="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x v="1"/>
    <x v="3"/>
    <s v="36-50"/>
    <n v="2298"/>
    <n v="0"/>
    <n v="0"/>
    <n v="0"/>
    <n v="1"/>
    <n v="0"/>
    <n v="0"/>
    <n v="1"/>
    <n v="0"/>
    <n v="0"/>
    <n v="43"/>
    <d v="2016-06-30T00:00:00"/>
  </r>
  <r>
    <n v="5"/>
    <n v="58293"/>
    <n v="407"/>
    <n v="0.69819703909560327"/>
    <x v="1"/>
    <n v="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x v="1"/>
    <x v="4"/>
    <s v="36-50"/>
    <n v="2320"/>
    <n v="0"/>
    <n v="1"/>
    <n v="0"/>
    <n v="0"/>
    <n v="0"/>
    <n v="0"/>
    <n v="0"/>
    <n v="0"/>
    <n v="1"/>
    <n v="392"/>
    <d v="2016-06-08T00:00:00"/>
  </r>
  <r>
    <n v="6"/>
    <n v="62513"/>
    <n v="702"/>
    <n v="1.1229664229840195"/>
    <x v="0"/>
    <n v="1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x v="1"/>
    <x v="5"/>
    <s v="51-65"/>
    <n v="2452"/>
    <n v="0"/>
    <n v="0"/>
    <n v="0"/>
    <n v="1"/>
    <n v="0"/>
    <n v="0"/>
    <n v="0"/>
    <n v="1"/>
    <n v="0"/>
    <n v="688"/>
    <d v="2016-01-28T00:00:00"/>
  </r>
  <r>
    <n v="7"/>
    <n v="55635"/>
    <n v="563"/>
    <n v="1.0119529073425002"/>
    <x v="0"/>
    <n v="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x v="1"/>
    <x v="6"/>
    <s v="36-50"/>
    <n v="2752"/>
    <n v="1"/>
    <n v="0"/>
    <n v="0"/>
    <n v="0"/>
    <n v="0"/>
    <n v="0"/>
    <n v="1"/>
    <n v="0"/>
    <n v="0"/>
    <n v="536"/>
    <d v="2015-04-03T00:00:00"/>
  </r>
  <r>
    <n v="8"/>
    <n v="33454"/>
    <n v="146"/>
    <n v="0.43642015902433196"/>
    <x v="1"/>
    <n v="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x v="1"/>
    <x v="7"/>
    <s v="24-35"/>
    <n v="2576"/>
    <n v="0"/>
    <n v="1"/>
    <n v="0"/>
    <n v="0"/>
    <n v="0"/>
    <n v="0"/>
    <n v="0"/>
    <n v="0"/>
    <n v="1"/>
    <n v="123"/>
    <d v="2015-09-26T00:00:00"/>
  </r>
  <r>
    <n v="9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0"/>
    <x v="8"/>
    <s v="24-35"/>
    <n v="2295"/>
    <n v="0"/>
    <n v="0"/>
    <n v="1"/>
    <n v="0"/>
    <n v="0"/>
    <n v="0"/>
    <n v="0"/>
    <n v="1"/>
    <n v="0"/>
    <n v="2333"/>
    <d v="2016-07-03T00:00:00"/>
  </r>
  <r>
    <n v="10"/>
    <n v="5648"/>
    <n v="36"/>
    <n v="0.63739376770538236"/>
    <x v="1"/>
    <n v="1"/>
    <n v="68"/>
    <n v="28"/>
    <n v="0"/>
    <n v="6"/>
    <n v="1"/>
    <n v="1"/>
    <n v="13"/>
    <n v="1"/>
    <n v="1"/>
    <n v="0"/>
    <n v="0"/>
    <n v="20"/>
    <n v="0"/>
    <n v="0"/>
    <n v="1"/>
    <n v="0"/>
    <n v="0"/>
    <n v="0"/>
    <x v="1"/>
    <x v="9"/>
    <s v="66+"/>
    <n v="2267"/>
    <n v="0"/>
    <n v="0"/>
    <n v="0"/>
    <n v="1"/>
    <n v="0"/>
    <n v="0"/>
    <n v="0"/>
    <n v="0"/>
    <n v="1"/>
    <n v="23"/>
    <d v="2016-07-31T00:00:00"/>
  </r>
  <r>
    <n v="11"/>
    <n v="7500"/>
    <n v="45"/>
    <n v="0.6"/>
    <x v="0"/>
    <n v="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x v="1"/>
    <x v="10"/>
    <s v="36-50"/>
    <n v="2752"/>
    <n v="0"/>
    <n v="1"/>
    <n v="0"/>
    <n v="0"/>
    <n v="0"/>
    <n v="0"/>
    <n v="0"/>
    <n v="0"/>
    <n v="0"/>
    <n v="29"/>
    <d v="2015-04-03T00:00:00"/>
  </r>
  <r>
    <n v="12"/>
    <n v="63033"/>
    <n v="1072"/>
    <n v="1.7006964605841384"/>
    <x v="0"/>
    <n v="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x v="1"/>
    <x v="11"/>
    <s v="51-65"/>
    <n v="2385"/>
    <n v="1"/>
    <n v="0"/>
    <n v="0"/>
    <n v="0"/>
    <n v="0"/>
    <n v="0"/>
    <n v="1"/>
    <n v="0"/>
    <n v="0"/>
    <n v="1042"/>
    <d v="2016-04-04T00:00:00"/>
  </r>
  <r>
    <n v="13"/>
    <n v="59354"/>
    <n v="296"/>
    <n v="0.49870269905987802"/>
    <x v="1"/>
    <n v="1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x v="1"/>
    <x v="12"/>
    <s v="66+"/>
    <n v="2385"/>
    <n v="1"/>
    <n v="0"/>
    <n v="0"/>
    <n v="0"/>
    <n v="0"/>
    <n v="0"/>
    <n v="0"/>
    <n v="1"/>
    <n v="0"/>
    <n v="282"/>
    <d v="2016-04-04T00:00:00"/>
  </r>
  <r>
    <n v="14"/>
    <n v="17323"/>
    <n v="41"/>
    <n v="0.2366795589678462"/>
    <x v="0"/>
    <n v="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x v="1"/>
    <x v="13"/>
    <s v="24-35"/>
    <n v="2786"/>
    <n v="0"/>
    <n v="1"/>
    <n v="0"/>
    <n v="0"/>
    <n v="0"/>
    <n v="0"/>
    <n v="1"/>
    <n v="0"/>
    <n v="0"/>
    <n v="36"/>
    <d v="2015-02-28T00:00:00"/>
  </r>
  <r>
    <n v="15"/>
    <n v="75759"/>
    <n v="2304"/>
    <n v="3.0412228250108897"/>
    <x v="0"/>
    <n v="0"/>
    <n v="46"/>
    <n v="1394"/>
    <n v="22"/>
    <n v="708"/>
    <n v="89"/>
    <n v="91"/>
    <n v="182"/>
    <n v="1"/>
    <n v="9"/>
    <n v="7"/>
    <n v="9"/>
    <n v="5"/>
    <n v="1"/>
    <n v="0"/>
    <n v="1"/>
    <n v="0"/>
    <n v="1"/>
    <n v="0"/>
    <x v="0"/>
    <x v="14"/>
    <s v="51-65"/>
    <n v="2406"/>
    <n v="0"/>
    <n v="1"/>
    <n v="0"/>
    <n v="0"/>
    <n v="0"/>
    <n v="0"/>
    <n v="1"/>
    <n v="0"/>
    <n v="0"/>
    <n v="2122"/>
    <d v="2016-03-14T00:00:00"/>
  </r>
  <r>
    <n v="16"/>
    <n v="41850"/>
    <n v="92"/>
    <n v="0.21983273596176822"/>
    <x v="1"/>
    <n v="1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x v="1"/>
    <x v="15"/>
    <s v="36-50"/>
    <n v="2711"/>
    <n v="0"/>
    <n v="1"/>
    <n v="0"/>
    <n v="0"/>
    <n v="0"/>
    <n v="0"/>
    <n v="1"/>
    <n v="0"/>
    <n v="0"/>
    <n v="88"/>
    <d v="2015-05-14T00:00:00"/>
  </r>
  <r>
    <n v="17"/>
    <n v="37760"/>
    <n v="289"/>
    <n v="0.76536016949152541"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x v="1"/>
    <x v="16"/>
    <s v="66+"/>
    <n v="2826"/>
    <n v="0"/>
    <n v="0"/>
    <n v="0"/>
    <n v="1"/>
    <n v="0"/>
    <n v="0"/>
    <n v="1"/>
    <n v="0"/>
    <n v="0"/>
    <n v="261"/>
    <d v="2015-01-19T00:00:00"/>
  </r>
  <r>
    <n v="18"/>
    <n v="76995"/>
    <n v="1606"/>
    <n v="2.0858497305019807"/>
    <x v="0"/>
    <n v="1"/>
    <n v="91"/>
    <n v="1012"/>
    <n v="80"/>
    <n v="498"/>
    <n v="0"/>
    <n v="16"/>
    <n v="176"/>
    <n v="2"/>
    <n v="11"/>
    <n v="4"/>
    <n v="9"/>
    <n v="5"/>
    <n v="1"/>
    <n v="0"/>
    <n v="0"/>
    <n v="0"/>
    <n v="0"/>
    <n v="0"/>
    <x v="1"/>
    <x v="17"/>
    <s v="66+"/>
    <n v="2617"/>
    <n v="0"/>
    <n v="1"/>
    <n v="0"/>
    <n v="0"/>
    <n v="0"/>
    <n v="0"/>
    <n v="0"/>
    <n v="1"/>
    <n v="0"/>
    <n v="1430"/>
    <d v="2015-08-16T00:00:00"/>
  </r>
  <r>
    <n v="19"/>
    <n v="33812"/>
    <n v="94"/>
    <n v="0.27800780787885959"/>
    <x v="1"/>
    <n v="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x v="1"/>
    <x v="7"/>
    <s v="24-35"/>
    <n v="2762"/>
    <n v="0"/>
    <n v="0"/>
    <n v="1"/>
    <n v="0"/>
    <n v="0"/>
    <n v="1"/>
    <n v="0"/>
    <n v="0"/>
    <n v="0"/>
    <n v="55"/>
    <d v="2015-03-24T00:00:00"/>
  </r>
  <r>
    <n v="20"/>
    <n v="37040"/>
    <n v="268"/>
    <n v="0.72354211663066959"/>
    <x v="0"/>
    <n v="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x v="1"/>
    <x v="18"/>
    <s v="36-50"/>
    <n v="2849"/>
    <n v="0"/>
    <n v="1"/>
    <n v="0"/>
    <n v="0"/>
    <n v="0"/>
    <n v="0"/>
    <n v="1"/>
    <n v="0"/>
    <n v="0"/>
    <n v="220"/>
    <d v="2014-12-27T00:00:00"/>
  </r>
  <r>
    <n v="21"/>
    <n v="2447"/>
    <n v="1729"/>
    <n v="70.657948508377615"/>
    <x v="1"/>
    <n v="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x v="1"/>
    <x v="19"/>
    <s v="36-50"/>
    <n v="2698"/>
    <n v="0"/>
    <n v="1"/>
    <n v="0"/>
    <n v="0"/>
    <n v="0"/>
    <n v="0"/>
    <n v="1"/>
    <n v="0"/>
    <n v="0"/>
    <n v="1728"/>
    <d v="2015-05-27T00:00:00"/>
  </r>
  <r>
    <n v="22"/>
    <n v="58607"/>
    <n v="953"/>
    <n v="1.6260856211715322"/>
    <x v="0"/>
    <n v="1"/>
    <n v="63"/>
    <n v="867"/>
    <n v="0"/>
    <n v="86"/>
    <n v="0"/>
    <n v="0"/>
    <n v="19"/>
    <n v="3"/>
    <n v="2"/>
    <n v="3"/>
    <n v="9"/>
    <n v="8"/>
    <n v="0"/>
    <n v="0"/>
    <n v="0"/>
    <n v="1"/>
    <n v="0"/>
    <n v="0"/>
    <x v="1"/>
    <x v="17"/>
    <s v="66+"/>
    <n v="2712"/>
    <n v="0"/>
    <n v="1"/>
    <n v="0"/>
    <n v="0"/>
    <n v="0"/>
    <n v="0"/>
    <n v="0"/>
    <n v="0"/>
    <n v="1"/>
    <n v="934"/>
    <d v="2015-05-13T00:00:00"/>
  </r>
  <r>
    <n v="23"/>
    <n v="65324"/>
    <n v="539"/>
    <n v="0.82511787398199743"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x v="1"/>
    <x v="1"/>
    <s v="66+"/>
    <n v="2328"/>
    <n v="0"/>
    <n v="1"/>
    <n v="0"/>
    <n v="0"/>
    <n v="0"/>
    <n v="0"/>
    <n v="0"/>
    <n v="0"/>
    <n v="1"/>
    <n v="534"/>
    <d v="2016-05-31T00:00:00"/>
  </r>
  <r>
    <n v="24"/>
    <n v="40689"/>
    <n v="345"/>
    <n v="0.84789500847895005"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x v="1"/>
    <x v="20"/>
    <s v="66+"/>
    <n v="2627"/>
    <n v="0"/>
    <n v="0"/>
    <n v="0"/>
    <n v="1"/>
    <n v="0"/>
    <n v="0"/>
    <n v="1"/>
    <n v="0"/>
    <n v="0"/>
    <n v="246"/>
    <d v="2015-08-06T00:00:00"/>
  </r>
  <r>
    <n v="25"/>
    <n v="18589"/>
    <n v="62"/>
    <n v="0.33353058260261442"/>
    <x v="0"/>
    <n v="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x v="1"/>
    <x v="14"/>
    <s v="51-65"/>
    <n v="2702"/>
    <n v="0"/>
    <n v="0"/>
    <n v="1"/>
    <n v="0"/>
    <n v="0"/>
    <n v="0"/>
    <n v="1"/>
    <n v="0"/>
    <n v="0"/>
    <n v="49"/>
    <d v="2015-05-23T00:00:00"/>
  </r>
  <r>
    <n v="26"/>
    <n v="53359"/>
    <n v="216"/>
    <n v="0.40480518750351396"/>
    <x v="1"/>
    <n v="1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x v="1"/>
    <x v="10"/>
    <s v="36-50"/>
    <n v="2557"/>
    <n v="0"/>
    <n v="1"/>
    <n v="0"/>
    <n v="0"/>
    <n v="0"/>
    <n v="0"/>
    <n v="1"/>
    <n v="0"/>
    <n v="0"/>
    <n v="175"/>
    <d v="2015-10-15T00:00:00"/>
  </r>
  <r>
    <n v="27"/>
    <n v="38360"/>
    <n v="121"/>
    <n v="0.31543274244004171"/>
    <x v="1"/>
    <n v="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x v="1"/>
    <x v="21"/>
    <s v="24-35"/>
    <n v="2553"/>
    <n v="0"/>
    <n v="1"/>
    <n v="0"/>
    <n v="0"/>
    <n v="0"/>
    <n v="0"/>
    <n v="1"/>
    <n v="0"/>
    <n v="0"/>
    <n v="111"/>
    <d v="2015-10-19T00:00:00"/>
  </r>
  <r>
    <n v="28"/>
    <n v="84618"/>
    <n v="1672"/>
    <n v="1.9759389255241202"/>
    <x v="0"/>
    <n v="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x v="1"/>
    <x v="2"/>
    <s v="51-65"/>
    <n v="2378"/>
    <n v="0"/>
    <n v="1"/>
    <n v="0"/>
    <n v="0"/>
    <n v="0"/>
    <n v="0"/>
    <n v="0"/>
    <n v="0"/>
    <n v="1"/>
    <n v="1672"/>
    <d v="2016-04-11T00:00:00"/>
  </r>
  <r>
    <n v="29"/>
    <n v="10979"/>
    <n v="26"/>
    <n v="0.23681573913835502"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x v="1"/>
    <x v="21"/>
    <s v="24-35"/>
    <n v="2197"/>
    <n v="1"/>
    <n v="0"/>
    <n v="0"/>
    <n v="0"/>
    <n v="0"/>
    <n v="0"/>
    <n v="0"/>
    <n v="1"/>
    <n v="0"/>
    <n v="22"/>
    <d v="2016-10-09T00:00:00"/>
  </r>
  <r>
    <n v="30"/>
    <n v="38620"/>
    <n v="229"/>
    <n v="0.59295701708959092"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x v="1"/>
    <x v="22"/>
    <s v="51-65"/>
    <n v="2573"/>
    <n v="0"/>
    <n v="0"/>
    <n v="0"/>
    <n v="1"/>
    <n v="0"/>
    <n v="0"/>
    <n v="0"/>
    <n v="1"/>
    <n v="0"/>
    <n v="140"/>
    <d v="2015-09-29T00:00:00"/>
  </r>
  <r>
    <n v="31"/>
    <n v="40548"/>
    <n v="117"/>
    <n v="0.28854690736904409"/>
    <x v="0"/>
    <n v="1"/>
    <n v="31"/>
    <n v="110"/>
    <n v="0"/>
    <n v="5"/>
    <n v="2"/>
    <n v="0"/>
    <n v="3"/>
    <n v="2"/>
    <n v="2"/>
    <n v="1"/>
    <n v="4"/>
    <n v="5"/>
    <n v="0"/>
    <n v="0"/>
    <n v="0"/>
    <n v="1"/>
    <n v="0"/>
    <n v="0"/>
    <x v="1"/>
    <x v="23"/>
    <s v="36-50"/>
    <n v="2786"/>
    <n v="0"/>
    <n v="0"/>
    <n v="0"/>
    <n v="1"/>
    <n v="0"/>
    <n v="0"/>
    <n v="1"/>
    <n v="0"/>
    <n v="0"/>
    <n v="114"/>
    <d v="2015-02-28T00:00:00"/>
  </r>
  <r>
    <n v="32"/>
    <n v="93790"/>
    <n v="2304"/>
    <n v="2.4565518712016208"/>
    <x v="0"/>
    <n v="0"/>
    <n v="16"/>
    <n v="1302"/>
    <n v="68"/>
    <n v="731"/>
    <n v="89"/>
    <n v="114"/>
    <n v="45"/>
    <n v="0"/>
    <n v="6"/>
    <n v="7"/>
    <n v="12"/>
    <n v="2"/>
    <n v="1"/>
    <n v="0"/>
    <n v="0"/>
    <n v="1"/>
    <n v="1"/>
    <n v="0"/>
    <x v="0"/>
    <x v="23"/>
    <s v="36-50"/>
    <n v="2296"/>
    <n v="0"/>
    <n v="0"/>
    <n v="1"/>
    <n v="0"/>
    <n v="0"/>
    <n v="0"/>
    <n v="1"/>
    <n v="0"/>
    <n v="0"/>
    <n v="2259"/>
    <d v="2016-07-02T00:00:00"/>
  </r>
  <r>
    <n v="33"/>
    <n v="68657"/>
    <n v="1174"/>
    <n v="1.7099494589044089"/>
    <x v="0"/>
    <n v="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x v="1"/>
    <x v="16"/>
    <s v="66+"/>
    <n v="2653"/>
    <n v="0"/>
    <n v="1"/>
    <n v="0"/>
    <n v="0"/>
    <n v="0"/>
    <n v="0"/>
    <n v="0"/>
    <n v="1"/>
    <n v="0"/>
    <n v="1152"/>
    <d v="2015-07-11T00:00:00"/>
  </r>
  <r>
    <n v="34"/>
    <n v="49389"/>
    <n v="62"/>
    <n v="0.12553402579521755"/>
    <x v="1"/>
    <n v="1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x v="1"/>
    <x v="20"/>
    <s v="66+"/>
    <n v="2463"/>
    <n v="0"/>
    <n v="0"/>
    <n v="1"/>
    <n v="0"/>
    <n v="0"/>
    <n v="0"/>
    <n v="0"/>
    <n v="1"/>
    <n v="0"/>
    <n v="59"/>
    <d v="2016-01-17T00:00:00"/>
  </r>
  <r>
    <n v="35"/>
    <n v="67353"/>
    <n v="878"/>
    <n v="1.303579647528692"/>
    <x v="0"/>
    <n v="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x v="1"/>
    <x v="23"/>
    <s v="36-50"/>
    <n v="2339"/>
    <n v="0"/>
    <n v="1"/>
    <n v="0"/>
    <n v="0"/>
    <n v="0"/>
    <n v="0"/>
    <n v="0"/>
    <n v="0"/>
    <n v="1"/>
    <n v="843"/>
    <d v="2016-05-20T00:00:00"/>
  </r>
  <r>
    <n v="36"/>
    <n v="23718"/>
    <n v="45"/>
    <n v="0.18972931950417404"/>
    <x v="1"/>
    <n v="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x v="1"/>
    <x v="10"/>
    <s v="36-50"/>
    <n v="2459"/>
    <n v="0"/>
    <n v="1"/>
    <n v="0"/>
    <n v="0"/>
    <n v="0"/>
    <n v="1"/>
    <n v="0"/>
    <n v="0"/>
    <n v="0"/>
    <n v="9"/>
    <d v="2016-01-21T00:00:00"/>
  </r>
  <r>
    <n v="37"/>
    <n v="42429"/>
    <n v="63"/>
    <n v="0.14848334865304391"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x v="1"/>
    <x v="24"/>
    <s v="36-50"/>
    <n v="2297"/>
    <n v="0"/>
    <n v="0"/>
    <n v="0"/>
    <n v="0"/>
    <n v="1"/>
    <n v="0"/>
    <n v="1"/>
    <n v="0"/>
    <n v="0"/>
    <n v="59"/>
    <d v="2016-07-01T00:00:00"/>
  </r>
  <r>
    <n v="38"/>
    <n v="91712"/>
    <n v="2169"/>
    <n v="2.3650122121423585"/>
    <x v="0"/>
    <n v="0"/>
    <n v="47"/>
    <n v="1276"/>
    <n v="24"/>
    <n v="746"/>
    <n v="94"/>
    <n v="29"/>
    <n v="48"/>
    <n v="0"/>
    <n v="9"/>
    <n v="7"/>
    <n v="11"/>
    <n v="3"/>
    <n v="0"/>
    <n v="0"/>
    <n v="0"/>
    <n v="0"/>
    <n v="1"/>
    <n v="0"/>
    <x v="0"/>
    <x v="25"/>
    <s v="66+"/>
    <n v="2414"/>
    <n v="0"/>
    <n v="0"/>
    <n v="1"/>
    <n v="0"/>
    <n v="0"/>
    <n v="0"/>
    <n v="0"/>
    <n v="1"/>
    <n v="0"/>
    <n v="2121"/>
    <d v="2016-03-06T00:00:00"/>
  </r>
  <r>
    <n v="39"/>
    <n v="80011"/>
    <n v="1293"/>
    <n v="1.6160277961780256"/>
    <x v="0"/>
    <n v="1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x v="1"/>
    <x v="15"/>
    <s v="36-50"/>
    <n v="2585"/>
    <n v="0"/>
    <n v="1"/>
    <n v="0"/>
    <n v="0"/>
    <n v="0"/>
    <n v="0"/>
    <n v="1"/>
    <n v="0"/>
    <n v="0"/>
    <n v="1191"/>
    <d v="2015-09-17T00:00:00"/>
  </r>
  <r>
    <n v="40"/>
    <n v="20559"/>
    <n v="46"/>
    <n v="0.22374629116202149"/>
    <x v="1"/>
    <n v="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x v="1"/>
    <x v="7"/>
    <s v="24-35"/>
    <n v="2633"/>
    <n v="0"/>
    <n v="1"/>
    <n v="0"/>
    <n v="0"/>
    <n v="0"/>
    <n v="0"/>
    <n v="0"/>
    <n v="1"/>
    <n v="0"/>
    <n v="39"/>
    <d v="2015-07-31T00:00:00"/>
  </r>
  <r>
    <n v="41"/>
    <n v="21994"/>
    <n v="19"/>
    <n v="8.6387196508138572E-2"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x v="1"/>
    <x v="26"/>
    <s v="51-65"/>
    <n v="2711"/>
    <n v="0"/>
    <n v="0"/>
    <n v="0"/>
    <n v="1"/>
    <n v="0"/>
    <n v="0"/>
    <n v="1"/>
    <n v="0"/>
    <n v="0"/>
    <n v="16"/>
    <d v="2015-05-14T00:00:00"/>
  </r>
  <r>
    <n v="42"/>
    <n v="7500"/>
    <n v="19"/>
    <n v="0.2533333333333333"/>
    <x v="1"/>
    <n v="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x v="1"/>
    <x v="27"/>
    <s v="36-50"/>
    <n v="2429"/>
    <n v="0"/>
    <n v="1"/>
    <n v="0"/>
    <n v="0"/>
    <n v="0"/>
    <n v="0"/>
    <n v="0"/>
    <n v="1"/>
    <n v="0"/>
    <n v="7"/>
    <d v="2016-02-20T00:00:00"/>
  </r>
  <r>
    <n v="43"/>
    <n v="79941"/>
    <n v="810"/>
    <n v="1.0132472698615229"/>
    <x v="0"/>
    <n v="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x v="1"/>
    <x v="10"/>
    <s v="36-50"/>
    <n v="2160"/>
    <n v="0"/>
    <n v="0"/>
    <n v="1"/>
    <n v="0"/>
    <n v="0"/>
    <n v="0"/>
    <n v="1"/>
    <n v="0"/>
    <n v="0"/>
    <n v="636"/>
    <d v="2016-11-15T00:00:00"/>
  </r>
  <r>
    <n v="44"/>
    <n v="75825"/>
    <n v="2158"/>
    <n v="2.8460270359380151"/>
    <x v="0"/>
    <n v="0"/>
    <n v="40"/>
    <n v="1032"/>
    <n v="105"/>
    <n v="779"/>
    <n v="137"/>
    <n v="105"/>
    <n v="51"/>
    <n v="0"/>
    <n v="5"/>
    <n v="8"/>
    <n v="9"/>
    <n v="4"/>
    <n v="0"/>
    <n v="0"/>
    <n v="1"/>
    <n v="0"/>
    <n v="0"/>
    <n v="0"/>
    <x v="0"/>
    <x v="10"/>
    <s v="36-50"/>
    <n v="2784"/>
    <n v="0"/>
    <n v="0"/>
    <n v="1"/>
    <n v="0"/>
    <n v="0"/>
    <n v="0"/>
    <n v="1"/>
    <n v="0"/>
    <n v="0"/>
    <n v="2107"/>
    <d v="2015-03-02T00:00:00"/>
  </r>
  <r>
    <n v="45"/>
    <n v="41728"/>
    <n v="42"/>
    <n v="0.10065184049079755"/>
    <x v="1"/>
    <n v="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x v="1"/>
    <x v="28"/>
    <s v="51-65"/>
    <n v="2560"/>
    <n v="0"/>
    <n v="0"/>
    <n v="0"/>
    <n v="1"/>
    <n v="0"/>
    <n v="0"/>
    <n v="1"/>
    <n v="0"/>
    <n v="0"/>
    <n v="29"/>
    <d v="2015-10-12T00:00:00"/>
  </r>
  <r>
    <n v="46"/>
    <n v="72550"/>
    <n v="1281"/>
    <n v="1.7656788421778085"/>
    <x v="1"/>
    <n v="1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x v="1"/>
    <x v="1"/>
    <s v="66+"/>
    <n v="2757"/>
    <n v="0"/>
    <n v="1"/>
    <n v="0"/>
    <n v="0"/>
    <n v="0"/>
    <n v="0"/>
    <n v="0"/>
    <n v="0"/>
    <n v="1"/>
    <n v="1243"/>
    <d v="2015-03-29T00:00:00"/>
  </r>
  <r>
    <n v="47"/>
    <n v="65486"/>
    <n v="493"/>
    <n v="0.75283266652414249"/>
    <x v="0"/>
    <n v="1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x v="1"/>
    <x v="26"/>
    <s v="51-65"/>
    <n v="2207"/>
    <n v="0"/>
    <n v="0"/>
    <n v="0"/>
    <n v="0"/>
    <n v="1"/>
    <n v="0"/>
    <n v="1"/>
    <n v="0"/>
    <n v="0"/>
    <n v="479"/>
    <d v="2016-09-29T00:00:00"/>
  </r>
  <r>
    <n v="48"/>
    <n v="79143"/>
    <n v="1661"/>
    <n v="2.0987326737677368"/>
    <x v="0"/>
    <n v="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x v="1"/>
    <x v="29"/>
    <s v="51-65"/>
    <n v="2846"/>
    <n v="0"/>
    <n v="1"/>
    <n v="0"/>
    <n v="0"/>
    <n v="0"/>
    <n v="0"/>
    <n v="0"/>
    <n v="1"/>
    <n v="0"/>
    <n v="1629"/>
    <d v="2014-12-30T00:00:00"/>
  </r>
  <r>
    <n v="49"/>
    <n v="35790"/>
    <n v="69"/>
    <n v="0.19279128248114"/>
    <x v="1"/>
    <n v="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x v="1"/>
    <x v="30"/>
    <s v="36-50"/>
    <n v="2702"/>
    <n v="0"/>
    <n v="0"/>
    <n v="1"/>
    <n v="0"/>
    <n v="0"/>
    <n v="0"/>
    <n v="1"/>
    <n v="0"/>
    <n v="0"/>
    <n v="66"/>
    <d v="2015-05-23T00:00:00"/>
  </r>
  <r>
    <n v="50"/>
    <n v="83151"/>
    <n v="2136"/>
    <n v="2.5688205794277881"/>
    <x v="0"/>
    <n v="0"/>
    <n v="80"/>
    <n v="968"/>
    <n v="147"/>
    <n v="842"/>
    <n v="137"/>
    <n v="42"/>
    <n v="210"/>
    <n v="1"/>
    <n v="5"/>
    <n v="7"/>
    <n v="10"/>
    <n v="2"/>
    <n v="1"/>
    <n v="0"/>
    <n v="1"/>
    <n v="0"/>
    <n v="1"/>
    <n v="0"/>
    <x v="0"/>
    <x v="31"/>
    <s v="36-50"/>
    <n v="2663"/>
    <n v="0"/>
    <n v="1"/>
    <n v="0"/>
    <n v="0"/>
    <n v="0"/>
    <n v="0"/>
    <n v="0"/>
    <n v="1"/>
    <n v="0"/>
    <n v="1926"/>
    <d v="2015-07-01T00:00:00"/>
  </r>
  <r>
    <n v="51"/>
    <n v="66373"/>
    <n v="497"/>
    <n v="0.74879845720398353"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x v="1"/>
    <x v="32"/>
    <s v="36-50"/>
    <n v="2541"/>
    <n v="0"/>
    <n v="1"/>
    <n v="0"/>
    <n v="0"/>
    <n v="0"/>
    <n v="0"/>
    <n v="1"/>
    <n v="0"/>
    <n v="0"/>
    <n v="388"/>
    <d v="2015-10-31T00:00:00"/>
  </r>
  <r>
    <n v="52"/>
    <n v="94384"/>
    <n v="2130"/>
    <n v="2.2567384302424141"/>
    <x v="0"/>
    <n v="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0"/>
    <x v="0"/>
    <x v="33"/>
    <s v="66+"/>
    <n v="2641"/>
    <n v="0"/>
    <n v="0"/>
    <n v="0"/>
    <n v="1"/>
    <n v="0"/>
    <n v="0"/>
    <n v="1"/>
    <n v="0"/>
    <n v="0"/>
    <n v="1958"/>
    <d v="2015-07-23T00:00:00"/>
  </r>
  <r>
    <n v="53"/>
    <n v="27938"/>
    <n v="24"/>
    <n v="8.5904502827689883E-2"/>
    <x v="1"/>
    <n v="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x v="1"/>
    <x v="0"/>
    <s v="24-35"/>
    <n v="2221"/>
    <n v="0"/>
    <n v="0"/>
    <n v="1"/>
    <n v="0"/>
    <n v="0"/>
    <n v="0"/>
    <n v="1"/>
    <n v="0"/>
    <n v="0"/>
    <n v="19"/>
    <d v="2016-09-15T00:00:00"/>
  </r>
  <r>
    <n v="54"/>
    <n v="55954"/>
    <n v="475"/>
    <n v="0.84891160596204018"/>
    <x v="0"/>
    <n v="1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x v="1"/>
    <x v="28"/>
    <s v="51-65"/>
    <n v="2277"/>
    <n v="0"/>
    <n v="1"/>
    <n v="0"/>
    <n v="0"/>
    <n v="0"/>
    <n v="0"/>
    <n v="0"/>
    <n v="0"/>
    <n v="1"/>
    <n v="432"/>
    <d v="2016-07-21T00:00:00"/>
  </r>
  <r>
    <n v="55"/>
    <n v="77632"/>
    <n v="2105"/>
    <n v="2.7115107172300084"/>
    <x v="0"/>
    <n v="0"/>
    <n v="73"/>
    <n v="1200"/>
    <n v="105"/>
    <n v="758"/>
    <n v="0"/>
    <n v="42"/>
    <n v="147"/>
    <n v="1"/>
    <n v="4"/>
    <n v="2"/>
    <n v="6"/>
    <n v="2"/>
    <n v="0"/>
    <n v="0"/>
    <n v="0"/>
    <n v="1"/>
    <n v="1"/>
    <n v="0"/>
    <x v="0"/>
    <x v="25"/>
    <s v="66+"/>
    <n v="2635"/>
    <n v="0"/>
    <n v="0"/>
    <n v="0"/>
    <n v="1"/>
    <n v="0"/>
    <n v="0"/>
    <n v="0"/>
    <n v="1"/>
    <n v="0"/>
    <n v="1958"/>
    <d v="2015-07-29T00:00:00"/>
  </r>
  <r>
    <n v="56"/>
    <n v="66653"/>
    <n v="606"/>
    <n v="0.90918638320855782"/>
    <x v="1"/>
    <n v="1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x v="1"/>
    <x v="27"/>
    <s v="36-50"/>
    <n v="2819"/>
    <n v="0"/>
    <n v="0"/>
    <n v="0"/>
    <n v="1"/>
    <n v="0"/>
    <n v="0"/>
    <n v="1"/>
    <n v="0"/>
    <n v="0"/>
    <n v="600"/>
    <d v="2015-01-26T00:00:00"/>
  </r>
  <r>
    <n v="57"/>
    <n v="61823"/>
    <n v="715"/>
    <n v="1.1565275059443896"/>
    <x v="0"/>
    <n v="1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x v="1"/>
    <x v="12"/>
    <s v="66+"/>
    <n v="2655"/>
    <n v="0"/>
    <n v="0"/>
    <n v="1"/>
    <n v="0"/>
    <n v="0"/>
    <n v="0"/>
    <n v="1"/>
    <n v="0"/>
    <n v="0"/>
    <n v="546"/>
    <d v="2015-07-09T00:00:00"/>
  </r>
  <r>
    <n v="58"/>
    <n v="67680"/>
    <n v="600"/>
    <n v="0.88652482269503552"/>
    <x v="0"/>
    <n v="1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x v="1"/>
    <x v="20"/>
    <s v="66+"/>
    <n v="2542"/>
    <n v="0"/>
    <n v="0"/>
    <n v="0"/>
    <n v="0"/>
    <n v="1"/>
    <n v="0"/>
    <n v="0"/>
    <n v="0"/>
    <n v="1"/>
    <n v="594"/>
    <d v="2015-10-30T00:00:00"/>
  </r>
  <r>
    <n v="59"/>
    <n v="70666"/>
    <n v="1046"/>
    <n v="1.4802026434211644"/>
    <x v="0"/>
    <n v="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x v="1"/>
    <x v="34"/>
    <s v="66+"/>
    <n v="2364"/>
    <n v="0"/>
    <n v="0"/>
    <n v="0"/>
    <n v="1"/>
    <n v="0"/>
    <n v="0"/>
    <n v="1"/>
    <n v="0"/>
    <n v="0"/>
    <n v="1016"/>
    <d v="2016-04-25T00:00:00"/>
  </r>
  <r>
    <n v="60"/>
    <n v="72335"/>
    <n v="2092"/>
    <n v="2.8920992603857054"/>
    <x v="0"/>
    <n v="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x v="0"/>
    <x v="10"/>
    <s v="36-50"/>
    <n v="2844"/>
    <n v="0"/>
    <n v="0"/>
    <n v="0"/>
    <n v="1"/>
    <n v="0"/>
    <n v="0"/>
    <n v="0"/>
    <n v="0"/>
    <n v="1"/>
    <n v="2092"/>
    <d v="2015-01-01T00:00:00"/>
  </r>
  <r>
    <n v="61"/>
    <n v="32474"/>
    <n v="11"/>
    <n v="3.3873252448112338E-2"/>
    <x v="1"/>
    <n v="1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x v="1"/>
    <x v="5"/>
    <s v="51-65"/>
    <n v="2208"/>
    <n v="0"/>
    <n v="0"/>
    <n v="0"/>
    <n v="1"/>
    <n v="0"/>
    <n v="0"/>
    <n v="1"/>
    <n v="0"/>
    <n v="0"/>
    <n v="11"/>
    <d v="2016-09-28T00:00:00"/>
  </r>
  <r>
    <n v="62"/>
    <n v="86857"/>
    <n v="2074"/>
    <n v="2.387832874725123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x v="0"/>
    <x v="31"/>
    <s v="36-50"/>
    <n v="2814"/>
    <n v="0"/>
    <n v="0"/>
    <n v="1"/>
    <n v="0"/>
    <n v="0"/>
    <n v="0"/>
    <n v="0"/>
    <n v="0"/>
    <n v="1"/>
    <n v="2034"/>
    <d v="2015-01-31T00:00:00"/>
  </r>
  <r>
    <n v="63"/>
    <n v="69096"/>
    <n v="544"/>
    <n v="0.78731040870672686"/>
    <x v="0"/>
    <n v="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x v="1"/>
    <x v="35"/>
    <s v="51-65"/>
    <n v="2434"/>
    <n v="0"/>
    <n v="0"/>
    <n v="0"/>
    <n v="1"/>
    <n v="0"/>
    <n v="0"/>
    <n v="1"/>
    <n v="0"/>
    <n v="0"/>
    <n v="435"/>
    <d v="2016-02-15T00:00:00"/>
  </r>
  <r>
    <n v="64"/>
    <n v="74854"/>
    <n v="1489"/>
    <n v="1.9892056536724827"/>
    <x v="1"/>
    <n v="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x v="1"/>
    <x v="23"/>
    <s v="36-50"/>
    <n v="2606"/>
    <n v="0"/>
    <n v="0"/>
    <n v="0"/>
    <n v="1"/>
    <n v="0"/>
    <n v="0"/>
    <n v="1"/>
    <n v="0"/>
    <n v="0"/>
    <n v="1416"/>
    <d v="2015-08-27T00:00:00"/>
  </r>
  <r>
    <n v="65"/>
    <n v="66991"/>
    <n v="1241"/>
    <n v="1.8524876475944529"/>
    <x v="0"/>
    <n v="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x v="1"/>
    <x v="1"/>
    <s v="66+"/>
    <n v="2815"/>
    <n v="0"/>
    <n v="1"/>
    <n v="0"/>
    <n v="0"/>
    <n v="0"/>
    <n v="0"/>
    <n v="0"/>
    <n v="1"/>
    <n v="0"/>
    <n v="1229"/>
    <d v="2015-01-30T00:00:00"/>
  </r>
  <r>
    <n v="66"/>
    <n v="65031"/>
    <n v="777"/>
    <n v="1.194814780643078"/>
    <x v="0"/>
    <n v="1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x v="1"/>
    <x v="11"/>
    <s v="51-65"/>
    <n v="2628"/>
    <n v="0"/>
    <n v="1"/>
    <n v="0"/>
    <n v="0"/>
    <n v="0"/>
    <n v="0"/>
    <n v="1"/>
    <n v="0"/>
    <n v="0"/>
    <n v="691"/>
    <d v="2015-08-05T00:00:00"/>
  </r>
  <r>
    <n v="67"/>
    <n v="60631"/>
    <n v="642"/>
    <n v="1.0588642773498704"/>
    <x v="1"/>
    <n v="1"/>
    <n v="88"/>
    <n v="565"/>
    <n v="6"/>
    <n v="65"/>
    <n v="0"/>
    <n v="6"/>
    <n v="19"/>
    <n v="5"/>
    <n v="9"/>
    <n v="2"/>
    <n v="8"/>
    <n v="7"/>
    <n v="0"/>
    <n v="0"/>
    <n v="0"/>
    <n v="1"/>
    <n v="0"/>
    <n v="0"/>
    <x v="1"/>
    <x v="27"/>
    <s v="36-50"/>
    <n v="2609"/>
    <n v="0"/>
    <n v="1"/>
    <n v="0"/>
    <n v="0"/>
    <n v="0"/>
    <n v="0"/>
    <n v="0"/>
    <n v="0"/>
    <n v="1"/>
    <n v="623"/>
    <d v="2015-08-24T00:00:00"/>
  </r>
  <r>
    <n v="68"/>
    <n v="28332"/>
    <n v="56"/>
    <n v="0.19765636029930819"/>
    <x v="0"/>
    <n v="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x v="1"/>
    <x v="12"/>
    <s v="66+"/>
    <n v="2219"/>
    <n v="0"/>
    <n v="1"/>
    <n v="0"/>
    <n v="0"/>
    <n v="0"/>
    <n v="0"/>
    <n v="1"/>
    <n v="0"/>
    <n v="0"/>
    <n v="47"/>
    <d v="2016-09-17T00:00:00"/>
  </r>
  <r>
    <n v="69"/>
    <n v="40246"/>
    <n v="12"/>
    <n v="2.9816627739402673E-2"/>
    <x v="1"/>
    <n v="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x v="1"/>
    <x v="30"/>
    <s v="36-50"/>
    <n v="2716"/>
    <n v="1"/>
    <n v="0"/>
    <n v="0"/>
    <n v="0"/>
    <n v="0"/>
    <n v="0"/>
    <n v="1"/>
    <n v="0"/>
    <n v="0"/>
    <n v="11"/>
    <d v="2015-05-09T00:00:00"/>
  </r>
  <r>
    <n v="70"/>
    <n v="82326"/>
    <n v="2074"/>
    <n v="2.519252726963535"/>
    <x v="0"/>
    <n v="0"/>
    <n v="30"/>
    <n v="938"/>
    <n v="142"/>
    <n v="754"/>
    <n v="159"/>
    <n v="81"/>
    <n v="183"/>
    <n v="1"/>
    <n v="5"/>
    <n v="10"/>
    <n v="6"/>
    <n v="2"/>
    <n v="1"/>
    <n v="0"/>
    <n v="0"/>
    <n v="1"/>
    <n v="1"/>
    <n v="0"/>
    <x v="0"/>
    <x v="30"/>
    <s v="36-50"/>
    <n v="2270"/>
    <n v="0"/>
    <n v="0"/>
    <n v="0"/>
    <n v="1"/>
    <n v="0"/>
    <n v="1"/>
    <n v="0"/>
    <n v="0"/>
    <n v="0"/>
    <n v="1891"/>
    <d v="2016-07-28T00:00:00"/>
  </r>
  <r>
    <n v="71"/>
    <n v="26326"/>
    <n v="9"/>
    <n v="3.4186735546607915E-2"/>
    <x v="0"/>
    <n v="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x v="1"/>
    <x v="10"/>
    <s v="36-50"/>
    <n v="2457"/>
    <n v="0"/>
    <n v="0"/>
    <n v="0"/>
    <n v="1"/>
    <n v="0"/>
    <n v="1"/>
    <n v="0"/>
    <n v="0"/>
    <n v="0"/>
    <n v="0"/>
    <d v="2016-01-23T00:00:00"/>
  </r>
  <r>
    <n v="72"/>
    <n v="92163"/>
    <n v="2066"/>
    <n v="2.2416805008517517"/>
    <x v="0"/>
    <n v="0"/>
    <n v="25"/>
    <n v="817"/>
    <n v="183"/>
    <n v="797"/>
    <n v="106"/>
    <n v="163"/>
    <n v="20"/>
    <n v="0"/>
    <n v="5"/>
    <n v="11"/>
    <n v="5"/>
    <n v="2"/>
    <n v="1"/>
    <n v="0"/>
    <n v="0"/>
    <n v="0"/>
    <n v="1"/>
    <n v="0"/>
    <x v="0"/>
    <x v="27"/>
    <s v="36-50"/>
    <n v="2723"/>
    <n v="0"/>
    <n v="1"/>
    <n v="0"/>
    <n v="0"/>
    <n v="0"/>
    <n v="0"/>
    <n v="0"/>
    <n v="1"/>
    <n v="0"/>
    <n v="2046"/>
    <d v="2015-05-02T00:00:00"/>
  </r>
  <r>
    <n v="73"/>
    <n v="29760"/>
    <n v="148"/>
    <n v="0.49731182795698925"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x v="1"/>
    <x v="7"/>
    <s v="24-35"/>
    <n v="2828"/>
    <n v="0"/>
    <n v="0"/>
    <n v="1"/>
    <n v="0"/>
    <n v="0"/>
    <n v="0"/>
    <n v="1"/>
    <n v="0"/>
    <n v="0"/>
    <n v="131"/>
    <d v="2015-01-17T00:00:00"/>
  </r>
  <r>
    <n v="74"/>
    <n v="26304"/>
    <n v="12"/>
    <n v="4.5620437956204379E-2"/>
    <x v="1"/>
    <n v="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x v="1"/>
    <x v="14"/>
    <s v="51-65"/>
    <n v="2530"/>
    <n v="0"/>
    <n v="1"/>
    <n v="0"/>
    <n v="0"/>
    <n v="0"/>
    <n v="0"/>
    <n v="1"/>
    <n v="0"/>
    <n v="0"/>
    <n v="8"/>
    <d v="2015-11-11T00:00:00"/>
  </r>
  <r>
    <n v="75"/>
    <n v="23559"/>
    <n v="56"/>
    <n v="0.23770109087822064"/>
    <x v="1"/>
    <n v="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x v="1"/>
    <x v="24"/>
    <s v="36-50"/>
    <n v="2520"/>
    <n v="0"/>
    <n v="1"/>
    <n v="0"/>
    <n v="0"/>
    <n v="0"/>
    <n v="1"/>
    <n v="0"/>
    <n v="0"/>
    <n v="0"/>
    <n v="33"/>
    <d v="2015-11-21T00:00:00"/>
  </r>
  <r>
    <n v="76"/>
    <n v="81361"/>
    <n v="702"/>
    <n v="0.86282125342608873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1"/>
    <x v="13"/>
    <s v="24-35"/>
    <n v="2283"/>
    <n v="1"/>
    <n v="0"/>
    <n v="0"/>
    <n v="0"/>
    <n v="0"/>
    <n v="0"/>
    <n v="1"/>
    <n v="0"/>
    <n v="0"/>
    <n v="626"/>
    <d v="2016-07-15T00:00:00"/>
  </r>
  <r>
    <n v="77"/>
    <n v="29440"/>
    <n v="53"/>
    <n v="0.18002717391304349"/>
    <x v="1"/>
    <n v="1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x v="1"/>
    <x v="36"/>
    <s v="51-65"/>
    <n v="2481"/>
    <n v="0"/>
    <n v="1"/>
    <n v="0"/>
    <n v="0"/>
    <n v="0"/>
    <n v="0"/>
    <n v="1"/>
    <n v="0"/>
    <n v="0"/>
    <n v="50"/>
    <d v="2015-12-30T00:00:00"/>
  </r>
  <r>
    <n v="78"/>
    <n v="36138"/>
    <n v="146"/>
    <n v="0.40400686258232332"/>
    <x v="1"/>
    <n v="1"/>
    <n v="48"/>
    <n v="130"/>
    <n v="0"/>
    <n v="16"/>
    <n v="0"/>
    <n v="0"/>
    <n v="5"/>
    <n v="5"/>
    <n v="3"/>
    <n v="1"/>
    <n v="4"/>
    <n v="7"/>
    <n v="0"/>
    <n v="0"/>
    <n v="0"/>
    <n v="1"/>
    <n v="0"/>
    <n v="0"/>
    <x v="1"/>
    <x v="23"/>
    <s v="36-50"/>
    <n v="2507"/>
    <n v="0"/>
    <n v="1"/>
    <n v="0"/>
    <n v="0"/>
    <n v="0"/>
    <n v="0"/>
    <n v="0"/>
    <n v="1"/>
    <n v="0"/>
    <n v="141"/>
    <d v="2015-12-04T00:00:00"/>
  </r>
  <r>
    <n v="79"/>
    <n v="83512"/>
    <n v="2056"/>
    <n v="2.461921640003832"/>
    <x v="0"/>
    <n v="0"/>
    <n v="31"/>
    <n v="1060"/>
    <n v="61"/>
    <n v="835"/>
    <n v="80"/>
    <n v="20"/>
    <n v="101"/>
    <n v="1"/>
    <n v="4"/>
    <n v="7"/>
    <n v="10"/>
    <n v="1"/>
    <n v="1"/>
    <n v="1"/>
    <n v="1"/>
    <n v="0"/>
    <n v="1"/>
    <n v="0"/>
    <x v="0"/>
    <x v="37"/>
    <s v="24-35"/>
    <n v="2171"/>
    <n v="0"/>
    <n v="1"/>
    <n v="0"/>
    <n v="0"/>
    <n v="0"/>
    <n v="0"/>
    <n v="1"/>
    <n v="0"/>
    <n v="0"/>
    <n v="1955"/>
    <d v="2016-11-04T00:00:00"/>
  </r>
  <r>
    <n v="80"/>
    <n v="79593"/>
    <n v="1221"/>
    <n v="1.5340545022803513"/>
    <x v="0"/>
    <n v="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x v="1"/>
    <x v="24"/>
    <s v="36-50"/>
    <n v="2207"/>
    <n v="0"/>
    <n v="1"/>
    <n v="0"/>
    <n v="0"/>
    <n v="0"/>
    <n v="0"/>
    <n v="1"/>
    <n v="0"/>
    <n v="0"/>
    <n v="1076"/>
    <d v="2016-09-29T00:00:00"/>
  </r>
  <r>
    <n v="81"/>
    <n v="54178"/>
    <n v="187"/>
    <n v="0.3451585514415445"/>
    <x v="0"/>
    <n v="1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x v="1"/>
    <x v="5"/>
    <s v="51-65"/>
    <n v="2318"/>
    <n v="0"/>
    <n v="0"/>
    <n v="0"/>
    <n v="1"/>
    <n v="0"/>
    <n v="0"/>
    <n v="1"/>
    <n v="0"/>
    <n v="0"/>
    <n v="180"/>
    <d v="2016-06-10T00:00:00"/>
  </r>
  <r>
    <n v="82"/>
    <n v="42394"/>
    <n v="28"/>
    <n v="6.6047082134264273E-2"/>
    <x v="1"/>
    <n v="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x v="1"/>
    <x v="31"/>
    <s v="36-50"/>
    <n v="2257"/>
    <n v="0"/>
    <n v="0"/>
    <n v="1"/>
    <n v="0"/>
    <n v="0"/>
    <n v="0"/>
    <n v="0"/>
    <n v="1"/>
    <n v="0"/>
    <n v="24"/>
    <d v="2016-08-10T00:00:00"/>
  </r>
  <r>
    <n v="83"/>
    <n v="23626"/>
    <n v="43"/>
    <n v="0.18200287818505037"/>
    <x v="1"/>
    <n v="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x v="1"/>
    <x v="23"/>
    <s v="36-50"/>
    <n v="2195"/>
    <n v="0"/>
    <n v="1"/>
    <n v="0"/>
    <n v="0"/>
    <n v="0"/>
    <n v="0"/>
    <n v="0"/>
    <n v="0"/>
    <n v="1"/>
    <n v="43"/>
    <d v="2016-10-11T00:00:00"/>
  </r>
  <r>
    <n v="84"/>
    <n v="30096"/>
    <n v="36"/>
    <n v="0.11961722488038277"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x v="1"/>
    <x v="38"/>
    <s v="36-50"/>
    <n v="2197"/>
    <n v="0"/>
    <n v="1"/>
    <n v="0"/>
    <n v="0"/>
    <n v="0"/>
    <n v="0"/>
    <n v="1"/>
    <n v="0"/>
    <n v="0"/>
    <n v="27"/>
    <d v="2016-10-09T00:00:00"/>
  </r>
  <r>
    <n v="85"/>
    <n v="47916"/>
    <n v="531"/>
    <n v="1.1081893313298272"/>
    <x v="0"/>
    <n v="1"/>
    <n v="72"/>
    <n v="505"/>
    <n v="0"/>
    <n v="26"/>
    <n v="0"/>
    <n v="0"/>
    <n v="75"/>
    <n v="5"/>
    <n v="7"/>
    <n v="4"/>
    <n v="6"/>
    <n v="6"/>
    <n v="0"/>
    <n v="0"/>
    <n v="0"/>
    <n v="1"/>
    <n v="0"/>
    <n v="0"/>
    <x v="1"/>
    <x v="36"/>
    <s v="51-65"/>
    <n v="2743"/>
    <n v="0"/>
    <n v="0"/>
    <n v="0"/>
    <n v="0"/>
    <n v="1"/>
    <n v="0"/>
    <n v="1"/>
    <n v="0"/>
    <n v="0"/>
    <n v="456"/>
    <d v="2015-04-12T00:00:00"/>
  </r>
  <r>
    <n v="86"/>
    <n v="51813"/>
    <n v="61"/>
    <n v="0.11773107135274932"/>
    <x v="1"/>
    <n v="1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x v="1"/>
    <x v="31"/>
    <s v="36-50"/>
    <n v="2603"/>
    <n v="1"/>
    <n v="0"/>
    <n v="0"/>
    <n v="0"/>
    <n v="0"/>
    <n v="0"/>
    <n v="1"/>
    <n v="0"/>
    <n v="0"/>
    <n v="59"/>
    <d v="2015-08-30T00:00:00"/>
  </r>
  <r>
    <n v="87"/>
    <n v="78497"/>
    <n v="755"/>
    <n v="0.96182019695020182"/>
    <x v="0"/>
    <n v="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x v="1"/>
    <x v="20"/>
    <s v="66+"/>
    <n v="2369"/>
    <n v="0"/>
    <n v="1"/>
    <n v="0"/>
    <n v="0"/>
    <n v="0"/>
    <n v="1"/>
    <n v="0"/>
    <n v="0"/>
    <n v="0"/>
    <n v="532"/>
    <d v="2016-04-20T00:00:00"/>
  </r>
  <r>
    <n v="88"/>
    <n v="50150"/>
    <n v="399"/>
    <n v="0.79561316051844455"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x v="1"/>
    <x v="38"/>
    <s v="36-50"/>
    <n v="2533"/>
    <n v="0"/>
    <n v="1"/>
    <n v="0"/>
    <n v="0"/>
    <n v="0"/>
    <n v="0"/>
    <n v="0"/>
    <n v="0"/>
    <n v="1"/>
    <n v="388"/>
    <d v="2015-11-08T00:00:00"/>
  </r>
  <r>
    <n v="89"/>
    <n v="47823"/>
    <n v="62"/>
    <n v="0.12964473161449511"/>
    <x v="0"/>
    <n v="1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x v="1"/>
    <x v="36"/>
    <s v="51-65"/>
    <n v="2500"/>
    <n v="0"/>
    <n v="0"/>
    <n v="1"/>
    <n v="0"/>
    <n v="0"/>
    <n v="1"/>
    <n v="0"/>
    <n v="0"/>
    <n v="0"/>
    <n v="52"/>
    <d v="2015-12-11T00:00:00"/>
  </r>
  <r>
    <n v="90"/>
    <n v="34554"/>
    <n v="50"/>
    <n v="0.14470104763558486"/>
    <x v="0"/>
    <n v="1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x v="1"/>
    <x v="11"/>
    <s v="51-65"/>
    <n v="2250"/>
    <n v="0"/>
    <n v="0"/>
    <n v="1"/>
    <n v="0"/>
    <n v="0"/>
    <n v="0"/>
    <n v="0"/>
    <n v="0"/>
    <n v="1"/>
    <n v="45"/>
    <d v="2016-08-17T00:00:00"/>
  </r>
  <r>
    <n v="91"/>
    <n v="85693"/>
    <n v="1058"/>
    <n v="1.2346399355840034"/>
    <x v="0"/>
    <n v="1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x v="1"/>
    <x v="19"/>
    <s v="36-50"/>
    <n v="2594"/>
    <n v="0"/>
    <n v="0"/>
    <n v="0"/>
    <n v="1"/>
    <n v="0"/>
    <n v="0"/>
    <n v="1"/>
    <n v="0"/>
    <n v="0"/>
    <n v="947"/>
    <d v="2015-09-08T00:00:00"/>
  </r>
  <r>
    <n v="92"/>
    <n v="65846"/>
    <n v="1039"/>
    <n v="1.5779242474865598"/>
    <x v="0"/>
    <n v="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x v="1"/>
    <x v="39"/>
    <s v="66+"/>
    <n v="2567"/>
    <n v="0"/>
    <n v="1"/>
    <n v="0"/>
    <n v="0"/>
    <n v="0"/>
    <n v="0"/>
    <n v="0"/>
    <n v="0"/>
    <n v="1"/>
    <n v="958"/>
    <d v="2015-10-05T00:00:00"/>
  </r>
  <r>
    <n v="93"/>
    <n v="80141"/>
    <n v="2051"/>
    <n v="2.5592393406620833"/>
    <x v="0"/>
    <n v="0"/>
    <n v="20"/>
    <n v="1184"/>
    <n v="102"/>
    <n v="673"/>
    <n v="52"/>
    <n v="40"/>
    <n v="40"/>
    <n v="1"/>
    <n v="7"/>
    <n v="4"/>
    <n v="10"/>
    <n v="6"/>
    <n v="0"/>
    <n v="0"/>
    <n v="0"/>
    <n v="0"/>
    <n v="1"/>
    <n v="0"/>
    <x v="0"/>
    <x v="37"/>
    <s v="24-35"/>
    <n v="2693"/>
    <n v="0"/>
    <n v="1"/>
    <n v="0"/>
    <n v="0"/>
    <n v="0"/>
    <n v="0"/>
    <n v="0"/>
    <n v="1"/>
    <n v="0"/>
    <n v="2011"/>
    <d v="2015-06-01T00:00:00"/>
  </r>
  <r>
    <n v="94"/>
    <n v="24594"/>
    <n v="20"/>
    <n v="8.1320647312352612E-2"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x v="1"/>
    <x v="19"/>
    <s v="36-50"/>
    <n v="2360"/>
    <n v="0"/>
    <n v="0"/>
    <n v="0"/>
    <n v="1"/>
    <n v="0"/>
    <n v="0"/>
    <n v="0"/>
    <n v="0"/>
    <n v="0"/>
    <n v="11"/>
    <d v="2016-04-29T00:00:00"/>
  </r>
  <r>
    <n v="95"/>
    <n v="49096"/>
    <n v="180"/>
    <n v="0.3666286459182011"/>
    <x v="1"/>
    <n v="1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x v="1"/>
    <x v="29"/>
    <s v="51-65"/>
    <n v="2437"/>
    <n v="0"/>
    <n v="1"/>
    <n v="0"/>
    <n v="0"/>
    <n v="0"/>
    <n v="0"/>
    <n v="1"/>
    <n v="0"/>
    <n v="0"/>
    <n v="173"/>
    <d v="2016-02-12T00:00:00"/>
  </r>
  <r>
    <n v="96"/>
    <n v="52413"/>
    <n v="845"/>
    <n v="1.6121954476942744"/>
    <x v="0"/>
    <n v="2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x v="1"/>
    <x v="14"/>
    <s v="51-65"/>
    <n v="2671"/>
    <n v="0"/>
    <n v="1"/>
    <n v="0"/>
    <n v="0"/>
    <n v="0"/>
    <n v="0"/>
    <n v="1"/>
    <n v="0"/>
    <n v="0"/>
    <n v="780"/>
    <d v="2015-06-23T00:00:00"/>
  </r>
  <r>
    <n v="97"/>
    <n v="38557"/>
    <n v="118"/>
    <n v="0.30604040770806856"/>
    <x v="1"/>
    <n v="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x v="1"/>
    <x v="32"/>
    <s v="36-50"/>
    <n v="2716"/>
    <n v="0"/>
    <n v="0"/>
    <n v="1"/>
    <n v="0"/>
    <n v="0"/>
    <n v="0"/>
    <n v="1"/>
    <n v="0"/>
    <n v="0"/>
    <n v="91"/>
    <d v="2015-05-09T00:00:00"/>
  </r>
  <r>
    <n v="98"/>
    <n v="89058"/>
    <n v="807"/>
    <n v="0.90615104763188037"/>
    <x v="0"/>
    <n v="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x v="1"/>
    <x v="36"/>
    <s v="51-65"/>
    <n v="2728"/>
    <n v="0"/>
    <n v="1"/>
    <n v="0"/>
    <n v="0"/>
    <n v="0"/>
    <n v="0"/>
    <n v="0"/>
    <n v="1"/>
    <n v="0"/>
    <n v="764"/>
    <d v="2015-04-27T00:00:00"/>
  </r>
  <r>
    <n v="99"/>
    <n v="77298"/>
    <n v="890"/>
    <n v="1.1513881342337446"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x v="1"/>
    <x v="19"/>
    <s v="36-50"/>
    <n v="2398"/>
    <n v="0"/>
    <n v="0"/>
    <n v="0"/>
    <n v="1"/>
    <n v="0"/>
    <n v="0"/>
    <n v="1"/>
    <n v="0"/>
    <n v="0"/>
    <n v="811"/>
    <d v="2016-03-22T00:00:00"/>
  </r>
  <r>
    <n v="100"/>
    <n v="92491"/>
    <n v="2012"/>
    <n v="2.1753467904985349"/>
    <x v="0"/>
    <n v="0"/>
    <n v="71"/>
    <n v="979"/>
    <n v="44"/>
    <n v="935"/>
    <n v="29"/>
    <n v="25"/>
    <n v="22"/>
    <n v="1"/>
    <n v="7"/>
    <n v="5"/>
    <n v="12"/>
    <n v="3"/>
    <n v="1"/>
    <n v="0"/>
    <n v="0"/>
    <n v="1"/>
    <n v="1"/>
    <n v="0"/>
    <x v="0"/>
    <x v="38"/>
    <s v="36-50"/>
    <n v="2583"/>
    <n v="0"/>
    <n v="1"/>
    <n v="0"/>
    <n v="0"/>
    <n v="0"/>
    <n v="0"/>
    <n v="0"/>
    <n v="0"/>
    <n v="1"/>
    <n v="1990"/>
    <d v="2015-09-19T00:00:00"/>
  </r>
  <r>
    <n v="101"/>
    <n v="57288"/>
    <n v="548"/>
    <n v="0.95657031140902116"/>
    <x v="0"/>
    <n v="1"/>
    <n v="27"/>
    <n v="527"/>
    <n v="0"/>
    <n v="21"/>
    <n v="0"/>
    <n v="0"/>
    <n v="60"/>
    <n v="3"/>
    <n v="8"/>
    <n v="1"/>
    <n v="8"/>
    <n v="6"/>
    <n v="0"/>
    <n v="0"/>
    <n v="0"/>
    <n v="1"/>
    <n v="0"/>
    <n v="0"/>
    <x v="1"/>
    <x v="22"/>
    <s v="51-65"/>
    <n v="2163"/>
    <n v="0"/>
    <n v="0"/>
    <n v="0"/>
    <n v="1"/>
    <n v="0"/>
    <n v="0"/>
    <n v="0"/>
    <n v="1"/>
    <n v="0"/>
    <n v="488"/>
    <d v="2016-11-12T00:00:00"/>
  </r>
  <r>
    <n v="102"/>
    <n v="89572"/>
    <n v="1995"/>
    <n v="2.2272585182869649"/>
    <x v="0"/>
    <n v="0"/>
    <n v="44"/>
    <n v="606"/>
    <n v="24"/>
    <n v="974"/>
    <n v="197"/>
    <n v="194"/>
    <n v="64"/>
    <n v="1"/>
    <n v="7"/>
    <n v="7"/>
    <n v="9"/>
    <n v="4"/>
    <n v="1"/>
    <n v="0"/>
    <n v="0"/>
    <n v="1"/>
    <n v="0"/>
    <n v="0"/>
    <x v="0"/>
    <x v="40"/>
    <s v="51-65"/>
    <n v="2811"/>
    <n v="0"/>
    <n v="0"/>
    <n v="1"/>
    <n v="0"/>
    <n v="0"/>
    <n v="1"/>
    <n v="0"/>
    <n v="0"/>
    <n v="0"/>
    <n v="1931"/>
    <d v="2015-02-03T00:00:00"/>
  </r>
  <r>
    <n v="103"/>
    <n v="43974"/>
    <n v="479"/>
    <n v="1.0892800291081093"/>
    <x v="1"/>
    <n v="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x v="1"/>
    <x v="15"/>
    <s v="36-50"/>
    <n v="2723"/>
    <n v="0"/>
    <n v="1"/>
    <n v="0"/>
    <n v="0"/>
    <n v="0"/>
    <n v="0"/>
    <n v="0"/>
    <n v="0"/>
    <n v="1"/>
    <n v="407"/>
    <d v="2015-05-02T00:00:00"/>
  </r>
  <r>
    <n v="104"/>
    <n v="50785"/>
    <n v="87"/>
    <n v="0.1713104263069804"/>
    <x v="1"/>
    <n v="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x v="1"/>
    <x v="41"/>
    <s v="51-65"/>
    <n v="2451"/>
    <n v="0"/>
    <n v="0"/>
    <n v="1"/>
    <n v="0"/>
    <n v="0"/>
    <n v="0"/>
    <n v="1"/>
    <n v="0"/>
    <n v="0"/>
    <n v="60"/>
    <d v="2016-01-29T00:00:00"/>
  </r>
  <r>
    <n v="105"/>
    <n v="90765"/>
    <n v="1691"/>
    <n v="1.8630529389081694"/>
    <x v="0"/>
    <n v="0"/>
    <n v="25"/>
    <n v="547"/>
    <n v="99"/>
    <n v="812"/>
    <n v="151"/>
    <n v="82"/>
    <n v="33"/>
    <n v="0"/>
    <n v="4"/>
    <n v="6"/>
    <n v="5"/>
    <n v="1"/>
    <n v="1"/>
    <n v="0"/>
    <n v="0"/>
    <n v="0"/>
    <n v="1"/>
    <n v="0"/>
    <x v="1"/>
    <x v="23"/>
    <s v="36-50"/>
    <n v="2315"/>
    <n v="0"/>
    <n v="1"/>
    <n v="0"/>
    <n v="0"/>
    <n v="0"/>
    <n v="0"/>
    <n v="1"/>
    <n v="0"/>
    <n v="0"/>
    <n v="1658"/>
    <d v="2016-06-13T00:00:00"/>
  </r>
  <r>
    <n v="106"/>
    <n v="36550"/>
    <n v="457"/>
    <n v="1.2503419972640217"/>
    <x v="1"/>
    <n v="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x v="1"/>
    <x v="32"/>
    <s v="36-50"/>
    <n v="2654"/>
    <n v="0"/>
    <n v="1"/>
    <n v="0"/>
    <n v="0"/>
    <n v="0"/>
    <n v="1"/>
    <n v="0"/>
    <n v="0"/>
    <n v="0"/>
    <n v="337"/>
    <d v="2015-07-10T00:00:00"/>
  </r>
  <r>
    <n v="107"/>
    <n v="30753"/>
    <n v="51"/>
    <n v="0.16583747927031509"/>
    <x v="1"/>
    <n v="1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x v="1"/>
    <x v="5"/>
    <s v="51-65"/>
    <n v="2512"/>
    <n v="0"/>
    <n v="0"/>
    <n v="0"/>
    <n v="1"/>
    <n v="0"/>
    <n v="1"/>
    <n v="0"/>
    <n v="0"/>
    <n v="0"/>
    <n v="21"/>
    <d v="2015-11-29T00:00:00"/>
  </r>
  <r>
    <n v="108"/>
    <n v="21918"/>
    <n v="30"/>
    <n v="0.13687380235422938"/>
    <x v="1"/>
    <n v="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x v="1"/>
    <x v="14"/>
    <s v="51-65"/>
    <n v="2386"/>
    <n v="0"/>
    <n v="0"/>
    <n v="0"/>
    <n v="1"/>
    <n v="0"/>
    <n v="0"/>
    <n v="1"/>
    <n v="0"/>
    <n v="0"/>
    <n v="27"/>
    <d v="2016-04-03T00:00:00"/>
  </r>
  <r>
    <n v="109"/>
    <n v="56129"/>
    <n v="612"/>
    <n v="1.0903454542215254"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x v="1"/>
    <x v="33"/>
    <s v="66+"/>
    <n v="2533"/>
    <n v="0"/>
    <n v="0"/>
    <n v="0"/>
    <n v="1"/>
    <n v="0"/>
    <n v="0"/>
    <n v="0"/>
    <n v="1"/>
    <n v="0"/>
    <n v="564"/>
    <d v="2015-11-08T00:00:00"/>
  </r>
  <r>
    <n v="110"/>
    <n v="82332"/>
    <n v="1987"/>
    <n v="2.4133994072778506"/>
    <x v="0"/>
    <n v="0"/>
    <n v="89"/>
    <n v="830"/>
    <n v="59"/>
    <n v="968"/>
    <n v="51"/>
    <n v="79"/>
    <n v="19"/>
    <n v="1"/>
    <n v="5"/>
    <n v="3"/>
    <n v="12"/>
    <n v="2"/>
    <n v="0"/>
    <n v="0"/>
    <n v="0"/>
    <n v="0"/>
    <n v="1"/>
    <n v="0"/>
    <x v="0"/>
    <x v="42"/>
    <s v="51-65"/>
    <n v="2809"/>
    <n v="0"/>
    <n v="0"/>
    <n v="1"/>
    <n v="0"/>
    <n v="0"/>
    <n v="0"/>
    <n v="1"/>
    <n v="0"/>
    <n v="0"/>
    <n v="1968"/>
    <d v="2015-02-05T00:00:00"/>
  </r>
  <r>
    <n v="111"/>
    <n v="19510"/>
    <n v="23"/>
    <n v="0.11788826242952331"/>
    <x v="2"/>
    <n v="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x v="1"/>
    <x v="7"/>
    <s v="24-35"/>
    <n v="2457"/>
    <n v="0"/>
    <n v="1"/>
    <n v="0"/>
    <n v="0"/>
    <n v="0"/>
    <n v="0"/>
    <n v="0"/>
    <n v="1"/>
    <n v="0"/>
    <n v="16"/>
    <d v="2016-01-23T00:00:00"/>
  </r>
  <r>
    <n v="112"/>
    <n v="30992"/>
    <n v="41"/>
    <n v="0.13229220443985545"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x v="1"/>
    <x v="10"/>
    <s v="36-50"/>
    <n v="2592"/>
    <n v="1"/>
    <n v="0"/>
    <n v="0"/>
    <n v="0"/>
    <n v="0"/>
    <n v="0"/>
    <n v="1"/>
    <n v="0"/>
    <n v="0"/>
    <n v="39"/>
    <d v="2015-09-10T00:00:00"/>
  </r>
  <r>
    <n v="113"/>
    <n v="72903"/>
    <n v="1974"/>
    <n v="2.7077075017488994"/>
    <x v="0"/>
    <n v="0"/>
    <n v="74"/>
    <n v="1067"/>
    <n v="138"/>
    <n v="750"/>
    <n v="0"/>
    <n v="19"/>
    <n v="39"/>
    <n v="1"/>
    <n v="7"/>
    <n v="5"/>
    <n v="8"/>
    <n v="4"/>
    <n v="1"/>
    <n v="0"/>
    <n v="0"/>
    <n v="1"/>
    <n v="1"/>
    <n v="0"/>
    <x v="0"/>
    <x v="7"/>
    <s v="24-35"/>
    <n v="2402"/>
    <n v="0"/>
    <n v="0"/>
    <n v="1"/>
    <n v="0"/>
    <n v="0"/>
    <n v="0"/>
    <n v="1"/>
    <n v="0"/>
    <n v="0"/>
    <n v="1935"/>
    <d v="2016-03-18T00:00:00"/>
  </r>
  <r>
    <n v="114"/>
    <n v="71488"/>
    <n v="387"/>
    <n v="0.54134959713518349"/>
    <x v="0"/>
    <n v="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x v="1"/>
    <x v="2"/>
    <s v="51-65"/>
    <n v="2655"/>
    <n v="0"/>
    <n v="0"/>
    <n v="0"/>
    <n v="1"/>
    <n v="0"/>
    <n v="1"/>
    <n v="0"/>
    <n v="0"/>
    <n v="0"/>
    <n v="215"/>
    <d v="2015-07-09T00:00:00"/>
  </r>
  <r>
    <n v="115"/>
    <n v="95529"/>
    <n v="1966"/>
    <n v="2.058013796857499"/>
    <x v="0"/>
    <n v="0"/>
    <n v="29"/>
    <n v="770"/>
    <n v="29"/>
    <n v="890"/>
    <n v="250"/>
    <n v="27"/>
    <n v="24"/>
    <n v="1"/>
    <n v="7"/>
    <n v="3"/>
    <n v="7"/>
    <n v="3"/>
    <n v="0"/>
    <n v="0"/>
    <n v="0"/>
    <n v="0"/>
    <n v="1"/>
    <n v="0"/>
    <x v="0"/>
    <x v="43"/>
    <s v="24-35"/>
    <n v="2732"/>
    <n v="0"/>
    <n v="0"/>
    <n v="1"/>
    <n v="0"/>
    <n v="0"/>
    <n v="0"/>
    <n v="1"/>
    <n v="0"/>
    <n v="0"/>
    <n v="1942"/>
    <d v="2015-04-23T00:00:00"/>
  </r>
  <r>
    <n v="116"/>
    <n v="54348"/>
    <n v="86"/>
    <n v="0.15823949363362036"/>
    <x v="1"/>
    <n v="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x v="1"/>
    <x v="33"/>
    <s v="66+"/>
    <n v="2180"/>
    <n v="0"/>
    <n v="1"/>
    <n v="0"/>
    <n v="0"/>
    <n v="0"/>
    <n v="0"/>
    <n v="0"/>
    <n v="1"/>
    <n v="0"/>
    <n v="82"/>
    <d v="2016-10-26T00:00:00"/>
  </r>
  <r>
    <n v="117"/>
    <n v="77376"/>
    <n v="649"/>
    <n v="0.83876137303556653"/>
    <x v="1"/>
    <n v="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x v="1"/>
    <x v="44"/>
    <s v="51-65"/>
    <n v="2209"/>
    <n v="0"/>
    <n v="0"/>
    <n v="0"/>
    <n v="1"/>
    <n v="0"/>
    <n v="0"/>
    <n v="0"/>
    <n v="0"/>
    <n v="1"/>
    <n v="637"/>
    <d v="2016-09-27T00:00:00"/>
  </r>
  <r>
    <n v="118"/>
    <n v="62998"/>
    <n v="405"/>
    <n v="0.64287755166830696"/>
    <x v="0"/>
    <n v="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x v="1"/>
    <x v="12"/>
    <s v="66+"/>
    <n v="2431"/>
    <n v="0"/>
    <n v="1"/>
    <n v="0"/>
    <n v="0"/>
    <n v="0"/>
    <n v="0"/>
    <n v="1"/>
    <n v="0"/>
    <n v="0"/>
    <n v="347"/>
    <d v="2016-02-18T00:00:00"/>
  </r>
  <r>
    <n v="119"/>
    <n v="61331"/>
    <n v="591"/>
    <n v="0.96362361611583047"/>
    <x v="1"/>
    <n v="1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x v="1"/>
    <x v="35"/>
    <s v="51-65"/>
    <n v="2635"/>
    <n v="0"/>
    <n v="0"/>
    <n v="1"/>
    <n v="0"/>
    <n v="0"/>
    <n v="0"/>
    <n v="0"/>
    <n v="1"/>
    <n v="0"/>
    <n v="550"/>
    <d v="2015-07-29T00:00:00"/>
  </r>
  <r>
    <n v="120"/>
    <n v="73448"/>
    <n v="595"/>
    <n v="0.81009693933122751"/>
    <x v="0"/>
    <n v="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x v="1"/>
    <x v="14"/>
    <s v="51-65"/>
    <n v="2298"/>
    <n v="0"/>
    <n v="1"/>
    <n v="0"/>
    <n v="0"/>
    <n v="0"/>
    <n v="0"/>
    <n v="1"/>
    <n v="0"/>
    <n v="0"/>
    <n v="465"/>
    <d v="2016-06-30T00:00:00"/>
  </r>
  <r>
    <n v="121"/>
    <n v="41551"/>
    <n v="256"/>
    <n v="0.61611032225457862"/>
    <x v="1"/>
    <n v="1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x v="1"/>
    <x v="29"/>
    <s v="51-65"/>
    <n v="2478"/>
    <n v="0"/>
    <n v="1"/>
    <n v="0"/>
    <n v="0"/>
    <n v="0"/>
    <n v="0"/>
    <n v="0"/>
    <n v="0"/>
    <n v="1"/>
    <n v="233"/>
    <d v="2016-01-02T00:00:00"/>
  </r>
  <r>
    <n v="122"/>
    <n v="62981"/>
    <n v="1482"/>
    <n v="2.3530906146298087"/>
    <x v="0"/>
    <n v="0"/>
    <n v="21"/>
    <n v="796"/>
    <n v="14"/>
    <n v="590"/>
    <n v="38"/>
    <n v="44"/>
    <n v="0"/>
    <n v="1"/>
    <n v="4"/>
    <n v="5"/>
    <n v="13"/>
    <n v="3"/>
    <n v="0"/>
    <n v="0"/>
    <n v="0"/>
    <n v="1"/>
    <n v="0"/>
    <n v="0"/>
    <x v="1"/>
    <x v="5"/>
    <s v="51-65"/>
    <n v="2628"/>
    <n v="0"/>
    <n v="0"/>
    <n v="0"/>
    <n v="1"/>
    <n v="0"/>
    <n v="0"/>
    <n v="0"/>
    <n v="0"/>
    <n v="1"/>
    <n v="1482"/>
    <d v="2015-08-05T00:00:00"/>
  </r>
  <r>
    <n v="123"/>
    <n v="9548"/>
    <n v="20"/>
    <n v="0.20946795140343527"/>
    <x v="1"/>
    <n v="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x v="1"/>
    <x v="10"/>
    <s v="36-50"/>
    <n v="2849"/>
    <n v="1"/>
    <n v="0"/>
    <n v="0"/>
    <n v="0"/>
    <n v="0"/>
    <n v="0"/>
    <n v="0"/>
    <n v="0"/>
    <n v="0"/>
    <n v="11"/>
    <d v="2014-12-27T00:00:00"/>
  </r>
  <r>
    <n v="124"/>
    <n v="33762"/>
    <n v="90"/>
    <n v="0.26657188555180378"/>
    <x v="2"/>
    <n v="1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x v="1"/>
    <x v="11"/>
    <s v="51-65"/>
    <n v="2516"/>
    <n v="0"/>
    <n v="1"/>
    <n v="0"/>
    <n v="0"/>
    <n v="0"/>
    <n v="0"/>
    <n v="0"/>
    <n v="0"/>
    <n v="1"/>
    <n v="74"/>
    <d v="2015-11-25T00:00:00"/>
  </r>
  <r>
    <n v="125"/>
    <n v="75345"/>
    <n v="1954"/>
    <n v="2.5934036764217931"/>
    <x v="0"/>
    <n v="0"/>
    <n v="16"/>
    <n v="918"/>
    <n v="57"/>
    <n v="842"/>
    <n v="99"/>
    <n v="38"/>
    <n v="133"/>
    <n v="1"/>
    <n v="5"/>
    <n v="8"/>
    <n v="6"/>
    <n v="3"/>
    <n v="1"/>
    <n v="0"/>
    <n v="0"/>
    <n v="0"/>
    <n v="0"/>
    <n v="0"/>
    <x v="0"/>
    <x v="23"/>
    <s v="36-50"/>
    <n v="2671"/>
    <n v="0"/>
    <n v="0"/>
    <n v="1"/>
    <n v="0"/>
    <n v="0"/>
    <n v="0"/>
    <n v="0"/>
    <n v="1"/>
    <n v="0"/>
    <n v="1821"/>
    <d v="2015-06-23T00:00:00"/>
  </r>
  <r>
    <n v="126"/>
    <n v="36921"/>
    <n v="34"/>
    <n v="9.2088513312207146E-2"/>
    <x v="1"/>
    <n v="1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x v="1"/>
    <x v="2"/>
    <s v="51-65"/>
    <n v="2495"/>
    <n v="1"/>
    <n v="0"/>
    <n v="0"/>
    <n v="0"/>
    <n v="0"/>
    <n v="0"/>
    <n v="0"/>
    <n v="0"/>
    <n v="1"/>
    <n v="30"/>
    <d v="2015-12-16T00:00:00"/>
  </r>
  <r>
    <n v="127"/>
    <n v="92859"/>
    <n v="2057"/>
    <n v="2.2151864655014593"/>
    <x v="0"/>
    <n v="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x v="1"/>
    <x v="45"/>
    <s v="24-35"/>
    <n v="2777"/>
    <n v="0"/>
    <n v="0"/>
    <n v="1"/>
    <n v="0"/>
    <n v="0"/>
    <n v="0"/>
    <n v="0"/>
    <n v="1"/>
    <n v="0"/>
    <n v="2037"/>
    <d v="2015-03-09T00:00:00"/>
  </r>
  <r>
    <n v="128"/>
    <n v="91700"/>
    <n v="1949"/>
    <n v="2.1254089422028355"/>
    <x v="0"/>
    <n v="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x v="0"/>
    <x v="6"/>
    <s v="36-50"/>
    <n v="2687"/>
    <n v="0"/>
    <n v="0"/>
    <n v="1"/>
    <n v="0"/>
    <n v="0"/>
    <n v="0"/>
    <n v="1"/>
    <n v="0"/>
    <n v="0"/>
    <n v="1930"/>
    <d v="2015-06-07T00:00:00"/>
  </r>
  <r>
    <n v="129"/>
    <n v="86111"/>
    <n v="1259"/>
    <n v="1.4620664026663261"/>
    <x v="0"/>
    <n v="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x v="1"/>
    <x v="41"/>
    <s v="51-65"/>
    <n v="2595"/>
    <n v="0"/>
    <n v="1"/>
    <n v="0"/>
    <n v="0"/>
    <n v="0"/>
    <n v="0"/>
    <n v="1"/>
    <n v="0"/>
    <n v="0"/>
    <n v="1133"/>
    <d v="2015-09-07T00:00:00"/>
  </r>
  <r>
    <n v="130"/>
    <n v="68352"/>
    <n v="838"/>
    <n v="1.2260065543071161"/>
    <x v="0"/>
    <n v="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x v="1"/>
    <x v="46"/>
    <s v="36-50"/>
    <n v="2464"/>
    <n v="0"/>
    <n v="0"/>
    <n v="1"/>
    <n v="0"/>
    <n v="0"/>
    <n v="0"/>
    <n v="0"/>
    <n v="0"/>
    <n v="1"/>
    <n v="805"/>
    <d v="2016-01-16T00:00:00"/>
  </r>
  <r>
    <n v="131"/>
    <n v="41883"/>
    <n v="196"/>
    <n v="0.46797029821168495"/>
    <x v="1"/>
    <n v="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x v="1"/>
    <x v="0"/>
    <s v="24-35"/>
    <n v="2626"/>
    <n v="0"/>
    <n v="0"/>
    <n v="0"/>
    <n v="1"/>
    <n v="0"/>
    <n v="0"/>
    <n v="1"/>
    <n v="0"/>
    <n v="0"/>
    <n v="80"/>
    <d v="2015-08-07T00:00:00"/>
  </r>
  <r>
    <n v="132"/>
    <n v="59809"/>
    <n v="828"/>
    <n v="1.3844070290424517"/>
    <x v="0"/>
    <n v="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x v="1"/>
    <x v="10"/>
    <s v="36-50"/>
    <n v="2778"/>
    <n v="0"/>
    <n v="1"/>
    <n v="0"/>
    <n v="0"/>
    <n v="0"/>
    <n v="0"/>
    <n v="1"/>
    <n v="0"/>
    <n v="0"/>
    <n v="779"/>
    <d v="2015-03-08T00:00:00"/>
  </r>
  <r>
    <n v="133"/>
    <n v="72309"/>
    <n v="1931"/>
    <n v="2.6704836189132752"/>
    <x v="0"/>
    <n v="0"/>
    <n v="64"/>
    <n v="960"/>
    <n v="0"/>
    <n v="883"/>
    <n v="50"/>
    <n v="38"/>
    <n v="0"/>
    <n v="1"/>
    <n v="5"/>
    <n v="6"/>
    <n v="8"/>
    <n v="3"/>
    <n v="1"/>
    <n v="0"/>
    <n v="0"/>
    <n v="0"/>
    <n v="0"/>
    <n v="0"/>
    <x v="0"/>
    <x v="10"/>
    <s v="36-50"/>
    <n v="2634"/>
    <n v="0"/>
    <n v="0"/>
    <n v="1"/>
    <n v="0"/>
    <n v="0"/>
    <n v="0"/>
    <n v="0"/>
    <n v="1"/>
    <n v="0"/>
    <n v="1931"/>
    <d v="2015-07-30T00:00:00"/>
  </r>
  <r>
    <n v="134"/>
    <n v="38547"/>
    <n v="18"/>
    <n v="4.6696240952603316E-2"/>
    <x v="1"/>
    <n v="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x v="1"/>
    <x v="4"/>
    <s v="36-50"/>
    <n v="2464"/>
    <n v="0"/>
    <n v="0"/>
    <n v="0"/>
    <n v="1"/>
    <n v="0"/>
    <n v="0"/>
    <n v="1"/>
    <n v="0"/>
    <n v="0"/>
    <n v="14"/>
    <d v="2016-01-16T00:00:00"/>
  </r>
  <r>
    <n v="135"/>
    <n v="35688"/>
    <n v="179"/>
    <n v="0.50156915489800491"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x v="1"/>
    <x v="24"/>
    <s v="36-50"/>
    <n v="2835"/>
    <n v="0"/>
    <n v="1"/>
    <n v="0"/>
    <n v="0"/>
    <n v="0"/>
    <n v="1"/>
    <n v="0"/>
    <n v="0"/>
    <n v="0"/>
    <n v="147"/>
    <d v="2015-01-10T00:00:00"/>
  </r>
  <r>
    <n v="136"/>
    <n v="49605"/>
    <n v="119"/>
    <n v="0.23989517185767564"/>
    <x v="0"/>
    <n v="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x v="1"/>
    <x v="40"/>
    <s v="51-65"/>
    <n v="2167"/>
    <n v="0"/>
    <n v="1"/>
    <n v="0"/>
    <n v="0"/>
    <n v="0"/>
    <n v="0"/>
    <n v="0"/>
    <n v="1"/>
    <n v="0"/>
    <n v="111"/>
    <d v="2016-11-08T00:00:00"/>
  </r>
  <r>
    <n v="137"/>
    <n v="59354"/>
    <n v="446"/>
    <n v="0.75142366142130268"/>
    <x v="0"/>
    <n v="2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x v="1"/>
    <x v="33"/>
    <s v="66+"/>
    <n v="2225"/>
    <n v="0"/>
    <n v="1"/>
    <n v="0"/>
    <n v="0"/>
    <n v="0"/>
    <n v="0"/>
    <n v="0"/>
    <n v="1"/>
    <n v="0"/>
    <n v="433"/>
    <d v="2016-09-11T00:00:00"/>
  </r>
  <r>
    <n v="138"/>
    <n v="65747"/>
    <n v="447"/>
    <n v="0.67987892983710274"/>
    <x v="0"/>
    <n v="1"/>
    <n v="96"/>
    <n v="346"/>
    <n v="17"/>
    <n v="48"/>
    <n v="23"/>
    <n v="13"/>
    <n v="13"/>
    <n v="4"/>
    <n v="8"/>
    <n v="1"/>
    <n v="6"/>
    <n v="6"/>
    <n v="0"/>
    <n v="0"/>
    <n v="0"/>
    <n v="1"/>
    <n v="0"/>
    <n v="0"/>
    <x v="1"/>
    <x v="14"/>
    <s v="51-65"/>
    <n v="2273"/>
    <n v="0"/>
    <n v="1"/>
    <n v="0"/>
    <n v="0"/>
    <n v="0"/>
    <n v="0"/>
    <n v="1"/>
    <n v="0"/>
    <n v="0"/>
    <n v="434"/>
    <d v="2016-07-25T00:00:00"/>
  </r>
  <r>
    <n v="139"/>
    <n v="46344"/>
    <n v="338"/>
    <n v="0.72932849991368898"/>
    <x v="0"/>
    <n v="1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x v="1"/>
    <x v="31"/>
    <s v="36-50"/>
    <n v="2721"/>
    <n v="0"/>
    <n v="0"/>
    <n v="0"/>
    <n v="1"/>
    <n v="0"/>
    <n v="1"/>
    <n v="0"/>
    <n v="0"/>
    <n v="0"/>
    <n v="247"/>
    <d v="2015-05-04T00:00:00"/>
  </r>
  <r>
    <n v="140"/>
    <n v="34176"/>
    <n v="69"/>
    <n v="0.20189606741573035"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x v="1"/>
    <x v="0"/>
    <s v="24-35"/>
    <n v="2207"/>
    <n v="0"/>
    <n v="0"/>
    <n v="1"/>
    <n v="0"/>
    <n v="0"/>
    <n v="0"/>
    <n v="1"/>
    <n v="0"/>
    <n v="0"/>
    <n v="49"/>
    <d v="2016-09-29T00:00:00"/>
  </r>
  <r>
    <n v="141"/>
    <n v="61010"/>
    <n v="945"/>
    <n v="1.5489264055072938"/>
    <x v="0"/>
    <n v="1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x v="1"/>
    <x v="12"/>
    <s v="66+"/>
    <n v="2787"/>
    <n v="0"/>
    <n v="0"/>
    <n v="0"/>
    <n v="1"/>
    <n v="0"/>
    <n v="0"/>
    <n v="0"/>
    <n v="0"/>
    <n v="1"/>
    <n v="869"/>
    <d v="2015-02-27T00:00:00"/>
  </r>
  <r>
    <n v="142"/>
    <n v="87771"/>
    <n v="1924"/>
    <n v="2.1920679951236739"/>
    <x v="0"/>
    <n v="1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0"/>
    <x v="0"/>
    <x v="11"/>
    <s v="51-65"/>
    <n v="2562"/>
    <n v="0"/>
    <n v="0"/>
    <n v="0"/>
    <n v="1"/>
    <n v="0"/>
    <n v="0"/>
    <n v="1"/>
    <n v="0"/>
    <n v="0"/>
    <n v="1891"/>
    <d v="2015-10-10T00:00:00"/>
  </r>
  <r>
    <n v="143"/>
    <n v="49967"/>
    <n v="303"/>
    <n v="0.60640022414793759"/>
    <x v="0"/>
    <n v="1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x v="1"/>
    <x v="35"/>
    <s v="51-65"/>
    <n v="2515"/>
    <n v="0"/>
    <n v="0"/>
    <n v="1"/>
    <n v="0"/>
    <n v="0"/>
    <n v="0"/>
    <n v="1"/>
    <n v="0"/>
    <n v="0"/>
    <n v="300"/>
    <d v="2015-11-26T00:00:00"/>
  </r>
  <r>
    <n v="144"/>
    <n v="60199"/>
    <n v="18"/>
    <n v="2.9900828917423877E-2"/>
    <x v="1"/>
    <n v="2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x v="1"/>
    <x v="32"/>
    <s v="36-50"/>
    <n v="2449"/>
    <n v="0"/>
    <n v="0"/>
    <n v="1"/>
    <n v="0"/>
    <n v="0"/>
    <n v="0"/>
    <n v="1"/>
    <n v="0"/>
    <n v="0"/>
    <n v="18"/>
    <d v="2016-01-31T00:00:00"/>
  </r>
  <r>
    <n v="145"/>
    <n v="55375"/>
    <n v="148"/>
    <n v="0.26726862302483068"/>
    <x v="0"/>
    <n v="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x v="1"/>
    <x v="30"/>
    <s v="36-50"/>
    <n v="2414"/>
    <n v="0"/>
    <n v="0"/>
    <n v="0"/>
    <n v="1"/>
    <n v="0"/>
    <n v="0"/>
    <n v="1"/>
    <n v="0"/>
    <n v="0"/>
    <n v="134"/>
    <d v="2016-03-06T00:00:00"/>
  </r>
  <r>
    <n v="146"/>
    <n v="80317"/>
    <n v="1174"/>
    <n v="1.4617079821208463"/>
    <x v="0"/>
    <n v="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x v="1"/>
    <x v="47"/>
    <s v="51-65"/>
    <n v="2472"/>
    <n v="0"/>
    <n v="0"/>
    <n v="1"/>
    <n v="0"/>
    <n v="0"/>
    <n v="0"/>
    <n v="1"/>
    <n v="0"/>
    <n v="0"/>
    <n v="1117"/>
    <d v="2016-01-08T00:00:00"/>
  </r>
  <r>
    <n v="147"/>
    <n v="30523"/>
    <n v="8"/>
    <n v="2.6209743472135769E-2"/>
    <x v="2"/>
    <n v="1"/>
    <n v="0"/>
    <n v="5"/>
    <n v="0"/>
    <n v="3"/>
    <n v="0"/>
    <n v="0"/>
    <n v="5"/>
    <n v="1"/>
    <n v="1"/>
    <n v="0"/>
    <n v="2"/>
    <n v="7"/>
    <n v="0"/>
    <n v="0"/>
    <n v="0"/>
    <n v="0"/>
    <n v="0"/>
    <n v="0"/>
    <x v="1"/>
    <x v="35"/>
    <s v="51-65"/>
    <n v="2522"/>
    <n v="0"/>
    <n v="0"/>
    <n v="1"/>
    <n v="0"/>
    <n v="0"/>
    <n v="0"/>
    <n v="0"/>
    <n v="1"/>
    <n v="0"/>
    <n v="3"/>
    <d v="2015-11-19T00:00:00"/>
  </r>
  <r>
    <n v="148"/>
    <n v="70356"/>
    <n v="1673"/>
    <n v="2.377906646199329"/>
    <x v="0"/>
    <n v="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x v="1"/>
    <x v="39"/>
    <s v="66+"/>
    <n v="2760"/>
    <n v="0"/>
    <n v="1"/>
    <n v="0"/>
    <n v="0"/>
    <n v="0"/>
    <n v="0"/>
    <n v="0"/>
    <n v="0"/>
    <n v="1"/>
    <n v="1640"/>
    <d v="2015-03-26T00:00:00"/>
  </r>
  <r>
    <n v="149"/>
    <n v="23228"/>
    <n v="116"/>
    <n v="0.49939727914585846"/>
    <x v="1"/>
    <n v="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x v="1"/>
    <x v="3"/>
    <s v="36-50"/>
    <n v="2334"/>
    <n v="0"/>
    <n v="1"/>
    <n v="0"/>
    <n v="0"/>
    <n v="0"/>
    <n v="0"/>
    <n v="1"/>
    <n v="0"/>
    <n v="0"/>
    <n v="111"/>
    <d v="2016-05-25T00:00:00"/>
  </r>
  <r>
    <n v="150"/>
    <n v="74165"/>
    <n v="1281"/>
    <n v="1.7272298253893346"/>
    <x v="0"/>
    <n v="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x v="1"/>
    <x v="27"/>
    <s v="36-50"/>
    <n v="2583"/>
    <n v="1"/>
    <n v="0"/>
    <n v="0"/>
    <n v="0"/>
    <n v="0"/>
    <n v="0"/>
    <n v="0"/>
    <n v="0"/>
    <n v="1"/>
    <n v="1269"/>
    <d v="2015-09-19T00:00:00"/>
  </r>
  <r>
    <n v="151"/>
    <n v="43482"/>
    <n v="60"/>
    <n v="0.13798813302056023"/>
    <x v="2"/>
    <n v="1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x v="1"/>
    <x v="40"/>
    <s v="51-65"/>
    <n v="2387"/>
    <n v="0"/>
    <n v="0"/>
    <n v="0"/>
    <n v="1"/>
    <n v="0"/>
    <n v="0"/>
    <n v="1"/>
    <n v="0"/>
    <n v="0"/>
    <n v="32"/>
    <d v="2016-04-02T00:00:00"/>
  </r>
  <r>
    <n v="152"/>
    <n v="62551"/>
    <n v="394"/>
    <n v="0.6298860130133811"/>
    <x v="0"/>
    <n v="0"/>
    <n v="27"/>
    <n v="125"/>
    <n v="16"/>
    <n v="98"/>
    <n v="134"/>
    <n v="21"/>
    <n v="27"/>
    <n v="1"/>
    <n v="6"/>
    <n v="7"/>
    <n v="4"/>
    <n v="3"/>
    <n v="0"/>
    <n v="0"/>
    <n v="1"/>
    <n v="0"/>
    <n v="0"/>
    <n v="0"/>
    <x v="1"/>
    <x v="33"/>
    <s v="66+"/>
    <n v="2382"/>
    <n v="1"/>
    <n v="0"/>
    <n v="0"/>
    <n v="0"/>
    <n v="0"/>
    <n v="0"/>
    <n v="1"/>
    <n v="0"/>
    <n v="0"/>
    <n v="367"/>
    <d v="2016-04-07T00:00:00"/>
  </r>
  <r>
    <n v="153"/>
    <n v="52332"/>
    <n v="257"/>
    <n v="0.49109531453030647"/>
    <x v="0"/>
    <n v="0"/>
    <n v="63"/>
    <n v="212"/>
    <n v="5"/>
    <n v="33"/>
    <n v="7"/>
    <n v="0"/>
    <n v="2"/>
    <n v="1"/>
    <n v="3"/>
    <n v="2"/>
    <n v="6"/>
    <n v="4"/>
    <n v="0"/>
    <n v="0"/>
    <n v="0"/>
    <n v="1"/>
    <n v="0"/>
    <n v="0"/>
    <x v="1"/>
    <x v="11"/>
    <s v="51-65"/>
    <n v="2464"/>
    <n v="1"/>
    <n v="0"/>
    <n v="0"/>
    <n v="0"/>
    <n v="0"/>
    <n v="0"/>
    <n v="1"/>
    <n v="0"/>
    <n v="0"/>
    <n v="255"/>
    <d v="2016-01-16T00:00:00"/>
  </r>
  <r>
    <n v="154"/>
    <n v="66951"/>
    <n v="993"/>
    <n v="1.4831742617735357"/>
    <x v="0"/>
    <n v="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x v="1"/>
    <x v="0"/>
    <s v="24-35"/>
    <n v="2398"/>
    <n v="0"/>
    <n v="0"/>
    <n v="1"/>
    <n v="0"/>
    <n v="0"/>
    <n v="0"/>
    <n v="1"/>
    <n v="0"/>
    <n v="0"/>
    <n v="869"/>
    <d v="2016-03-22T00:00:00"/>
  </r>
  <r>
    <n v="155"/>
    <n v="26091"/>
    <n v="69"/>
    <n v="0.26445900885362766"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x v="1"/>
    <x v="26"/>
    <s v="51-65"/>
    <n v="2283"/>
    <n v="0"/>
    <n v="0"/>
    <n v="0"/>
    <n v="1"/>
    <n v="0"/>
    <n v="0"/>
    <n v="1"/>
    <n v="0"/>
    <n v="0"/>
    <n v="49"/>
    <d v="2016-07-15T00:00:00"/>
  </r>
  <r>
    <n v="156"/>
    <n v="33456"/>
    <n v="29"/>
    <n v="8.6681013868962209E-2"/>
    <x v="1"/>
    <n v="1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x v="1"/>
    <x v="2"/>
    <s v="51-65"/>
    <n v="2228"/>
    <n v="0"/>
    <n v="0"/>
    <n v="0"/>
    <n v="1"/>
    <n v="0"/>
    <n v="0"/>
    <n v="1"/>
    <n v="0"/>
    <n v="0"/>
    <n v="22"/>
    <d v="2016-09-08T00:00:00"/>
  </r>
  <r>
    <n v="157"/>
    <n v="28718"/>
    <n v="41"/>
    <n v="0.14276760220071036"/>
    <x v="1"/>
    <n v="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x v="1"/>
    <x v="18"/>
    <s v="36-50"/>
    <n v="2510"/>
    <n v="0"/>
    <n v="1"/>
    <n v="0"/>
    <n v="0"/>
    <n v="0"/>
    <n v="0"/>
    <n v="1"/>
    <n v="0"/>
    <n v="0"/>
    <n v="25"/>
    <d v="2015-12-01T00:00:00"/>
  </r>
  <r>
    <n v="158"/>
    <n v="50447"/>
    <n v="121"/>
    <n v="0.23985569013023569"/>
    <x v="2"/>
    <n v="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x v="1"/>
    <x v="23"/>
    <s v="36-50"/>
    <n v="2228"/>
    <n v="0"/>
    <n v="1"/>
    <n v="0"/>
    <n v="0"/>
    <n v="0"/>
    <n v="0"/>
    <n v="1"/>
    <n v="0"/>
    <n v="0"/>
    <n v="94"/>
    <d v="2016-09-08T00:00:00"/>
  </r>
  <r>
    <n v="159"/>
    <n v="53537"/>
    <n v="87"/>
    <n v="0.16250443618432112"/>
    <x v="1"/>
    <n v="1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x v="1"/>
    <x v="11"/>
    <s v="51-65"/>
    <n v="2309"/>
    <n v="0"/>
    <n v="0"/>
    <n v="0"/>
    <n v="1"/>
    <n v="0"/>
    <n v="0"/>
    <n v="0"/>
    <n v="0"/>
    <n v="1"/>
    <n v="81"/>
    <d v="2016-06-19T00:00:00"/>
  </r>
  <r>
    <n v="160"/>
    <n v="52074"/>
    <n v="71"/>
    <n v="0.13634443292237969"/>
    <x v="0"/>
    <n v="1"/>
    <n v="77"/>
    <n v="59"/>
    <n v="0"/>
    <n v="12"/>
    <n v="0"/>
    <n v="0"/>
    <n v="48"/>
    <n v="1"/>
    <n v="2"/>
    <n v="2"/>
    <n v="2"/>
    <n v="4"/>
    <n v="0"/>
    <n v="0"/>
    <n v="1"/>
    <n v="0"/>
    <n v="0"/>
    <n v="0"/>
    <x v="1"/>
    <x v="5"/>
    <s v="51-65"/>
    <n v="2245"/>
    <n v="0"/>
    <n v="0"/>
    <n v="1"/>
    <n v="0"/>
    <n v="0"/>
    <n v="0"/>
    <n v="1"/>
    <n v="0"/>
    <n v="0"/>
    <n v="23"/>
    <d v="2016-08-22T00:00:00"/>
  </r>
  <r>
    <n v="161"/>
    <n v="80427"/>
    <n v="1809"/>
    <n v="2.2492446566451565"/>
    <x v="0"/>
    <n v="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x v="1"/>
    <x v="27"/>
    <s v="36-50"/>
    <n v="2814"/>
    <n v="0"/>
    <n v="1"/>
    <n v="0"/>
    <n v="0"/>
    <n v="0"/>
    <n v="0"/>
    <n v="0"/>
    <n v="0"/>
    <n v="1"/>
    <n v="1783"/>
    <d v="2015-01-31T00:00:00"/>
  </r>
  <r>
    <n v="162"/>
    <n v="38853"/>
    <n v="43"/>
    <n v="0.11067356446091679"/>
    <x v="1"/>
    <n v="1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x v="1"/>
    <x v="23"/>
    <s v="36-50"/>
    <n v="2196"/>
    <n v="0"/>
    <n v="1"/>
    <n v="0"/>
    <n v="0"/>
    <n v="0"/>
    <n v="0"/>
    <n v="0"/>
    <n v="0"/>
    <n v="1"/>
    <n v="41"/>
    <d v="2016-10-10T00:00:00"/>
  </r>
  <r>
    <n v="163"/>
    <n v="38285"/>
    <n v="9"/>
    <n v="2.3507901266814679E-2"/>
    <x v="2"/>
    <n v="1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x v="1"/>
    <x v="11"/>
    <s v="51-65"/>
    <n v="2164"/>
    <n v="0"/>
    <n v="0"/>
    <n v="0"/>
    <n v="1"/>
    <n v="0"/>
    <n v="0"/>
    <n v="1"/>
    <n v="0"/>
    <n v="0"/>
    <n v="8"/>
    <d v="2016-11-11T00:00:00"/>
  </r>
  <r>
    <n v="164"/>
    <n v="51650"/>
    <n v="184"/>
    <n v="0.35624394966118106"/>
    <x v="0"/>
    <n v="1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x v="1"/>
    <x v="10"/>
    <s v="36-50"/>
    <n v="2208"/>
    <n v="0"/>
    <n v="1"/>
    <n v="0"/>
    <n v="0"/>
    <n v="0"/>
    <n v="0"/>
    <n v="0"/>
    <n v="0"/>
    <n v="1"/>
    <n v="177"/>
    <d v="2016-09-28T00:00:00"/>
  </r>
  <r>
    <n v="165"/>
    <n v="16248"/>
    <n v="48"/>
    <n v="0.29542097488921715"/>
    <x v="1"/>
    <n v="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x v="1"/>
    <x v="0"/>
    <s v="24-35"/>
    <n v="2209"/>
    <n v="0"/>
    <n v="1"/>
    <n v="0"/>
    <n v="0"/>
    <n v="0"/>
    <n v="1"/>
    <n v="0"/>
    <n v="0"/>
    <n v="0"/>
    <n v="39"/>
    <d v="2016-09-27T00:00:00"/>
  </r>
  <r>
    <n v="166"/>
    <n v="66835"/>
    <n v="892"/>
    <n v="1.3346300591007705"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x v="1"/>
    <x v="16"/>
    <s v="66+"/>
    <n v="2433"/>
    <n v="0"/>
    <n v="1"/>
    <n v="0"/>
    <n v="0"/>
    <n v="0"/>
    <n v="0"/>
    <n v="0"/>
    <n v="1"/>
    <n v="0"/>
    <n v="751"/>
    <d v="2016-02-16T00:00:00"/>
  </r>
  <r>
    <n v="167"/>
    <n v="30477"/>
    <n v="54"/>
    <n v="0.17718279358204547"/>
    <x v="1"/>
    <n v="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x v="1"/>
    <x v="3"/>
    <s v="36-50"/>
    <n v="2317"/>
    <n v="0"/>
    <n v="1"/>
    <n v="0"/>
    <n v="0"/>
    <n v="0"/>
    <n v="0"/>
    <n v="0"/>
    <n v="1"/>
    <n v="0"/>
    <n v="42"/>
    <d v="2016-06-11T00:00:00"/>
  </r>
  <r>
    <n v="168"/>
    <n v="28249"/>
    <n v="33"/>
    <n v="0.116818294452901"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x v="1"/>
    <x v="42"/>
    <s v="51-65"/>
    <n v="2173"/>
    <n v="0"/>
    <n v="1"/>
    <n v="0"/>
    <n v="0"/>
    <n v="0"/>
    <n v="0"/>
    <n v="0"/>
    <n v="0"/>
    <n v="0"/>
    <n v="23"/>
    <d v="2016-11-02T00:00:00"/>
  </r>
  <r>
    <n v="169"/>
    <n v="25271"/>
    <n v="43"/>
    <n v="0.17015551422579242"/>
    <x v="1"/>
    <n v="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x v="1"/>
    <x v="38"/>
    <s v="36-50"/>
    <n v="2730"/>
    <n v="0"/>
    <n v="1"/>
    <n v="0"/>
    <n v="0"/>
    <n v="0"/>
    <n v="0"/>
    <n v="1"/>
    <n v="0"/>
    <n v="0"/>
    <n v="36"/>
    <d v="2015-04-25T00:00:00"/>
  </r>
  <r>
    <n v="170"/>
    <n v="32303"/>
    <n v="37"/>
    <n v="0.11454044515989228"/>
    <x v="0"/>
    <n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x v="1"/>
    <x v="23"/>
    <s v="36-50"/>
    <n v="2272"/>
    <n v="0"/>
    <n v="0"/>
    <n v="1"/>
    <n v="0"/>
    <n v="0"/>
    <n v="0"/>
    <n v="0"/>
    <n v="0"/>
    <n v="1"/>
    <n v="35"/>
    <d v="2016-07-26T00:00:00"/>
  </r>
  <r>
    <n v="171"/>
    <n v="61286"/>
    <n v="491"/>
    <n v="0.8011617661456123"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x v="1"/>
    <x v="40"/>
    <s v="51-65"/>
    <n v="2490"/>
    <n v="0"/>
    <n v="1"/>
    <n v="0"/>
    <n v="0"/>
    <n v="0"/>
    <n v="0"/>
    <n v="1"/>
    <n v="0"/>
    <n v="0"/>
    <n v="374"/>
    <d v="2015-12-21T00:00:00"/>
  </r>
  <r>
    <n v="172"/>
    <n v="74068"/>
    <n v="1566"/>
    <n v="2.1142733704163743"/>
    <x v="0"/>
    <n v="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x v="1"/>
    <x v="10"/>
    <s v="36-50"/>
    <n v="2626"/>
    <n v="0"/>
    <n v="1"/>
    <n v="0"/>
    <n v="0"/>
    <n v="0"/>
    <n v="0"/>
    <n v="1"/>
    <n v="0"/>
    <n v="0"/>
    <n v="1551"/>
    <d v="2015-08-07T00:00:00"/>
  </r>
  <r>
    <n v="173"/>
    <n v="45759"/>
    <n v="64"/>
    <n v="0.13986319631110819"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x v="1"/>
    <x v="29"/>
    <s v="51-65"/>
    <n v="2650"/>
    <n v="0"/>
    <n v="1"/>
    <n v="0"/>
    <n v="0"/>
    <n v="0"/>
    <n v="0"/>
    <n v="0"/>
    <n v="0"/>
    <n v="1"/>
    <n v="60"/>
    <d v="2015-07-14T00:00:00"/>
  </r>
  <r>
    <n v="174"/>
    <n v="24882"/>
    <n v="44"/>
    <n v="0.17683465959328026"/>
    <x v="1"/>
    <n v="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x v="1"/>
    <x v="32"/>
    <s v="36-50"/>
    <n v="2817"/>
    <n v="0"/>
    <n v="0"/>
    <n v="0"/>
    <n v="1"/>
    <n v="0"/>
    <n v="0"/>
    <n v="0"/>
    <n v="0"/>
    <n v="0"/>
    <n v="8"/>
    <d v="2015-01-28T00:00:00"/>
  </r>
  <r>
    <n v="175"/>
    <n v="66973"/>
    <n v="1180"/>
    <n v="1.7619040508861781"/>
    <x v="0"/>
    <n v="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x v="1"/>
    <x v="21"/>
    <s v="24-35"/>
    <n v="2567"/>
    <n v="0"/>
    <n v="0"/>
    <n v="0"/>
    <n v="1"/>
    <n v="0"/>
    <n v="0"/>
    <n v="0"/>
    <n v="0"/>
    <n v="1"/>
    <n v="1078"/>
    <d v="2015-10-05T00:00:00"/>
  </r>
  <r>
    <n v="176"/>
    <n v="38872"/>
    <n v="69"/>
    <n v="0.17750565960074088"/>
    <x v="1"/>
    <n v="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x v="1"/>
    <x v="0"/>
    <s v="24-35"/>
    <n v="2554"/>
    <n v="0"/>
    <n v="1"/>
    <n v="0"/>
    <n v="0"/>
    <n v="0"/>
    <n v="0"/>
    <n v="1"/>
    <n v="0"/>
    <n v="0"/>
    <n v="47"/>
    <d v="2015-10-18T00:00:00"/>
  </r>
  <r>
    <n v="177"/>
    <n v="51148"/>
    <n v="303"/>
    <n v="0.5923985297567842"/>
    <x v="1"/>
    <n v="1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x v="1"/>
    <x v="24"/>
    <s v="36-50"/>
    <n v="2655"/>
    <n v="0"/>
    <n v="1"/>
    <n v="0"/>
    <n v="0"/>
    <n v="0"/>
    <n v="0"/>
    <n v="1"/>
    <n v="0"/>
    <n v="0"/>
    <n v="291"/>
    <d v="2015-07-09T00:00:00"/>
  </r>
  <r>
    <n v="178"/>
    <n v="31353"/>
    <n v="24"/>
    <n v="7.6547698784805274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1"/>
    <x v="30"/>
    <s v="36-50"/>
    <n v="2341"/>
    <n v="0"/>
    <n v="1"/>
    <n v="0"/>
    <n v="0"/>
    <n v="0"/>
    <n v="0"/>
    <n v="1"/>
    <n v="0"/>
    <n v="0"/>
    <n v="17"/>
    <d v="2016-05-18T00:00:00"/>
  </r>
  <r>
    <n v="179"/>
    <n v="69661"/>
    <n v="826"/>
    <n v="1.1857423809592169"/>
    <x v="0"/>
    <n v="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x v="1"/>
    <x v="15"/>
    <s v="36-50"/>
    <n v="2206"/>
    <n v="0"/>
    <n v="1"/>
    <n v="0"/>
    <n v="0"/>
    <n v="0"/>
    <n v="0"/>
    <n v="0"/>
    <n v="1"/>
    <n v="0"/>
    <n v="818"/>
    <d v="2016-09-30T00:00:00"/>
  </r>
  <r>
    <n v="180"/>
    <n v="80067"/>
    <n v="1549"/>
    <n v="1.9346297475863965"/>
    <x v="0"/>
    <n v="0"/>
    <n v="82"/>
    <n v="519"/>
    <n v="17"/>
    <n v="813"/>
    <n v="27"/>
    <n v="173"/>
    <n v="51"/>
    <n v="1"/>
    <n v="4"/>
    <n v="6"/>
    <n v="6"/>
    <n v="2"/>
    <n v="0"/>
    <n v="0"/>
    <n v="0"/>
    <n v="0"/>
    <n v="1"/>
    <n v="0"/>
    <x v="1"/>
    <x v="1"/>
    <s v="66+"/>
    <n v="2442"/>
    <n v="0"/>
    <n v="1"/>
    <n v="0"/>
    <n v="0"/>
    <n v="0"/>
    <n v="0"/>
    <n v="1"/>
    <n v="0"/>
    <n v="0"/>
    <n v="1498"/>
    <d v="2016-02-07T00:00:00"/>
  </r>
  <r>
    <n v="181"/>
    <n v="86718"/>
    <n v="1098"/>
    <n v="1.2661731128485434"/>
    <x v="0"/>
    <n v="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x v="1"/>
    <x v="1"/>
    <s v="66+"/>
    <n v="2687"/>
    <n v="0"/>
    <n v="1"/>
    <n v="0"/>
    <n v="0"/>
    <n v="0"/>
    <n v="0"/>
    <n v="1"/>
    <n v="0"/>
    <n v="0"/>
    <n v="926"/>
    <d v="2015-06-07T00:00:00"/>
  </r>
  <r>
    <n v="182"/>
    <n v="96876"/>
    <n v="1920"/>
    <n v="1.9819150253932862"/>
    <x v="0"/>
    <n v="0"/>
    <n v="79"/>
    <n v="908"/>
    <n v="43"/>
    <n v="735"/>
    <n v="40"/>
    <n v="194"/>
    <n v="21"/>
    <n v="1"/>
    <n v="7"/>
    <n v="7"/>
    <n v="9"/>
    <n v="2"/>
    <n v="1"/>
    <n v="0"/>
    <n v="0"/>
    <n v="1"/>
    <n v="1"/>
    <n v="0"/>
    <x v="0"/>
    <x v="30"/>
    <s v="36-50"/>
    <n v="2486"/>
    <n v="0"/>
    <n v="0"/>
    <n v="0"/>
    <n v="1"/>
    <n v="0"/>
    <n v="0"/>
    <n v="1"/>
    <n v="0"/>
    <n v="0"/>
    <n v="1899"/>
    <d v="2015-12-25T00:00:00"/>
  </r>
  <r>
    <n v="183"/>
    <n v="69142"/>
    <n v="496"/>
    <n v="0.71736426484625837"/>
    <x v="0"/>
    <n v="1"/>
    <n v="50"/>
    <n v="448"/>
    <n v="4"/>
    <n v="34"/>
    <n v="6"/>
    <n v="4"/>
    <n v="39"/>
    <n v="3"/>
    <n v="8"/>
    <n v="1"/>
    <n v="7"/>
    <n v="5"/>
    <n v="0"/>
    <n v="0"/>
    <n v="0"/>
    <n v="1"/>
    <n v="0"/>
    <n v="0"/>
    <x v="1"/>
    <x v="12"/>
    <s v="66+"/>
    <n v="2159"/>
    <n v="1"/>
    <n v="0"/>
    <n v="0"/>
    <n v="0"/>
    <n v="0"/>
    <n v="0"/>
    <n v="1"/>
    <n v="0"/>
    <n v="0"/>
    <n v="457"/>
    <d v="2016-11-16T00:00:00"/>
  </r>
  <r>
    <n v="184"/>
    <n v="75922"/>
    <n v="1203"/>
    <n v="1.5845209557177102"/>
    <x v="0"/>
    <n v="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x v="1"/>
    <x v="28"/>
    <s v="51-65"/>
    <n v="2361"/>
    <n v="0"/>
    <n v="0"/>
    <n v="1"/>
    <n v="0"/>
    <n v="0"/>
    <n v="0"/>
    <n v="1"/>
    <n v="0"/>
    <n v="0"/>
    <n v="1111"/>
    <d v="2016-04-28T00:00:00"/>
  </r>
  <r>
    <n v="185"/>
    <n v="63693"/>
    <n v="1096"/>
    <n v="1.7207542430094358"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x v="1"/>
    <x v="32"/>
    <s v="36-50"/>
    <n v="2417"/>
    <n v="1"/>
    <n v="0"/>
    <n v="0"/>
    <n v="0"/>
    <n v="0"/>
    <n v="0"/>
    <n v="1"/>
    <n v="0"/>
    <n v="0"/>
    <n v="1042"/>
    <d v="2016-03-03T00:00:00"/>
  </r>
  <r>
    <n v="186"/>
    <n v="84169"/>
    <n v="1919"/>
    <n v="2.2799367938314581"/>
    <x v="0"/>
    <n v="0"/>
    <n v="9"/>
    <n v="1478"/>
    <n v="19"/>
    <n v="403"/>
    <n v="0"/>
    <n v="19"/>
    <n v="0"/>
    <n v="1"/>
    <n v="7"/>
    <n v="6"/>
    <n v="6"/>
    <n v="3"/>
    <n v="0"/>
    <n v="0"/>
    <n v="0"/>
    <n v="1"/>
    <n v="1"/>
    <n v="0"/>
    <x v="0"/>
    <x v="18"/>
    <s v="36-50"/>
    <n v="2485"/>
    <n v="0"/>
    <n v="1"/>
    <n v="0"/>
    <n v="0"/>
    <n v="0"/>
    <n v="0"/>
    <n v="0"/>
    <n v="0"/>
    <n v="1"/>
    <n v="1919"/>
    <d v="2015-12-26T00:00:00"/>
  </r>
  <r>
    <n v="187"/>
    <n v="40637"/>
    <n v="35"/>
    <n v="8.6128405148017811E-2"/>
    <x v="1"/>
    <n v="1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x v="1"/>
    <x v="2"/>
    <s v="51-65"/>
    <n v="2506"/>
    <n v="0"/>
    <n v="0"/>
    <n v="1"/>
    <n v="0"/>
    <n v="0"/>
    <n v="0"/>
    <n v="0"/>
    <n v="0"/>
    <n v="1"/>
    <n v="32"/>
    <d v="2015-12-05T00:00:00"/>
  </r>
  <r>
    <n v="188"/>
    <n v="29604"/>
    <n v="39"/>
    <n v="0.13173895419537901"/>
    <x v="1"/>
    <n v="0"/>
    <n v="88"/>
    <n v="7"/>
    <n v="6"/>
    <n v="13"/>
    <n v="7"/>
    <n v="6"/>
    <n v="14"/>
    <n v="1"/>
    <n v="1"/>
    <n v="0"/>
    <n v="3"/>
    <n v="9"/>
    <n v="0"/>
    <n v="0"/>
    <n v="1"/>
    <n v="0"/>
    <n v="0"/>
    <n v="0"/>
    <x v="1"/>
    <x v="0"/>
    <s v="24-35"/>
    <n v="2362"/>
    <n v="0"/>
    <n v="0"/>
    <n v="0"/>
    <n v="1"/>
    <n v="0"/>
    <n v="0"/>
    <n v="1"/>
    <n v="0"/>
    <n v="0"/>
    <n v="25"/>
    <d v="2016-04-27T00:00:00"/>
  </r>
  <r>
    <n v="189"/>
    <n v="48721"/>
    <n v="272"/>
    <n v="0.55828082346421459"/>
    <x v="1"/>
    <n v="1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x v="1"/>
    <x v="22"/>
    <s v="51-65"/>
    <n v="2571"/>
    <n v="1"/>
    <n v="0"/>
    <n v="0"/>
    <n v="0"/>
    <n v="0"/>
    <n v="0"/>
    <n v="0"/>
    <n v="1"/>
    <n v="0"/>
    <n v="251"/>
    <d v="2015-10-01T00:00:00"/>
  </r>
  <r>
    <n v="190"/>
    <n v="44794"/>
    <n v="61"/>
    <n v="0.13617895253828638"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x v="1"/>
    <x v="40"/>
    <s v="51-65"/>
    <n v="2180"/>
    <n v="0"/>
    <n v="1"/>
    <n v="0"/>
    <n v="0"/>
    <n v="0"/>
    <n v="0"/>
    <n v="1"/>
    <n v="0"/>
    <n v="0"/>
    <n v="57"/>
    <d v="2016-10-26T00:00:00"/>
  </r>
  <r>
    <n v="191"/>
    <n v="79174"/>
    <n v="1914"/>
    <n v="2.417460277363781"/>
    <x v="0"/>
    <n v="0"/>
    <n v="2"/>
    <n v="1074"/>
    <n v="37"/>
    <n v="518"/>
    <n v="193"/>
    <n v="92"/>
    <n v="129"/>
    <n v="1"/>
    <n v="5"/>
    <n v="6"/>
    <n v="7"/>
    <n v="2"/>
    <n v="1"/>
    <n v="0"/>
    <n v="0"/>
    <n v="0"/>
    <n v="1"/>
    <n v="0"/>
    <x v="0"/>
    <x v="27"/>
    <s v="36-50"/>
    <n v="2693"/>
    <n v="0"/>
    <n v="1"/>
    <n v="0"/>
    <n v="0"/>
    <n v="0"/>
    <n v="0"/>
    <n v="0"/>
    <n v="0"/>
    <n v="1"/>
    <n v="1785"/>
    <d v="2015-06-01T00:00:00"/>
  </r>
  <r>
    <n v="192"/>
    <n v="46097"/>
    <n v="233"/>
    <n v="0.50545588650020612"/>
    <x v="0"/>
    <n v="1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x v="1"/>
    <x v="44"/>
    <s v="51-65"/>
    <n v="2614"/>
    <n v="0"/>
    <n v="0"/>
    <n v="0"/>
    <n v="1"/>
    <n v="0"/>
    <n v="0"/>
    <n v="1"/>
    <n v="0"/>
    <n v="0"/>
    <n v="225"/>
    <d v="2015-08-19T00:00:00"/>
  </r>
  <r>
    <n v="193"/>
    <n v="77972"/>
    <n v="1089"/>
    <n v="1.396655209562407"/>
    <x v="0"/>
    <n v="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x v="1"/>
    <x v="1"/>
    <s v="66+"/>
    <n v="2262"/>
    <n v="0"/>
    <n v="0"/>
    <n v="0"/>
    <n v="1"/>
    <n v="0"/>
    <n v="0"/>
    <n v="1"/>
    <n v="0"/>
    <n v="0"/>
    <n v="1077"/>
    <d v="2016-08-05T00:00:00"/>
  </r>
  <r>
    <n v="194"/>
    <n v="44377"/>
    <n v="254"/>
    <n v="0.57236856930391866"/>
    <x v="1"/>
    <n v="1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x v="1"/>
    <x v="28"/>
    <s v="51-65"/>
    <n v="2791"/>
    <n v="0"/>
    <n v="1"/>
    <n v="0"/>
    <n v="0"/>
    <n v="0"/>
    <n v="0"/>
    <n v="0"/>
    <n v="0"/>
    <n v="1"/>
    <n v="244"/>
    <d v="2015-02-23T00:00:00"/>
  </r>
  <r>
    <n v="195"/>
    <n v="46014"/>
    <n v="497"/>
    <n v="1.0801060546790107"/>
    <x v="1"/>
    <n v="1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x v="1"/>
    <x v="46"/>
    <s v="36-50"/>
    <n v="2683"/>
    <n v="0"/>
    <n v="0"/>
    <n v="0"/>
    <n v="1"/>
    <n v="0"/>
    <n v="0"/>
    <n v="0"/>
    <n v="1"/>
    <n v="0"/>
    <n v="453"/>
    <d v="2015-06-11T00:00:00"/>
  </r>
  <r>
    <n v="196"/>
    <n v="70951"/>
    <n v="1144"/>
    <n v="1.6123803751885106"/>
    <x v="0"/>
    <n v="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x v="1"/>
    <x v="7"/>
    <s v="24-35"/>
    <n v="2580"/>
    <n v="0"/>
    <n v="1"/>
    <n v="0"/>
    <n v="0"/>
    <n v="0"/>
    <n v="0"/>
    <n v="1"/>
    <n v="0"/>
    <n v="0"/>
    <n v="1090"/>
    <d v="2015-09-22T00:00:00"/>
  </r>
  <r>
    <n v="197"/>
    <n v="41443"/>
    <n v="393"/>
    <n v="0.94829042299061361"/>
    <x v="1"/>
    <n v="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x v="1"/>
    <x v="30"/>
    <s v="36-50"/>
    <n v="2248"/>
    <n v="0"/>
    <n v="1"/>
    <n v="0"/>
    <n v="0"/>
    <n v="0"/>
    <n v="0"/>
    <n v="1"/>
    <n v="0"/>
    <n v="0"/>
    <n v="304"/>
    <d v="2016-08-19T00:00:00"/>
  </r>
  <r>
    <n v="198"/>
    <n v="52195"/>
    <n v="16"/>
    <n v="3.0654277229619699E-2"/>
    <x v="2"/>
    <n v="1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x v="1"/>
    <x v="32"/>
    <s v="36-50"/>
    <n v="2207"/>
    <n v="0"/>
    <n v="0"/>
    <n v="1"/>
    <n v="0"/>
    <n v="0"/>
    <n v="1"/>
    <n v="0"/>
    <n v="0"/>
    <n v="0"/>
    <n v="15"/>
    <d v="2016-09-29T00:00:00"/>
  </r>
  <r>
    <n v="199"/>
    <n v="83790"/>
    <n v="1599"/>
    <n v="1.908342284282134"/>
    <x v="0"/>
    <n v="0"/>
    <n v="81"/>
    <n v="1076"/>
    <n v="16"/>
    <n v="417"/>
    <n v="42"/>
    <n v="48"/>
    <n v="16"/>
    <n v="1"/>
    <n v="8"/>
    <n v="10"/>
    <n v="6"/>
    <n v="3"/>
    <n v="0"/>
    <n v="0"/>
    <n v="0"/>
    <n v="1"/>
    <n v="1"/>
    <n v="0"/>
    <x v="1"/>
    <x v="34"/>
    <s v="66+"/>
    <n v="2385"/>
    <n v="0"/>
    <n v="1"/>
    <n v="0"/>
    <n v="0"/>
    <n v="0"/>
    <n v="0"/>
    <n v="0"/>
    <n v="1"/>
    <n v="0"/>
    <n v="1583"/>
    <d v="2016-04-04T00:00:00"/>
  </r>
  <r>
    <n v="200"/>
    <n v="44551"/>
    <n v="219"/>
    <n v="0.49157145743080966"/>
    <x v="0"/>
    <n v="1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x v="1"/>
    <x v="1"/>
    <s v="66+"/>
    <n v="2461"/>
    <n v="0"/>
    <n v="0"/>
    <n v="0"/>
    <n v="0"/>
    <n v="1"/>
    <n v="0"/>
    <n v="0"/>
    <n v="1"/>
    <n v="0"/>
    <n v="153"/>
    <d v="2016-01-19T00:00:00"/>
  </r>
  <r>
    <n v="201"/>
    <n v="69508"/>
    <n v="1092"/>
    <n v="1.5710421821948553"/>
    <x v="1"/>
    <n v="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x v="1"/>
    <x v="15"/>
    <s v="36-50"/>
    <n v="2751"/>
    <n v="0"/>
    <n v="0"/>
    <n v="0"/>
    <n v="1"/>
    <n v="0"/>
    <n v="0"/>
    <n v="1"/>
    <n v="0"/>
    <n v="0"/>
    <n v="1049"/>
    <d v="2015-04-04T00:00:00"/>
  </r>
  <r>
    <n v="202"/>
    <n v="45204"/>
    <n v="96"/>
    <n v="0.2123705866737457"/>
    <x v="1"/>
    <n v="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x v="1"/>
    <x v="0"/>
    <s v="24-35"/>
    <n v="2238"/>
    <n v="0"/>
    <n v="0"/>
    <n v="0"/>
    <n v="1"/>
    <n v="0"/>
    <n v="1"/>
    <n v="0"/>
    <n v="0"/>
    <n v="0"/>
    <n v="78"/>
    <d v="2016-08-29T00:00:00"/>
  </r>
  <r>
    <n v="203"/>
    <n v="72460"/>
    <n v="1037"/>
    <n v="1.4311344189897874"/>
    <x v="0"/>
    <n v="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x v="1"/>
    <x v="14"/>
    <s v="51-65"/>
    <n v="2386"/>
    <n v="0"/>
    <n v="1"/>
    <n v="0"/>
    <n v="0"/>
    <n v="0"/>
    <n v="0"/>
    <n v="1"/>
    <n v="0"/>
    <n v="0"/>
    <n v="1027"/>
    <d v="2016-04-03T00:00:00"/>
  </r>
  <r>
    <n v="204"/>
    <n v="77622"/>
    <n v="700"/>
    <n v="0.90180618896704545"/>
    <x v="0"/>
    <n v="2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x v="1"/>
    <x v="23"/>
    <s v="36-50"/>
    <n v="2235"/>
    <n v="0"/>
    <n v="0"/>
    <n v="0"/>
    <n v="1"/>
    <n v="0"/>
    <n v="0"/>
    <n v="0"/>
    <n v="0"/>
    <n v="1"/>
    <n v="686"/>
    <d v="2016-09-01T00:00:00"/>
  </r>
  <r>
    <n v="205"/>
    <n v="30732"/>
    <n v="182"/>
    <n v="0.59221658206429784"/>
    <x v="1"/>
    <n v="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x v="1"/>
    <x v="15"/>
    <s v="36-50"/>
    <n v="2699"/>
    <n v="0"/>
    <n v="1"/>
    <n v="0"/>
    <n v="0"/>
    <n v="0"/>
    <n v="0"/>
    <n v="0"/>
    <n v="0"/>
    <n v="1"/>
    <n v="179"/>
    <d v="2015-05-26T00:00:00"/>
  </r>
  <r>
    <n v="206"/>
    <n v="63887"/>
    <n v="1153"/>
    <n v="1.8047490099707297"/>
    <x v="0"/>
    <n v="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x v="1"/>
    <x v="41"/>
    <s v="51-65"/>
    <n v="2818"/>
    <n v="1"/>
    <n v="0"/>
    <n v="0"/>
    <n v="0"/>
    <n v="0"/>
    <n v="0"/>
    <n v="1"/>
    <n v="0"/>
    <n v="0"/>
    <n v="1061"/>
    <d v="2015-01-27T00:00:00"/>
  </r>
  <r>
    <n v="207"/>
    <n v="42011"/>
    <n v="150"/>
    <n v="0.35704934421937112"/>
    <x v="1"/>
    <n v="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x v="1"/>
    <x v="32"/>
    <s v="36-50"/>
    <n v="2619"/>
    <n v="0"/>
    <n v="0"/>
    <n v="0"/>
    <n v="1"/>
    <n v="0"/>
    <n v="0"/>
    <n v="1"/>
    <n v="0"/>
    <n v="0"/>
    <n v="111"/>
    <d v="2015-08-14T00:00:00"/>
  </r>
  <r>
    <n v="208"/>
    <n v="51369"/>
    <n v="394"/>
    <n v="0.76699955225914462"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x v="1"/>
    <x v="10"/>
    <s v="36-50"/>
    <n v="2771"/>
    <n v="0"/>
    <n v="0"/>
    <n v="0"/>
    <n v="1"/>
    <n v="0"/>
    <n v="0"/>
    <n v="1"/>
    <n v="0"/>
    <n v="0"/>
    <n v="212"/>
    <d v="2015-03-15T00:00:00"/>
  </r>
  <r>
    <n v="209"/>
    <n v="51537"/>
    <n v="1011"/>
    <n v="1.9616974212701552"/>
    <x v="0"/>
    <n v="1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x v="1"/>
    <x v="12"/>
    <s v="66+"/>
    <n v="2726"/>
    <n v="1"/>
    <n v="0"/>
    <n v="0"/>
    <n v="0"/>
    <n v="0"/>
    <n v="0"/>
    <n v="1"/>
    <n v="0"/>
    <n v="0"/>
    <n v="919"/>
    <d v="2015-04-29T00:00:00"/>
  </r>
  <r>
    <n v="210"/>
    <n v="79930"/>
    <n v="1736"/>
    <n v="2.1719004128612536"/>
    <x v="0"/>
    <n v="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x v="1"/>
    <x v="31"/>
    <s v="36-50"/>
    <n v="2849"/>
    <n v="0"/>
    <n v="1"/>
    <n v="0"/>
    <n v="0"/>
    <n v="0"/>
    <n v="0"/>
    <n v="0"/>
    <n v="0"/>
    <n v="1"/>
    <n v="1719"/>
    <d v="2014-12-27T00:00:00"/>
  </r>
  <r>
    <n v="211"/>
    <n v="34320"/>
    <n v="17"/>
    <n v="4.9533799533799536E-2"/>
    <x v="1"/>
    <n v="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x v="1"/>
    <x v="37"/>
    <s v="24-35"/>
    <n v="2292"/>
    <n v="0"/>
    <n v="0"/>
    <n v="0"/>
    <n v="1"/>
    <n v="0"/>
    <n v="0"/>
    <n v="0"/>
    <n v="0"/>
    <n v="1"/>
    <n v="17"/>
    <d v="2016-07-06T00:00:00"/>
  </r>
  <r>
    <n v="212"/>
    <n v="72968"/>
    <n v="1903"/>
    <n v="2.6079925446771188"/>
    <x v="0"/>
    <n v="0"/>
    <n v="8"/>
    <n v="1092"/>
    <n v="37"/>
    <n v="592"/>
    <n v="145"/>
    <n v="37"/>
    <n v="55"/>
    <n v="1"/>
    <n v="5"/>
    <n v="5"/>
    <n v="8"/>
    <n v="3"/>
    <n v="1"/>
    <n v="0"/>
    <n v="0"/>
    <n v="0"/>
    <n v="0"/>
    <n v="0"/>
    <x v="0"/>
    <x v="22"/>
    <s v="51-65"/>
    <n v="2354"/>
    <n v="1"/>
    <n v="0"/>
    <n v="0"/>
    <n v="0"/>
    <n v="0"/>
    <n v="0"/>
    <n v="0"/>
    <n v="0"/>
    <n v="1"/>
    <n v="1848"/>
    <d v="2016-05-05T00:00:00"/>
  </r>
  <r>
    <n v="213"/>
    <n v="81975"/>
    <n v="1561"/>
    <n v="1.9042390972857579"/>
    <x v="0"/>
    <n v="1"/>
    <n v="2"/>
    <n v="983"/>
    <n v="76"/>
    <n v="184"/>
    <n v="180"/>
    <n v="138"/>
    <n v="27"/>
    <n v="1"/>
    <n v="6"/>
    <n v="3"/>
    <n v="4"/>
    <n v="7"/>
    <n v="0"/>
    <n v="0"/>
    <n v="0"/>
    <n v="0"/>
    <n v="1"/>
    <n v="0"/>
    <x v="1"/>
    <x v="41"/>
    <s v="51-65"/>
    <n v="2699"/>
    <n v="1"/>
    <n v="0"/>
    <n v="0"/>
    <n v="0"/>
    <n v="0"/>
    <n v="1"/>
    <n v="0"/>
    <n v="0"/>
    <n v="0"/>
    <n v="1534"/>
    <d v="2015-05-26T00:00:00"/>
  </r>
  <r>
    <n v="214"/>
    <n v="38590"/>
    <n v="19"/>
    <n v="4.9235553252137867E-2"/>
    <x v="1"/>
    <n v="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x v="1"/>
    <x v="6"/>
    <s v="36-50"/>
    <n v="2569"/>
    <n v="0"/>
    <n v="0"/>
    <n v="0"/>
    <n v="1"/>
    <n v="0"/>
    <n v="0"/>
    <n v="1"/>
    <n v="0"/>
    <n v="0"/>
    <n v="16"/>
    <d v="2015-10-03T00:00:00"/>
  </r>
  <r>
    <n v="215"/>
    <n v="15033"/>
    <n v="15"/>
    <n v="9.9780482937537412E-2"/>
    <x v="0"/>
    <n v="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x v="1"/>
    <x v="20"/>
    <s v="66+"/>
    <n v="2233"/>
    <n v="0"/>
    <n v="0"/>
    <n v="1"/>
    <n v="0"/>
    <n v="0"/>
    <n v="0"/>
    <n v="1"/>
    <n v="0"/>
    <n v="0"/>
    <n v="11"/>
    <d v="2016-09-03T00:00:00"/>
  </r>
  <r>
    <n v="216"/>
    <n v="62745"/>
    <n v="1085"/>
    <n v="1.7292214519085185"/>
    <x v="0"/>
    <n v="1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x v="1"/>
    <x v="2"/>
    <s v="51-65"/>
    <n v="2622"/>
    <n v="0"/>
    <n v="1"/>
    <n v="0"/>
    <n v="0"/>
    <n v="0"/>
    <n v="0"/>
    <n v="0"/>
    <n v="0"/>
    <n v="1"/>
    <n v="1053"/>
    <d v="2015-08-11T00:00:00"/>
  </r>
  <r>
    <n v="217"/>
    <n v="22212"/>
    <n v="48"/>
    <n v="0.21609940572663425"/>
    <x v="1"/>
    <n v="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x v="1"/>
    <x v="27"/>
    <s v="36-50"/>
    <n v="2361"/>
    <n v="0"/>
    <n v="1"/>
    <n v="0"/>
    <n v="0"/>
    <n v="0"/>
    <n v="1"/>
    <n v="0"/>
    <n v="0"/>
    <n v="0"/>
    <n v="27"/>
    <d v="2016-04-28T00:00:00"/>
  </r>
  <r>
    <n v="218"/>
    <n v="23661"/>
    <n v="22"/>
    <n v="9.2980009298000932E-2"/>
    <x v="1"/>
    <n v="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x v="1"/>
    <x v="18"/>
    <s v="36-50"/>
    <n v="2366"/>
    <n v="0"/>
    <n v="0"/>
    <n v="0"/>
    <n v="1"/>
    <n v="0"/>
    <n v="0"/>
    <n v="0"/>
    <n v="1"/>
    <n v="0"/>
    <n v="21"/>
    <d v="2016-04-23T00:00:00"/>
  </r>
  <r>
    <n v="219"/>
    <n v="79761"/>
    <n v="594"/>
    <n v="0.74472486553578821"/>
    <x v="0"/>
    <n v="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x v="1"/>
    <x v="35"/>
    <s v="51-65"/>
    <n v="2427"/>
    <n v="0"/>
    <n v="0"/>
    <n v="1"/>
    <n v="0"/>
    <n v="0"/>
    <n v="0"/>
    <n v="0"/>
    <n v="0"/>
    <n v="1"/>
    <n v="583"/>
    <d v="2016-02-22T00:00:00"/>
  </r>
  <r>
    <n v="220"/>
    <n v="7500"/>
    <n v="37"/>
    <n v="0.49333333333333329"/>
    <x v="1"/>
    <n v="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x v="1"/>
    <x v="24"/>
    <s v="36-50"/>
    <n v="2344"/>
    <n v="0"/>
    <n v="0"/>
    <n v="1"/>
    <n v="0"/>
    <n v="0"/>
    <n v="0"/>
    <n v="1"/>
    <n v="0"/>
    <n v="0"/>
    <n v="17"/>
    <d v="2016-05-15T00:00:00"/>
  </r>
  <r>
    <n v="221"/>
    <n v="73455"/>
    <n v="2068"/>
    <n v="2.8153291130624192"/>
    <x v="0"/>
    <n v="0"/>
    <n v="98"/>
    <n v="901"/>
    <n v="61"/>
    <n v="757"/>
    <n v="186"/>
    <n v="163"/>
    <n v="20"/>
    <n v="1"/>
    <n v="6"/>
    <n v="5"/>
    <n v="10"/>
    <n v="3"/>
    <n v="0"/>
    <n v="0"/>
    <n v="0"/>
    <n v="1"/>
    <n v="0"/>
    <n v="0"/>
    <x v="1"/>
    <x v="28"/>
    <s v="51-65"/>
    <n v="2403"/>
    <n v="0"/>
    <n v="0"/>
    <n v="0"/>
    <n v="0"/>
    <n v="1"/>
    <n v="0"/>
    <n v="1"/>
    <n v="0"/>
    <n v="0"/>
    <n v="2048"/>
    <d v="2016-03-17T00:00:00"/>
  </r>
  <r>
    <n v="222"/>
    <n v="64961"/>
    <n v="971"/>
    <n v="1.4947429996459416"/>
    <x v="0"/>
    <n v="1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x v="1"/>
    <x v="35"/>
    <s v="51-65"/>
    <n v="2712"/>
    <n v="0"/>
    <n v="0"/>
    <n v="0"/>
    <n v="1"/>
    <n v="0"/>
    <n v="0"/>
    <n v="1"/>
    <n v="0"/>
    <n v="0"/>
    <n v="933"/>
    <d v="2015-05-13T00:00:00"/>
  </r>
  <r>
    <n v="223"/>
    <n v="22804"/>
    <n v="25"/>
    <n v="0.10962988949307138"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x v="1"/>
    <x v="6"/>
    <s v="36-50"/>
    <n v="2492"/>
    <n v="0"/>
    <n v="0"/>
    <n v="1"/>
    <n v="0"/>
    <n v="0"/>
    <n v="0"/>
    <n v="1"/>
    <n v="0"/>
    <n v="0"/>
    <n v="24"/>
    <d v="2015-12-19T00:00:00"/>
  </r>
  <r>
    <n v="224"/>
    <n v="78687"/>
    <n v="1889"/>
    <n v="2.4006506792735776"/>
    <x v="0"/>
    <n v="0"/>
    <n v="13"/>
    <n v="817"/>
    <n v="185"/>
    <n v="687"/>
    <n v="145"/>
    <n v="55"/>
    <n v="241"/>
    <n v="1"/>
    <n v="4"/>
    <n v="6"/>
    <n v="8"/>
    <n v="2"/>
    <n v="0"/>
    <n v="0"/>
    <n v="0"/>
    <n v="0"/>
    <n v="1"/>
    <n v="0"/>
    <x v="0"/>
    <x v="38"/>
    <s v="36-50"/>
    <n v="2848"/>
    <n v="0"/>
    <n v="0"/>
    <n v="0"/>
    <n v="1"/>
    <n v="0"/>
    <n v="0"/>
    <n v="1"/>
    <n v="0"/>
    <n v="0"/>
    <n v="1648"/>
    <d v="2014-12-28T00:00:00"/>
  </r>
  <r>
    <n v="225"/>
    <n v="61074"/>
    <n v="950"/>
    <n v="1.5554900612371878"/>
    <x v="0"/>
    <n v="1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x v="1"/>
    <x v="35"/>
    <s v="51-65"/>
    <n v="2840"/>
    <n v="0"/>
    <n v="1"/>
    <n v="0"/>
    <n v="0"/>
    <n v="0"/>
    <n v="0"/>
    <n v="1"/>
    <n v="0"/>
    <n v="0"/>
    <n v="798"/>
    <d v="2015-01-05T00:00:00"/>
  </r>
  <r>
    <n v="226"/>
    <n v="31686"/>
    <n v="16"/>
    <n v="5.0495486965852432E-2"/>
    <x v="1"/>
    <n v="1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x v="1"/>
    <x v="29"/>
    <s v="51-65"/>
    <n v="2183"/>
    <n v="0"/>
    <n v="1"/>
    <n v="0"/>
    <n v="0"/>
    <n v="0"/>
    <n v="0"/>
    <n v="0"/>
    <n v="0"/>
    <n v="1"/>
    <n v="15"/>
    <d v="2016-10-23T00:00:00"/>
  </r>
  <r>
    <n v="227"/>
    <n v="95169"/>
    <n v="1881"/>
    <n v="1.9764839390978155"/>
    <x v="0"/>
    <n v="0"/>
    <n v="1"/>
    <n v="1285"/>
    <n v="21"/>
    <n v="449"/>
    <n v="106"/>
    <n v="20"/>
    <n v="20"/>
    <n v="1"/>
    <n v="4"/>
    <n v="3"/>
    <n v="4"/>
    <n v="1"/>
    <n v="1"/>
    <n v="0"/>
    <n v="0"/>
    <n v="0"/>
    <n v="1"/>
    <n v="0"/>
    <x v="0"/>
    <x v="13"/>
    <s v="24-35"/>
    <n v="2422"/>
    <n v="0"/>
    <n v="0"/>
    <n v="1"/>
    <n v="0"/>
    <n v="0"/>
    <n v="0"/>
    <n v="0"/>
    <n v="0"/>
    <n v="1"/>
    <n v="1861"/>
    <d v="2016-02-27T00:00:00"/>
  </r>
  <r>
    <n v="228"/>
    <n v="75027"/>
    <n v="1313"/>
    <n v="1.7500366534714169"/>
    <x v="0"/>
    <n v="1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x v="1"/>
    <x v="33"/>
    <s v="66+"/>
    <n v="2695"/>
    <n v="0"/>
    <n v="1"/>
    <n v="0"/>
    <n v="0"/>
    <n v="0"/>
    <n v="0"/>
    <n v="1"/>
    <n v="0"/>
    <n v="0"/>
    <n v="1236"/>
    <d v="2015-05-30T00:00:00"/>
  </r>
  <r>
    <n v="229"/>
    <n v="67546"/>
    <n v="1954"/>
    <n v="2.8928433956118793"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x v="1"/>
    <x v="0"/>
    <s v="24-35"/>
    <n v="2826"/>
    <n v="0"/>
    <n v="1"/>
    <n v="0"/>
    <n v="0"/>
    <n v="0"/>
    <n v="0"/>
    <n v="0"/>
    <n v="0"/>
    <n v="1"/>
    <n v="1782"/>
    <d v="2015-01-19T00:00:00"/>
  </r>
  <r>
    <n v="230"/>
    <n v="65176"/>
    <n v="1461"/>
    <n v="2.2416226831962689"/>
    <x v="0"/>
    <n v="1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x v="1"/>
    <x v="14"/>
    <s v="51-65"/>
    <n v="2767"/>
    <n v="0"/>
    <n v="0"/>
    <n v="0"/>
    <n v="1"/>
    <n v="0"/>
    <n v="0"/>
    <n v="0"/>
    <n v="1"/>
    <n v="0"/>
    <n v="1391"/>
    <d v="2015-03-19T00:00:00"/>
  </r>
  <r>
    <n v="231"/>
    <n v="31160"/>
    <n v="51"/>
    <n v="0.16367137355584083"/>
    <x v="1"/>
    <n v="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x v="1"/>
    <x v="27"/>
    <s v="36-50"/>
    <n v="2445"/>
    <n v="0"/>
    <n v="0"/>
    <n v="1"/>
    <n v="0"/>
    <n v="0"/>
    <n v="0"/>
    <n v="0"/>
    <n v="1"/>
    <n v="0"/>
    <n v="38"/>
    <d v="2016-02-04T00:00:00"/>
  </r>
  <r>
    <n v="232"/>
    <n v="29938"/>
    <n v="15"/>
    <n v="5.0103547331151049E-2"/>
    <x v="1"/>
    <n v="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x v="1"/>
    <x v="7"/>
    <s v="24-35"/>
    <n v="2404"/>
    <n v="0"/>
    <n v="0"/>
    <n v="1"/>
    <n v="0"/>
    <n v="0"/>
    <n v="0"/>
    <n v="1"/>
    <n v="0"/>
    <n v="0"/>
    <n v="4"/>
    <d v="2016-03-16T00:00:00"/>
  </r>
  <r>
    <n v="233"/>
    <n v="90273"/>
    <n v="1880"/>
    <n v="2.0825717545667031"/>
    <x v="0"/>
    <n v="0"/>
    <n v="32"/>
    <n v="704"/>
    <n v="129"/>
    <n v="853"/>
    <n v="120"/>
    <n v="74"/>
    <n v="111"/>
    <n v="1"/>
    <n v="5"/>
    <n v="6"/>
    <n v="7"/>
    <n v="2"/>
    <n v="1"/>
    <n v="0"/>
    <n v="0"/>
    <n v="1"/>
    <n v="1"/>
    <n v="0"/>
    <x v="0"/>
    <x v="8"/>
    <s v="24-35"/>
    <n v="2356"/>
    <n v="0"/>
    <n v="0"/>
    <n v="1"/>
    <n v="0"/>
    <n v="0"/>
    <n v="0"/>
    <n v="1"/>
    <n v="0"/>
    <n v="0"/>
    <n v="1769"/>
    <d v="2016-05-03T00:00:00"/>
  </r>
  <r>
    <n v="234"/>
    <n v="26490"/>
    <n v="185"/>
    <n v="0.69837674594186483"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x v="1"/>
    <x v="35"/>
    <s v="51-65"/>
    <n v="2804"/>
    <n v="0"/>
    <n v="0"/>
    <n v="0"/>
    <n v="1"/>
    <n v="0"/>
    <n v="1"/>
    <n v="0"/>
    <n v="0"/>
    <n v="0"/>
    <n v="160"/>
    <d v="2015-02-10T00:00:00"/>
  </r>
  <r>
    <n v="235"/>
    <n v="75702"/>
    <n v="1118"/>
    <n v="1.4768434123272833"/>
    <x v="1"/>
    <n v="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x v="1"/>
    <x v="5"/>
    <s v="51-65"/>
    <n v="2828"/>
    <n v="0"/>
    <n v="0"/>
    <n v="0"/>
    <n v="1"/>
    <n v="0"/>
    <n v="0"/>
    <n v="1"/>
    <n v="0"/>
    <n v="0"/>
    <n v="1088"/>
    <d v="2015-01-17T00:00:00"/>
  </r>
  <r>
    <n v="236"/>
    <n v="30899"/>
    <n v="32"/>
    <n v="0.10356322211074792"/>
    <x v="1"/>
    <n v="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x v="1"/>
    <x v="46"/>
    <s v="36-50"/>
    <n v="2783"/>
    <n v="0"/>
    <n v="0"/>
    <n v="1"/>
    <n v="0"/>
    <n v="0"/>
    <n v="0"/>
    <n v="0"/>
    <n v="0"/>
    <n v="1"/>
    <n v="31"/>
    <d v="2015-03-03T00:00:00"/>
  </r>
  <r>
    <n v="237"/>
    <n v="63342"/>
    <n v="1080"/>
    <n v="1.7050298380221656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1"/>
    <x v="42"/>
    <s v="51-65"/>
    <n v="2780"/>
    <n v="0"/>
    <n v="0"/>
    <n v="0"/>
    <n v="1"/>
    <n v="0"/>
    <n v="0"/>
    <n v="0"/>
    <n v="0"/>
    <n v="1"/>
    <n v="1059"/>
    <d v="2015-03-06T00:00:00"/>
  </r>
  <r>
    <n v="238"/>
    <n v="45989"/>
    <n v="310"/>
    <n v="0.67407423514318632"/>
    <x v="0"/>
    <n v="1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x v="1"/>
    <x v="29"/>
    <s v="51-65"/>
    <n v="2774"/>
    <n v="0"/>
    <n v="0"/>
    <n v="1"/>
    <n v="0"/>
    <n v="0"/>
    <n v="0"/>
    <n v="1"/>
    <n v="0"/>
    <n v="0"/>
    <n v="298"/>
    <d v="2015-03-12T00:00:00"/>
  </r>
  <r>
    <n v="239"/>
    <n v="18701"/>
    <n v="34"/>
    <n v="0.18180845944067164"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x v="1"/>
    <x v="29"/>
    <s v="51-65"/>
    <n v="2549"/>
    <n v="0"/>
    <n v="0"/>
    <n v="1"/>
    <n v="0"/>
    <n v="0"/>
    <n v="0"/>
    <n v="1"/>
    <n v="0"/>
    <n v="0"/>
    <n v="24"/>
    <d v="2015-10-23T00:00:00"/>
  </r>
  <r>
    <n v="240"/>
    <n v="40737"/>
    <n v="15"/>
    <n v="3.6821562707121287E-2"/>
    <x v="2"/>
    <n v="1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x v="1"/>
    <x v="26"/>
    <s v="51-65"/>
    <n v="2362"/>
    <n v="0"/>
    <n v="0"/>
    <n v="1"/>
    <n v="0"/>
    <n v="0"/>
    <n v="0"/>
    <n v="0"/>
    <n v="0"/>
    <n v="1"/>
    <n v="13"/>
    <d v="2016-04-27T00:00:00"/>
  </r>
  <r>
    <n v="241"/>
    <n v="81205"/>
    <n v="1879"/>
    <n v="2.3138969275290933"/>
    <x v="0"/>
    <n v="0"/>
    <n v="43"/>
    <n v="724"/>
    <n v="74"/>
    <n v="929"/>
    <n v="97"/>
    <n v="55"/>
    <n v="130"/>
    <n v="1"/>
    <n v="5"/>
    <n v="6"/>
    <n v="7"/>
    <n v="2"/>
    <n v="0"/>
    <n v="1"/>
    <n v="1"/>
    <n v="0"/>
    <n v="1"/>
    <n v="0"/>
    <x v="0"/>
    <x v="23"/>
    <s v="36-50"/>
    <n v="2326"/>
    <n v="0"/>
    <n v="0"/>
    <n v="0"/>
    <n v="1"/>
    <n v="0"/>
    <n v="0"/>
    <n v="1"/>
    <n v="0"/>
    <n v="0"/>
    <n v="1749"/>
    <d v="2016-06-02T00:00:00"/>
  </r>
  <r>
    <n v="242"/>
    <n v="69674"/>
    <n v="821"/>
    <n v="1.1783448632201396"/>
    <x v="0"/>
    <n v="2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x v="1"/>
    <x v="28"/>
    <s v="51-65"/>
    <n v="2562"/>
    <n v="1"/>
    <n v="0"/>
    <n v="0"/>
    <n v="0"/>
    <n v="0"/>
    <n v="0"/>
    <n v="0"/>
    <n v="0"/>
    <n v="1"/>
    <n v="797"/>
    <d v="2015-10-10T00:00:00"/>
  </r>
  <r>
    <n v="243"/>
    <n v="44159"/>
    <n v="268"/>
    <n v="0.60689780112774294"/>
    <x v="1"/>
    <n v="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x v="1"/>
    <x v="23"/>
    <s v="36-50"/>
    <n v="2171"/>
    <n v="0"/>
    <n v="1"/>
    <n v="0"/>
    <n v="0"/>
    <n v="0"/>
    <n v="0"/>
    <n v="0"/>
    <n v="1"/>
    <n v="0"/>
    <n v="261"/>
    <d v="2016-11-04T00:00:00"/>
  </r>
  <r>
    <n v="244"/>
    <n v="37717"/>
    <n v="20"/>
    <n v="5.3026486730121697E-2"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x v="1"/>
    <x v="32"/>
    <s v="36-50"/>
    <n v="2742"/>
    <n v="0"/>
    <n v="1"/>
    <n v="0"/>
    <n v="0"/>
    <n v="0"/>
    <n v="0"/>
    <n v="0"/>
    <n v="0"/>
    <n v="1"/>
    <n v="15"/>
    <d v="2015-04-13T00:00:00"/>
  </r>
  <r>
    <n v="245"/>
    <n v="75251"/>
    <n v="1872"/>
    <n v="2.4876745823975761"/>
    <x v="0"/>
    <n v="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x v="0"/>
    <x v="31"/>
    <s v="36-50"/>
    <n v="2830"/>
    <n v="0"/>
    <n v="1"/>
    <n v="0"/>
    <n v="0"/>
    <n v="0"/>
    <n v="0"/>
    <n v="0"/>
    <n v="1"/>
    <n v="0"/>
    <n v="1854"/>
    <d v="2015-01-15T00:00:00"/>
  </r>
  <r>
    <n v="246"/>
    <n v="38179"/>
    <n v="70"/>
    <n v="0.18334686607821052"/>
    <x v="1"/>
    <n v="1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x v="1"/>
    <x v="40"/>
    <s v="51-65"/>
    <n v="2631"/>
    <n v="0"/>
    <n v="1"/>
    <n v="0"/>
    <n v="0"/>
    <n v="0"/>
    <n v="0"/>
    <n v="0"/>
    <n v="1"/>
    <n v="0"/>
    <n v="50"/>
    <d v="2015-08-02T00:00:00"/>
  </r>
  <r>
    <n v="247"/>
    <n v="80124"/>
    <n v="1254"/>
    <n v="1.5650741350906094"/>
    <x v="0"/>
    <n v="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x v="1"/>
    <x v="22"/>
    <s v="51-65"/>
    <n v="2162"/>
    <n v="0"/>
    <n v="1"/>
    <n v="0"/>
    <n v="0"/>
    <n v="0"/>
    <n v="0"/>
    <n v="1"/>
    <n v="0"/>
    <n v="0"/>
    <n v="1013"/>
    <d v="2016-11-13T00:00:00"/>
  </r>
  <r>
    <n v="248"/>
    <n v="87188"/>
    <n v="1868"/>
    <n v="2.1424966738542004"/>
    <x v="0"/>
    <n v="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x v="0"/>
    <x v="38"/>
    <s v="36-50"/>
    <n v="2550"/>
    <n v="0"/>
    <n v="0"/>
    <n v="1"/>
    <n v="0"/>
    <n v="0"/>
    <n v="0"/>
    <n v="0"/>
    <n v="0"/>
    <n v="1"/>
    <n v="1813"/>
    <d v="2015-10-22T00:00:00"/>
  </r>
  <r>
    <n v="249"/>
    <n v="72940"/>
    <n v="865"/>
    <n v="1.1859062242939402"/>
    <x v="0"/>
    <n v="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x v="1"/>
    <x v="23"/>
    <s v="36-50"/>
    <n v="2534"/>
    <n v="0"/>
    <n v="1"/>
    <n v="0"/>
    <n v="0"/>
    <n v="0"/>
    <n v="0"/>
    <n v="1"/>
    <n v="0"/>
    <n v="0"/>
    <n v="749"/>
    <d v="2015-11-07T00:00:00"/>
  </r>
  <r>
    <n v="250"/>
    <n v="22070"/>
    <n v="46"/>
    <n v="0.20842772995015857"/>
    <x v="1"/>
    <n v="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x v="1"/>
    <x v="23"/>
    <s v="36-50"/>
    <n v="2427"/>
    <n v="0"/>
    <n v="0"/>
    <n v="0"/>
    <n v="1"/>
    <n v="0"/>
    <n v="0"/>
    <n v="1"/>
    <n v="0"/>
    <n v="0"/>
    <n v="25"/>
    <d v="2016-02-22T00:00:00"/>
  </r>
  <r>
    <n v="251"/>
    <n v="81929"/>
    <n v="1868"/>
    <n v="2.2800229466977502"/>
    <x v="1"/>
    <n v="0"/>
    <n v="60"/>
    <n v="1486"/>
    <n v="55"/>
    <n v="278"/>
    <n v="49"/>
    <n v="0"/>
    <n v="185"/>
    <n v="2"/>
    <n v="4"/>
    <n v="4"/>
    <n v="10"/>
    <n v="6"/>
    <n v="0"/>
    <n v="0"/>
    <n v="1"/>
    <n v="0"/>
    <n v="1"/>
    <n v="0"/>
    <x v="0"/>
    <x v="10"/>
    <s v="36-50"/>
    <n v="2797"/>
    <n v="0"/>
    <n v="1"/>
    <n v="0"/>
    <n v="0"/>
    <n v="0"/>
    <n v="0"/>
    <n v="0"/>
    <n v="1"/>
    <n v="0"/>
    <n v="1683"/>
    <d v="2015-02-17T00:00:00"/>
  </r>
  <r>
    <n v="252"/>
    <n v="31788"/>
    <n v="54"/>
    <n v="0.16987542468856173"/>
    <x v="1"/>
    <n v="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x v="1"/>
    <x v="38"/>
    <s v="36-50"/>
    <n v="2260"/>
    <n v="0"/>
    <n v="0"/>
    <n v="1"/>
    <n v="0"/>
    <n v="0"/>
    <n v="0"/>
    <n v="0"/>
    <n v="1"/>
    <n v="0"/>
    <n v="48"/>
    <d v="2016-08-07T00:00:00"/>
  </r>
  <r>
    <n v="253"/>
    <n v="61905"/>
    <n v="218"/>
    <n v="0.35215249172118573"/>
    <x v="0"/>
    <n v="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x v="1"/>
    <x v="27"/>
    <s v="36-50"/>
    <n v="2304"/>
    <n v="0"/>
    <n v="0"/>
    <n v="0"/>
    <n v="1"/>
    <n v="0"/>
    <n v="0"/>
    <n v="0"/>
    <n v="0"/>
    <n v="1"/>
    <n v="205"/>
    <d v="2016-06-24T00:00:00"/>
  </r>
  <r>
    <n v="254"/>
    <n v="29315"/>
    <n v="44"/>
    <n v="0.15009380863039401"/>
    <x v="1"/>
    <n v="1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x v="1"/>
    <x v="36"/>
    <s v="51-65"/>
    <n v="2243"/>
    <n v="0"/>
    <n v="1"/>
    <n v="0"/>
    <n v="0"/>
    <n v="0"/>
    <n v="0"/>
    <n v="1"/>
    <n v="0"/>
    <n v="0"/>
    <n v="40"/>
    <d v="2016-08-24T00:00:00"/>
  </r>
  <r>
    <n v="255"/>
    <n v="33378"/>
    <n v="89"/>
    <n v="0.26664269878362995"/>
    <x v="1"/>
    <n v="1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x v="1"/>
    <x v="22"/>
    <s v="51-65"/>
    <n v="2667"/>
    <n v="1"/>
    <n v="0"/>
    <n v="0"/>
    <n v="0"/>
    <n v="0"/>
    <n v="0"/>
    <n v="1"/>
    <n v="0"/>
    <n v="0"/>
    <n v="79"/>
    <d v="2015-06-27T00:00:00"/>
  </r>
  <r>
    <n v="256"/>
    <n v="66313"/>
    <n v="763"/>
    <n v="1.1506039539758417"/>
    <x v="0"/>
    <n v="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x v="1"/>
    <x v="22"/>
    <s v="51-65"/>
    <n v="2445"/>
    <n v="0"/>
    <n v="0"/>
    <n v="0"/>
    <n v="1"/>
    <n v="0"/>
    <n v="0"/>
    <n v="0"/>
    <n v="0"/>
    <n v="1"/>
    <n v="756"/>
    <d v="2016-02-04T00:00:00"/>
  </r>
  <r>
    <n v="257"/>
    <n v="83829"/>
    <n v="1835"/>
    <n v="2.1889799472736162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0"/>
    <x v="0"/>
    <x v="27"/>
    <s v="36-50"/>
    <n v="2423"/>
    <n v="1"/>
    <n v="0"/>
    <n v="0"/>
    <n v="0"/>
    <n v="0"/>
    <n v="0"/>
    <n v="1"/>
    <n v="0"/>
    <n v="0"/>
    <n v="1808"/>
    <d v="2016-02-26T00:00:00"/>
  </r>
  <r>
    <n v="258"/>
    <n v="77882"/>
    <n v="803"/>
    <n v="1.0310469684907937"/>
    <x v="0"/>
    <n v="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x v="1"/>
    <x v="4"/>
    <s v="36-50"/>
    <n v="2219"/>
    <n v="0"/>
    <n v="0"/>
    <n v="0"/>
    <n v="1"/>
    <n v="0"/>
    <n v="0"/>
    <n v="0"/>
    <n v="1"/>
    <n v="0"/>
    <n v="788"/>
    <d v="2016-09-17T00:00:00"/>
  </r>
  <r>
    <n v="259"/>
    <n v="63841"/>
    <n v="777"/>
    <n v="1.2170861985244592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s v="51-65"/>
    <n v="2593"/>
    <n v="1"/>
    <n v="0"/>
    <n v="0"/>
    <n v="0"/>
    <n v="0"/>
    <n v="0"/>
    <n v="0"/>
    <n v="1"/>
    <n v="0"/>
    <n v="646"/>
    <d v="2015-09-09T00:00:00"/>
  </r>
  <r>
    <n v="260"/>
    <n v="24480"/>
    <n v="85"/>
    <n v="0.34722222222222221"/>
    <x v="1"/>
    <n v="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x v="1"/>
    <x v="4"/>
    <s v="36-50"/>
    <n v="2662"/>
    <n v="0"/>
    <n v="1"/>
    <n v="0"/>
    <n v="0"/>
    <n v="0"/>
    <n v="0"/>
    <n v="0"/>
    <n v="0"/>
    <n v="0"/>
    <n v="68"/>
    <d v="2015-07-02T00:00:00"/>
  </r>
  <r>
    <n v="261"/>
    <n v="65640"/>
    <n v="395"/>
    <n v="0.60176721511273612"/>
    <x v="0"/>
    <n v="1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x v="1"/>
    <x v="46"/>
    <s v="36-50"/>
    <n v="2279"/>
    <n v="0"/>
    <n v="0"/>
    <n v="0"/>
    <n v="1"/>
    <n v="0"/>
    <n v="0"/>
    <n v="0"/>
    <n v="0"/>
    <n v="1"/>
    <n v="329"/>
    <d v="2016-07-19T00:00:00"/>
  </r>
  <r>
    <n v="262"/>
    <n v="44319"/>
    <n v="34"/>
    <n v="7.6716532412734947E-2"/>
    <x v="1"/>
    <n v="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x v="1"/>
    <x v="27"/>
    <s v="36-50"/>
    <n v="2232"/>
    <n v="0"/>
    <n v="1"/>
    <n v="0"/>
    <n v="0"/>
    <n v="0"/>
    <n v="0"/>
    <n v="0"/>
    <n v="1"/>
    <n v="0"/>
    <n v="31"/>
    <d v="2016-09-04T00:00:00"/>
  </r>
  <r>
    <n v="263"/>
    <n v="30631"/>
    <n v="50"/>
    <n v="0.16323332571577814"/>
    <x v="1"/>
    <n v="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x v="1"/>
    <x v="46"/>
    <s v="36-50"/>
    <n v="2511"/>
    <n v="0"/>
    <n v="1"/>
    <n v="0"/>
    <n v="0"/>
    <n v="0"/>
    <n v="0"/>
    <n v="1"/>
    <n v="0"/>
    <n v="0"/>
    <n v="30"/>
    <d v="2015-11-30T00:00:00"/>
  </r>
  <r>
    <n v="264"/>
    <n v="75278"/>
    <n v="856"/>
    <n v="1.1371184144105848"/>
    <x v="0"/>
    <n v="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x v="1"/>
    <x v="12"/>
    <s v="66+"/>
    <n v="2675"/>
    <n v="0"/>
    <n v="0"/>
    <n v="0"/>
    <n v="1"/>
    <n v="0"/>
    <n v="0"/>
    <n v="1"/>
    <n v="0"/>
    <n v="0"/>
    <n v="782"/>
    <d v="2015-06-19T00:00:00"/>
  </r>
  <r>
    <n v="265"/>
    <n v="50898"/>
    <n v="724"/>
    <n v="1.422452748634524"/>
    <x v="1"/>
    <n v="1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x v="1"/>
    <x v="44"/>
    <s v="51-65"/>
    <n v="2696"/>
    <n v="0"/>
    <n v="0"/>
    <n v="0"/>
    <n v="1"/>
    <n v="0"/>
    <n v="0"/>
    <n v="0"/>
    <n v="1"/>
    <n v="0"/>
    <n v="589"/>
    <d v="2015-05-29T00:00:00"/>
  </r>
  <r>
    <n v="266"/>
    <n v="79946"/>
    <n v="1450"/>
    <n v="1.8137242638781179"/>
    <x v="0"/>
    <n v="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x v="1"/>
    <x v="40"/>
    <s v="51-65"/>
    <n v="2207"/>
    <n v="0"/>
    <n v="0"/>
    <n v="0"/>
    <n v="0"/>
    <n v="1"/>
    <n v="0"/>
    <n v="1"/>
    <n v="0"/>
    <n v="0"/>
    <n v="1422"/>
    <d v="2016-09-29T00:00:00"/>
  </r>
  <r>
    <n v="267"/>
    <n v="35416"/>
    <n v="339"/>
    <n v="0.95719448836683974"/>
    <x v="0"/>
    <n v="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x v="1"/>
    <x v="17"/>
    <s v="66+"/>
    <n v="2540"/>
    <n v="1"/>
    <n v="0"/>
    <n v="0"/>
    <n v="0"/>
    <n v="0"/>
    <n v="0"/>
    <n v="0"/>
    <n v="1"/>
    <n v="0"/>
    <n v="288"/>
    <d v="2015-11-01T00:00:00"/>
  </r>
  <r>
    <n v="268"/>
    <n v="32414"/>
    <n v="40"/>
    <n v="0.1234034676374406"/>
    <x v="0"/>
    <n v="0"/>
    <n v="11"/>
    <n v="20"/>
    <n v="6"/>
    <n v="5"/>
    <n v="0"/>
    <n v="9"/>
    <n v="12"/>
    <n v="1"/>
    <n v="1"/>
    <n v="0"/>
    <n v="3"/>
    <n v="7"/>
    <n v="0"/>
    <n v="0"/>
    <n v="1"/>
    <n v="0"/>
    <n v="0"/>
    <n v="0"/>
    <x v="1"/>
    <x v="3"/>
    <s v="36-50"/>
    <n v="2519"/>
    <n v="0"/>
    <n v="0"/>
    <n v="0"/>
    <n v="1"/>
    <n v="0"/>
    <n v="1"/>
    <n v="0"/>
    <n v="0"/>
    <n v="0"/>
    <n v="28"/>
    <d v="2015-11-22T00:00:00"/>
  </r>
  <r>
    <n v="269"/>
    <n v="38361"/>
    <n v="123"/>
    <n v="0.32063814811918356"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x v="1"/>
    <x v="14"/>
    <s v="51-65"/>
    <n v="2343"/>
    <n v="0"/>
    <n v="0"/>
    <n v="0"/>
    <n v="1"/>
    <n v="0"/>
    <n v="0"/>
    <n v="1"/>
    <n v="0"/>
    <n v="0"/>
    <n v="109"/>
    <d v="2016-05-16T00:00:00"/>
  </r>
  <r>
    <n v="270"/>
    <n v="82497"/>
    <n v="1716"/>
    <n v="2.0800756391141499"/>
    <x v="0"/>
    <n v="0"/>
    <n v="32"/>
    <n v="777"/>
    <n v="129"/>
    <n v="573"/>
    <n v="216"/>
    <n v="21"/>
    <n v="203"/>
    <n v="1"/>
    <n v="2"/>
    <n v="7"/>
    <n v="9"/>
    <n v="4"/>
    <n v="0"/>
    <n v="0"/>
    <n v="0"/>
    <n v="0"/>
    <n v="1"/>
    <n v="0"/>
    <x v="1"/>
    <x v="15"/>
    <s v="36-50"/>
    <n v="2765"/>
    <n v="0"/>
    <n v="1"/>
    <n v="0"/>
    <n v="0"/>
    <n v="0"/>
    <n v="0"/>
    <n v="1"/>
    <n v="0"/>
    <n v="0"/>
    <n v="1513"/>
    <d v="2015-03-21T00:00:00"/>
  </r>
  <r>
    <n v="271"/>
    <n v="16626"/>
    <n v="55"/>
    <n v="0.33080716949356431"/>
    <x v="2"/>
    <n v="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x v="1"/>
    <x v="6"/>
    <s v="36-50"/>
    <n v="2324"/>
    <n v="0"/>
    <n v="0"/>
    <n v="0"/>
    <n v="1"/>
    <n v="0"/>
    <n v="0"/>
    <n v="1"/>
    <n v="0"/>
    <n v="0"/>
    <n v="42"/>
    <d v="2016-06-04T00:00:00"/>
  </r>
  <r>
    <n v="272"/>
    <n v="29672"/>
    <n v="17"/>
    <n v="5.7293070908600696E-2"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x v="1"/>
    <x v="2"/>
    <s v="51-65"/>
    <n v="2633"/>
    <n v="0"/>
    <n v="0"/>
    <n v="0"/>
    <n v="1"/>
    <n v="0"/>
    <n v="0"/>
    <n v="1"/>
    <n v="0"/>
    <n v="0"/>
    <n v="9"/>
    <d v="2015-07-31T00:00:00"/>
  </r>
  <r>
    <n v="273"/>
    <n v="55951"/>
    <n v="1334"/>
    <n v="2.3842290575682292"/>
    <x v="0"/>
    <n v="1"/>
    <n v="62"/>
    <n v="1241"/>
    <n v="0"/>
    <n v="80"/>
    <n v="0"/>
    <n v="13"/>
    <n v="40"/>
    <n v="3"/>
    <n v="3"/>
    <n v="6"/>
    <n v="11"/>
    <n v="8"/>
    <n v="0"/>
    <n v="1"/>
    <n v="0"/>
    <n v="1"/>
    <n v="0"/>
    <n v="0"/>
    <x v="1"/>
    <x v="12"/>
    <s v="66+"/>
    <n v="2834"/>
    <n v="0"/>
    <n v="0"/>
    <n v="0"/>
    <n v="1"/>
    <n v="0"/>
    <n v="0"/>
    <n v="0"/>
    <n v="1"/>
    <n v="0"/>
    <n v="1294"/>
    <d v="2015-01-11T00:00:00"/>
  </r>
  <r>
    <n v="274"/>
    <n v="35388"/>
    <n v="24"/>
    <n v="6.7819599864360799E-2"/>
    <x v="1"/>
    <n v="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x v="1"/>
    <x v="0"/>
    <s v="24-35"/>
    <n v="2638"/>
    <n v="1"/>
    <n v="0"/>
    <n v="0"/>
    <n v="0"/>
    <n v="0"/>
    <n v="1"/>
    <n v="0"/>
    <n v="0"/>
    <n v="0"/>
    <n v="16"/>
    <d v="2015-07-26T00:00:00"/>
  </r>
  <r>
    <n v="275"/>
    <n v="42386"/>
    <n v="89"/>
    <n v="0.20997499174255649"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x v="1"/>
    <x v="37"/>
    <s v="24-35"/>
    <n v="2691"/>
    <n v="0"/>
    <n v="0"/>
    <n v="0"/>
    <n v="1"/>
    <n v="0"/>
    <n v="0"/>
    <n v="0"/>
    <n v="1"/>
    <n v="0"/>
    <n v="78"/>
    <d v="2015-06-03T00:00:00"/>
  </r>
  <r>
    <n v="276"/>
    <n v="68627"/>
    <n v="787"/>
    <n v="1.1467789645474813"/>
    <x v="0"/>
    <n v="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x v="1"/>
    <x v="18"/>
    <s v="36-50"/>
    <n v="2692"/>
    <n v="0"/>
    <n v="0"/>
    <n v="1"/>
    <n v="0"/>
    <n v="0"/>
    <n v="0"/>
    <n v="1"/>
    <n v="0"/>
    <n v="0"/>
    <n v="749"/>
    <d v="2015-06-02T00:00:00"/>
  </r>
  <r>
    <n v="277"/>
    <n v="57912"/>
    <n v="881"/>
    <n v="1.5212736565824008"/>
    <x v="0"/>
    <n v="1"/>
    <n v="34"/>
    <n v="801"/>
    <n v="0"/>
    <n v="80"/>
    <n v="0"/>
    <n v="0"/>
    <n v="35"/>
    <n v="5"/>
    <n v="8"/>
    <n v="3"/>
    <n v="12"/>
    <n v="5"/>
    <n v="0"/>
    <n v="0"/>
    <n v="0"/>
    <n v="1"/>
    <n v="0"/>
    <n v="0"/>
    <x v="1"/>
    <x v="2"/>
    <s v="51-65"/>
    <n v="2263"/>
    <n v="1"/>
    <n v="0"/>
    <n v="0"/>
    <n v="0"/>
    <n v="0"/>
    <n v="0"/>
    <n v="0"/>
    <n v="0"/>
    <n v="1"/>
    <n v="846"/>
    <d v="2016-08-04T00:00:00"/>
  </r>
  <r>
    <n v="278"/>
    <n v="35246"/>
    <n v="52"/>
    <n v="0.14753447199682232"/>
    <x v="1"/>
    <n v="1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x v="1"/>
    <x v="35"/>
    <s v="51-65"/>
    <n v="2233"/>
    <n v="1"/>
    <n v="0"/>
    <n v="0"/>
    <n v="0"/>
    <n v="0"/>
    <n v="0"/>
    <n v="1"/>
    <n v="0"/>
    <n v="0"/>
    <n v="42"/>
    <d v="2016-09-03T00:00:00"/>
  </r>
  <r>
    <n v="279"/>
    <n v="58821"/>
    <n v="700"/>
    <n v="1.1900511722004046"/>
    <x v="0"/>
    <n v="1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x v="1"/>
    <x v="44"/>
    <s v="51-65"/>
    <n v="2419"/>
    <n v="0"/>
    <n v="0"/>
    <n v="0"/>
    <n v="1"/>
    <n v="0"/>
    <n v="1"/>
    <n v="0"/>
    <n v="0"/>
    <n v="0"/>
    <n v="672"/>
    <d v="2016-03-01T00:00:00"/>
  </r>
  <r>
    <n v="280"/>
    <n v="46377"/>
    <n v="90"/>
    <n v="0.19406171162429653"/>
    <x v="1"/>
    <n v="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x v="1"/>
    <x v="32"/>
    <s v="36-50"/>
    <n v="2279"/>
    <n v="0"/>
    <n v="1"/>
    <n v="0"/>
    <n v="0"/>
    <n v="0"/>
    <n v="0"/>
    <n v="0"/>
    <n v="0"/>
    <n v="1"/>
    <n v="90"/>
    <d v="2016-07-19T00:00:00"/>
  </r>
  <r>
    <n v="281"/>
    <n v="39747"/>
    <n v="221"/>
    <n v="0.55601680629984662"/>
    <x v="1"/>
    <n v="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x v="1"/>
    <x v="0"/>
    <s v="24-35"/>
    <n v="2236"/>
    <n v="0"/>
    <n v="0"/>
    <n v="1"/>
    <n v="0"/>
    <n v="0"/>
    <n v="0"/>
    <n v="1"/>
    <n v="0"/>
    <n v="0"/>
    <n v="169"/>
    <d v="2016-08-31T00:00:00"/>
  </r>
  <r>
    <n v="282"/>
    <n v="23976"/>
    <n v="41"/>
    <n v="0.17100433767100434"/>
    <x v="1"/>
    <n v="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x v="1"/>
    <x v="3"/>
    <s v="36-50"/>
    <n v="2343"/>
    <n v="0"/>
    <n v="0"/>
    <n v="0"/>
    <n v="1"/>
    <n v="0"/>
    <n v="0"/>
    <n v="1"/>
    <n v="0"/>
    <n v="0"/>
    <n v="16"/>
    <d v="2016-05-16T00:00:00"/>
  </r>
  <r>
    <n v="283"/>
    <n v="80950"/>
    <n v="1150"/>
    <n v="1.4206300185299567"/>
    <x v="0"/>
    <n v="0"/>
    <n v="44"/>
    <n v="525"/>
    <n v="147"/>
    <n v="112"/>
    <n v="219"/>
    <n v="147"/>
    <n v="63"/>
    <n v="1"/>
    <n v="6"/>
    <n v="7"/>
    <n v="9"/>
    <n v="2"/>
    <n v="1"/>
    <n v="0"/>
    <n v="0"/>
    <n v="0"/>
    <n v="0"/>
    <n v="0"/>
    <x v="1"/>
    <x v="42"/>
    <s v="51-65"/>
    <n v="2617"/>
    <n v="0"/>
    <n v="1"/>
    <n v="0"/>
    <n v="0"/>
    <n v="0"/>
    <n v="0"/>
    <n v="0"/>
    <n v="1"/>
    <n v="0"/>
    <n v="1087"/>
    <d v="2015-08-16T00:00:00"/>
  </r>
  <r>
    <n v="284"/>
    <n v="70971"/>
    <n v="1808"/>
    <n v="2.5475194093362079"/>
    <x v="0"/>
    <n v="1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x v="0"/>
    <x v="36"/>
    <s v="51-65"/>
    <n v="2805"/>
    <n v="0"/>
    <n v="0"/>
    <n v="0"/>
    <n v="1"/>
    <n v="0"/>
    <n v="0"/>
    <n v="1"/>
    <n v="0"/>
    <n v="0"/>
    <n v="1791"/>
    <d v="2015-02-09T00:00:00"/>
  </r>
  <r>
    <n v="285"/>
    <n v="77457"/>
    <n v="1146"/>
    <n v="1.4795305782563228"/>
    <x v="0"/>
    <n v="0"/>
    <n v="85"/>
    <n v="675"/>
    <n v="11"/>
    <n v="400"/>
    <n v="15"/>
    <n v="45"/>
    <n v="11"/>
    <n v="1"/>
    <n v="2"/>
    <n v="5"/>
    <n v="10"/>
    <n v="1"/>
    <n v="0"/>
    <n v="0"/>
    <n v="0"/>
    <n v="0"/>
    <n v="1"/>
    <n v="0"/>
    <x v="1"/>
    <x v="25"/>
    <s v="66+"/>
    <n v="2275"/>
    <n v="0"/>
    <n v="0"/>
    <n v="1"/>
    <n v="0"/>
    <n v="0"/>
    <n v="0"/>
    <n v="1"/>
    <n v="0"/>
    <n v="0"/>
    <n v="1135"/>
    <d v="2016-07-23T00:00:00"/>
  </r>
  <r>
    <n v="286"/>
    <n v="64100"/>
    <n v="536"/>
    <n v="0.8361934477379096"/>
    <x v="0"/>
    <n v="1"/>
    <n v="93"/>
    <n v="509"/>
    <n v="0"/>
    <n v="27"/>
    <n v="0"/>
    <n v="0"/>
    <n v="10"/>
    <n v="1"/>
    <n v="8"/>
    <n v="3"/>
    <n v="6"/>
    <n v="7"/>
    <n v="0"/>
    <n v="0"/>
    <n v="0"/>
    <n v="1"/>
    <n v="0"/>
    <n v="0"/>
    <x v="1"/>
    <x v="29"/>
    <s v="51-65"/>
    <n v="2451"/>
    <n v="0"/>
    <n v="1"/>
    <n v="0"/>
    <n v="0"/>
    <n v="0"/>
    <n v="0"/>
    <n v="0"/>
    <n v="1"/>
    <n v="0"/>
    <n v="526"/>
    <d v="2016-01-29T00:00:00"/>
  </r>
  <r>
    <n v="287"/>
    <n v="42670"/>
    <n v="226"/>
    <n v="0.52964612139676581"/>
    <x v="0"/>
    <n v="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x v="1"/>
    <x v="45"/>
    <s v="24-35"/>
    <n v="2587"/>
    <n v="0"/>
    <n v="0"/>
    <n v="0"/>
    <n v="1"/>
    <n v="0"/>
    <n v="0"/>
    <n v="0"/>
    <n v="1"/>
    <n v="0"/>
    <n v="211"/>
    <d v="2015-09-15T00:00:00"/>
  </r>
  <r>
    <n v="288"/>
    <n v="12571"/>
    <n v="36"/>
    <n v="0.2863733990931509"/>
    <x v="1"/>
    <n v="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x v="1"/>
    <x v="10"/>
    <s v="36-50"/>
    <n v="2321"/>
    <n v="1"/>
    <n v="0"/>
    <n v="0"/>
    <n v="0"/>
    <n v="0"/>
    <n v="0"/>
    <n v="1"/>
    <n v="0"/>
    <n v="0"/>
    <n v="19"/>
    <d v="2016-06-07T00:00:00"/>
  </r>
  <r>
    <n v="289"/>
    <n v="22574"/>
    <n v="35"/>
    <n v="0.1550456277132985"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x v="1"/>
    <x v="5"/>
    <s v="51-65"/>
    <n v="2403"/>
    <n v="0"/>
    <n v="1"/>
    <n v="0"/>
    <n v="0"/>
    <n v="0"/>
    <n v="0"/>
    <n v="1"/>
    <n v="0"/>
    <n v="0"/>
    <n v="33"/>
    <d v="2016-03-17T00:00:00"/>
  </r>
  <r>
    <n v="290"/>
    <n v="70893"/>
    <n v="1494"/>
    <n v="2.1074012949092293"/>
    <x v="0"/>
    <n v="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x v="1"/>
    <x v="10"/>
    <s v="36-50"/>
    <n v="2667"/>
    <n v="0"/>
    <n v="0"/>
    <n v="1"/>
    <n v="0"/>
    <n v="0"/>
    <n v="0"/>
    <n v="0"/>
    <n v="1"/>
    <n v="0"/>
    <n v="1480"/>
    <d v="2015-06-27T00:00:00"/>
  </r>
  <r>
    <n v="291"/>
    <n v="54198"/>
    <n v="218"/>
    <n v="0.40222886453374662"/>
    <x v="1"/>
    <n v="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x v="1"/>
    <x v="40"/>
    <s v="51-65"/>
    <n v="2353"/>
    <n v="0"/>
    <n v="1"/>
    <n v="0"/>
    <n v="0"/>
    <n v="0"/>
    <n v="0"/>
    <n v="1"/>
    <n v="0"/>
    <n v="0"/>
    <n v="201"/>
    <d v="2016-05-06T00:00:00"/>
  </r>
  <r>
    <n v="292"/>
    <n v="28839"/>
    <n v="31"/>
    <n v="0.10749332501126946"/>
    <x v="1"/>
    <n v="1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x v="1"/>
    <x v="44"/>
    <s v="51-65"/>
    <n v="2269"/>
    <n v="0"/>
    <n v="0"/>
    <n v="0"/>
    <n v="1"/>
    <n v="0"/>
    <n v="0"/>
    <n v="0"/>
    <n v="1"/>
    <n v="0"/>
    <n v="30"/>
    <d v="2016-07-29T00:00:00"/>
  </r>
  <r>
    <n v="293"/>
    <n v="40321"/>
    <n v="75"/>
    <n v="0.18600729148582623"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x v="1"/>
    <x v="31"/>
    <s v="36-50"/>
    <n v="2494"/>
    <n v="0"/>
    <n v="1"/>
    <n v="0"/>
    <n v="0"/>
    <n v="0"/>
    <n v="0"/>
    <n v="1"/>
    <n v="0"/>
    <n v="0"/>
    <n v="48"/>
    <d v="2015-12-17T00:00:00"/>
  </r>
  <r>
    <n v="294"/>
    <n v="66503"/>
    <n v="351"/>
    <n v="0.52779573853811101"/>
    <x v="1"/>
    <n v="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x v="1"/>
    <x v="7"/>
    <s v="24-35"/>
    <n v="2843"/>
    <n v="0"/>
    <n v="0"/>
    <n v="1"/>
    <n v="0"/>
    <n v="0"/>
    <n v="0"/>
    <n v="1"/>
    <n v="0"/>
    <n v="0"/>
    <n v="301"/>
    <d v="2015-01-02T00:00:00"/>
  </r>
  <r>
    <n v="295"/>
    <n v="30833"/>
    <n v="22"/>
    <n v="7.1352122725651085E-2"/>
    <x v="1"/>
    <n v="1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x v="1"/>
    <x v="20"/>
    <s v="66+"/>
    <n v="2507"/>
    <n v="0"/>
    <n v="1"/>
    <n v="0"/>
    <n v="0"/>
    <n v="0"/>
    <n v="0"/>
    <n v="1"/>
    <n v="0"/>
    <n v="0"/>
    <n v="16"/>
    <d v="2015-12-04T00:00:00"/>
  </r>
  <r>
    <n v="296"/>
    <n v="64795"/>
    <n v="603"/>
    <n v="0.93062736322247086"/>
    <x v="0"/>
    <n v="1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x v="1"/>
    <x v="6"/>
    <s v="36-50"/>
    <n v="2687"/>
    <n v="0"/>
    <n v="1"/>
    <n v="0"/>
    <n v="0"/>
    <n v="0"/>
    <n v="0"/>
    <n v="1"/>
    <n v="0"/>
    <n v="0"/>
    <n v="526"/>
    <d v="2015-06-07T00:00:00"/>
  </r>
  <r>
    <n v="297"/>
    <n v="34421"/>
    <n v="21"/>
    <n v="6.1009267598268496E-2"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x v="1"/>
    <x v="46"/>
    <s v="36-50"/>
    <n v="2522"/>
    <n v="0"/>
    <n v="1"/>
    <n v="0"/>
    <n v="0"/>
    <n v="0"/>
    <n v="0"/>
    <n v="1"/>
    <n v="0"/>
    <n v="0"/>
    <n v="12"/>
    <d v="2015-11-19T00:00:00"/>
  </r>
  <r>
    <n v="298"/>
    <n v="47025"/>
    <n v="19"/>
    <n v="4.0404040404040401E-2"/>
    <x v="1"/>
    <n v="1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x v="1"/>
    <x v="2"/>
    <s v="51-65"/>
    <n v="2299"/>
    <n v="1"/>
    <n v="0"/>
    <n v="0"/>
    <n v="0"/>
    <n v="0"/>
    <n v="0"/>
    <n v="0"/>
    <n v="0"/>
    <n v="1"/>
    <n v="18"/>
    <d v="2016-06-29T00:00:00"/>
  </r>
  <r>
    <n v="299"/>
    <n v="64325"/>
    <n v="1234"/>
    <n v="1.9183832102603966"/>
    <x v="0"/>
    <n v="1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x v="1"/>
    <x v="42"/>
    <s v="51-65"/>
    <n v="2666"/>
    <n v="1"/>
    <n v="0"/>
    <n v="0"/>
    <n v="0"/>
    <n v="0"/>
    <n v="0"/>
    <n v="0"/>
    <n v="0"/>
    <n v="1"/>
    <n v="1161"/>
    <d v="2015-06-28T00:00:00"/>
  </r>
  <r>
    <n v="300"/>
    <n v="40464"/>
    <n v="589"/>
    <n v="1.4556148675365759"/>
    <x v="0"/>
    <n v="1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x v="1"/>
    <x v="33"/>
    <s v="66+"/>
    <n v="2693"/>
    <n v="0"/>
    <n v="0"/>
    <n v="1"/>
    <n v="0"/>
    <n v="0"/>
    <n v="0"/>
    <n v="1"/>
    <n v="0"/>
    <n v="0"/>
    <n v="548"/>
    <d v="2015-06-01T00:00:00"/>
  </r>
  <r>
    <n v="301"/>
    <n v="62187"/>
    <n v="1157"/>
    <n v="1.8605174714972583"/>
    <x v="0"/>
    <n v="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x v="1"/>
    <x v="26"/>
    <s v="51-65"/>
    <n v="2518"/>
    <n v="0"/>
    <n v="1"/>
    <n v="0"/>
    <n v="0"/>
    <n v="0"/>
    <n v="0"/>
    <n v="1"/>
    <n v="0"/>
    <n v="0"/>
    <n v="1031"/>
    <d v="2015-11-23T00:00:00"/>
  </r>
  <r>
    <n v="302"/>
    <n v="14849"/>
    <n v="56"/>
    <n v="0.37712977304869011"/>
    <x v="1"/>
    <n v="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x v="1"/>
    <x v="10"/>
    <s v="36-50"/>
    <n v="2521"/>
    <n v="1"/>
    <n v="0"/>
    <n v="0"/>
    <n v="0"/>
    <n v="0"/>
    <n v="0"/>
    <n v="0"/>
    <n v="0"/>
    <n v="1"/>
    <n v="47"/>
    <d v="2015-11-20T00:00:00"/>
  </r>
  <r>
    <n v="303"/>
    <n v="27255"/>
    <n v="35"/>
    <n v="0.1284168042560998"/>
    <x v="1"/>
    <n v="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x v="1"/>
    <x v="3"/>
    <s v="36-50"/>
    <n v="2393"/>
    <n v="0"/>
    <n v="1"/>
    <n v="0"/>
    <n v="0"/>
    <n v="0"/>
    <n v="0"/>
    <n v="1"/>
    <n v="0"/>
    <n v="0"/>
    <n v="33"/>
    <d v="2016-03-27T00:00:00"/>
  </r>
  <r>
    <n v="304"/>
    <n v="54432"/>
    <n v="38"/>
    <n v="6.9811875367430928E-2"/>
    <x v="2"/>
    <n v="1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x v="1"/>
    <x v="9"/>
    <s v="66+"/>
    <n v="2575"/>
    <n v="0"/>
    <n v="1"/>
    <n v="0"/>
    <n v="0"/>
    <n v="0"/>
    <n v="0"/>
    <n v="0"/>
    <n v="0"/>
    <n v="1"/>
    <n v="38"/>
    <d v="2015-09-27T00:00:00"/>
  </r>
  <r>
    <n v="305"/>
    <n v="29999"/>
    <n v="149"/>
    <n v="0.49668322277409249"/>
    <x v="1"/>
    <n v="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x v="1"/>
    <x v="37"/>
    <s v="24-35"/>
    <n v="2660"/>
    <n v="0"/>
    <n v="0"/>
    <n v="1"/>
    <n v="0"/>
    <n v="0"/>
    <n v="0"/>
    <n v="0"/>
    <n v="0"/>
    <n v="1"/>
    <n v="138"/>
    <d v="2015-07-04T00:00:00"/>
  </r>
  <r>
    <n v="306"/>
    <n v="24072"/>
    <n v="19"/>
    <n v="7.8929877035559981E-2"/>
    <x v="1"/>
    <n v="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x v="1"/>
    <x v="38"/>
    <s v="36-50"/>
    <n v="2598"/>
    <n v="0"/>
    <n v="0"/>
    <n v="1"/>
    <n v="0"/>
    <n v="0"/>
    <n v="0"/>
    <n v="1"/>
    <n v="0"/>
    <n v="0"/>
    <n v="15"/>
    <d v="2015-09-04T00:00:00"/>
  </r>
  <r>
    <n v="307"/>
    <n v="33996"/>
    <n v="65"/>
    <n v="0.19119896458406871"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x v="1"/>
    <x v="21"/>
    <s v="24-35"/>
    <n v="2450"/>
    <n v="0"/>
    <n v="0"/>
    <n v="1"/>
    <n v="0"/>
    <n v="0"/>
    <n v="0"/>
    <n v="0"/>
    <n v="0"/>
    <n v="1"/>
    <n v="59"/>
    <d v="2016-01-30T00:00:00"/>
  </r>
  <r>
    <n v="308"/>
    <n v="82333"/>
    <n v="1805"/>
    <n v="2.1923165680832715"/>
    <x v="0"/>
    <n v="0"/>
    <n v="60"/>
    <n v="1311"/>
    <n v="0"/>
    <n v="359"/>
    <n v="46"/>
    <n v="89"/>
    <n v="17"/>
    <n v="1"/>
    <n v="4"/>
    <n v="3"/>
    <n v="10"/>
    <n v="2"/>
    <n v="0"/>
    <n v="0"/>
    <n v="0"/>
    <n v="0"/>
    <n v="1"/>
    <n v="0"/>
    <x v="0"/>
    <x v="37"/>
    <s v="24-35"/>
    <n v="2615"/>
    <n v="0"/>
    <n v="1"/>
    <n v="0"/>
    <n v="0"/>
    <n v="0"/>
    <n v="0"/>
    <n v="0"/>
    <n v="0"/>
    <n v="1"/>
    <n v="1788"/>
    <d v="2015-08-18T00:00:00"/>
  </r>
  <r>
    <n v="309"/>
    <n v="70643"/>
    <n v="1795"/>
    <n v="2.5409453165918774"/>
    <x v="0"/>
    <n v="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x v="0"/>
    <x v="3"/>
    <s v="36-50"/>
    <n v="2781"/>
    <n v="0"/>
    <n v="1"/>
    <n v="0"/>
    <n v="0"/>
    <n v="0"/>
    <n v="0"/>
    <n v="0"/>
    <n v="0"/>
    <n v="1"/>
    <n v="1762"/>
    <d v="2015-03-05T00:00:00"/>
  </r>
  <r>
    <n v="310"/>
    <n v="22010"/>
    <n v="25"/>
    <n v="0.11358473421172195"/>
    <x v="1"/>
    <n v="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x v="1"/>
    <x v="38"/>
    <s v="36-50"/>
    <n v="2523"/>
    <n v="0"/>
    <n v="0"/>
    <n v="0"/>
    <n v="1"/>
    <n v="0"/>
    <n v="0"/>
    <n v="1"/>
    <n v="0"/>
    <n v="0"/>
    <n v="17"/>
    <d v="2015-11-18T00:00:00"/>
  </r>
  <r>
    <n v="311"/>
    <n v="62204"/>
    <n v="807"/>
    <n v="1.2973442222365121"/>
    <x v="0"/>
    <n v="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x v="1"/>
    <x v="36"/>
    <s v="51-65"/>
    <n v="2814"/>
    <n v="1"/>
    <n v="0"/>
    <n v="0"/>
    <n v="0"/>
    <n v="0"/>
    <n v="0"/>
    <n v="1"/>
    <n v="0"/>
    <n v="0"/>
    <n v="668"/>
    <d v="2015-01-31T00:00:00"/>
  </r>
  <r>
    <n v="312"/>
    <n v="78427"/>
    <n v="1792"/>
    <n v="2.2849273847016969"/>
    <x v="0"/>
    <n v="0"/>
    <n v="36"/>
    <n v="972"/>
    <n v="19"/>
    <n v="595"/>
    <n v="180"/>
    <n v="26"/>
    <n v="138"/>
    <n v="3"/>
    <n v="3"/>
    <n v="7"/>
    <n v="10"/>
    <n v="3"/>
    <n v="1"/>
    <n v="0"/>
    <n v="0"/>
    <n v="0"/>
    <n v="0"/>
    <n v="0"/>
    <x v="0"/>
    <x v="34"/>
    <s v="66+"/>
    <n v="2772"/>
    <n v="0"/>
    <n v="0"/>
    <n v="0"/>
    <n v="0"/>
    <n v="1"/>
    <n v="0"/>
    <n v="0"/>
    <n v="1"/>
    <n v="0"/>
    <n v="1654"/>
    <d v="2015-03-14T00:00:00"/>
  </r>
  <r>
    <n v="313"/>
    <n v="30675"/>
    <n v="41"/>
    <n v="0.13365933170334149"/>
    <x v="1"/>
    <n v="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x v="1"/>
    <x v="31"/>
    <s v="36-50"/>
    <n v="2753"/>
    <n v="0"/>
    <n v="1"/>
    <n v="0"/>
    <n v="0"/>
    <n v="0"/>
    <n v="0"/>
    <n v="1"/>
    <n v="0"/>
    <n v="0"/>
    <n v="20"/>
    <d v="2015-04-02T00:00:00"/>
  </r>
  <r>
    <n v="314"/>
    <n v="76412"/>
    <n v="1791"/>
    <n v="2.3438726901533791"/>
    <x v="0"/>
    <n v="0"/>
    <n v="15"/>
    <n v="840"/>
    <n v="53"/>
    <n v="804"/>
    <n v="23"/>
    <n v="71"/>
    <n v="17"/>
    <n v="1"/>
    <n v="5"/>
    <n v="4"/>
    <n v="8"/>
    <n v="3"/>
    <n v="1"/>
    <n v="0"/>
    <n v="0"/>
    <n v="0"/>
    <n v="1"/>
    <n v="0"/>
    <x v="0"/>
    <x v="15"/>
    <s v="36-50"/>
    <n v="2579"/>
    <n v="0"/>
    <n v="0"/>
    <n v="1"/>
    <n v="0"/>
    <n v="0"/>
    <n v="0"/>
    <n v="0"/>
    <n v="0"/>
    <n v="1"/>
    <n v="1774"/>
    <d v="2015-09-23T00:00:00"/>
  </r>
  <r>
    <n v="315"/>
    <n v="68655"/>
    <n v="1500"/>
    <n v="2.1848372296263929"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x v="1"/>
    <x v="0"/>
    <s v="24-35"/>
    <n v="2847"/>
    <n v="0"/>
    <n v="0"/>
    <n v="1"/>
    <n v="0"/>
    <n v="0"/>
    <n v="0"/>
    <n v="1"/>
    <n v="0"/>
    <n v="0"/>
    <n v="1462"/>
    <d v="2014-12-29T00:00:00"/>
  </r>
  <r>
    <n v="316"/>
    <n v="41411"/>
    <n v="121"/>
    <n v="0.29219289560744727"/>
    <x v="0"/>
    <n v="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x v="1"/>
    <x v="37"/>
    <s v="24-35"/>
    <n v="2363"/>
    <n v="1"/>
    <n v="0"/>
    <n v="0"/>
    <n v="0"/>
    <n v="0"/>
    <n v="0"/>
    <n v="1"/>
    <n v="0"/>
    <n v="0"/>
    <n v="103"/>
    <d v="2016-04-26T00:00:00"/>
  </r>
  <r>
    <n v="317"/>
    <n v="55212"/>
    <n v="1148"/>
    <n v="2.0792581322900818"/>
    <x v="0"/>
    <n v="1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x v="1"/>
    <x v="14"/>
    <s v="51-65"/>
    <n v="2742"/>
    <n v="0"/>
    <n v="1"/>
    <n v="0"/>
    <n v="0"/>
    <n v="0"/>
    <n v="0"/>
    <n v="0"/>
    <n v="0"/>
    <n v="1"/>
    <n v="1114"/>
    <d v="2015-04-13T00:00:00"/>
  </r>
  <r>
    <n v="318"/>
    <n v="59292"/>
    <n v="493"/>
    <n v="0.83147810834513936"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x v="1"/>
    <x v="9"/>
    <s v="66+"/>
    <n v="2540"/>
    <n v="0"/>
    <n v="0"/>
    <n v="0"/>
    <n v="1"/>
    <n v="0"/>
    <n v="0"/>
    <n v="0"/>
    <n v="0"/>
    <n v="1"/>
    <n v="479"/>
    <d v="2015-11-01T00:00:00"/>
  </r>
  <r>
    <n v="319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0"/>
    <x v="26"/>
    <s v="51-65"/>
    <n v="2759"/>
    <n v="0"/>
    <n v="1"/>
    <n v="0"/>
    <n v="0"/>
    <n v="0"/>
    <n v="1"/>
    <n v="0"/>
    <n v="0"/>
    <n v="0"/>
    <n v="1727"/>
    <d v="2015-03-27T00:00:00"/>
  </r>
  <r>
    <n v="320"/>
    <n v="82623"/>
    <n v="767"/>
    <n v="0.92831293949626614"/>
    <x v="0"/>
    <n v="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x v="1"/>
    <x v="12"/>
    <s v="66+"/>
    <n v="2390"/>
    <n v="1"/>
    <n v="0"/>
    <n v="0"/>
    <n v="0"/>
    <n v="0"/>
    <n v="0"/>
    <n v="1"/>
    <n v="0"/>
    <n v="0"/>
    <n v="594"/>
    <d v="2016-03-30T00:00:00"/>
  </r>
  <r>
    <n v="321"/>
    <n v="44300"/>
    <n v="39"/>
    <n v="8.8036117381489837E-2"/>
    <x v="1"/>
    <n v="1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x v="1"/>
    <x v="2"/>
    <s v="51-65"/>
    <n v="2530"/>
    <n v="0"/>
    <n v="1"/>
    <n v="0"/>
    <n v="0"/>
    <n v="0"/>
    <n v="0"/>
    <n v="1"/>
    <n v="0"/>
    <n v="0"/>
    <n v="36"/>
    <d v="2015-11-11T00:00:00"/>
  </r>
  <r>
    <n v="322"/>
    <n v="82384"/>
    <n v="1767"/>
    <n v="2.1448339483394836"/>
    <x v="0"/>
    <n v="0"/>
    <n v="55"/>
    <n v="984"/>
    <n v="51"/>
    <n v="432"/>
    <n v="180"/>
    <n v="120"/>
    <n v="190"/>
    <n v="1"/>
    <n v="3"/>
    <n v="10"/>
    <n v="13"/>
    <n v="1"/>
    <n v="0"/>
    <n v="0"/>
    <n v="0"/>
    <n v="0"/>
    <n v="1"/>
    <n v="0"/>
    <x v="0"/>
    <x v="47"/>
    <s v="51-65"/>
    <n v="2746"/>
    <n v="0"/>
    <n v="0"/>
    <n v="0"/>
    <n v="1"/>
    <n v="0"/>
    <n v="0"/>
    <n v="0"/>
    <n v="1"/>
    <n v="0"/>
    <n v="1577"/>
    <d v="2015-04-09T00:00:00"/>
  </r>
  <r>
    <n v="323"/>
    <n v="30372"/>
    <n v="37"/>
    <n v="0.1218227314631898"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x v="1"/>
    <x v="6"/>
    <s v="36-50"/>
    <n v="2710"/>
    <n v="0"/>
    <n v="0"/>
    <n v="0"/>
    <n v="0"/>
    <n v="1"/>
    <n v="0"/>
    <n v="1"/>
    <n v="0"/>
    <n v="0"/>
    <n v="30"/>
    <d v="2015-05-15T00:00:00"/>
  </r>
  <r>
    <n v="324"/>
    <n v="33181"/>
    <n v="12"/>
    <n v="3.6165275308158287E-2"/>
    <x v="1"/>
    <n v="0"/>
    <n v="90"/>
    <n v="9"/>
    <n v="0"/>
    <n v="3"/>
    <n v="0"/>
    <n v="0"/>
    <n v="4"/>
    <n v="1"/>
    <n v="1"/>
    <n v="0"/>
    <n v="2"/>
    <n v="6"/>
    <n v="0"/>
    <n v="0"/>
    <n v="1"/>
    <n v="0"/>
    <n v="0"/>
    <n v="0"/>
    <x v="1"/>
    <x v="10"/>
    <s v="36-50"/>
    <n v="2336"/>
    <n v="0"/>
    <n v="1"/>
    <n v="0"/>
    <n v="0"/>
    <n v="0"/>
    <n v="0"/>
    <n v="0"/>
    <n v="1"/>
    <n v="0"/>
    <n v="8"/>
    <d v="2016-05-23T00:00:00"/>
  </r>
  <r>
    <n v="325"/>
    <n v="71113"/>
    <n v="827"/>
    <n v="1.1629378594631079"/>
    <x v="0"/>
    <n v="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x v="1"/>
    <x v="26"/>
    <s v="51-65"/>
    <n v="2353"/>
    <n v="0"/>
    <n v="1"/>
    <n v="0"/>
    <n v="0"/>
    <n v="0"/>
    <n v="0"/>
    <n v="1"/>
    <n v="0"/>
    <n v="0"/>
    <n v="819"/>
    <d v="2016-05-06T00:00:00"/>
  </r>
  <r>
    <n v="326"/>
    <n v="71952"/>
    <n v="1350"/>
    <n v="1.8762508338892596"/>
    <x v="1"/>
    <n v="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x v="1"/>
    <x v="37"/>
    <s v="24-35"/>
    <n v="2694"/>
    <n v="0"/>
    <n v="1"/>
    <n v="0"/>
    <n v="0"/>
    <n v="0"/>
    <n v="0"/>
    <n v="1"/>
    <n v="0"/>
    <n v="0"/>
    <n v="1257"/>
    <d v="2015-05-31T00:00:00"/>
  </r>
  <r>
    <n v="327"/>
    <n v="72066"/>
    <n v="1758"/>
    <n v="2.4394305220214805"/>
    <x v="0"/>
    <n v="0"/>
    <n v="55"/>
    <n v="1003"/>
    <n v="34"/>
    <n v="536"/>
    <n v="134"/>
    <n v="51"/>
    <n v="34"/>
    <n v="1"/>
    <n v="4"/>
    <n v="6"/>
    <n v="6"/>
    <n v="2"/>
    <n v="1"/>
    <n v="0"/>
    <n v="0"/>
    <n v="0"/>
    <n v="1"/>
    <n v="0"/>
    <x v="0"/>
    <x v="4"/>
    <s v="36-50"/>
    <n v="2165"/>
    <n v="0"/>
    <n v="0"/>
    <n v="1"/>
    <n v="0"/>
    <n v="0"/>
    <n v="0"/>
    <n v="1"/>
    <n v="0"/>
    <n v="0"/>
    <n v="1724"/>
    <d v="2016-11-10T00:00:00"/>
  </r>
  <r>
    <n v="328"/>
    <n v="72099"/>
    <n v="1166"/>
    <n v="1.6172207658913438"/>
    <x v="0"/>
    <n v="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x v="1"/>
    <x v="46"/>
    <s v="36-50"/>
    <n v="2769"/>
    <n v="0"/>
    <n v="1"/>
    <n v="0"/>
    <n v="0"/>
    <n v="0"/>
    <n v="0"/>
    <n v="1"/>
    <n v="0"/>
    <n v="0"/>
    <n v="1144"/>
    <d v="2015-03-17T00:00:00"/>
  </r>
  <r>
    <n v="329"/>
    <n v="60000"/>
    <n v="1265"/>
    <n v="2.1083333333333334"/>
    <x v="0"/>
    <n v="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x v="1"/>
    <x v="10"/>
    <s v="36-50"/>
    <n v="2713"/>
    <n v="0"/>
    <n v="0"/>
    <n v="1"/>
    <n v="0"/>
    <n v="0"/>
    <n v="0"/>
    <n v="0"/>
    <n v="0"/>
    <n v="1"/>
    <n v="1253"/>
    <d v="2015-05-12T00:00:00"/>
  </r>
  <r>
    <n v="330"/>
    <n v="38643"/>
    <n v="39"/>
    <n v="0.10092384131666797"/>
    <x v="1"/>
    <n v="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x v="1"/>
    <x v="32"/>
    <s v="36-50"/>
    <n v="2371"/>
    <n v="0"/>
    <n v="0"/>
    <n v="1"/>
    <n v="0"/>
    <n v="0"/>
    <n v="0"/>
    <n v="1"/>
    <n v="0"/>
    <n v="0"/>
    <n v="29"/>
    <d v="2016-04-18T00:00:00"/>
  </r>
  <r>
    <n v="331"/>
    <n v="50737"/>
    <n v="89"/>
    <n v="0.17541439186392574"/>
    <x v="0"/>
    <n v="1"/>
    <n v="61"/>
    <n v="78"/>
    <n v="0"/>
    <n v="11"/>
    <n v="0"/>
    <n v="0"/>
    <n v="10"/>
    <n v="1"/>
    <n v="2"/>
    <n v="0"/>
    <n v="4"/>
    <n v="6"/>
    <n v="0"/>
    <n v="0"/>
    <n v="0"/>
    <n v="1"/>
    <n v="0"/>
    <n v="0"/>
    <x v="1"/>
    <x v="47"/>
    <s v="51-65"/>
    <n v="2573"/>
    <n v="0"/>
    <n v="1"/>
    <n v="0"/>
    <n v="0"/>
    <n v="0"/>
    <n v="0"/>
    <n v="1"/>
    <n v="0"/>
    <n v="0"/>
    <n v="79"/>
    <d v="2015-09-29T00:00:00"/>
  </r>
  <r>
    <n v="332"/>
    <n v="68462"/>
    <n v="1622"/>
    <n v="2.3691975110280157"/>
    <x v="0"/>
    <n v="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x v="1"/>
    <x v="14"/>
    <s v="51-65"/>
    <n v="2723"/>
    <n v="0"/>
    <n v="1"/>
    <n v="0"/>
    <n v="0"/>
    <n v="0"/>
    <n v="0"/>
    <n v="0"/>
    <n v="0"/>
    <n v="1"/>
    <n v="1574"/>
    <d v="2015-05-02T00:00:00"/>
  </r>
  <r>
    <n v="333"/>
    <n v="65073"/>
    <n v="892"/>
    <n v="1.3707682141594826"/>
    <x v="0"/>
    <n v="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x v="1"/>
    <x v="48"/>
    <s v="66+"/>
    <n v="2472"/>
    <n v="0"/>
    <n v="1"/>
    <n v="0"/>
    <n v="0"/>
    <n v="0"/>
    <n v="0"/>
    <n v="0"/>
    <n v="1"/>
    <n v="0"/>
    <n v="884"/>
    <d v="2016-01-08T00:00:00"/>
  </r>
  <r>
    <n v="334"/>
    <n v="46681"/>
    <n v="387"/>
    <n v="0.8290310833101262"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x v="1"/>
    <x v="34"/>
    <s v="66+"/>
    <n v="2423"/>
    <n v="0"/>
    <n v="0"/>
    <n v="0"/>
    <n v="1"/>
    <n v="0"/>
    <n v="0"/>
    <n v="0"/>
    <n v="0"/>
    <n v="1"/>
    <n v="349"/>
    <d v="2016-02-26T00:00:00"/>
  </r>
  <r>
    <n v="335"/>
    <n v="78618"/>
    <n v="2092"/>
    <n v="2.6609682261059806"/>
    <x v="0"/>
    <n v="0"/>
    <n v="87"/>
    <n v="736"/>
    <n v="163"/>
    <n v="818"/>
    <n v="212"/>
    <n v="163"/>
    <n v="61"/>
    <n v="1"/>
    <n v="4"/>
    <n v="7"/>
    <n v="10"/>
    <n v="2"/>
    <n v="0"/>
    <n v="0"/>
    <n v="0"/>
    <n v="1"/>
    <n v="0"/>
    <n v="0"/>
    <x v="1"/>
    <x v="26"/>
    <s v="51-65"/>
    <n v="2798"/>
    <n v="0"/>
    <n v="1"/>
    <n v="0"/>
    <n v="0"/>
    <n v="0"/>
    <n v="0"/>
    <n v="1"/>
    <n v="0"/>
    <n v="0"/>
    <n v="2031"/>
    <d v="2015-02-16T00:00:00"/>
  </r>
  <r>
    <n v="336"/>
    <n v="62187"/>
    <n v="595"/>
    <n v="0.95679161239487365"/>
    <x v="0"/>
    <n v="1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x v="1"/>
    <x v="14"/>
    <s v="51-65"/>
    <n v="2258"/>
    <n v="0"/>
    <n v="0"/>
    <n v="0"/>
    <n v="0"/>
    <n v="1"/>
    <n v="0"/>
    <n v="0"/>
    <n v="0"/>
    <n v="1"/>
    <n v="554"/>
    <d v="2016-08-09T00:00:00"/>
  </r>
  <r>
    <n v="337"/>
    <n v="28442"/>
    <n v="51"/>
    <n v="0.17931228464946206"/>
    <x v="2"/>
    <n v="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x v="1"/>
    <x v="32"/>
    <s v="36-50"/>
    <n v="2284"/>
    <n v="0"/>
    <n v="1"/>
    <n v="0"/>
    <n v="0"/>
    <n v="0"/>
    <n v="0"/>
    <n v="1"/>
    <n v="0"/>
    <n v="0"/>
    <n v="45"/>
    <d v="2016-07-14T00:00:00"/>
  </r>
  <r>
    <n v="338"/>
    <n v="51479"/>
    <n v="429"/>
    <n v="0.83334952116396965"/>
    <x v="1"/>
    <n v="1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x v="1"/>
    <x v="5"/>
    <s v="51-65"/>
    <n v="2707"/>
    <n v="0"/>
    <n v="1"/>
    <n v="0"/>
    <n v="0"/>
    <n v="0"/>
    <n v="0"/>
    <n v="1"/>
    <n v="0"/>
    <n v="0"/>
    <n v="364"/>
    <d v="2015-05-18T00:00:00"/>
  </r>
  <r>
    <n v="339"/>
    <n v="54803"/>
    <n v="551"/>
    <n v="1.0054194113460944"/>
    <x v="0"/>
    <n v="1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x v="1"/>
    <x v="14"/>
    <s v="51-65"/>
    <n v="2836"/>
    <n v="0"/>
    <n v="0"/>
    <n v="1"/>
    <n v="0"/>
    <n v="0"/>
    <n v="0"/>
    <n v="1"/>
    <n v="0"/>
    <n v="0"/>
    <n v="409"/>
    <d v="2015-01-09T00:00:00"/>
  </r>
  <r>
    <n v="340"/>
    <n v="79530"/>
    <n v="1319"/>
    <n v="1.6584936501948948"/>
    <x v="0"/>
    <n v="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x v="1"/>
    <x v="36"/>
    <s v="51-65"/>
    <n v="2567"/>
    <n v="0"/>
    <n v="1"/>
    <n v="0"/>
    <n v="0"/>
    <n v="0"/>
    <n v="0"/>
    <n v="1"/>
    <n v="0"/>
    <n v="0"/>
    <n v="1290"/>
    <d v="2015-10-05T00:00:00"/>
  </r>
  <r>
    <n v="341"/>
    <n v="31615"/>
    <n v="42"/>
    <n v="0.13284833148821762"/>
    <x v="1"/>
    <n v="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x v="1"/>
    <x v="10"/>
    <s v="36-50"/>
    <n v="2629"/>
    <n v="1"/>
    <n v="0"/>
    <n v="0"/>
    <n v="0"/>
    <n v="0"/>
    <n v="0"/>
    <n v="1"/>
    <n v="0"/>
    <n v="0"/>
    <n v="33"/>
    <d v="2015-08-04T00:00:00"/>
  </r>
  <r>
    <n v="342"/>
    <n v="72025"/>
    <n v="1699"/>
    <n v="2.3589031586254774"/>
    <x v="0"/>
    <n v="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x v="1"/>
    <x v="41"/>
    <s v="51-65"/>
    <n v="2748"/>
    <n v="0"/>
    <n v="0"/>
    <n v="0"/>
    <n v="1"/>
    <n v="0"/>
    <n v="0"/>
    <n v="1"/>
    <n v="0"/>
    <n v="0"/>
    <n v="1466"/>
    <d v="2015-04-07T00:00:00"/>
  </r>
  <r>
    <n v="343"/>
    <n v="52614"/>
    <n v="952"/>
    <n v="1.8094043410499108"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x v="1"/>
    <x v="27"/>
    <s v="36-50"/>
    <n v="2734"/>
    <n v="0"/>
    <n v="0"/>
    <n v="1"/>
    <n v="0"/>
    <n v="0"/>
    <n v="0"/>
    <n v="0"/>
    <n v="0"/>
    <n v="1"/>
    <n v="914"/>
    <d v="2015-04-21T00:00:00"/>
  </r>
  <r>
    <n v="344"/>
    <n v="35684"/>
    <n v="27"/>
    <n v="7.5664163210402424E-2"/>
    <x v="1"/>
    <n v="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x v="1"/>
    <x v="3"/>
    <s v="36-50"/>
    <n v="2227"/>
    <n v="0"/>
    <n v="1"/>
    <n v="0"/>
    <n v="0"/>
    <n v="0"/>
    <n v="1"/>
    <n v="0"/>
    <n v="0"/>
    <n v="0"/>
    <n v="24"/>
    <d v="2016-09-09T00:00:00"/>
  </r>
  <r>
    <n v="345"/>
    <n v="48178"/>
    <n v="216"/>
    <n v="0.44833741541782551"/>
    <x v="1"/>
    <n v="1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x v="1"/>
    <x v="27"/>
    <s v="36-50"/>
    <n v="2768"/>
    <n v="0"/>
    <n v="1"/>
    <n v="0"/>
    <n v="0"/>
    <n v="0"/>
    <n v="0"/>
    <n v="1"/>
    <n v="0"/>
    <n v="0"/>
    <n v="178"/>
    <d v="2015-03-18T00:00:00"/>
  </r>
  <r>
    <n v="346"/>
    <n v="29548"/>
    <n v="18"/>
    <n v="6.091782861784216E-2"/>
    <x v="1"/>
    <n v="0"/>
    <n v="52"/>
    <n v="7"/>
    <n v="1"/>
    <n v="6"/>
    <n v="3"/>
    <n v="1"/>
    <n v="11"/>
    <n v="1"/>
    <n v="1"/>
    <n v="1"/>
    <n v="2"/>
    <n v="4"/>
    <n v="0"/>
    <n v="0"/>
    <n v="1"/>
    <n v="0"/>
    <n v="0"/>
    <n v="0"/>
    <x v="1"/>
    <x v="23"/>
    <s v="36-50"/>
    <n v="2463"/>
    <n v="0"/>
    <n v="0"/>
    <n v="1"/>
    <n v="0"/>
    <n v="0"/>
    <n v="0"/>
    <n v="0"/>
    <n v="1"/>
    <n v="0"/>
    <n v="7"/>
    <d v="2016-01-17T00:00:00"/>
  </r>
  <r>
    <n v="347"/>
    <n v="63810"/>
    <n v="1270"/>
    <n v="1.9902836545995926"/>
    <x v="0"/>
    <n v="1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x v="1"/>
    <x v="40"/>
    <s v="51-65"/>
    <n v="2754"/>
    <n v="0"/>
    <n v="0"/>
    <n v="1"/>
    <n v="0"/>
    <n v="0"/>
    <n v="0"/>
    <n v="1"/>
    <n v="0"/>
    <n v="0"/>
    <n v="1169"/>
    <d v="2015-04-01T00:00:00"/>
  </r>
  <r>
    <n v="348"/>
    <n v="85683"/>
    <n v="1738"/>
    <n v="2.0284070352345274"/>
    <x v="0"/>
    <n v="0"/>
    <n v="6"/>
    <n v="1296"/>
    <n v="17"/>
    <n v="311"/>
    <n v="45"/>
    <n v="69"/>
    <n v="51"/>
    <n v="1"/>
    <n v="2"/>
    <n v="4"/>
    <n v="10"/>
    <n v="1"/>
    <n v="1"/>
    <n v="1"/>
    <n v="0"/>
    <n v="1"/>
    <n v="1"/>
    <n v="0"/>
    <x v="0"/>
    <x v="1"/>
    <s v="66+"/>
    <n v="2259"/>
    <n v="1"/>
    <n v="0"/>
    <n v="0"/>
    <n v="0"/>
    <n v="0"/>
    <n v="0"/>
    <n v="1"/>
    <n v="0"/>
    <n v="0"/>
    <n v="1687"/>
    <d v="2016-08-08T00:00:00"/>
  </r>
  <r>
    <n v="349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1"/>
    <x v="27"/>
    <s v="36-50"/>
    <n v="2839"/>
    <n v="0"/>
    <n v="0"/>
    <n v="1"/>
    <n v="0"/>
    <n v="0"/>
    <n v="0"/>
    <n v="0"/>
    <n v="1"/>
    <n v="0"/>
    <n v="48"/>
    <d v="2015-01-06T00:00:00"/>
  </r>
  <r>
    <n v="350"/>
    <n v="68126"/>
    <n v="1734"/>
    <n v="2.5452837389542906"/>
    <x v="0"/>
    <n v="0"/>
    <n v="40"/>
    <n v="1332"/>
    <n v="17"/>
    <n v="311"/>
    <n v="23"/>
    <n v="51"/>
    <n v="86"/>
    <n v="1"/>
    <n v="7"/>
    <n v="4"/>
    <n v="5"/>
    <n v="9"/>
    <n v="0"/>
    <n v="0"/>
    <n v="0"/>
    <n v="1"/>
    <n v="0"/>
    <n v="0"/>
    <x v="0"/>
    <x v="8"/>
    <s v="24-35"/>
    <n v="2755"/>
    <n v="0"/>
    <n v="0"/>
    <n v="1"/>
    <n v="0"/>
    <n v="0"/>
    <n v="0"/>
    <n v="0"/>
    <n v="0"/>
    <n v="1"/>
    <n v="1648"/>
    <d v="2015-03-31T00:00:00"/>
  </r>
  <r>
    <n v="351"/>
    <n v="30279"/>
    <n v="36"/>
    <n v="0.11889428316655107"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x v="1"/>
    <x v="21"/>
    <s v="24-35"/>
    <n v="2705"/>
    <n v="0"/>
    <n v="0"/>
    <n v="1"/>
    <n v="0"/>
    <n v="0"/>
    <n v="0"/>
    <n v="1"/>
    <n v="0"/>
    <n v="0"/>
    <n v="35"/>
    <d v="2015-05-20T00:00:00"/>
  </r>
  <r>
    <n v="352"/>
    <n v="66426"/>
    <n v="1220"/>
    <n v="1.8366302351488875"/>
    <x v="0"/>
    <n v="1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x v="1"/>
    <x v="42"/>
    <s v="51-65"/>
    <n v="2429"/>
    <n v="0"/>
    <n v="0"/>
    <n v="0"/>
    <n v="1"/>
    <n v="0"/>
    <n v="0"/>
    <n v="0"/>
    <n v="0"/>
    <n v="1"/>
    <n v="1063"/>
    <d v="2016-02-20T00:00:00"/>
  </r>
  <r>
    <n v="353"/>
    <n v="30822"/>
    <n v="39"/>
    <n v="0.12653299591201089"/>
    <x v="1"/>
    <n v="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x v="1"/>
    <x v="14"/>
    <s v="51-65"/>
    <n v="2539"/>
    <n v="0"/>
    <n v="0"/>
    <n v="1"/>
    <n v="0"/>
    <n v="0"/>
    <n v="0"/>
    <n v="1"/>
    <n v="0"/>
    <n v="0"/>
    <n v="27"/>
    <d v="2015-11-02T00:00:00"/>
  </r>
  <r>
    <n v="354"/>
    <n v="33581"/>
    <n v="16"/>
    <n v="4.764599029212948E-2"/>
    <x v="2"/>
    <n v="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x v="1"/>
    <x v="14"/>
    <s v="51-65"/>
    <n v="2696"/>
    <n v="0"/>
    <n v="1"/>
    <n v="0"/>
    <n v="0"/>
    <n v="0"/>
    <n v="0"/>
    <n v="0"/>
    <n v="0"/>
    <n v="1"/>
    <n v="15"/>
    <d v="2015-05-29T00:00:00"/>
  </r>
  <r>
    <n v="355"/>
    <n v="19986"/>
    <n v="16"/>
    <n v="8.0056039227459228E-2"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x v="1"/>
    <x v="7"/>
    <s v="24-35"/>
    <n v="2386"/>
    <n v="0"/>
    <n v="1"/>
    <n v="0"/>
    <n v="0"/>
    <n v="0"/>
    <n v="0"/>
    <n v="1"/>
    <n v="0"/>
    <n v="0"/>
    <n v="10"/>
    <d v="2016-04-03T00:00:00"/>
  </r>
  <r>
    <n v="356"/>
    <n v="27421"/>
    <n v="269"/>
    <n v="0.98099996353159991"/>
    <x v="0"/>
    <n v="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x v="1"/>
    <x v="1"/>
    <s v="66+"/>
    <n v="2723"/>
    <n v="0"/>
    <n v="0"/>
    <n v="0"/>
    <n v="0"/>
    <n v="1"/>
    <n v="0"/>
    <n v="1"/>
    <n v="0"/>
    <n v="0"/>
    <n v="214"/>
    <d v="2015-05-02T00:00:00"/>
  </r>
  <r>
    <n v="357"/>
    <n v="36143"/>
    <n v="13"/>
    <n v="3.5968237279694545E-2"/>
    <x v="1"/>
    <n v="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x v="1"/>
    <x v="4"/>
    <s v="36-50"/>
    <n v="2250"/>
    <n v="0"/>
    <n v="0"/>
    <n v="1"/>
    <n v="0"/>
    <n v="0"/>
    <n v="0"/>
    <n v="0"/>
    <n v="1"/>
    <n v="0"/>
    <n v="7"/>
    <d v="2016-08-17T00:00:00"/>
  </r>
  <r>
    <n v="358"/>
    <n v="10245"/>
    <n v="28"/>
    <n v="0.27330405075646658"/>
    <x v="1"/>
    <n v="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x v="1"/>
    <x v="6"/>
    <s v="36-50"/>
    <n v="2569"/>
    <n v="0"/>
    <n v="0"/>
    <n v="1"/>
    <n v="0"/>
    <n v="0"/>
    <n v="0"/>
    <n v="1"/>
    <n v="0"/>
    <n v="0"/>
    <n v="15"/>
    <d v="2015-10-03T00:00:00"/>
  </r>
  <r>
    <n v="359"/>
    <n v="90687"/>
    <n v="1728"/>
    <n v="1.9054550266300572"/>
    <x v="0"/>
    <n v="0"/>
    <n v="98"/>
    <n v="982"/>
    <n v="17"/>
    <n v="672"/>
    <n v="23"/>
    <n v="34"/>
    <n v="51"/>
    <n v="1"/>
    <n v="6"/>
    <n v="2"/>
    <n v="8"/>
    <n v="2"/>
    <n v="0"/>
    <n v="0"/>
    <n v="0"/>
    <n v="0"/>
    <n v="1"/>
    <n v="0"/>
    <x v="0"/>
    <x v="38"/>
    <s v="36-50"/>
    <n v="2562"/>
    <n v="1"/>
    <n v="0"/>
    <n v="0"/>
    <n v="0"/>
    <n v="0"/>
    <n v="0"/>
    <n v="0"/>
    <n v="0"/>
    <n v="1"/>
    <n v="1677"/>
    <d v="2015-10-10T00:00:00"/>
  </r>
  <r>
    <n v="360"/>
    <n v="63381"/>
    <n v="846"/>
    <n v="1.3347848724381124"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x v="1"/>
    <x v="36"/>
    <s v="51-65"/>
    <n v="2791"/>
    <n v="0"/>
    <n v="0"/>
    <n v="0"/>
    <n v="1"/>
    <n v="0"/>
    <n v="0"/>
    <n v="1"/>
    <n v="0"/>
    <n v="0"/>
    <n v="687"/>
    <d v="2015-02-23T00:00:00"/>
  </r>
  <r>
    <n v="361"/>
    <n v="38823"/>
    <n v="91"/>
    <n v="0.23439713571851736"/>
    <x v="0"/>
    <n v="1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x v="1"/>
    <x v="17"/>
    <s v="66+"/>
    <n v="2827"/>
    <n v="0"/>
    <n v="0"/>
    <n v="0"/>
    <n v="1"/>
    <n v="0"/>
    <n v="0"/>
    <n v="1"/>
    <n v="0"/>
    <n v="0"/>
    <n v="68"/>
    <d v="2015-01-18T00:00:00"/>
  </r>
  <r>
    <n v="362"/>
    <n v="83664"/>
    <n v="1087"/>
    <n v="1.2992445974373685"/>
    <x v="1"/>
    <n v="1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x v="1"/>
    <x v="28"/>
    <s v="51-65"/>
    <n v="2576"/>
    <n v="1"/>
    <n v="0"/>
    <n v="0"/>
    <n v="0"/>
    <n v="0"/>
    <n v="0"/>
    <n v="0"/>
    <n v="0"/>
    <n v="1"/>
    <n v="1001"/>
    <d v="2015-09-26T00:00:00"/>
  </r>
  <r>
    <n v="363"/>
    <n v="90300"/>
    <n v="1681"/>
    <n v="1.8615725359911406"/>
    <x v="0"/>
    <n v="0"/>
    <n v="7"/>
    <n v="594"/>
    <n v="134"/>
    <n v="786"/>
    <n v="33"/>
    <n v="134"/>
    <n v="57"/>
    <n v="0"/>
    <n v="5"/>
    <n v="6"/>
    <n v="8"/>
    <n v="1"/>
    <n v="0"/>
    <n v="0"/>
    <n v="0"/>
    <n v="0"/>
    <n v="1"/>
    <n v="0"/>
    <x v="1"/>
    <x v="19"/>
    <s v="36-50"/>
    <n v="2336"/>
    <n v="0"/>
    <n v="0"/>
    <n v="0"/>
    <n v="1"/>
    <n v="0"/>
    <n v="0"/>
    <n v="1"/>
    <n v="0"/>
    <n v="0"/>
    <n v="1624"/>
    <d v="2016-05-23T00:00:00"/>
  </r>
  <r>
    <n v="364"/>
    <n v="62499"/>
    <n v="218"/>
    <n v="0.3488055808892942"/>
    <x v="1"/>
    <n v="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x v="1"/>
    <x v="19"/>
    <s v="36-50"/>
    <n v="2361"/>
    <n v="0"/>
    <n v="0"/>
    <n v="0"/>
    <n v="1"/>
    <n v="0"/>
    <n v="0"/>
    <n v="0"/>
    <n v="1"/>
    <n v="0"/>
    <n v="214"/>
    <d v="2016-04-28T00:00:00"/>
  </r>
  <r>
    <n v="365"/>
    <n v="74293"/>
    <n v="1046"/>
    <n v="1.4079388367679324"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x v="1"/>
    <x v="49"/>
    <s v="24-35"/>
    <n v="2215"/>
    <n v="0"/>
    <n v="0"/>
    <n v="1"/>
    <n v="0"/>
    <n v="0"/>
    <n v="0"/>
    <n v="1"/>
    <n v="0"/>
    <n v="0"/>
    <n v="965"/>
    <d v="2016-09-21T00:00:00"/>
  </r>
  <r>
    <n v="366"/>
    <n v="51012"/>
    <n v="185"/>
    <n v="0.3626597663294911"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x v="1"/>
    <x v="16"/>
    <s v="66+"/>
    <n v="2596"/>
    <n v="0"/>
    <n v="1"/>
    <n v="0"/>
    <n v="0"/>
    <n v="0"/>
    <n v="0"/>
    <n v="0"/>
    <n v="0"/>
    <n v="1"/>
    <n v="161"/>
    <d v="2015-09-06T00:00:00"/>
  </r>
  <r>
    <n v="367"/>
    <n v="70777"/>
    <n v="709"/>
    <n v="1.0017378526922587"/>
    <x v="0"/>
    <n v="1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x v="1"/>
    <x v="28"/>
    <s v="51-65"/>
    <n v="2283"/>
    <n v="0"/>
    <n v="1"/>
    <n v="0"/>
    <n v="0"/>
    <n v="0"/>
    <n v="0"/>
    <n v="0"/>
    <n v="1"/>
    <n v="0"/>
    <n v="631"/>
    <d v="2016-07-15T00:00:00"/>
  </r>
  <r>
    <n v="368"/>
    <n v="68682"/>
    <n v="1553"/>
    <n v="2.2611455694359512"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x v="1"/>
    <x v="8"/>
    <s v="24-35"/>
    <n v="2425"/>
    <n v="0"/>
    <n v="0"/>
    <n v="0"/>
    <n v="1"/>
    <n v="0"/>
    <n v="0"/>
    <n v="0"/>
    <n v="0"/>
    <n v="1"/>
    <n v="1508"/>
    <d v="2016-02-24T00:00:00"/>
  </r>
  <r>
    <n v="369"/>
    <n v="43824"/>
    <n v="154"/>
    <n v="0.35140562248995982"/>
    <x v="1"/>
    <n v="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x v="1"/>
    <x v="6"/>
    <s v="36-50"/>
    <n v="2811"/>
    <n v="0"/>
    <n v="1"/>
    <n v="0"/>
    <n v="0"/>
    <n v="0"/>
    <n v="0"/>
    <n v="1"/>
    <n v="0"/>
    <n v="0"/>
    <n v="122"/>
    <d v="2015-02-03T00:00:00"/>
  </r>
  <r>
    <n v="370"/>
    <n v="75261"/>
    <n v="1726"/>
    <n v="2.2933524667490466"/>
    <x v="0"/>
    <n v="0"/>
    <n v="17"/>
    <n v="1239"/>
    <n v="17"/>
    <n v="413"/>
    <n v="23"/>
    <n v="34"/>
    <n v="17"/>
    <n v="1"/>
    <n v="5"/>
    <n v="6"/>
    <n v="5"/>
    <n v="2"/>
    <n v="0"/>
    <n v="0"/>
    <n v="0"/>
    <n v="1"/>
    <n v="1"/>
    <n v="0"/>
    <x v="0"/>
    <x v="47"/>
    <s v="51-65"/>
    <n v="2591"/>
    <n v="0"/>
    <n v="0"/>
    <n v="0"/>
    <n v="1"/>
    <n v="0"/>
    <n v="0"/>
    <n v="0"/>
    <n v="0"/>
    <n v="1"/>
    <n v="1709"/>
    <d v="2015-09-11T00:00:00"/>
  </r>
  <r>
    <n v="371"/>
    <n v="23442"/>
    <n v="22"/>
    <n v="9.3848647726303219E-2"/>
    <x v="1"/>
    <n v="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x v="1"/>
    <x v="13"/>
    <s v="24-35"/>
    <n v="2711"/>
    <n v="0"/>
    <n v="0"/>
    <n v="1"/>
    <n v="0"/>
    <n v="0"/>
    <n v="0"/>
    <n v="1"/>
    <n v="0"/>
    <n v="0"/>
    <n v="17"/>
    <d v="2015-05-14T00:00:00"/>
  </r>
  <r>
    <n v="372"/>
    <n v="83145"/>
    <n v="1719"/>
    <n v="2.0674724878224788"/>
    <x v="0"/>
    <n v="0"/>
    <n v="14"/>
    <n v="777"/>
    <n v="35"/>
    <n v="731"/>
    <n v="39"/>
    <n v="137"/>
    <n v="114"/>
    <n v="1"/>
    <n v="5"/>
    <n v="9"/>
    <n v="11"/>
    <n v="2"/>
    <n v="0"/>
    <n v="0"/>
    <n v="0"/>
    <n v="0"/>
    <n v="1"/>
    <n v="0"/>
    <x v="0"/>
    <x v="46"/>
    <s v="36-50"/>
    <n v="2804"/>
    <n v="0"/>
    <n v="0"/>
    <n v="0"/>
    <n v="1"/>
    <n v="0"/>
    <n v="0"/>
    <n v="1"/>
    <n v="0"/>
    <n v="0"/>
    <n v="1605"/>
    <d v="2015-02-10T00:00:00"/>
  </r>
  <r>
    <n v="373"/>
    <n v="31395"/>
    <n v="57"/>
    <n v="0.1815575728619207"/>
    <x v="1"/>
    <n v="1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x v="1"/>
    <x v="44"/>
    <s v="51-65"/>
    <n v="2622"/>
    <n v="1"/>
    <n v="0"/>
    <n v="0"/>
    <n v="0"/>
    <n v="0"/>
    <n v="1"/>
    <n v="0"/>
    <n v="0"/>
    <n v="0"/>
    <n v="50"/>
    <d v="2015-08-11T00:00:00"/>
  </r>
  <r>
    <n v="374"/>
    <n v="75276"/>
    <n v="1019"/>
    <n v="1.3536851054785057"/>
    <x v="0"/>
    <n v="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x v="1"/>
    <x v="2"/>
    <s v="51-65"/>
    <n v="2799"/>
    <n v="0"/>
    <n v="0"/>
    <n v="0"/>
    <n v="1"/>
    <n v="0"/>
    <n v="0"/>
    <n v="1"/>
    <n v="0"/>
    <n v="0"/>
    <n v="998"/>
    <d v="2015-02-15T00:00:00"/>
  </r>
  <r>
    <n v="375"/>
    <n v="42373"/>
    <n v="144"/>
    <n v="0.33983904845066432"/>
    <x v="1"/>
    <n v="1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x v="1"/>
    <x v="46"/>
    <s v="36-50"/>
    <n v="2477"/>
    <n v="0"/>
    <n v="0"/>
    <n v="1"/>
    <n v="0"/>
    <n v="0"/>
    <n v="0"/>
    <n v="1"/>
    <n v="0"/>
    <n v="0"/>
    <n v="125"/>
    <d v="2016-01-03T00:00:00"/>
  </r>
  <r>
    <n v="376"/>
    <n v="30507"/>
    <n v="233"/>
    <n v="0.76375913724718913"/>
    <x v="0"/>
    <n v="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x v="1"/>
    <x v="36"/>
    <s v="51-65"/>
    <n v="2634"/>
    <n v="0"/>
    <n v="0"/>
    <n v="0"/>
    <n v="1"/>
    <n v="0"/>
    <n v="0"/>
    <n v="1"/>
    <n v="0"/>
    <n v="0"/>
    <n v="123"/>
    <d v="2015-07-30T00:00:00"/>
  </r>
  <r>
    <n v="377"/>
    <n v="80952"/>
    <n v="1713"/>
    <n v="2.1160687815001484"/>
    <x v="0"/>
    <n v="0"/>
    <n v="20"/>
    <n v="778"/>
    <n v="178"/>
    <n v="689"/>
    <n v="41"/>
    <n v="27"/>
    <n v="44"/>
    <n v="1"/>
    <n v="8"/>
    <n v="5"/>
    <n v="11"/>
    <n v="8"/>
    <n v="1"/>
    <n v="0"/>
    <n v="0"/>
    <n v="1"/>
    <n v="1"/>
    <n v="0"/>
    <x v="0"/>
    <x v="14"/>
    <s v="51-65"/>
    <n v="2645"/>
    <n v="0"/>
    <n v="1"/>
    <n v="0"/>
    <n v="0"/>
    <n v="0"/>
    <n v="0"/>
    <n v="1"/>
    <n v="0"/>
    <n v="0"/>
    <n v="1669"/>
    <d v="2015-07-19T00:00:00"/>
  </r>
  <r>
    <n v="378"/>
    <n v="48006"/>
    <n v="39"/>
    <n v="8.1239845019372578E-2"/>
    <x v="1"/>
    <n v="1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x v="1"/>
    <x v="2"/>
    <s v="51-65"/>
    <n v="2179"/>
    <n v="0"/>
    <n v="1"/>
    <n v="0"/>
    <n v="0"/>
    <n v="0"/>
    <n v="0"/>
    <n v="1"/>
    <n v="0"/>
    <n v="0"/>
    <n v="37"/>
    <d v="2016-10-27T00:00:00"/>
  </r>
  <r>
    <n v="379"/>
    <n v="78579"/>
    <n v="1713"/>
    <n v="2.1799717481769938"/>
    <x v="0"/>
    <n v="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x v="0"/>
    <x v="23"/>
    <s v="36-50"/>
    <n v="2713"/>
    <n v="1"/>
    <n v="0"/>
    <n v="0"/>
    <n v="0"/>
    <n v="0"/>
    <n v="0"/>
    <n v="0"/>
    <n v="1"/>
    <n v="0"/>
    <n v="1614"/>
    <d v="2015-05-12T00:00:00"/>
  </r>
  <r>
    <n v="380"/>
    <n v="65808"/>
    <n v="262"/>
    <n v="0.39812788718696818"/>
    <x v="1"/>
    <n v="1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x v="1"/>
    <x v="6"/>
    <s v="36-50"/>
    <n v="2189"/>
    <n v="1"/>
    <n v="0"/>
    <n v="0"/>
    <n v="0"/>
    <n v="0"/>
    <n v="0"/>
    <n v="0"/>
    <n v="0"/>
    <n v="1"/>
    <n v="252"/>
    <d v="2016-10-17T00:00:00"/>
  </r>
  <r>
    <n v="381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1"/>
    <x v="46"/>
    <s v="36-50"/>
    <n v="2547"/>
    <n v="0"/>
    <n v="0"/>
    <n v="0"/>
    <n v="1"/>
    <n v="0"/>
    <n v="0"/>
    <n v="0"/>
    <n v="0"/>
    <n v="1"/>
    <n v="42"/>
    <d v="2015-10-25T00:00:00"/>
  </r>
  <r>
    <n v="382"/>
    <n v="50437"/>
    <n v="486"/>
    <n v="0.96357832543569211"/>
    <x v="0"/>
    <n v="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x v="1"/>
    <x v="22"/>
    <s v="51-65"/>
    <n v="2779"/>
    <n v="0"/>
    <n v="1"/>
    <n v="0"/>
    <n v="0"/>
    <n v="0"/>
    <n v="0"/>
    <n v="1"/>
    <n v="0"/>
    <n v="0"/>
    <n v="482"/>
    <d v="2015-03-07T00:00:00"/>
  </r>
  <r>
    <n v="383"/>
    <n v="79607"/>
    <n v="1707"/>
    <n v="2.1442837941387065"/>
    <x v="0"/>
    <n v="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x v="0"/>
    <x v="3"/>
    <s v="36-50"/>
    <n v="2593"/>
    <n v="0"/>
    <n v="0"/>
    <n v="1"/>
    <n v="0"/>
    <n v="0"/>
    <n v="0"/>
    <n v="1"/>
    <n v="0"/>
    <n v="0"/>
    <n v="1491"/>
    <d v="2015-09-09T00:00:00"/>
  </r>
  <r>
    <n v="384"/>
    <n v="53858"/>
    <n v="889"/>
    <n v="1.6506368598908239"/>
    <x v="0"/>
    <n v="1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x v="1"/>
    <x v="10"/>
    <s v="36-50"/>
    <n v="2756"/>
    <n v="0"/>
    <n v="1"/>
    <n v="0"/>
    <n v="0"/>
    <n v="0"/>
    <n v="0"/>
    <n v="1"/>
    <n v="0"/>
    <n v="0"/>
    <n v="863"/>
    <d v="2015-03-30T00:00:00"/>
  </r>
  <r>
    <n v="385"/>
    <n v="66465"/>
    <n v="1471"/>
    <n v="2.2131949146167158"/>
    <x v="0"/>
    <n v="1"/>
    <n v="1"/>
    <n v="1200"/>
    <n v="0"/>
    <n v="204"/>
    <n v="38"/>
    <n v="29"/>
    <n v="14"/>
    <n v="3"/>
    <n v="11"/>
    <n v="9"/>
    <n v="12"/>
    <n v="6"/>
    <n v="1"/>
    <n v="0"/>
    <n v="0"/>
    <n v="0"/>
    <n v="0"/>
    <n v="0"/>
    <x v="1"/>
    <x v="47"/>
    <s v="51-65"/>
    <n v="2615"/>
    <n v="0"/>
    <n v="1"/>
    <n v="0"/>
    <n v="0"/>
    <n v="0"/>
    <n v="0"/>
    <n v="0"/>
    <n v="0"/>
    <n v="1"/>
    <n v="1457"/>
    <d v="2015-08-18T00:00:00"/>
  </r>
  <r>
    <n v="386"/>
    <n v="46923"/>
    <n v="363"/>
    <n v="0.77360782558659924"/>
    <x v="1"/>
    <n v="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x v="1"/>
    <x v="13"/>
    <s v="24-35"/>
    <n v="2835"/>
    <n v="0"/>
    <n v="0"/>
    <n v="1"/>
    <n v="0"/>
    <n v="0"/>
    <n v="0"/>
    <n v="1"/>
    <n v="0"/>
    <n v="0"/>
    <n v="357"/>
    <d v="2015-01-10T00:00:00"/>
  </r>
  <r>
    <n v="387"/>
    <n v="75072"/>
    <n v="948"/>
    <n v="1.2627877237851663"/>
    <x v="0"/>
    <n v="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x v="1"/>
    <x v="41"/>
    <s v="51-65"/>
    <n v="2681"/>
    <n v="0"/>
    <n v="0"/>
    <n v="0"/>
    <n v="1"/>
    <n v="0"/>
    <n v="0"/>
    <n v="1"/>
    <n v="0"/>
    <n v="0"/>
    <n v="823"/>
    <d v="2015-06-13T00:00:00"/>
  </r>
  <r>
    <n v="388"/>
    <n v="75865"/>
    <n v="1230"/>
    <n v="1.6213009951888222"/>
    <x v="0"/>
    <n v="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x v="1"/>
    <x v="48"/>
    <s v="66+"/>
    <n v="2249"/>
    <n v="0"/>
    <n v="1"/>
    <n v="0"/>
    <n v="0"/>
    <n v="0"/>
    <n v="0"/>
    <n v="0"/>
    <n v="0"/>
    <n v="1"/>
    <n v="1218"/>
    <d v="2016-08-18T00:00:00"/>
  </r>
  <r>
    <n v="389"/>
    <n v="19789"/>
    <n v="50"/>
    <n v="0.25266562231542777"/>
    <x v="1"/>
    <n v="0"/>
    <n v="24"/>
    <n v="2"/>
    <n v="5"/>
    <n v="9"/>
    <n v="28"/>
    <n v="6"/>
    <n v="28"/>
    <n v="3"/>
    <n v="2"/>
    <n v="1"/>
    <n v="3"/>
    <n v="5"/>
    <n v="0"/>
    <n v="0"/>
    <n v="1"/>
    <n v="0"/>
    <n v="0"/>
    <n v="0"/>
    <x v="1"/>
    <x v="27"/>
    <s v="36-50"/>
    <n v="2380"/>
    <n v="0"/>
    <n v="0"/>
    <n v="0"/>
    <n v="1"/>
    <n v="0"/>
    <n v="1"/>
    <n v="0"/>
    <n v="0"/>
    <n v="0"/>
    <n v="22"/>
    <d v="2016-04-09T00:00:00"/>
  </r>
  <r>
    <n v="390"/>
    <n v="80134"/>
    <n v="1352"/>
    <n v="1.6871739835775077"/>
    <x v="0"/>
    <n v="0"/>
    <n v="11"/>
    <n v="966"/>
    <n v="26"/>
    <n v="282"/>
    <n v="52"/>
    <n v="26"/>
    <n v="26"/>
    <n v="1"/>
    <n v="2"/>
    <n v="7"/>
    <n v="11"/>
    <n v="5"/>
    <n v="1"/>
    <n v="1"/>
    <n v="0"/>
    <n v="1"/>
    <n v="1"/>
    <n v="0"/>
    <x v="1"/>
    <x v="43"/>
    <s v="24-35"/>
    <n v="2294"/>
    <n v="0"/>
    <n v="0"/>
    <n v="0"/>
    <n v="1"/>
    <n v="0"/>
    <n v="0"/>
    <n v="1"/>
    <n v="0"/>
    <n v="0"/>
    <n v="1326"/>
    <d v="2016-07-04T00:00:00"/>
  </r>
  <r>
    <n v="391"/>
    <n v="92955"/>
    <n v="1694"/>
    <n v="1.8223871765908235"/>
    <x v="0"/>
    <n v="0"/>
    <n v="35"/>
    <n v="693"/>
    <n v="21"/>
    <n v="925"/>
    <n v="31"/>
    <n v="24"/>
    <n v="84"/>
    <n v="1"/>
    <n v="6"/>
    <n v="7"/>
    <n v="9"/>
    <n v="2"/>
    <n v="1"/>
    <n v="0"/>
    <n v="0"/>
    <n v="0"/>
    <n v="1"/>
    <n v="0"/>
    <x v="0"/>
    <x v="24"/>
    <s v="36-50"/>
    <n v="2473"/>
    <n v="0"/>
    <n v="1"/>
    <n v="0"/>
    <n v="0"/>
    <n v="0"/>
    <n v="0"/>
    <n v="1"/>
    <n v="0"/>
    <n v="0"/>
    <n v="1610"/>
    <d v="2016-01-07T00:00:00"/>
  </r>
  <r>
    <n v="392"/>
    <n v="49505"/>
    <n v="723"/>
    <n v="1.4604585395414604"/>
    <x v="1"/>
    <n v="1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x v="1"/>
    <x v="6"/>
    <s v="36-50"/>
    <n v="2640"/>
    <n v="0"/>
    <n v="1"/>
    <n v="0"/>
    <n v="0"/>
    <n v="0"/>
    <n v="0"/>
    <n v="0"/>
    <n v="1"/>
    <n v="0"/>
    <n v="695"/>
    <d v="2015-07-24T00:00:00"/>
  </r>
  <r>
    <n v="393"/>
    <n v="37401"/>
    <n v="45"/>
    <n v="0.12031763856581373"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x v="1"/>
    <x v="24"/>
    <s v="36-50"/>
    <n v="2213"/>
    <n v="0"/>
    <n v="1"/>
    <n v="0"/>
    <n v="0"/>
    <n v="0"/>
    <n v="0"/>
    <n v="0"/>
    <n v="0"/>
    <n v="1"/>
    <n v="42"/>
    <d v="2016-09-23T00:00:00"/>
  </r>
  <r>
    <n v="394"/>
    <n v="18492"/>
    <n v="9"/>
    <n v="4.8669695003244647E-2"/>
    <x v="1"/>
    <n v="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x v="1"/>
    <x v="18"/>
    <s v="36-50"/>
    <n v="2183"/>
    <n v="0"/>
    <n v="0"/>
    <n v="0"/>
    <n v="1"/>
    <n v="0"/>
    <n v="0"/>
    <n v="0"/>
    <n v="1"/>
    <n v="0"/>
    <n v="8"/>
    <d v="2016-10-23T00:00:00"/>
  </r>
  <r>
    <n v="395"/>
    <n v="77870"/>
    <n v="1682"/>
    <n v="2.1600102735328108"/>
    <x v="0"/>
    <n v="1"/>
    <n v="93"/>
    <n v="1017"/>
    <n v="50"/>
    <n v="500"/>
    <n v="65"/>
    <n v="50"/>
    <n v="133"/>
    <n v="3"/>
    <n v="5"/>
    <n v="5"/>
    <n v="5"/>
    <n v="8"/>
    <n v="1"/>
    <n v="0"/>
    <n v="0"/>
    <n v="1"/>
    <n v="0"/>
    <n v="0"/>
    <x v="0"/>
    <x v="5"/>
    <s v="51-65"/>
    <n v="2835"/>
    <n v="0"/>
    <n v="1"/>
    <n v="0"/>
    <n v="0"/>
    <n v="0"/>
    <n v="0"/>
    <n v="1"/>
    <n v="0"/>
    <n v="0"/>
    <n v="1549"/>
    <d v="2015-01-10T00:00:00"/>
  </r>
  <r>
    <n v="396"/>
    <n v="93027"/>
    <n v="2098"/>
    <n v="2.255259225816161"/>
    <x v="0"/>
    <n v="0"/>
    <n v="77"/>
    <n v="1285"/>
    <n v="42"/>
    <n v="716"/>
    <n v="55"/>
    <n v="0"/>
    <n v="21"/>
    <n v="0"/>
    <n v="7"/>
    <n v="10"/>
    <n v="5"/>
    <n v="2"/>
    <n v="0"/>
    <n v="0"/>
    <n v="0"/>
    <n v="0"/>
    <n v="1"/>
    <n v="0"/>
    <x v="1"/>
    <x v="50"/>
    <s v="66+"/>
    <n v="2601"/>
    <n v="0"/>
    <n v="1"/>
    <n v="0"/>
    <n v="0"/>
    <n v="0"/>
    <n v="0"/>
    <n v="0"/>
    <n v="0"/>
    <n v="1"/>
    <n v="2077"/>
    <d v="2015-09-01T00:00:00"/>
  </r>
  <r>
    <n v="397"/>
    <n v="48686"/>
    <n v="19"/>
    <n v="3.9025592572813544E-2"/>
    <x v="1"/>
    <n v="2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x v="1"/>
    <x v="33"/>
    <s v="66+"/>
    <n v="2366"/>
    <n v="0"/>
    <n v="1"/>
    <n v="0"/>
    <n v="0"/>
    <n v="0"/>
    <n v="0"/>
    <n v="1"/>
    <n v="0"/>
    <n v="0"/>
    <n v="18"/>
    <d v="2016-04-23T00:00:00"/>
  </r>
  <r>
    <n v="398"/>
    <n v="92910"/>
    <n v="1762"/>
    <n v="1.8964589387579378"/>
    <x v="0"/>
    <n v="0"/>
    <n v="42"/>
    <n v="551"/>
    <n v="137"/>
    <n v="792"/>
    <n v="179"/>
    <n v="103"/>
    <n v="33"/>
    <n v="1"/>
    <n v="6"/>
    <n v="7"/>
    <n v="13"/>
    <n v="1"/>
    <n v="1"/>
    <n v="0"/>
    <n v="0"/>
    <n v="1"/>
    <n v="1"/>
    <n v="0"/>
    <x v="1"/>
    <x v="37"/>
    <s v="24-35"/>
    <n v="2225"/>
    <n v="0"/>
    <n v="1"/>
    <n v="0"/>
    <n v="0"/>
    <n v="0"/>
    <n v="0"/>
    <n v="1"/>
    <n v="0"/>
    <n v="0"/>
    <n v="1729"/>
    <d v="2016-09-11T00:00:00"/>
  </r>
  <r>
    <n v="399"/>
    <n v="75433"/>
    <n v="1131"/>
    <n v="1.4993437885275676"/>
    <x v="1"/>
    <n v="0"/>
    <n v="28"/>
    <n v="800"/>
    <n v="0"/>
    <n v="297"/>
    <n v="0"/>
    <n v="34"/>
    <n v="57"/>
    <n v="2"/>
    <n v="2"/>
    <n v="5"/>
    <n v="10"/>
    <n v="6"/>
    <n v="1"/>
    <n v="0"/>
    <n v="0"/>
    <n v="1"/>
    <n v="0"/>
    <n v="0"/>
    <x v="1"/>
    <x v="21"/>
    <s v="24-35"/>
    <n v="2244"/>
    <n v="0"/>
    <n v="1"/>
    <n v="0"/>
    <n v="0"/>
    <n v="0"/>
    <n v="0"/>
    <n v="1"/>
    <n v="0"/>
    <n v="0"/>
    <n v="1074"/>
    <d v="2016-08-23T00:00:00"/>
  </r>
  <r>
    <n v="400"/>
    <n v="10404"/>
    <n v="31"/>
    <n v="0.29796232218377544"/>
    <x v="1"/>
    <n v="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x v="1"/>
    <x v="21"/>
    <s v="24-35"/>
    <n v="2215"/>
    <n v="0"/>
    <n v="0"/>
    <n v="0"/>
    <n v="1"/>
    <n v="0"/>
    <n v="1"/>
    <n v="0"/>
    <n v="0"/>
    <n v="0"/>
    <n v="19"/>
    <d v="2016-09-21T00:00:00"/>
  </r>
  <r>
    <n v="401"/>
    <n v="61314"/>
    <n v="836"/>
    <n v="1.3634732687477575"/>
    <x v="0"/>
    <n v="1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x v="1"/>
    <x v="28"/>
    <s v="51-65"/>
    <n v="2589"/>
    <n v="0"/>
    <n v="1"/>
    <n v="0"/>
    <n v="0"/>
    <n v="0"/>
    <n v="0"/>
    <n v="1"/>
    <n v="0"/>
    <n v="0"/>
    <n v="664"/>
    <d v="2015-09-13T00:00:00"/>
  </r>
  <r>
    <n v="402"/>
    <n v="72025"/>
    <n v="1677"/>
    <n v="2.3283582089552239"/>
    <x v="0"/>
    <n v="0"/>
    <n v="46"/>
    <n v="967"/>
    <n v="0"/>
    <n v="617"/>
    <n v="43"/>
    <n v="50"/>
    <n v="0"/>
    <n v="1"/>
    <n v="4"/>
    <n v="8"/>
    <n v="13"/>
    <n v="2"/>
    <n v="1"/>
    <n v="0"/>
    <n v="0"/>
    <n v="1"/>
    <n v="1"/>
    <n v="0"/>
    <x v="0"/>
    <x v="17"/>
    <s v="66+"/>
    <n v="2220"/>
    <n v="0"/>
    <n v="1"/>
    <n v="0"/>
    <n v="0"/>
    <n v="0"/>
    <n v="0"/>
    <n v="1"/>
    <n v="0"/>
    <n v="0"/>
    <n v="1677"/>
    <d v="2016-09-16T00:00:00"/>
  </r>
  <r>
    <n v="403"/>
    <n v="42387"/>
    <n v="493"/>
    <n v="1.1630924575931301"/>
    <x v="1"/>
    <n v="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x v="1"/>
    <x v="21"/>
    <s v="24-35"/>
    <n v="2767"/>
    <n v="0"/>
    <n v="1"/>
    <n v="0"/>
    <n v="0"/>
    <n v="0"/>
    <n v="0"/>
    <n v="1"/>
    <n v="0"/>
    <n v="0"/>
    <n v="302"/>
    <d v="2015-03-19T00:00:00"/>
  </r>
  <r>
    <n v="404"/>
    <n v="67309"/>
    <n v="987"/>
    <n v="1.4663715104963675"/>
    <x v="1"/>
    <n v="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x v="1"/>
    <x v="5"/>
    <s v="51-65"/>
    <n v="2681"/>
    <n v="0"/>
    <n v="0"/>
    <n v="0"/>
    <n v="1"/>
    <n v="0"/>
    <n v="1"/>
    <n v="0"/>
    <n v="0"/>
    <n v="0"/>
    <n v="892"/>
    <d v="2015-06-13T00:00:00"/>
  </r>
  <r>
    <n v="405"/>
    <n v="75236"/>
    <n v="954"/>
    <n v="1.2680099952150568"/>
    <x v="0"/>
    <n v="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x v="1"/>
    <x v="29"/>
    <s v="51-65"/>
    <n v="2375"/>
    <n v="0"/>
    <n v="1"/>
    <n v="0"/>
    <n v="0"/>
    <n v="0"/>
    <n v="0"/>
    <n v="1"/>
    <n v="0"/>
    <n v="0"/>
    <n v="840"/>
    <d v="2016-04-14T00:00:00"/>
  </r>
  <r>
    <n v="406"/>
    <n v="30015"/>
    <n v="52"/>
    <n v="0.17324670997834415"/>
    <x v="1"/>
    <n v="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x v="1"/>
    <x v="23"/>
    <s v="36-50"/>
    <n v="2306"/>
    <n v="0"/>
    <n v="0"/>
    <n v="1"/>
    <n v="0"/>
    <n v="0"/>
    <n v="0"/>
    <n v="1"/>
    <n v="0"/>
    <n v="0"/>
    <n v="47"/>
    <d v="2016-06-22T00:00:00"/>
  </r>
  <r>
    <n v="407"/>
    <n v="50943"/>
    <n v="40"/>
    <n v="7.851912922285692E-2"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x v="1"/>
    <x v="44"/>
    <s v="51-65"/>
    <n v="2532"/>
    <n v="0"/>
    <n v="0"/>
    <n v="0"/>
    <n v="1"/>
    <n v="0"/>
    <n v="0"/>
    <n v="0"/>
    <n v="1"/>
    <n v="0"/>
    <n v="34"/>
    <d v="2015-11-09T00:00:00"/>
  </r>
  <r>
    <n v="408"/>
    <n v="67272"/>
    <n v="719"/>
    <n v="1.068795338327982"/>
    <x v="0"/>
    <n v="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x v="1"/>
    <x v="40"/>
    <s v="51-65"/>
    <n v="2349"/>
    <n v="1"/>
    <n v="0"/>
    <n v="0"/>
    <n v="0"/>
    <n v="0"/>
    <n v="0"/>
    <n v="1"/>
    <n v="0"/>
    <n v="0"/>
    <n v="705"/>
    <d v="2016-05-10T00:00:00"/>
  </r>
  <r>
    <n v="409"/>
    <n v="51529"/>
    <n v="445"/>
    <n v="0.86359137573017131"/>
    <x v="0"/>
    <n v="1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x v="1"/>
    <x v="17"/>
    <s v="66+"/>
    <n v="2454"/>
    <n v="0"/>
    <n v="0"/>
    <n v="0"/>
    <n v="0"/>
    <n v="1"/>
    <n v="0"/>
    <n v="0"/>
    <n v="1"/>
    <n v="0"/>
    <n v="423"/>
    <d v="2016-01-26T00:00:00"/>
  </r>
  <r>
    <n v="410"/>
    <n v="32011"/>
    <n v="117"/>
    <n v="0.36549935959513918"/>
    <x v="1"/>
    <n v="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x v="1"/>
    <x v="6"/>
    <s v="36-50"/>
    <n v="2470"/>
    <n v="0"/>
    <n v="1"/>
    <n v="0"/>
    <n v="0"/>
    <n v="0"/>
    <n v="0"/>
    <n v="0"/>
    <n v="0"/>
    <n v="1"/>
    <n v="112"/>
    <d v="2016-01-10T00:00:00"/>
  </r>
  <r>
    <n v="411"/>
    <n v="7500"/>
    <n v="27"/>
    <n v="0.36"/>
    <x v="1"/>
    <n v="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x v="1"/>
    <x v="37"/>
    <s v="24-35"/>
    <n v="2666"/>
    <n v="0"/>
    <n v="1"/>
    <n v="0"/>
    <n v="0"/>
    <n v="0"/>
    <n v="1"/>
    <n v="0"/>
    <n v="0"/>
    <n v="0"/>
    <n v="18"/>
    <d v="2015-06-28T00:00:00"/>
  </r>
  <r>
    <n v="412"/>
    <n v="28691"/>
    <n v="30"/>
    <n v="0.104562406329511"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x v="1"/>
    <x v="21"/>
    <s v="24-35"/>
    <n v="2519"/>
    <n v="0"/>
    <n v="1"/>
    <n v="0"/>
    <n v="0"/>
    <n v="0"/>
    <n v="0"/>
    <n v="1"/>
    <n v="0"/>
    <n v="0"/>
    <n v="26"/>
    <d v="2015-11-22T00:00:00"/>
  </r>
  <r>
    <n v="413"/>
    <n v="56223"/>
    <n v="152"/>
    <n v="0.27035199117798764"/>
    <x v="0"/>
    <n v="1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x v="1"/>
    <x v="34"/>
    <s v="66+"/>
    <n v="2350"/>
    <n v="0"/>
    <n v="1"/>
    <n v="0"/>
    <n v="0"/>
    <n v="0"/>
    <n v="0"/>
    <n v="0"/>
    <n v="0"/>
    <n v="1"/>
    <n v="148"/>
    <d v="2016-05-09T00:00:00"/>
  </r>
  <r>
    <n v="414"/>
    <n v="18100"/>
    <n v="13"/>
    <n v="7.18232044198895E-2"/>
    <x v="0"/>
    <n v="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x v="1"/>
    <x v="16"/>
    <s v="66+"/>
    <n v="2486"/>
    <n v="0"/>
    <n v="1"/>
    <n v="0"/>
    <n v="0"/>
    <n v="0"/>
    <n v="0"/>
    <n v="1"/>
    <n v="0"/>
    <n v="0"/>
    <n v="12"/>
    <d v="2015-12-25T00:00:00"/>
  </r>
  <r>
    <n v="415"/>
    <n v="20130"/>
    <n v="22"/>
    <n v="0.10928961748633879"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x v="1"/>
    <x v="46"/>
    <s v="36-50"/>
    <n v="2263"/>
    <n v="0"/>
    <n v="1"/>
    <n v="0"/>
    <n v="0"/>
    <n v="0"/>
    <n v="1"/>
    <n v="0"/>
    <n v="0"/>
    <n v="0"/>
    <n v="10"/>
    <d v="2016-08-04T00:00:00"/>
  </r>
  <r>
    <n v="416"/>
    <n v="23295"/>
    <n v="15"/>
    <n v="6.4391500321957507E-2"/>
    <x v="0"/>
    <n v="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x v="1"/>
    <x v="11"/>
    <s v="51-65"/>
    <n v="2510"/>
    <n v="1"/>
    <n v="0"/>
    <n v="0"/>
    <n v="0"/>
    <n v="0"/>
    <n v="0"/>
    <n v="1"/>
    <n v="0"/>
    <n v="0"/>
    <n v="10"/>
    <d v="2015-12-01T00:00:00"/>
  </r>
  <r>
    <n v="417"/>
    <n v="42618"/>
    <n v="182"/>
    <n v="0.42704960345393966"/>
    <x v="1"/>
    <n v="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x v="1"/>
    <x v="31"/>
    <s v="36-50"/>
    <n v="2422"/>
    <n v="1"/>
    <n v="0"/>
    <n v="0"/>
    <n v="0"/>
    <n v="0"/>
    <n v="0"/>
    <n v="0"/>
    <n v="1"/>
    <n v="0"/>
    <n v="172"/>
    <d v="2016-02-27T00:00:00"/>
  </r>
  <r>
    <n v="418"/>
    <n v="81246"/>
    <n v="1342"/>
    <n v="1.6517736257785001"/>
    <x v="0"/>
    <n v="0"/>
    <n v="87"/>
    <n v="398"/>
    <n v="190"/>
    <n v="537"/>
    <n v="61"/>
    <n v="156"/>
    <n v="37"/>
    <n v="1"/>
    <n v="4"/>
    <n v="5"/>
    <n v="7"/>
    <n v="1"/>
    <n v="1"/>
    <n v="0"/>
    <n v="1"/>
    <n v="0"/>
    <n v="0"/>
    <n v="0"/>
    <x v="1"/>
    <x v="29"/>
    <s v="51-65"/>
    <n v="2341"/>
    <n v="0"/>
    <n v="0"/>
    <n v="1"/>
    <n v="0"/>
    <n v="0"/>
    <n v="0"/>
    <n v="1"/>
    <n v="0"/>
    <n v="0"/>
    <n v="1305"/>
    <d v="2016-05-18T00:00:00"/>
  </r>
  <r>
    <n v="419"/>
    <n v="24027"/>
    <n v="43"/>
    <n v="0.1789653306696633"/>
    <x v="1"/>
    <n v="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x v="1"/>
    <x v="10"/>
    <s v="36-50"/>
    <n v="2544"/>
    <n v="0"/>
    <n v="1"/>
    <n v="0"/>
    <n v="0"/>
    <n v="0"/>
    <n v="0"/>
    <n v="1"/>
    <n v="0"/>
    <n v="0"/>
    <n v="38"/>
    <d v="2015-10-28T00:00:00"/>
  </r>
  <r>
    <n v="420"/>
    <n v="55707"/>
    <n v="393"/>
    <n v="0.70547687005223758"/>
    <x v="0"/>
    <n v="1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x v="1"/>
    <x v="33"/>
    <s v="66+"/>
    <n v="2348"/>
    <n v="0"/>
    <n v="1"/>
    <n v="0"/>
    <n v="0"/>
    <n v="0"/>
    <n v="0"/>
    <n v="0"/>
    <n v="0"/>
    <n v="1"/>
    <n v="358"/>
    <d v="2016-05-11T00:00:00"/>
  </r>
  <r>
    <n v="421"/>
    <n v="57959"/>
    <n v="835"/>
    <n v="1.4406735795993719"/>
    <x v="0"/>
    <n v="1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x v="1"/>
    <x v="47"/>
    <s v="51-65"/>
    <n v="2582"/>
    <n v="0"/>
    <n v="0"/>
    <n v="1"/>
    <n v="0"/>
    <n v="0"/>
    <n v="0"/>
    <n v="1"/>
    <n v="0"/>
    <n v="0"/>
    <n v="802"/>
    <d v="2015-09-20T00:00:00"/>
  </r>
  <r>
    <n v="422"/>
    <n v="56796"/>
    <n v="964"/>
    <n v="1.6973026269455596"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x v="1"/>
    <x v="14"/>
    <s v="51-65"/>
    <n v="2657"/>
    <n v="0"/>
    <n v="1"/>
    <n v="0"/>
    <n v="0"/>
    <n v="0"/>
    <n v="0"/>
    <n v="1"/>
    <n v="0"/>
    <n v="0"/>
    <n v="927"/>
    <d v="2015-07-07T00:00:00"/>
  </r>
  <r>
    <n v="423"/>
    <n v="36230"/>
    <n v="56"/>
    <n v="0.15456803753795198"/>
    <x v="1"/>
    <n v="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x v="1"/>
    <x v="6"/>
    <s v="36-50"/>
    <n v="2414"/>
    <n v="0"/>
    <n v="0"/>
    <n v="1"/>
    <n v="0"/>
    <n v="0"/>
    <n v="0"/>
    <n v="0"/>
    <n v="1"/>
    <n v="0"/>
    <n v="53"/>
    <d v="2016-03-06T00:00:00"/>
  </r>
  <r>
    <n v="424"/>
    <n v="70829"/>
    <n v="408"/>
    <n v="0.57603523980290561"/>
    <x v="1"/>
    <n v="1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x v="1"/>
    <x v="15"/>
    <s v="36-50"/>
    <n v="2369"/>
    <n v="0"/>
    <n v="1"/>
    <n v="0"/>
    <n v="0"/>
    <n v="0"/>
    <n v="1"/>
    <n v="0"/>
    <n v="0"/>
    <n v="0"/>
    <n v="385"/>
    <d v="2016-04-20T00:00:00"/>
  </r>
  <r>
    <n v="425"/>
    <n v="65991"/>
    <n v="962"/>
    <n v="1.4577745450137141"/>
    <x v="0"/>
    <n v="1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x v="1"/>
    <x v="10"/>
    <s v="36-50"/>
    <n v="2819"/>
    <n v="0"/>
    <n v="1"/>
    <n v="0"/>
    <n v="0"/>
    <n v="0"/>
    <n v="0"/>
    <n v="1"/>
    <n v="0"/>
    <n v="0"/>
    <n v="953"/>
    <d v="2015-01-26T00:00:00"/>
  </r>
  <r>
    <n v="426"/>
    <n v="38988"/>
    <n v="306"/>
    <n v="0.78485687903970447"/>
    <x v="1"/>
    <n v="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x v="1"/>
    <x v="31"/>
    <s v="36-50"/>
    <n v="2837"/>
    <n v="0"/>
    <n v="1"/>
    <n v="0"/>
    <n v="0"/>
    <n v="0"/>
    <n v="0"/>
    <n v="1"/>
    <n v="0"/>
    <n v="0"/>
    <n v="264"/>
    <d v="2015-01-08T00:00:00"/>
  </r>
  <r>
    <n v="427"/>
    <n v="84865"/>
    <n v="1672"/>
    <n v="1.9701879455605962"/>
    <x v="0"/>
    <n v="0"/>
    <n v="1"/>
    <n v="1248"/>
    <n v="16"/>
    <n v="349"/>
    <n v="43"/>
    <n v="16"/>
    <n v="16"/>
    <n v="1"/>
    <n v="2"/>
    <n v="4"/>
    <n v="9"/>
    <n v="4"/>
    <n v="1"/>
    <n v="1"/>
    <n v="0"/>
    <n v="1"/>
    <n v="1"/>
    <n v="0"/>
    <x v="0"/>
    <x v="42"/>
    <s v="51-65"/>
    <n v="2575"/>
    <n v="0"/>
    <n v="0"/>
    <n v="1"/>
    <n v="0"/>
    <n v="0"/>
    <n v="0"/>
    <n v="0"/>
    <n v="0"/>
    <n v="1"/>
    <n v="1656"/>
    <d v="2015-09-27T00:00:00"/>
  </r>
  <r>
    <n v="428"/>
    <n v="78789"/>
    <n v="1671"/>
    <n v="2.1208544339945932"/>
    <x v="0"/>
    <n v="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x v="0"/>
    <x v="15"/>
    <s v="36-50"/>
    <n v="2849"/>
    <n v="1"/>
    <n v="0"/>
    <n v="0"/>
    <n v="0"/>
    <n v="0"/>
    <n v="0"/>
    <n v="0"/>
    <n v="1"/>
    <n v="0"/>
    <n v="1588"/>
    <d v="2014-12-27T00:00:00"/>
  </r>
  <r>
    <n v="429"/>
    <n v="50300"/>
    <n v="265"/>
    <n v="0.52683896620278325"/>
    <x v="0"/>
    <n v="1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x v="1"/>
    <x v="12"/>
    <s v="66+"/>
    <n v="2194"/>
    <n v="0"/>
    <n v="1"/>
    <n v="0"/>
    <n v="0"/>
    <n v="0"/>
    <n v="0"/>
    <n v="1"/>
    <n v="0"/>
    <n v="0"/>
    <n v="260"/>
    <d v="2016-10-12T00:00:00"/>
  </r>
  <r>
    <n v="430"/>
    <n v="66664"/>
    <n v="1257"/>
    <n v="1.8855754230169206"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x v="1"/>
    <x v="18"/>
    <s v="36-50"/>
    <n v="2801"/>
    <n v="0"/>
    <n v="0"/>
    <n v="0"/>
    <n v="1"/>
    <n v="0"/>
    <n v="1"/>
    <n v="0"/>
    <n v="0"/>
    <n v="0"/>
    <n v="1225"/>
    <d v="2015-02-13T00:00:00"/>
  </r>
  <r>
    <n v="431"/>
    <n v="86979"/>
    <n v="1667"/>
    <n v="1.9165545706434886"/>
    <x v="0"/>
    <n v="0"/>
    <n v="67"/>
    <n v="584"/>
    <n v="100"/>
    <n v="835"/>
    <n v="65"/>
    <n v="83"/>
    <n v="35"/>
    <n v="1"/>
    <n v="5"/>
    <n v="5"/>
    <n v="5"/>
    <n v="2"/>
    <n v="0"/>
    <n v="0"/>
    <n v="1"/>
    <n v="0"/>
    <n v="0"/>
    <n v="0"/>
    <x v="0"/>
    <x v="6"/>
    <s v="36-50"/>
    <n v="2393"/>
    <n v="1"/>
    <n v="0"/>
    <n v="0"/>
    <n v="0"/>
    <n v="0"/>
    <n v="0"/>
    <n v="0"/>
    <n v="0"/>
    <n v="1"/>
    <n v="1632"/>
    <d v="2016-03-27T00:00:00"/>
  </r>
  <r>
    <n v="432"/>
    <n v="70165"/>
    <n v="804"/>
    <n v="1.1458704482291742"/>
    <x v="0"/>
    <n v="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x v="1"/>
    <x v="17"/>
    <s v="66+"/>
    <n v="2439"/>
    <n v="0"/>
    <n v="0"/>
    <n v="0"/>
    <n v="0"/>
    <n v="1"/>
    <n v="0"/>
    <n v="1"/>
    <n v="0"/>
    <n v="0"/>
    <n v="682"/>
    <d v="2016-02-10T00:00:00"/>
  </r>
  <r>
    <n v="433"/>
    <n v="50520"/>
    <n v="121"/>
    <n v="0.23950910530482977"/>
    <x v="0"/>
    <n v="1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x v="1"/>
    <x v="35"/>
    <s v="51-65"/>
    <n v="2311"/>
    <n v="0"/>
    <n v="0"/>
    <n v="0"/>
    <n v="0"/>
    <n v="1"/>
    <n v="0"/>
    <n v="0"/>
    <n v="0"/>
    <n v="1"/>
    <n v="107"/>
    <d v="2016-06-17T00:00:00"/>
  </r>
  <r>
    <n v="434"/>
    <n v="33183"/>
    <n v="83"/>
    <n v="0.2501280776301118"/>
    <x v="1"/>
    <n v="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x v="1"/>
    <x v="27"/>
    <s v="36-50"/>
    <n v="2284"/>
    <n v="0"/>
    <n v="1"/>
    <n v="0"/>
    <n v="0"/>
    <n v="0"/>
    <n v="0"/>
    <n v="1"/>
    <n v="0"/>
    <n v="0"/>
    <n v="46"/>
    <d v="2016-07-14T00:00:00"/>
  </r>
  <r>
    <n v="435"/>
    <n v="66582"/>
    <n v="1288"/>
    <n v="1.9344567600853082"/>
    <x v="0"/>
    <n v="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x v="1"/>
    <x v="14"/>
    <s v="51-65"/>
    <n v="2277"/>
    <n v="0"/>
    <n v="0"/>
    <n v="1"/>
    <n v="0"/>
    <n v="0"/>
    <n v="0"/>
    <n v="0"/>
    <n v="0"/>
    <n v="1"/>
    <n v="1288"/>
    <d v="2016-07-21T00:00:00"/>
  </r>
  <r>
    <n v="436"/>
    <n v="91249"/>
    <n v="1649"/>
    <n v="1.8071430919790903"/>
    <x v="0"/>
    <n v="0"/>
    <n v="84"/>
    <n v="1324"/>
    <n v="27"/>
    <n v="119"/>
    <n v="71"/>
    <n v="108"/>
    <n v="27"/>
    <n v="0"/>
    <n v="7"/>
    <n v="9"/>
    <n v="6"/>
    <n v="4"/>
    <n v="1"/>
    <n v="1"/>
    <n v="0"/>
    <n v="1"/>
    <n v="1"/>
    <n v="0"/>
    <x v="0"/>
    <x v="44"/>
    <s v="51-65"/>
    <n v="2776"/>
    <n v="0"/>
    <n v="0"/>
    <n v="1"/>
    <n v="0"/>
    <n v="0"/>
    <n v="0"/>
    <n v="1"/>
    <n v="0"/>
    <n v="0"/>
    <n v="1622"/>
    <d v="2015-03-10T00:00:00"/>
  </r>
  <r>
    <n v="437"/>
    <n v="31880"/>
    <n v="12"/>
    <n v="3.7641154328732752E-2"/>
    <x v="1"/>
    <n v="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x v="1"/>
    <x v="23"/>
    <s v="36-50"/>
    <n v="2765"/>
    <n v="0"/>
    <n v="0"/>
    <n v="0"/>
    <n v="0"/>
    <n v="1"/>
    <n v="0"/>
    <n v="1"/>
    <n v="0"/>
    <n v="0"/>
    <n v="9"/>
    <d v="2015-03-21T00:00:00"/>
  </r>
  <r>
    <n v="438"/>
    <n v="53790"/>
    <n v="537"/>
    <n v="0.99832682654768545"/>
    <x v="0"/>
    <n v="2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x v="1"/>
    <x v="20"/>
    <s v="66+"/>
    <n v="2274"/>
    <n v="0"/>
    <n v="1"/>
    <n v="0"/>
    <n v="0"/>
    <n v="0"/>
    <n v="0"/>
    <n v="1"/>
    <n v="0"/>
    <n v="0"/>
    <n v="532"/>
    <d v="2016-07-24T00:00:00"/>
  </r>
  <r>
    <n v="439"/>
    <n v="49269"/>
    <n v="832"/>
    <n v="1.6886886277375228"/>
    <x v="1"/>
    <n v="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x v="1"/>
    <x v="6"/>
    <s v="36-50"/>
    <n v="2842"/>
    <n v="0"/>
    <n v="0"/>
    <n v="0"/>
    <n v="1"/>
    <n v="0"/>
    <n v="0"/>
    <n v="0"/>
    <n v="0"/>
    <n v="1"/>
    <n v="774"/>
    <d v="2015-01-03T00:00:00"/>
  </r>
  <r>
    <n v="440"/>
    <n v="61456"/>
    <n v="1299"/>
    <n v="2.1137073678729501"/>
    <x v="0"/>
    <n v="1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x v="1"/>
    <x v="27"/>
    <s v="36-50"/>
    <n v="2618"/>
    <n v="0"/>
    <n v="1"/>
    <n v="0"/>
    <n v="0"/>
    <n v="0"/>
    <n v="0"/>
    <n v="1"/>
    <n v="0"/>
    <n v="0"/>
    <n v="1210"/>
    <d v="2015-08-15T00:00:00"/>
  </r>
  <r>
    <n v="441"/>
    <n v="64509"/>
    <n v="1645"/>
    <n v="2.5500317785115256"/>
    <x v="0"/>
    <n v="0"/>
    <n v="19"/>
    <n v="836"/>
    <n v="185"/>
    <n v="575"/>
    <n v="24"/>
    <n v="25"/>
    <n v="77"/>
    <n v="1"/>
    <n v="6"/>
    <n v="3"/>
    <n v="9"/>
    <n v="4"/>
    <n v="0"/>
    <n v="0"/>
    <n v="1"/>
    <n v="0"/>
    <n v="0"/>
    <n v="0"/>
    <x v="0"/>
    <x v="51"/>
    <s v="24-35"/>
    <n v="2475"/>
    <n v="0"/>
    <n v="0"/>
    <n v="1"/>
    <n v="0"/>
    <n v="0"/>
    <n v="0"/>
    <n v="1"/>
    <n v="0"/>
    <n v="0"/>
    <n v="1568"/>
    <d v="2016-01-05T00:00:00"/>
  </r>
  <r>
    <n v="442"/>
    <n v="79800"/>
    <n v="1643"/>
    <n v="2.0588972431077694"/>
    <x v="0"/>
    <n v="0"/>
    <n v="65"/>
    <n v="1060"/>
    <n v="21"/>
    <n v="530"/>
    <n v="32"/>
    <n v="0"/>
    <n v="224"/>
    <n v="1"/>
    <n v="5"/>
    <n v="11"/>
    <n v="5"/>
    <n v="3"/>
    <n v="1"/>
    <n v="0"/>
    <n v="1"/>
    <n v="0"/>
    <n v="1"/>
    <n v="0"/>
    <x v="0"/>
    <x v="47"/>
    <s v="51-65"/>
    <n v="2803"/>
    <n v="0"/>
    <n v="0"/>
    <n v="0"/>
    <n v="0"/>
    <n v="1"/>
    <n v="0"/>
    <n v="1"/>
    <n v="0"/>
    <n v="0"/>
    <n v="1419"/>
    <d v="2015-02-11T00:00:00"/>
  </r>
  <r>
    <n v="443"/>
    <n v="38415"/>
    <n v="40"/>
    <n v="0.10412599245086555"/>
    <x v="1"/>
    <n v="1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x v="1"/>
    <x v="32"/>
    <s v="36-50"/>
    <n v="2702"/>
    <n v="0"/>
    <n v="1"/>
    <n v="0"/>
    <n v="0"/>
    <n v="0"/>
    <n v="0"/>
    <n v="1"/>
    <n v="0"/>
    <n v="0"/>
    <n v="36"/>
    <d v="2015-05-23T00:00:00"/>
  </r>
  <r>
    <n v="444"/>
    <n v="20518"/>
    <n v="16"/>
    <n v="7.7980309971732137E-2"/>
    <x v="1"/>
    <n v="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x v="1"/>
    <x v="0"/>
    <s v="24-35"/>
    <n v="2201"/>
    <n v="0"/>
    <n v="0"/>
    <n v="1"/>
    <n v="0"/>
    <n v="0"/>
    <n v="0"/>
    <n v="1"/>
    <n v="0"/>
    <n v="0"/>
    <n v="7"/>
    <d v="2016-10-05T00:00:00"/>
  </r>
  <r>
    <n v="445"/>
    <n v="62503"/>
    <n v="856"/>
    <n v="1.369534262355407"/>
    <x v="0"/>
    <n v="1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x v="1"/>
    <x v="44"/>
    <s v="51-65"/>
    <n v="2655"/>
    <n v="0"/>
    <n v="1"/>
    <n v="0"/>
    <n v="0"/>
    <n v="0"/>
    <n v="0"/>
    <n v="1"/>
    <n v="0"/>
    <n v="0"/>
    <n v="739"/>
    <d v="2015-07-09T00:00:00"/>
  </r>
  <r>
    <n v="446"/>
    <n v="41644"/>
    <n v="29"/>
    <n v="6.9637883008356549E-2"/>
    <x v="1"/>
    <n v="1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x v="1"/>
    <x v="31"/>
    <s v="36-50"/>
    <n v="2210"/>
    <n v="0"/>
    <n v="0"/>
    <n v="1"/>
    <n v="0"/>
    <n v="0"/>
    <n v="0"/>
    <n v="0"/>
    <n v="0"/>
    <n v="1"/>
    <n v="27"/>
    <d v="2016-09-26T00:00:00"/>
  </r>
  <r>
    <n v="447"/>
    <n v="55842"/>
    <n v="494"/>
    <n v="0.8846388023351599"/>
    <x v="0"/>
    <n v="1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x v="1"/>
    <x v="30"/>
    <s v="36-50"/>
    <n v="2196"/>
    <n v="0"/>
    <n v="1"/>
    <n v="0"/>
    <n v="0"/>
    <n v="0"/>
    <n v="0"/>
    <n v="0"/>
    <n v="1"/>
    <n v="0"/>
    <n v="470"/>
    <d v="2016-10-10T00:00:00"/>
  </r>
  <r>
    <n v="448"/>
    <n v="62010"/>
    <n v="438"/>
    <n v="0.70633768746976289"/>
    <x v="0"/>
    <n v="1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x v="1"/>
    <x v="31"/>
    <s v="36-50"/>
    <n v="2773"/>
    <n v="0"/>
    <n v="1"/>
    <n v="0"/>
    <n v="0"/>
    <n v="0"/>
    <n v="0"/>
    <n v="0"/>
    <n v="0"/>
    <n v="1"/>
    <n v="346"/>
    <d v="2015-03-13T00:00:00"/>
  </r>
  <r>
    <n v="449"/>
    <n v="41124"/>
    <n v="387"/>
    <n v="0.94105631747884444"/>
    <x v="1"/>
    <n v="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x v="1"/>
    <x v="30"/>
    <s v="36-50"/>
    <n v="2765"/>
    <n v="0"/>
    <n v="1"/>
    <n v="0"/>
    <n v="0"/>
    <n v="0"/>
    <n v="0"/>
    <n v="1"/>
    <n v="0"/>
    <n v="0"/>
    <n v="268"/>
    <d v="2015-03-21T00:00:00"/>
  </r>
  <r>
    <n v="450"/>
    <n v="38961"/>
    <n v="46"/>
    <n v="0.1180667847334514"/>
    <x v="1"/>
    <n v="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x v="1"/>
    <x v="24"/>
    <s v="36-50"/>
    <n v="2340"/>
    <n v="0"/>
    <n v="1"/>
    <n v="0"/>
    <n v="0"/>
    <n v="0"/>
    <n v="0"/>
    <n v="0"/>
    <n v="1"/>
    <n v="0"/>
    <n v="22"/>
    <d v="2016-05-19T00:00:00"/>
  </r>
  <r>
    <n v="451"/>
    <n v="37760"/>
    <n v="54"/>
    <n v="0.14300847457627119"/>
    <x v="1"/>
    <n v="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x v="1"/>
    <x v="31"/>
    <s v="36-50"/>
    <n v="2481"/>
    <n v="1"/>
    <n v="0"/>
    <n v="0"/>
    <n v="0"/>
    <n v="0"/>
    <n v="0"/>
    <n v="0"/>
    <n v="1"/>
    <n v="0"/>
    <n v="54"/>
    <d v="2015-12-30T00:00:00"/>
  </r>
  <r>
    <n v="452"/>
    <n v="78569"/>
    <n v="1641"/>
    <n v="2.0886100115821762"/>
    <x v="0"/>
    <n v="0"/>
    <n v="14"/>
    <n v="558"/>
    <n v="79"/>
    <n v="622"/>
    <n v="207"/>
    <n v="175"/>
    <n v="95"/>
    <n v="1"/>
    <n v="4"/>
    <n v="6"/>
    <n v="4"/>
    <n v="1"/>
    <n v="0"/>
    <n v="0"/>
    <n v="0"/>
    <n v="0"/>
    <n v="1"/>
    <n v="0"/>
    <x v="0"/>
    <x v="16"/>
    <s v="66+"/>
    <n v="2289"/>
    <n v="0"/>
    <n v="1"/>
    <n v="0"/>
    <n v="0"/>
    <n v="0"/>
    <n v="0"/>
    <n v="1"/>
    <n v="0"/>
    <n v="0"/>
    <n v="1546"/>
    <d v="2016-07-09T00:00:00"/>
  </r>
  <r>
    <n v="453"/>
    <n v="43057"/>
    <n v="261"/>
    <n v="0.60617321225352438"/>
    <x v="0"/>
    <n v="1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x v="1"/>
    <x v="27"/>
    <s v="36-50"/>
    <n v="2401"/>
    <n v="0"/>
    <n v="1"/>
    <n v="0"/>
    <n v="0"/>
    <n v="0"/>
    <n v="0"/>
    <n v="1"/>
    <n v="0"/>
    <n v="0"/>
    <n v="256"/>
    <d v="2016-03-19T00:00:00"/>
  </r>
  <r>
    <n v="454"/>
    <n v="83151"/>
    <n v="729"/>
    <n v="0.87671825955189953"/>
    <x v="0"/>
    <n v="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x v="1"/>
    <x v="36"/>
    <s v="51-65"/>
    <n v="2786"/>
    <n v="0"/>
    <n v="0"/>
    <n v="0"/>
    <n v="1"/>
    <n v="0"/>
    <n v="0"/>
    <n v="0"/>
    <n v="1"/>
    <n v="0"/>
    <n v="711"/>
    <d v="2015-02-28T00:00:00"/>
  </r>
  <r>
    <n v="455"/>
    <n v="89616"/>
    <n v="1629"/>
    <n v="1.8177557579003749"/>
    <x v="0"/>
    <n v="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x v="0"/>
    <x v="38"/>
    <s v="36-50"/>
    <n v="2648"/>
    <n v="0"/>
    <n v="0"/>
    <n v="1"/>
    <n v="0"/>
    <n v="0"/>
    <n v="0"/>
    <n v="0"/>
    <n v="1"/>
    <n v="0"/>
    <n v="1614"/>
    <d v="2015-07-16T00:00:00"/>
  </r>
  <r>
    <n v="456"/>
    <n v="65104"/>
    <n v="1003"/>
    <n v="1.5406119439665764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1"/>
    <x v="10"/>
    <s v="36-50"/>
    <n v="2386"/>
    <n v="0"/>
    <n v="0"/>
    <n v="0"/>
    <n v="1"/>
    <n v="0"/>
    <n v="0"/>
    <n v="0"/>
    <n v="1"/>
    <n v="0"/>
    <n v="953"/>
    <d v="2016-04-03T00:00:00"/>
  </r>
  <r>
    <n v="457"/>
    <n v="60093"/>
    <n v="645"/>
    <n v="1.0733363286905298"/>
    <x v="0"/>
    <n v="1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x v="1"/>
    <x v="46"/>
    <s v="36-50"/>
    <n v="2527"/>
    <n v="0"/>
    <n v="1"/>
    <n v="0"/>
    <n v="0"/>
    <n v="0"/>
    <n v="0"/>
    <n v="1"/>
    <n v="0"/>
    <n v="0"/>
    <n v="555"/>
    <d v="2015-11-14T00:00:00"/>
  </r>
  <r>
    <n v="458"/>
    <n v="14045"/>
    <n v="19"/>
    <n v="0.13527945888216447"/>
    <x v="1"/>
    <n v="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x v="1"/>
    <x v="14"/>
    <s v="51-65"/>
    <n v="2313"/>
    <n v="0"/>
    <n v="1"/>
    <n v="0"/>
    <n v="0"/>
    <n v="0"/>
    <n v="0"/>
    <n v="1"/>
    <n v="0"/>
    <n v="0"/>
    <n v="18"/>
    <d v="2016-06-15T00:00:00"/>
  </r>
  <r>
    <n v="459"/>
    <n v="28457"/>
    <n v="191"/>
    <n v="0.67118810837403808"/>
    <x v="0"/>
    <n v="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x v="1"/>
    <x v="12"/>
    <s v="66+"/>
    <n v="2768"/>
    <n v="0"/>
    <n v="0"/>
    <n v="0"/>
    <n v="0"/>
    <n v="1"/>
    <n v="1"/>
    <n v="0"/>
    <n v="0"/>
    <n v="0"/>
    <n v="177"/>
    <d v="2015-03-18T00:00:00"/>
  </r>
  <r>
    <n v="460"/>
    <n v="78952"/>
    <n v="1958"/>
    <n v="2.4799878407133451"/>
    <x v="0"/>
    <n v="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x v="1"/>
    <x v="35"/>
    <s v="51-65"/>
    <n v="2802"/>
    <n v="0"/>
    <n v="0"/>
    <n v="0"/>
    <n v="1"/>
    <n v="0"/>
    <n v="0"/>
    <n v="0"/>
    <n v="0"/>
    <n v="1"/>
    <n v="1824"/>
    <d v="2015-02-12T00:00:00"/>
  </r>
  <r>
    <n v="461"/>
    <n v="46310"/>
    <n v="295"/>
    <n v="0.63701144461239478"/>
    <x v="1"/>
    <n v="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x v="1"/>
    <x v="10"/>
    <s v="36-50"/>
    <n v="2732"/>
    <n v="1"/>
    <n v="0"/>
    <n v="0"/>
    <n v="0"/>
    <n v="0"/>
    <n v="0"/>
    <n v="1"/>
    <n v="0"/>
    <n v="0"/>
    <n v="281"/>
    <d v="2015-04-23T00:00:00"/>
  </r>
  <r>
    <n v="462"/>
    <n v="76005"/>
    <n v="1682"/>
    <n v="2.2130123018222485"/>
    <x v="0"/>
    <n v="0"/>
    <n v="72"/>
    <n v="983"/>
    <n v="20"/>
    <n v="389"/>
    <n v="240"/>
    <n v="50"/>
    <n v="40"/>
    <n v="1"/>
    <n v="3"/>
    <n v="5"/>
    <n v="13"/>
    <n v="6"/>
    <n v="1"/>
    <n v="0"/>
    <n v="0"/>
    <n v="0"/>
    <n v="0"/>
    <n v="0"/>
    <x v="1"/>
    <x v="47"/>
    <s v="51-65"/>
    <n v="2651"/>
    <n v="0"/>
    <n v="0"/>
    <n v="0"/>
    <n v="1"/>
    <n v="0"/>
    <n v="0"/>
    <n v="1"/>
    <n v="0"/>
    <n v="0"/>
    <n v="1642"/>
    <d v="2015-07-13T00:00:00"/>
  </r>
  <r>
    <n v="463"/>
    <n v="58308"/>
    <n v="770"/>
    <n v="1.3205735062084105"/>
    <x v="0"/>
    <n v="1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x v="1"/>
    <x v="29"/>
    <s v="51-65"/>
    <n v="2692"/>
    <n v="0"/>
    <n v="0"/>
    <n v="1"/>
    <n v="0"/>
    <n v="0"/>
    <n v="0"/>
    <n v="0"/>
    <n v="1"/>
    <n v="0"/>
    <n v="640"/>
    <d v="2015-06-02T00:00:00"/>
  </r>
  <r>
    <n v="464"/>
    <n v="55614"/>
    <n v="656"/>
    <n v="1.1795591038227784"/>
    <x v="0"/>
    <n v="0"/>
    <n v="85"/>
    <n v="504"/>
    <n v="13"/>
    <n v="131"/>
    <n v="8"/>
    <n v="0"/>
    <n v="26"/>
    <n v="1"/>
    <n v="9"/>
    <n v="4"/>
    <n v="6"/>
    <n v="7"/>
    <n v="0"/>
    <n v="0"/>
    <n v="0"/>
    <n v="1"/>
    <n v="0"/>
    <n v="0"/>
    <x v="1"/>
    <x v="52"/>
    <s v="66+"/>
    <n v="2373"/>
    <n v="1"/>
    <n v="0"/>
    <n v="0"/>
    <n v="0"/>
    <n v="0"/>
    <n v="0"/>
    <n v="0"/>
    <n v="0"/>
    <n v="1"/>
    <n v="630"/>
    <d v="2016-04-16T00:00:00"/>
  </r>
  <r>
    <n v="465"/>
    <n v="59432"/>
    <n v="651"/>
    <n v="1.095369497913582"/>
    <x v="0"/>
    <n v="1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x v="1"/>
    <x v="41"/>
    <s v="51-65"/>
    <n v="2601"/>
    <n v="1"/>
    <n v="0"/>
    <n v="0"/>
    <n v="0"/>
    <n v="0"/>
    <n v="0"/>
    <n v="0"/>
    <n v="1"/>
    <n v="0"/>
    <n v="639"/>
    <d v="2015-09-01T00:00:00"/>
  </r>
  <r>
    <n v="466"/>
    <n v="55563"/>
    <n v="41"/>
    <n v="7.3790112124975257E-2"/>
    <x v="0"/>
    <n v="1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x v="1"/>
    <x v="32"/>
    <s v="36-50"/>
    <n v="2244"/>
    <n v="1"/>
    <n v="0"/>
    <n v="0"/>
    <n v="0"/>
    <n v="0"/>
    <n v="0"/>
    <n v="1"/>
    <n v="0"/>
    <n v="0"/>
    <n v="39"/>
    <d v="2016-08-23T00:00:00"/>
  </r>
  <r>
    <n v="467"/>
    <n v="78642"/>
    <n v="1799"/>
    <n v="2.2875816993464051"/>
    <x v="0"/>
    <n v="1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x v="1"/>
    <x v="6"/>
    <s v="36-50"/>
    <n v="2593"/>
    <n v="0"/>
    <n v="0"/>
    <n v="0"/>
    <n v="1"/>
    <n v="0"/>
    <n v="0"/>
    <n v="0"/>
    <n v="0"/>
    <n v="1"/>
    <n v="1782"/>
    <d v="2015-09-09T00:00:00"/>
  </r>
  <r>
    <n v="468"/>
    <n v="67911"/>
    <n v="976"/>
    <n v="1.437175126268204"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x v="1"/>
    <x v="17"/>
    <s v="66+"/>
    <n v="2197"/>
    <n v="0"/>
    <n v="0"/>
    <n v="0"/>
    <n v="1"/>
    <n v="0"/>
    <n v="0"/>
    <n v="0"/>
    <n v="0"/>
    <n v="1"/>
    <n v="976"/>
    <d v="2016-10-09T00:00:00"/>
  </r>
  <r>
    <n v="469"/>
    <n v="65275"/>
    <n v="725"/>
    <n v="1.1106855610877058"/>
    <x v="0"/>
    <n v="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x v="1"/>
    <x v="52"/>
    <s v="66+"/>
    <n v="2611"/>
    <n v="0"/>
    <n v="1"/>
    <n v="0"/>
    <n v="0"/>
    <n v="0"/>
    <n v="0"/>
    <n v="1"/>
    <n v="0"/>
    <n v="0"/>
    <n v="704"/>
    <d v="2015-08-22T00:00:00"/>
  </r>
  <r>
    <n v="470"/>
    <n v="27203"/>
    <n v="40"/>
    <n v="0.14704260559497115"/>
    <x v="1"/>
    <n v="1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x v="1"/>
    <x v="9"/>
    <s v="66+"/>
    <n v="2851"/>
    <n v="0"/>
    <n v="0"/>
    <n v="0"/>
    <n v="1"/>
    <n v="0"/>
    <n v="0"/>
    <n v="1"/>
    <n v="0"/>
    <n v="0"/>
    <n v="16"/>
    <d v="2014-12-25T00:00:00"/>
  </r>
  <r>
    <n v="471"/>
    <n v="48330"/>
    <n v="32"/>
    <n v="6.6211462859507547E-2"/>
    <x v="0"/>
    <n v="1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x v="1"/>
    <x v="42"/>
    <s v="51-65"/>
    <n v="2385"/>
    <n v="0"/>
    <n v="0"/>
    <n v="0"/>
    <n v="1"/>
    <n v="0"/>
    <n v="0"/>
    <n v="0"/>
    <n v="1"/>
    <n v="0"/>
    <n v="32"/>
    <d v="2016-04-04T00:00:00"/>
  </r>
  <r>
    <n v="472"/>
    <n v="24279"/>
    <n v="155"/>
    <n v="0.63841179620247945"/>
    <x v="0"/>
    <n v="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x v="1"/>
    <x v="51"/>
    <s v="24-35"/>
    <n v="2706"/>
    <n v="0"/>
    <n v="1"/>
    <n v="0"/>
    <n v="0"/>
    <n v="0"/>
    <n v="0"/>
    <n v="0"/>
    <n v="0"/>
    <n v="0"/>
    <n v="47"/>
    <d v="2015-05-19T00:00:00"/>
  </r>
  <r>
    <n v="473"/>
    <n v="64355"/>
    <n v="1292"/>
    <n v="2.0076140160049722"/>
    <x v="1"/>
    <n v="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x v="1"/>
    <x v="7"/>
    <s v="24-35"/>
    <n v="2833"/>
    <n v="0"/>
    <n v="1"/>
    <n v="0"/>
    <n v="0"/>
    <n v="0"/>
    <n v="0"/>
    <n v="0"/>
    <n v="0"/>
    <n v="1"/>
    <n v="1139"/>
    <d v="2015-01-12T00:00:00"/>
  </r>
  <r>
    <n v="474"/>
    <n v="53653"/>
    <n v="1102"/>
    <n v="2.0539392019085603"/>
    <x v="0"/>
    <n v="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x v="1"/>
    <x v="33"/>
    <s v="66+"/>
    <n v="2758"/>
    <n v="0"/>
    <n v="0"/>
    <n v="0"/>
    <n v="0"/>
    <n v="1"/>
    <n v="0"/>
    <n v="1"/>
    <n v="0"/>
    <n v="0"/>
    <n v="994"/>
    <d v="2015-03-28T00:00:00"/>
  </r>
  <r>
    <n v="475"/>
    <n v="65665"/>
    <n v="916"/>
    <n v="1.394959262925455"/>
    <x v="0"/>
    <n v="1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x v="1"/>
    <x v="10"/>
    <s v="36-50"/>
    <n v="2368"/>
    <n v="0"/>
    <n v="1"/>
    <n v="0"/>
    <n v="0"/>
    <n v="0"/>
    <n v="0"/>
    <n v="1"/>
    <n v="0"/>
    <n v="0"/>
    <n v="887"/>
    <d v="2016-04-21T00:00:00"/>
  </r>
  <r>
    <n v="476"/>
    <n v="81217"/>
    <n v="1073"/>
    <n v="1.3211519755716168"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x v="1"/>
    <x v="21"/>
    <s v="24-35"/>
    <n v="2504"/>
    <n v="0"/>
    <n v="0"/>
    <n v="1"/>
    <n v="0"/>
    <n v="0"/>
    <n v="0"/>
    <n v="1"/>
    <n v="0"/>
    <n v="0"/>
    <n v="989"/>
    <d v="2015-12-07T00:00:00"/>
  </r>
  <r>
    <n v="477"/>
    <n v="34935"/>
    <n v="117"/>
    <n v="0.33490768570201807"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x v="1"/>
    <x v="45"/>
    <s v="24-35"/>
    <n v="2532"/>
    <n v="0"/>
    <n v="1"/>
    <n v="0"/>
    <n v="0"/>
    <n v="0"/>
    <n v="0"/>
    <n v="1"/>
    <n v="0"/>
    <n v="0"/>
    <n v="97"/>
    <d v="2015-11-09T00:00:00"/>
  </r>
  <r>
    <n v="478"/>
    <n v="61250"/>
    <n v="671"/>
    <n v="1.0955102040816327"/>
    <x v="0"/>
    <n v="1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x v="1"/>
    <x v="11"/>
    <s v="51-65"/>
    <n v="2719"/>
    <n v="1"/>
    <n v="0"/>
    <n v="0"/>
    <n v="0"/>
    <n v="0"/>
    <n v="0"/>
    <n v="1"/>
    <n v="0"/>
    <n v="0"/>
    <n v="612"/>
    <d v="2015-05-06T00:00:00"/>
  </r>
  <r>
    <n v="479"/>
    <n v="39665"/>
    <n v="185"/>
    <n v="0.46640615151897136"/>
    <x v="1"/>
    <n v="0"/>
    <n v="97"/>
    <n v="127"/>
    <n v="1"/>
    <n v="56"/>
    <n v="0"/>
    <n v="1"/>
    <n v="31"/>
    <n v="3"/>
    <n v="4"/>
    <n v="2"/>
    <n v="3"/>
    <n v="7"/>
    <n v="0"/>
    <n v="0"/>
    <n v="1"/>
    <n v="0"/>
    <n v="0"/>
    <n v="0"/>
    <x v="1"/>
    <x v="4"/>
    <s v="36-50"/>
    <n v="2559"/>
    <n v="0"/>
    <n v="0"/>
    <n v="0"/>
    <n v="1"/>
    <n v="0"/>
    <n v="0"/>
    <n v="0"/>
    <n v="0"/>
    <n v="1"/>
    <n v="154"/>
    <d v="2015-10-13T00:00:00"/>
  </r>
  <r>
    <n v="480"/>
    <n v="60152"/>
    <n v="852"/>
    <n v="1.416411756882564"/>
    <x v="0"/>
    <n v="1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x v="1"/>
    <x v="19"/>
    <s v="36-50"/>
    <n v="2617"/>
    <n v="0"/>
    <n v="0"/>
    <n v="1"/>
    <n v="0"/>
    <n v="0"/>
    <n v="0"/>
    <n v="1"/>
    <n v="0"/>
    <n v="0"/>
    <n v="761"/>
    <d v="2015-08-16T00:00:00"/>
  </r>
  <r>
    <n v="481"/>
    <n v="48920"/>
    <n v="341"/>
    <n v="0.69705641864268197"/>
    <x v="0"/>
    <n v="2"/>
    <n v="93"/>
    <n v="238"/>
    <n v="17"/>
    <n v="68"/>
    <n v="8"/>
    <n v="10"/>
    <n v="6"/>
    <n v="3"/>
    <n v="6"/>
    <n v="2"/>
    <n v="5"/>
    <n v="7"/>
    <n v="0"/>
    <n v="0"/>
    <n v="0"/>
    <n v="1"/>
    <n v="0"/>
    <n v="0"/>
    <x v="1"/>
    <x v="29"/>
    <s v="51-65"/>
    <n v="2411"/>
    <n v="0"/>
    <n v="1"/>
    <n v="0"/>
    <n v="0"/>
    <n v="0"/>
    <n v="0"/>
    <n v="1"/>
    <n v="0"/>
    <n v="0"/>
    <n v="335"/>
    <d v="2016-03-09T00:00:00"/>
  </r>
  <r>
    <n v="482"/>
    <n v="89120"/>
    <n v="1869"/>
    <n v="2.0971723518850989"/>
    <x v="0"/>
    <n v="0"/>
    <n v="78"/>
    <n v="1168"/>
    <n v="92"/>
    <n v="408"/>
    <n v="72"/>
    <n v="129"/>
    <n v="55"/>
    <n v="1"/>
    <n v="5"/>
    <n v="6"/>
    <n v="7"/>
    <n v="1"/>
    <n v="0"/>
    <n v="0"/>
    <n v="0"/>
    <n v="0"/>
    <n v="1"/>
    <n v="0"/>
    <x v="1"/>
    <x v="11"/>
    <s v="51-65"/>
    <n v="2263"/>
    <n v="0"/>
    <n v="0"/>
    <n v="0"/>
    <n v="1"/>
    <n v="0"/>
    <n v="0"/>
    <n v="0"/>
    <n v="1"/>
    <n v="0"/>
    <n v="1814"/>
    <d v="2016-08-04T00:00:00"/>
  </r>
  <r>
    <n v="483"/>
    <n v="44124"/>
    <n v="345"/>
    <n v="0.78188740821321723"/>
    <x v="0"/>
    <n v="1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x v="1"/>
    <x v="16"/>
    <s v="66+"/>
    <n v="2573"/>
    <n v="0"/>
    <n v="0"/>
    <n v="0"/>
    <n v="1"/>
    <n v="0"/>
    <n v="0"/>
    <n v="0"/>
    <n v="0"/>
    <n v="1"/>
    <n v="293"/>
    <d v="2015-09-29T00:00:00"/>
  </r>
  <r>
    <n v="484"/>
    <n v="81169"/>
    <n v="2062"/>
    <n v="2.5403787160122708"/>
    <x v="0"/>
    <n v="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x v="1"/>
    <x v="27"/>
    <s v="36-50"/>
    <n v="2600"/>
    <n v="0"/>
    <n v="0"/>
    <n v="1"/>
    <n v="0"/>
    <n v="0"/>
    <n v="0"/>
    <n v="0"/>
    <n v="1"/>
    <n v="0"/>
    <n v="2035"/>
    <d v="2015-09-02T00:00:00"/>
  </r>
  <r>
    <n v="485"/>
    <n v="36443"/>
    <n v="118"/>
    <n v="0.32379332107675002"/>
    <x v="1"/>
    <n v="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x v="1"/>
    <x v="42"/>
    <s v="51-65"/>
    <n v="2670"/>
    <n v="0"/>
    <n v="1"/>
    <n v="0"/>
    <n v="0"/>
    <n v="0"/>
    <n v="0"/>
    <n v="1"/>
    <n v="0"/>
    <n v="0"/>
    <n v="98"/>
    <d v="2015-06-24T00:00:00"/>
  </r>
  <r>
    <n v="486"/>
    <n v="26095"/>
    <n v="31"/>
    <n v="0.11879670434949223"/>
    <x v="1"/>
    <n v="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x v="1"/>
    <x v="51"/>
    <s v="24-35"/>
    <n v="2523"/>
    <n v="0"/>
    <n v="0"/>
    <n v="1"/>
    <n v="0"/>
    <n v="0"/>
    <n v="0"/>
    <n v="1"/>
    <n v="0"/>
    <n v="0"/>
    <n v="20"/>
    <d v="2015-11-18T00:00:00"/>
  </r>
  <r>
    <n v="487"/>
    <n v="71367"/>
    <n v="702"/>
    <n v="0.98364790449367356"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x v="1"/>
    <x v="11"/>
    <s v="51-65"/>
    <n v="2469"/>
    <n v="0"/>
    <n v="0"/>
    <n v="0"/>
    <n v="1"/>
    <n v="0"/>
    <n v="0"/>
    <n v="1"/>
    <n v="0"/>
    <n v="0"/>
    <n v="627"/>
    <d v="2016-01-11T00:00:00"/>
  </r>
  <r>
    <n v="488"/>
    <n v="80184"/>
    <n v="1902"/>
    <n v="2.372044298114337"/>
    <x v="0"/>
    <n v="0"/>
    <n v="19"/>
    <n v="1035"/>
    <n v="134"/>
    <n v="670"/>
    <n v="25"/>
    <n v="38"/>
    <n v="0"/>
    <n v="1"/>
    <n v="6"/>
    <n v="3"/>
    <n v="10"/>
    <n v="3"/>
    <n v="1"/>
    <n v="0"/>
    <n v="0"/>
    <n v="0"/>
    <n v="1"/>
    <n v="0"/>
    <x v="1"/>
    <x v="52"/>
    <s v="66+"/>
    <n v="2279"/>
    <n v="0"/>
    <n v="1"/>
    <n v="0"/>
    <n v="0"/>
    <n v="0"/>
    <n v="0"/>
    <n v="0"/>
    <n v="1"/>
    <n v="0"/>
    <n v="1902"/>
    <d v="2016-07-19T00:00:00"/>
  </r>
  <r>
    <n v="489"/>
    <n v="30630"/>
    <n v="42"/>
    <n v="0.13712047012732614"/>
    <x v="1"/>
    <n v="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x v="1"/>
    <x v="2"/>
    <s v="51-65"/>
    <n v="2312"/>
    <n v="1"/>
    <n v="0"/>
    <n v="0"/>
    <n v="0"/>
    <n v="0"/>
    <n v="0"/>
    <n v="1"/>
    <n v="0"/>
    <n v="0"/>
    <n v="32"/>
    <d v="2016-06-16T00:00:00"/>
  </r>
  <r>
    <n v="490"/>
    <n v="73454"/>
    <n v="1476"/>
    <n v="2.0094208620361043"/>
    <x v="0"/>
    <n v="0"/>
    <n v="95"/>
    <n v="982"/>
    <n v="73"/>
    <n v="351"/>
    <n v="56"/>
    <n v="14"/>
    <n v="175"/>
    <n v="1"/>
    <n v="2"/>
    <n v="4"/>
    <n v="6"/>
    <n v="5"/>
    <n v="0"/>
    <n v="0"/>
    <n v="1"/>
    <n v="0"/>
    <n v="0"/>
    <n v="0"/>
    <x v="1"/>
    <x v="13"/>
    <s v="24-35"/>
    <n v="2279"/>
    <n v="0"/>
    <n v="0"/>
    <n v="1"/>
    <n v="0"/>
    <n v="0"/>
    <n v="0"/>
    <n v="0"/>
    <n v="1"/>
    <n v="0"/>
    <n v="1301"/>
    <d v="2016-07-19T00:00:00"/>
  </r>
  <r>
    <n v="491"/>
    <n v="42691"/>
    <n v="300"/>
    <n v="0.70272422758895325"/>
    <x v="0"/>
    <n v="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x v="1"/>
    <x v="8"/>
    <s v="24-35"/>
    <n v="2476"/>
    <n v="0"/>
    <n v="1"/>
    <n v="0"/>
    <n v="0"/>
    <n v="0"/>
    <n v="0"/>
    <n v="1"/>
    <n v="0"/>
    <n v="0"/>
    <n v="242"/>
    <d v="2016-01-04T00:00:00"/>
  </r>
  <r>
    <n v="492"/>
    <n v="70503"/>
    <n v="1661"/>
    <n v="2.3559281165340482"/>
    <x v="0"/>
    <n v="0"/>
    <n v="73"/>
    <n v="1379"/>
    <n v="33"/>
    <n v="216"/>
    <n v="0"/>
    <n v="33"/>
    <n v="66"/>
    <n v="1"/>
    <n v="2"/>
    <n v="4"/>
    <n v="9"/>
    <n v="6"/>
    <n v="0"/>
    <n v="0"/>
    <n v="0"/>
    <n v="1"/>
    <n v="1"/>
    <n v="0"/>
    <x v="1"/>
    <x v="33"/>
    <s v="66+"/>
    <n v="2796"/>
    <n v="0"/>
    <n v="1"/>
    <n v="0"/>
    <n v="0"/>
    <n v="0"/>
    <n v="0"/>
    <n v="1"/>
    <n v="0"/>
    <n v="0"/>
    <n v="1595"/>
    <d v="2015-02-18T00:00:00"/>
  </r>
  <r>
    <n v="493"/>
    <n v="68281"/>
    <n v="1614"/>
    <n v="2.3637615149163018"/>
    <x v="0"/>
    <n v="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x v="0"/>
    <x v="35"/>
    <s v="51-65"/>
    <n v="2850"/>
    <n v="0"/>
    <n v="0"/>
    <n v="1"/>
    <n v="0"/>
    <n v="0"/>
    <n v="0"/>
    <n v="1"/>
    <n v="0"/>
    <n v="0"/>
    <n v="1573"/>
    <d v="2014-12-26T00:00:00"/>
  </r>
  <r>
    <n v="494"/>
    <n v="32880"/>
    <n v="40"/>
    <n v="0.12165450121654502"/>
    <x v="1"/>
    <n v="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x v="1"/>
    <x v="37"/>
    <s v="24-35"/>
    <n v="2731"/>
    <n v="0"/>
    <n v="1"/>
    <n v="0"/>
    <n v="0"/>
    <n v="0"/>
    <n v="0"/>
    <n v="1"/>
    <n v="0"/>
    <n v="0"/>
    <n v="38"/>
    <d v="2015-04-24T00:00:00"/>
  </r>
  <r>
    <n v="495"/>
    <n v="77863"/>
    <n v="1279"/>
    <n v="1.6426287196742999"/>
    <x v="0"/>
    <n v="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x v="1"/>
    <x v="35"/>
    <s v="51-65"/>
    <n v="2373"/>
    <n v="0"/>
    <n v="0"/>
    <n v="0"/>
    <n v="1"/>
    <n v="0"/>
    <n v="0"/>
    <n v="0"/>
    <n v="0"/>
    <n v="1"/>
    <n v="1267"/>
    <d v="2016-04-16T00:00:00"/>
  </r>
  <r>
    <n v="496"/>
    <n v="50353"/>
    <n v="407"/>
    <n v="0.80829344825531746"/>
    <x v="0"/>
    <n v="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x v="1"/>
    <x v="30"/>
    <s v="36-50"/>
    <n v="2180"/>
    <n v="0"/>
    <n v="1"/>
    <n v="0"/>
    <n v="0"/>
    <n v="0"/>
    <n v="0"/>
    <n v="0"/>
    <n v="1"/>
    <n v="0"/>
    <n v="372"/>
    <d v="2016-10-26T00:00:00"/>
  </r>
  <r>
    <n v="497"/>
    <n v="61839"/>
    <n v="1775"/>
    <n v="2.8703568945164055"/>
    <x v="0"/>
    <n v="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x v="1"/>
    <x v="29"/>
    <s v="51-65"/>
    <n v="2845"/>
    <n v="0"/>
    <n v="0"/>
    <n v="1"/>
    <n v="0"/>
    <n v="0"/>
    <n v="0"/>
    <n v="1"/>
    <n v="0"/>
    <n v="0"/>
    <n v="1655"/>
    <d v="2014-12-31T00:00:00"/>
  </r>
  <r>
    <n v="498"/>
    <n v="49154"/>
    <n v="340"/>
    <n v="0.69170362534076579"/>
    <x v="1"/>
    <n v="1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x v="1"/>
    <x v="36"/>
    <s v="51-65"/>
    <n v="2397"/>
    <n v="0"/>
    <n v="1"/>
    <n v="0"/>
    <n v="0"/>
    <n v="0"/>
    <n v="0"/>
    <n v="0"/>
    <n v="0"/>
    <n v="1"/>
    <n v="269"/>
    <d v="2016-03-23T00:00:00"/>
  </r>
  <r>
    <n v="499"/>
    <n v="47682"/>
    <n v="460"/>
    <n v="0.96472463403380737"/>
    <x v="0"/>
    <n v="1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x v="1"/>
    <x v="27"/>
    <s v="36-50"/>
    <n v="2658"/>
    <n v="0"/>
    <n v="0"/>
    <n v="0"/>
    <n v="0"/>
    <n v="1"/>
    <n v="1"/>
    <n v="0"/>
    <n v="0"/>
    <n v="0"/>
    <n v="399"/>
    <d v="2015-07-06T00:00:00"/>
  </r>
  <r>
    <n v="500"/>
    <n v="72679"/>
    <n v="1114"/>
    <n v="1.5327673743447214"/>
    <x v="0"/>
    <n v="1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x v="1"/>
    <x v="14"/>
    <s v="51-65"/>
    <n v="2443"/>
    <n v="0"/>
    <n v="0"/>
    <n v="1"/>
    <n v="0"/>
    <n v="0"/>
    <n v="0"/>
    <n v="1"/>
    <n v="0"/>
    <n v="0"/>
    <n v="1060"/>
    <d v="2016-02-06T00:00:00"/>
  </r>
  <r>
    <n v="501"/>
    <n v="57954"/>
    <n v="484"/>
    <n v="0.83514511509127942"/>
    <x v="1"/>
    <n v="1"/>
    <n v="52"/>
    <n v="456"/>
    <n v="4"/>
    <n v="24"/>
    <n v="0"/>
    <n v="0"/>
    <n v="9"/>
    <n v="7"/>
    <n v="8"/>
    <n v="2"/>
    <n v="6"/>
    <n v="7"/>
    <n v="0"/>
    <n v="0"/>
    <n v="0"/>
    <n v="1"/>
    <n v="0"/>
    <n v="0"/>
    <x v="1"/>
    <x v="30"/>
    <s v="36-50"/>
    <n v="2170"/>
    <n v="0"/>
    <n v="0"/>
    <n v="0"/>
    <n v="1"/>
    <n v="0"/>
    <n v="0"/>
    <n v="0"/>
    <n v="1"/>
    <n v="0"/>
    <n v="475"/>
    <d v="2016-11-05T00:00:00"/>
  </r>
  <r>
    <n v="502"/>
    <n v="65316"/>
    <n v="222"/>
    <n v="0.33988609222855043"/>
    <x v="1"/>
    <n v="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x v="1"/>
    <x v="41"/>
    <s v="51-65"/>
    <n v="2590"/>
    <n v="0"/>
    <n v="1"/>
    <n v="0"/>
    <n v="0"/>
    <n v="0"/>
    <n v="0"/>
    <n v="1"/>
    <n v="0"/>
    <n v="0"/>
    <n v="184"/>
    <d v="2015-09-12T00:00:00"/>
  </r>
  <r>
    <n v="503"/>
    <n v="28567"/>
    <n v="40"/>
    <n v="0.14002170336402142"/>
    <x v="1"/>
    <n v="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x v="1"/>
    <x v="18"/>
    <s v="36-50"/>
    <n v="2536"/>
    <n v="0"/>
    <n v="0"/>
    <n v="1"/>
    <n v="0"/>
    <n v="0"/>
    <n v="0"/>
    <n v="1"/>
    <n v="0"/>
    <n v="0"/>
    <n v="34"/>
    <d v="2015-11-05T00:00:00"/>
  </r>
  <r>
    <n v="504"/>
    <n v="47352"/>
    <n v="304"/>
    <n v="0.64200033789491473"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x v="1"/>
    <x v="20"/>
    <s v="66+"/>
    <n v="2603"/>
    <n v="0"/>
    <n v="0"/>
    <n v="0"/>
    <n v="1"/>
    <n v="0"/>
    <n v="0"/>
    <n v="0"/>
    <n v="1"/>
    <n v="0"/>
    <n v="289"/>
    <d v="2015-08-30T00:00:00"/>
  </r>
  <r>
    <n v="505"/>
    <n v="44931"/>
    <n v="89"/>
    <n v="0.19808150274865907"/>
    <x v="0"/>
    <n v="1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x v="1"/>
    <x v="5"/>
    <s v="51-65"/>
    <n v="2321"/>
    <n v="0"/>
    <n v="0"/>
    <n v="0"/>
    <n v="1"/>
    <n v="0"/>
    <n v="0"/>
    <n v="1"/>
    <n v="0"/>
    <n v="0"/>
    <n v="82"/>
    <d v="2016-06-07T00:00:00"/>
  </r>
  <r>
    <n v="506"/>
    <n v="64497"/>
    <n v="1612"/>
    <n v="2.4993410546226955"/>
    <x v="0"/>
    <n v="1"/>
    <n v="17"/>
    <n v="1170"/>
    <n v="48"/>
    <n v="320"/>
    <n v="42"/>
    <n v="32"/>
    <n v="192"/>
    <n v="5"/>
    <n v="11"/>
    <n v="4"/>
    <n v="9"/>
    <n v="8"/>
    <n v="0"/>
    <n v="0"/>
    <n v="1"/>
    <n v="0"/>
    <n v="0"/>
    <n v="0"/>
    <x v="0"/>
    <x v="1"/>
    <s v="66+"/>
    <n v="2816"/>
    <n v="1"/>
    <n v="0"/>
    <n v="0"/>
    <n v="0"/>
    <n v="0"/>
    <n v="0"/>
    <n v="1"/>
    <n v="0"/>
    <n v="0"/>
    <n v="1420"/>
    <d v="2015-01-29T00:00:00"/>
  </r>
  <r>
    <n v="507"/>
    <n v="57247"/>
    <n v="226"/>
    <n v="0.39478051251593971"/>
    <x v="0"/>
    <n v="1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x v="1"/>
    <x v="12"/>
    <s v="66+"/>
    <n v="2484"/>
    <n v="0"/>
    <n v="0"/>
    <n v="0"/>
    <n v="1"/>
    <n v="0"/>
    <n v="1"/>
    <n v="0"/>
    <n v="0"/>
    <n v="0"/>
    <n v="220"/>
    <d v="2015-12-27T00:00:00"/>
  </r>
  <r>
    <n v="508"/>
    <n v="22944"/>
    <n v="50"/>
    <n v="0.21792189679218968"/>
    <x v="1"/>
    <n v="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x v="1"/>
    <x v="4"/>
    <s v="36-50"/>
    <n v="2347"/>
    <n v="0"/>
    <n v="0"/>
    <n v="1"/>
    <n v="0"/>
    <n v="0"/>
    <n v="0"/>
    <n v="0"/>
    <n v="1"/>
    <n v="0"/>
    <n v="24"/>
    <d v="2016-05-12T00:00:00"/>
  </r>
  <r>
    <n v="509"/>
    <n v="25315"/>
    <n v="32"/>
    <n v="0.12640726841793404"/>
    <x v="1"/>
    <n v="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x v="1"/>
    <x v="30"/>
    <s v="36-50"/>
    <n v="2393"/>
    <n v="0"/>
    <n v="0"/>
    <n v="0"/>
    <n v="1"/>
    <n v="0"/>
    <n v="1"/>
    <n v="0"/>
    <n v="0"/>
    <n v="0"/>
    <n v="10"/>
    <d v="2016-03-27T00:00:00"/>
  </r>
  <r>
    <n v="510"/>
    <n v="43638"/>
    <n v="182"/>
    <n v="0.41706769329483478"/>
    <x v="0"/>
    <n v="1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x v="1"/>
    <x v="14"/>
    <s v="51-65"/>
    <n v="2851"/>
    <n v="0"/>
    <n v="0"/>
    <n v="0"/>
    <n v="0"/>
    <n v="1"/>
    <n v="0"/>
    <n v="1"/>
    <n v="0"/>
    <n v="0"/>
    <n v="163"/>
    <d v="2014-12-25T00:00:00"/>
  </r>
  <r>
    <n v="511"/>
    <n v="42710"/>
    <n v="304"/>
    <n v="0.71177710138140948"/>
    <x v="1"/>
    <n v="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x v="1"/>
    <x v="3"/>
    <s v="36-50"/>
    <n v="2737"/>
    <n v="0"/>
    <n v="0"/>
    <n v="1"/>
    <n v="0"/>
    <n v="0"/>
    <n v="0"/>
    <n v="0"/>
    <n v="0"/>
    <n v="1"/>
    <n v="202"/>
    <d v="2015-04-18T00:00:00"/>
  </r>
  <r>
    <n v="512"/>
    <n v="80134"/>
    <n v="1610"/>
    <n v="2.0091346993785413"/>
    <x v="1"/>
    <n v="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0"/>
    <x v="0"/>
    <x v="31"/>
    <s v="36-50"/>
    <n v="2564"/>
    <n v="0"/>
    <n v="1"/>
    <n v="0"/>
    <n v="0"/>
    <n v="0"/>
    <n v="0"/>
    <n v="1"/>
    <n v="0"/>
    <n v="0"/>
    <n v="1530"/>
    <d v="2015-10-08T00:00:00"/>
  </r>
  <r>
    <n v="513"/>
    <n v="54058"/>
    <n v="608"/>
    <n v="1.1247178955936217"/>
    <x v="0"/>
    <n v="1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x v="1"/>
    <x v="10"/>
    <s v="36-50"/>
    <n v="2549"/>
    <n v="0"/>
    <n v="0"/>
    <n v="0"/>
    <n v="1"/>
    <n v="0"/>
    <n v="0"/>
    <n v="1"/>
    <n v="0"/>
    <n v="0"/>
    <n v="554"/>
    <d v="2015-10-23T00:00:00"/>
  </r>
  <r>
    <n v="514"/>
    <n v="24683"/>
    <n v="35"/>
    <n v="0.14179799862253373"/>
    <x v="1"/>
    <n v="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x v="1"/>
    <x v="51"/>
    <s v="24-35"/>
    <n v="2272"/>
    <n v="0"/>
    <n v="1"/>
    <n v="0"/>
    <n v="0"/>
    <n v="0"/>
    <n v="1"/>
    <n v="0"/>
    <n v="0"/>
    <n v="0"/>
    <n v="29"/>
    <d v="2016-07-26T00:00:00"/>
  </r>
  <r>
    <n v="515"/>
    <n v="47850"/>
    <n v="124"/>
    <n v="0.25914315569487983"/>
    <x v="1"/>
    <n v="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x v="1"/>
    <x v="15"/>
    <s v="36-50"/>
    <n v="2367"/>
    <n v="0"/>
    <n v="1"/>
    <n v="0"/>
    <n v="0"/>
    <n v="0"/>
    <n v="0"/>
    <n v="1"/>
    <n v="0"/>
    <n v="0"/>
    <n v="114"/>
    <d v="2016-04-22T00:00:00"/>
  </r>
  <r>
    <n v="516"/>
    <n v="74004"/>
    <n v="1610"/>
    <n v="2.1755580779417327"/>
    <x v="0"/>
    <n v="0"/>
    <n v="5"/>
    <n v="784"/>
    <n v="48"/>
    <n v="560"/>
    <n v="42"/>
    <n v="176"/>
    <n v="48"/>
    <n v="1"/>
    <n v="4"/>
    <n v="6"/>
    <n v="4"/>
    <n v="3"/>
    <n v="1"/>
    <n v="0"/>
    <n v="0"/>
    <n v="0"/>
    <n v="1"/>
    <n v="0"/>
    <x v="0"/>
    <x v="13"/>
    <s v="24-35"/>
    <n v="2284"/>
    <n v="0"/>
    <n v="0"/>
    <n v="1"/>
    <n v="0"/>
    <n v="0"/>
    <n v="0"/>
    <n v="0"/>
    <n v="0"/>
    <n v="1"/>
    <n v="1562"/>
    <d v="2016-07-14T00:00:00"/>
  </r>
  <r>
    <n v="517"/>
    <n v="27159"/>
    <n v="20"/>
    <n v="7.3640413859125883E-2"/>
    <x v="1"/>
    <n v="1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x v="1"/>
    <x v="24"/>
    <s v="36-50"/>
    <n v="2251"/>
    <n v="0"/>
    <n v="1"/>
    <n v="0"/>
    <n v="0"/>
    <n v="0"/>
    <n v="0"/>
    <n v="0"/>
    <n v="1"/>
    <n v="0"/>
    <n v="19"/>
    <d v="2016-08-16T00:00:00"/>
  </r>
  <r>
    <n v="518"/>
    <n v="39548"/>
    <n v="36"/>
    <n v="9.1028623444927681E-2"/>
    <x v="1"/>
    <n v="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x v="1"/>
    <x v="22"/>
    <s v="51-65"/>
    <n v="2249"/>
    <n v="0"/>
    <n v="0"/>
    <n v="1"/>
    <n v="0"/>
    <n v="0"/>
    <n v="1"/>
    <n v="0"/>
    <n v="0"/>
    <n v="0"/>
    <n v="18"/>
    <d v="2016-08-18T00:00:00"/>
  </r>
  <r>
    <n v="519"/>
    <n v="71670"/>
    <n v="1606"/>
    <n v="2.2408260080926468"/>
    <x v="0"/>
    <n v="0"/>
    <n v="8"/>
    <n v="1462"/>
    <n v="16"/>
    <n v="128"/>
    <n v="0"/>
    <n v="0"/>
    <n v="160"/>
    <n v="1"/>
    <n v="5"/>
    <n v="3"/>
    <n v="6"/>
    <n v="6"/>
    <n v="0"/>
    <n v="1"/>
    <n v="0"/>
    <n v="1"/>
    <n v="1"/>
    <n v="0"/>
    <x v="0"/>
    <x v="41"/>
    <s v="51-65"/>
    <n v="2514"/>
    <n v="0"/>
    <n v="0"/>
    <n v="0"/>
    <n v="0"/>
    <n v="1"/>
    <n v="0"/>
    <n v="0"/>
    <n v="0"/>
    <n v="1"/>
    <n v="1446"/>
    <d v="2015-11-27T00:00:00"/>
  </r>
  <r>
    <n v="520"/>
    <n v="60504"/>
    <n v="492"/>
    <n v="0.81316937723125737"/>
    <x v="0"/>
    <n v="1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x v="1"/>
    <x v="6"/>
    <s v="36-50"/>
    <n v="2301"/>
    <n v="0"/>
    <n v="0"/>
    <n v="1"/>
    <n v="0"/>
    <n v="0"/>
    <n v="0"/>
    <n v="0"/>
    <n v="0"/>
    <n v="1"/>
    <n v="458"/>
    <d v="2016-06-27T00:00:00"/>
  </r>
  <r>
    <n v="521"/>
    <n v="22419"/>
    <n v="120"/>
    <n v="0.53526027030643653"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x v="1"/>
    <x v="22"/>
    <s v="51-65"/>
    <n v="2596"/>
    <n v="0"/>
    <n v="1"/>
    <n v="0"/>
    <n v="0"/>
    <n v="0"/>
    <n v="0"/>
    <n v="1"/>
    <n v="0"/>
    <n v="0"/>
    <n v="78"/>
    <d v="2015-09-06T00:00:00"/>
  </r>
  <r>
    <n v="522"/>
    <n v="90247"/>
    <n v="1605"/>
    <n v="1.7784524693341606"/>
    <x v="0"/>
    <n v="0"/>
    <n v="27"/>
    <n v="1184"/>
    <n v="32"/>
    <n v="352"/>
    <n v="21"/>
    <n v="16"/>
    <n v="16"/>
    <n v="1"/>
    <n v="3"/>
    <n v="4"/>
    <n v="7"/>
    <n v="1"/>
    <n v="1"/>
    <n v="0"/>
    <n v="0"/>
    <n v="1"/>
    <n v="1"/>
    <n v="0"/>
    <x v="0"/>
    <x v="0"/>
    <s v="24-35"/>
    <n v="2220"/>
    <n v="0"/>
    <n v="0"/>
    <n v="1"/>
    <n v="0"/>
    <n v="0"/>
    <n v="0"/>
    <n v="0"/>
    <n v="1"/>
    <n v="0"/>
    <n v="1589"/>
    <d v="2016-09-16T00:00:00"/>
  </r>
  <r>
    <n v="523"/>
    <n v="43462"/>
    <n v="225"/>
    <n v="0.51769361741291242"/>
    <x v="1"/>
    <n v="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x v="1"/>
    <x v="12"/>
    <s v="66+"/>
    <n v="2814"/>
    <n v="0"/>
    <n v="0"/>
    <n v="0"/>
    <n v="1"/>
    <n v="0"/>
    <n v="0"/>
    <n v="1"/>
    <n v="0"/>
    <n v="0"/>
    <n v="210"/>
    <d v="2015-01-31T00:00:00"/>
  </r>
  <r>
    <n v="524"/>
    <n v="54880"/>
    <n v="677"/>
    <n v="1.2336005830903791"/>
    <x v="1"/>
    <n v="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x v="1"/>
    <x v="32"/>
    <s v="36-50"/>
    <n v="2644"/>
    <n v="0"/>
    <n v="0"/>
    <n v="1"/>
    <n v="0"/>
    <n v="0"/>
    <n v="0"/>
    <n v="0"/>
    <n v="0"/>
    <n v="1"/>
    <n v="559"/>
    <d v="2015-07-20T00:00:00"/>
  </r>
  <r>
    <n v="525"/>
    <n v="79908"/>
    <n v="1661"/>
    <n v="2.0786404365019773"/>
    <x v="0"/>
    <n v="0"/>
    <n v="30"/>
    <n v="557"/>
    <n v="129"/>
    <n v="761"/>
    <n v="29"/>
    <n v="185"/>
    <n v="111"/>
    <n v="1"/>
    <n v="5"/>
    <n v="6"/>
    <n v="7"/>
    <n v="2"/>
    <n v="0"/>
    <n v="0"/>
    <n v="0"/>
    <n v="0"/>
    <n v="1"/>
    <n v="0"/>
    <x v="1"/>
    <x v="18"/>
    <s v="36-50"/>
    <n v="2609"/>
    <n v="0"/>
    <n v="1"/>
    <n v="0"/>
    <n v="0"/>
    <n v="0"/>
    <n v="0"/>
    <n v="1"/>
    <n v="0"/>
    <n v="0"/>
    <n v="1550"/>
    <d v="2015-08-24T00:00:00"/>
  </r>
  <r>
    <n v="526"/>
    <n v="15315"/>
    <n v="47"/>
    <n v="0.30688867123734898"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x v="1"/>
    <x v="23"/>
    <s v="36-50"/>
    <n v="2489"/>
    <n v="0"/>
    <n v="1"/>
    <n v="0"/>
    <n v="0"/>
    <n v="0"/>
    <n v="1"/>
    <n v="0"/>
    <n v="0"/>
    <n v="0"/>
    <n v="30"/>
    <d v="2015-12-22T00:00:00"/>
  </r>
  <r>
    <n v="527"/>
    <n v="90369"/>
    <n v="1571"/>
    <n v="1.7384280007524704"/>
    <x v="0"/>
    <n v="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x v="0"/>
    <x v="44"/>
    <s v="51-65"/>
    <n v="2221"/>
    <n v="0"/>
    <n v="1"/>
    <n v="0"/>
    <n v="0"/>
    <n v="0"/>
    <n v="0"/>
    <n v="1"/>
    <n v="0"/>
    <n v="0"/>
    <n v="1554"/>
    <d v="2016-09-15T00:00:00"/>
  </r>
  <r>
    <n v="528"/>
    <n v="33039"/>
    <n v="66"/>
    <n v="0.1997639153727413"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x v="1"/>
    <x v="32"/>
    <s v="36-50"/>
    <n v="2452"/>
    <n v="0"/>
    <n v="1"/>
    <n v="0"/>
    <n v="0"/>
    <n v="0"/>
    <n v="0"/>
    <n v="1"/>
    <n v="0"/>
    <n v="0"/>
    <n v="54"/>
    <d v="2016-01-28T00:00:00"/>
  </r>
  <r>
    <n v="529"/>
    <n v="81741"/>
    <n v="1534"/>
    <n v="1.8766592040713963"/>
    <x v="0"/>
    <n v="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x v="1"/>
    <x v="15"/>
    <s v="36-50"/>
    <n v="2537"/>
    <n v="0"/>
    <n v="0"/>
    <n v="1"/>
    <n v="0"/>
    <n v="0"/>
    <n v="0"/>
    <n v="1"/>
    <n v="0"/>
    <n v="0"/>
    <n v="1496"/>
    <d v="2015-11-04T00:00:00"/>
  </r>
  <r>
    <n v="530"/>
    <n v="71499"/>
    <n v="758"/>
    <n v="1.0601546874781467"/>
    <x v="0"/>
    <n v="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x v="1"/>
    <x v="6"/>
    <s v="36-50"/>
    <n v="2528"/>
    <n v="0"/>
    <n v="0"/>
    <n v="0"/>
    <n v="1"/>
    <n v="0"/>
    <n v="0"/>
    <n v="0"/>
    <n v="1"/>
    <n v="0"/>
    <n v="721"/>
    <d v="2015-11-13T00:00:00"/>
  </r>
  <r>
    <n v="531"/>
    <n v="62466"/>
    <n v="806"/>
    <n v="1.2903019242467904"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x v="1"/>
    <x v="23"/>
    <s v="36-50"/>
    <n v="2324"/>
    <n v="0"/>
    <n v="1"/>
    <n v="0"/>
    <n v="0"/>
    <n v="0"/>
    <n v="1"/>
    <n v="0"/>
    <n v="0"/>
    <n v="0"/>
    <n v="723"/>
    <d v="2016-06-04T00:00:00"/>
  </r>
  <r>
    <n v="532"/>
    <n v="48799"/>
    <n v="307"/>
    <n v="0.62911125227975984"/>
    <x v="0"/>
    <n v="1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x v="1"/>
    <x v="22"/>
    <s v="51-65"/>
    <n v="2395"/>
    <n v="1"/>
    <n v="0"/>
    <n v="0"/>
    <n v="0"/>
    <n v="0"/>
    <n v="0"/>
    <n v="0"/>
    <n v="0"/>
    <n v="1"/>
    <n v="283"/>
    <d v="2016-03-25T00:00:00"/>
  </r>
  <r>
    <n v="533"/>
    <n v="52157"/>
    <n v="225"/>
    <n v="0.43138984220718218"/>
    <x v="0"/>
    <n v="1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x v="1"/>
    <x v="9"/>
    <s v="66+"/>
    <n v="2181"/>
    <n v="0"/>
    <n v="0"/>
    <n v="0"/>
    <n v="1"/>
    <n v="0"/>
    <n v="0"/>
    <n v="0"/>
    <n v="0"/>
    <n v="1"/>
    <n v="185"/>
    <d v="2016-10-25T00:00:00"/>
  </r>
  <r>
    <n v="534"/>
    <n v="66565"/>
    <n v="1023"/>
    <n v="1.5368436866220987"/>
    <x v="0"/>
    <n v="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x v="1"/>
    <x v="41"/>
    <s v="51-65"/>
    <n v="2730"/>
    <n v="0"/>
    <n v="0"/>
    <n v="1"/>
    <n v="0"/>
    <n v="0"/>
    <n v="0"/>
    <n v="1"/>
    <n v="0"/>
    <n v="0"/>
    <n v="981"/>
    <d v="2015-04-25T00:00:00"/>
  </r>
  <r>
    <n v="535"/>
    <n v="29298"/>
    <n v="10"/>
    <n v="3.4132022663663046E-2"/>
    <x v="1"/>
    <n v="1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x v="1"/>
    <x v="20"/>
    <s v="66+"/>
    <n v="2454"/>
    <n v="0"/>
    <n v="0"/>
    <n v="0"/>
    <n v="1"/>
    <n v="0"/>
    <n v="0"/>
    <n v="0"/>
    <n v="1"/>
    <n v="0"/>
    <n v="9"/>
    <d v="2016-01-26T00:00:00"/>
  </r>
  <r>
    <n v="536"/>
    <n v="47691"/>
    <n v="17"/>
    <n v="3.5646138684447798E-2"/>
    <x v="0"/>
    <n v="1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x v="1"/>
    <x v="19"/>
    <s v="36-50"/>
    <n v="2518"/>
    <n v="0"/>
    <n v="0"/>
    <n v="1"/>
    <n v="0"/>
    <n v="0"/>
    <n v="0"/>
    <n v="1"/>
    <n v="0"/>
    <n v="0"/>
    <n v="13"/>
    <d v="2015-11-23T00:00:00"/>
  </r>
  <r>
    <n v="537"/>
    <n v="38200"/>
    <n v="16"/>
    <n v="4.1884816753926697E-2"/>
    <x v="1"/>
    <n v="1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x v="1"/>
    <x v="23"/>
    <s v="36-50"/>
    <n v="2728"/>
    <n v="0"/>
    <n v="0"/>
    <n v="0"/>
    <n v="1"/>
    <n v="0"/>
    <n v="0"/>
    <n v="1"/>
    <n v="0"/>
    <n v="0"/>
    <n v="15"/>
    <d v="2015-04-27T00:00:00"/>
  </r>
  <r>
    <n v="538"/>
    <n v="44989"/>
    <n v="263"/>
    <n v="0.58458734357287345"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x v="1"/>
    <x v="46"/>
    <s v="36-50"/>
    <n v="2814"/>
    <n v="0"/>
    <n v="1"/>
    <n v="0"/>
    <n v="0"/>
    <n v="0"/>
    <n v="0"/>
    <n v="1"/>
    <n v="0"/>
    <n v="0"/>
    <n v="157"/>
    <d v="2015-01-31T00:00:00"/>
  </r>
  <r>
    <n v="539"/>
    <n v="38443"/>
    <n v="37"/>
    <n v="9.6246390760346495E-2"/>
    <x v="1"/>
    <n v="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x v="1"/>
    <x v="28"/>
    <s v="51-65"/>
    <n v="2312"/>
    <n v="0"/>
    <n v="1"/>
    <n v="0"/>
    <n v="0"/>
    <n v="0"/>
    <n v="0"/>
    <n v="0"/>
    <n v="0"/>
    <n v="1"/>
    <n v="36"/>
    <d v="2016-06-16T00:00:00"/>
  </r>
  <r>
    <n v="540"/>
    <n v="38593"/>
    <n v="153"/>
    <n v="0.39644495115694556"/>
    <x v="1"/>
    <n v="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x v="1"/>
    <x v="32"/>
    <s v="36-50"/>
    <n v="2448"/>
    <n v="0"/>
    <n v="0"/>
    <n v="1"/>
    <n v="0"/>
    <n v="0"/>
    <n v="1"/>
    <n v="0"/>
    <n v="0"/>
    <n v="0"/>
    <n v="129"/>
    <d v="2016-02-01T00:00:00"/>
  </r>
  <r>
    <n v="541"/>
    <n v="64413"/>
    <n v="259"/>
    <n v="0.40209274525328736"/>
    <x v="0"/>
    <n v="1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x v="1"/>
    <x v="23"/>
    <s v="36-50"/>
    <n v="2491"/>
    <n v="0"/>
    <n v="0"/>
    <n v="0"/>
    <n v="1"/>
    <n v="0"/>
    <n v="0"/>
    <n v="0"/>
    <n v="0"/>
    <n v="1"/>
    <n v="239"/>
    <d v="2015-12-20T00:00:00"/>
  </r>
  <r>
    <n v="542"/>
    <n v="36959"/>
    <n v="62"/>
    <n v="0.16775345653291485"/>
    <x v="1"/>
    <n v="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x v="1"/>
    <x v="4"/>
    <s v="36-50"/>
    <n v="2429"/>
    <n v="0"/>
    <n v="1"/>
    <n v="0"/>
    <n v="0"/>
    <n v="0"/>
    <n v="0"/>
    <n v="0"/>
    <n v="1"/>
    <n v="0"/>
    <n v="62"/>
    <d v="2016-02-20T00:00:00"/>
  </r>
  <r>
    <n v="543"/>
    <n v="85620"/>
    <n v="1554"/>
    <n v="1.8149964961457603"/>
    <x v="0"/>
    <n v="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x v="0"/>
    <x v="29"/>
    <s v="51-65"/>
    <n v="2332"/>
    <n v="0"/>
    <n v="0"/>
    <n v="0"/>
    <n v="0"/>
    <n v="1"/>
    <n v="0"/>
    <n v="1"/>
    <n v="0"/>
    <n v="0"/>
    <n v="1508"/>
    <d v="2016-05-27T00:00:00"/>
  </r>
  <r>
    <n v="544"/>
    <n v="51287"/>
    <n v="152"/>
    <n v="0.29637140015988456"/>
    <x v="1"/>
    <n v="1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x v="1"/>
    <x v="28"/>
    <s v="51-65"/>
    <n v="2248"/>
    <n v="0"/>
    <n v="1"/>
    <n v="0"/>
    <n v="0"/>
    <n v="0"/>
    <n v="0"/>
    <n v="1"/>
    <n v="0"/>
    <n v="0"/>
    <n v="122"/>
    <d v="2016-08-19T00:00:00"/>
  </r>
  <r>
    <n v="545"/>
    <n v="13260"/>
    <n v="42"/>
    <n v="0.31674208144796379"/>
    <x v="1"/>
    <n v="1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x v="1"/>
    <x v="23"/>
    <s v="36-50"/>
    <n v="2469"/>
    <n v="0"/>
    <n v="1"/>
    <n v="0"/>
    <n v="0"/>
    <n v="0"/>
    <n v="0"/>
    <n v="1"/>
    <n v="0"/>
    <n v="0"/>
    <n v="35"/>
    <d v="2016-01-11T00:00:00"/>
  </r>
  <r>
    <n v="546"/>
    <n v="47472"/>
    <n v="67"/>
    <n v="0.14113582743511965"/>
    <x v="1"/>
    <n v="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x v="1"/>
    <x v="40"/>
    <s v="51-65"/>
    <n v="2445"/>
    <n v="0"/>
    <n v="0"/>
    <n v="0"/>
    <n v="1"/>
    <n v="0"/>
    <n v="0"/>
    <n v="0"/>
    <n v="0"/>
    <n v="1"/>
    <n v="59"/>
    <d v="2016-02-04T00:00:00"/>
  </r>
  <r>
    <n v="547"/>
    <n v="54603"/>
    <n v="223"/>
    <n v="0.40840246872882441"/>
    <x v="1"/>
    <n v="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x v="1"/>
    <x v="44"/>
    <s v="51-65"/>
    <n v="2514"/>
    <n v="0"/>
    <n v="0"/>
    <n v="0"/>
    <n v="1"/>
    <n v="0"/>
    <n v="0"/>
    <n v="0"/>
    <n v="1"/>
    <n v="0"/>
    <n v="219"/>
    <d v="2015-11-27T00:00:00"/>
  </r>
  <r>
    <n v="548"/>
    <n v="45207"/>
    <n v="213"/>
    <n v="0.4711659698719225"/>
    <x v="1"/>
    <n v="1"/>
    <n v="64"/>
    <n v="203"/>
    <n v="0"/>
    <n v="10"/>
    <n v="0"/>
    <n v="0"/>
    <n v="2"/>
    <n v="5"/>
    <n v="3"/>
    <n v="1"/>
    <n v="6"/>
    <n v="6"/>
    <n v="0"/>
    <n v="0"/>
    <n v="0"/>
    <n v="1"/>
    <n v="0"/>
    <n v="0"/>
    <x v="1"/>
    <x v="46"/>
    <s v="36-50"/>
    <n v="2755"/>
    <n v="0"/>
    <n v="1"/>
    <n v="0"/>
    <n v="0"/>
    <n v="0"/>
    <n v="0"/>
    <n v="0"/>
    <n v="0"/>
    <n v="1"/>
    <n v="211"/>
    <d v="2015-03-31T00:00:00"/>
  </r>
  <r>
    <n v="549"/>
    <n v="47821"/>
    <n v="37"/>
    <n v="7.7371865916647492E-2"/>
    <x v="1"/>
    <n v="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x v="1"/>
    <x v="5"/>
    <s v="51-65"/>
    <n v="2411"/>
    <n v="0"/>
    <n v="0"/>
    <n v="0"/>
    <n v="1"/>
    <n v="0"/>
    <n v="1"/>
    <n v="0"/>
    <n v="0"/>
    <n v="0"/>
    <n v="27"/>
    <d v="2016-03-09T00:00:00"/>
  </r>
  <r>
    <n v="550"/>
    <n v="27450"/>
    <n v="91"/>
    <n v="0.33151183970856102"/>
    <x v="0"/>
    <n v="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x v="1"/>
    <x v="20"/>
    <s v="66+"/>
    <n v="2599"/>
    <n v="0"/>
    <n v="1"/>
    <n v="0"/>
    <n v="0"/>
    <n v="0"/>
    <n v="0"/>
    <n v="0"/>
    <n v="1"/>
    <n v="0"/>
    <n v="39"/>
    <d v="2015-09-03T00:00:00"/>
  </r>
  <r>
    <n v="551"/>
    <n v="39453"/>
    <n v="53"/>
    <n v="0.13433705928573239"/>
    <x v="1"/>
    <n v="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x v="1"/>
    <x v="38"/>
    <s v="36-50"/>
    <n v="2246"/>
    <n v="0"/>
    <n v="0"/>
    <n v="0"/>
    <n v="1"/>
    <n v="0"/>
    <n v="0"/>
    <n v="1"/>
    <n v="0"/>
    <n v="0"/>
    <n v="51"/>
    <d v="2016-08-21T00:00:00"/>
  </r>
  <r>
    <n v="552"/>
    <n v="26850"/>
    <n v="54"/>
    <n v="0.2011173184357542"/>
    <x v="1"/>
    <n v="1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x v="1"/>
    <x v="6"/>
    <s v="36-50"/>
    <n v="2231"/>
    <n v="0"/>
    <n v="0"/>
    <n v="0"/>
    <n v="1"/>
    <n v="0"/>
    <n v="1"/>
    <n v="0"/>
    <n v="0"/>
    <n v="0"/>
    <n v="45"/>
    <d v="2016-09-05T00:00:00"/>
  </r>
  <r>
    <n v="553"/>
    <n v="83003"/>
    <n v="1552"/>
    <n v="1.8698119345083912"/>
    <x v="0"/>
    <n v="0"/>
    <n v="18"/>
    <n v="856"/>
    <n v="61"/>
    <n v="570"/>
    <n v="40"/>
    <n v="25"/>
    <n v="122"/>
    <n v="1"/>
    <n v="7"/>
    <n v="6"/>
    <n v="8"/>
    <n v="3"/>
    <n v="0"/>
    <n v="0"/>
    <n v="0"/>
    <n v="0"/>
    <n v="1"/>
    <n v="0"/>
    <x v="0"/>
    <x v="2"/>
    <s v="51-65"/>
    <n v="2642"/>
    <n v="0"/>
    <n v="0"/>
    <n v="0"/>
    <n v="1"/>
    <n v="0"/>
    <n v="0"/>
    <n v="1"/>
    <n v="0"/>
    <n v="0"/>
    <n v="1430"/>
    <d v="2015-07-22T00:00:00"/>
  </r>
  <r>
    <n v="554"/>
    <n v="61794"/>
    <n v="600"/>
    <n v="0.9709680551509855"/>
    <x v="0"/>
    <n v="1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x v="1"/>
    <x v="42"/>
    <s v="51-65"/>
    <n v="2447"/>
    <n v="0"/>
    <n v="1"/>
    <n v="0"/>
    <n v="0"/>
    <n v="0"/>
    <n v="0"/>
    <n v="0"/>
    <n v="1"/>
    <n v="0"/>
    <n v="589"/>
    <d v="2016-02-02T00:00:00"/>
  </r>
  <r>
    <n v="555"/>
    <n v="53863"/>
    <n v="443"/>
    <n v="0.82245697417522234"/>
    <x v="0"/>
    <n v="1"/>
    <n v="4"/>
    <n v="399"/>
    <n v="4"/>
    <n v="30"/>
    <n v="6"/>
    <n v="4"/>
    <n v="30"/>
    <n v="3"/>
    <n v="7"/>
    <n v="1"/>
    <n v="7"/>
    <n v="7"/>
    <n v="0"/>
    <n v="0"/>
    <n v="0"/>
    <n v="1"/>
    <n v="0"/>
    <n v="0"/>
    <x v="1"/>
    <x v="47"/>
    <s v="51-65"/>
    <n v="2202"/>
    <n v="0"/>
    <n v="0"/>
    <n v="0"/>
    <n v="1"/>
    <n v="0"/>
    <n v="0"/>
    <n v="1"/>
    <n v="0"/>
    <n v="0"/>
    <n v="413"/>
    <d v="2016-10-04T00:00:00"/>
  </r>
  <r>
    <n v="556"/>
    <n v="24221"/>
    <n v="33"/>
    <n v="0.1362454068783287"/>
    <x v="0"/>
    <n v="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x v="1"/>
    <x v="11"/>
    <s v="51-65"/>
    <n v="2472"/>
    <n v="0"/>
    <n v="0"/>
    <n v="0"/>
    <n v="1"/>
    <n v="0"/>
    <n v="0"/>
    <n v="1"/>
    <n v="0"/>
    <n v="0"/>
    <n v="11"/>
    <d v="2016-01-08T00:00:00"/>
  </r>
  <r>
    <n v="557"/>
    <n v="60896"/>
    <n v="1548"/>
    <n v="2.5420388859695215"/>
    <x v="0"/>
    <n v="1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x v="0"/>
    <x v="29"/>
    <s v="51-65"/>
    <n v="2785"/>
    <n v="0"/>
    <n v="1"/>
    <n v="0"/>
    <n v="0"/>
    <n v="0"/>
    <n v="0"/>
    <n v="0"/>
    <n v="0"/>
    <n v="1"/>
    <n v="1395"/>
    <d v="2015-03-01T00:00:00"/>
  </r>
  <r>
    <n v="558"/>
    <n v="64260"/>
    <n v="1544"/>
    <n v="2.4027388733271087"/>
    <x v="0"/>
    <n v="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x v="0"/>
    <x v="42"/>
    <s v="51-65"/>
    <n v="2693"/>
    <n v="0"/>
    <n v="0"/>
    <n v="0"/>
    <n v="1"/>
    <n v="0"/>
    <n v="0"/>
    <n v="1"/>
    <n v="0"/>
    <n v="0"/>
    <n v="1514"/>
    <d v="2015-06-01T00:00:00"/>
  </r>
  <r>
    <n v="559"/>
    <n v="69882"/>
    <n v="1313"/>
    <n v="1.8788815431727768"/>
    <x v="0"/>
    <n v="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x v="1"/>
    <x v="2"/>
    <s v="51-65"/>
    <n v="2390"/>
    <n v="0"/>
    <n v="0"/>
    <n v="1"/>
    <n v="0"/>
    <n v="0"/>
    <n v="0"/>
    <n v="0"/>
    <n v="1"/>
    <n v="0"/>
    <n v="1148"/>
    <d v="2016-03-30T00:00:00"/>
  </r>
  <r>
    <n v="560"/>
    <n v="33178"/>
    <n v="33"/>
    <n v="9.9463499909578645E-2"/>
    <x v="1"/>
    <n v="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x v="1"/>
    <x v="30"/>
    <s v="36-50"/>
    <n v="2309"/>
    <n v="0"/>
    <n v="0"/>
    <n v="0"/>
    <n v="1"/>
    <n v="0"/>
    <n v="0"/>
    <n v="1"/>
    <n v="0"/>
    <n v="0"/>
    <n v="17"/>
    <d v="2016-06-19T00:00:00"/>
  </r>
  <r>
    <n v="561"/>
    <n v="59973"/>
    <n v="382"/>
    <n v="0.63695329564970904"/>
    <x v="0"/>
    <n v="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x v="1"/>
    <x v="31"/>
    <s v="36-50"/>
    <n v="2450"/>
    <n v="0"/>
    <n v="1"/>
    <n v="0"/>
    <n v="0"/>
    <n v="0"/>
    <n v="0"/>
    <n v="0"/>
    <n v="0"/>
    <n v="1"/>
    <n v="382"/>
    <d v="2016-01-30T00:00:00"/>
  </r>
  <r>
    <n v="562"/>
    <n v="64140"/>
    <n v="1535"/>
    <n v="2.3932023698160272"/>
    <x v="0"/>
    <n v="2"/>
    <n v="71"/>
    <n v="1459"/>
    <n v="0"/>
    <n v="61"/>
    <n v="0"/>
    <n v="15"/>
    <n v="215"/>
    <n v="5"/>
    <n v="2"/>
    <n v="5"/>
    <n v="6"/>
    <n v="5"/>
    <n v="0"/>
    <n v="1"/>
    <n v="1"/>
    <n v="0"/>
    <n v="1"/>
    <n v="0"/>
    <x v="0"/>
    <x v="29"/>
    <s v="51-65"/>
    <n v="2438"/>
    <n v="1"/>
    <n v="0"/>
    <n v="0"/>
    <n v="0"/>
    <n v="0"/>
    <n v="0"/>
    <n v="0"/>
    <n v="0"/>
    <n v="1"/>
    <n v="1320"/>
    <d v="2016-02-11T00:00:00"/>
  </r>
  <r>
    <n v="563"/>
    <n v="23910"/>
    <n v="54"/>
    <n v="0.2258469259723965"/>
    <x v="1"/>
    <n v="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x v="1"/>
    <x v="14"/>
    <s v="51-65"/>
    <n v="2770"/>
    <n v="1"/>
    <n v="0"/>
    <n v="0"/>
    <n v="0"/>
    <n v="0"/>
    <n v="0"/>
    <n v="1"/>
    <n v="0"/>
    <n v="0"/>
    <n v="41"/>
    <d v="2015-03-16T00:00:00"/>
  </r>
  <r>
    <n v="564"/>
    <n v="42169"/>
    <n v="28"/>
    <n v="6.6399487775380017E-2"/>
    <x v="1"/>
    <n v="1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x v="1"/>
    <x v="14"/>
    <s v="51-65"/>
    <n v="2412"/>
    <n v="0"/>
    <n v="1"/>
    <n v="0"/>
    <n v="0"/>
    <n v="0"/>
    <n v="0"/>
    <n v="0"/>
    <n v="1"/>
    <n v="0"/>
    <n v="26"/>
    <d v="2016-03-08T00:00:00"/>
  </r>
  <r>
    <n v="565"/>
    <n v="26224"/>
    <n v="48"/>
    <n v="0.18303843807199513"/>
    <x v="1"/>
    <n v="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x v="1"/>
    <x v="32"/>
    <s v="36-50"/>
    <n v="2549"/>
    <n v="0"/>
    <n v="1"/>
    <n v="0"/>
    <n v="0"/>
    <n v="0"/>
    <n v="1"/>
    <n v="0"/>
    <n v="0"/>
    <n v="0"/>
    <n v="33"/>
    <d v="2015-10-23T00:00:00"/>
  </r>
  <r>
    <n v="566"/>
    <n v="31089"/>
    <n v="75"/>
    <n v="0.24124288333494162"/>
    <x v="1"/>
    <n v="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x v="1"/>
    <x v="4"/>
    <s v="36-50"/>
    <n v="2840"/>
    <n v="0"/>
    <n v="0"/>
    <n v="0"/>
    <n v="1"/>
    <n v="0"/>
    <n v="0"/>
    <n v="1"/>
    <n v="0"/>
    <n v="0"/>
    <n v="71"/>
    <d v="2015-01-05T00:00:00"/>
  </r>
  <r>
    <n v="567"/>
    <n v="30081"/>
    <n v="38"/>
    <n v="0.12632558758020013"/>
    <x v="0"/>
    <n v="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x v="1"/>
    <x v="42"/>
    <s v="51-65"/>
    <n v="2652"/>
    <n v="0"/>
    <n v="0"/>
    <n v="1"/>
    <n v="0"/>
    <n v="0"/>
    <n v="0"/>
    <n v="1"/>
    <n v="0"/>
    <n v="0"/>
    <n v="34"/>
    <d v="2015-07-12T00:00:00"/>
  </r>
  <r>
    <n v="568"/>
    <n v="62807"/>
    <n v="720"/>
    <n v="1.1463690352986131"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x v="1"/>
    <x v="36"/>
    <s v="51-65"/>
    <n v="2826"/>
    <n v="0"/>
    <n v="0"/>
    <n v="0"/>
    <n v="1"/>
    <n v="0"/>
    <n v="0"/>
    <n v="1"/>
    <n v="0"/>
    <n v="0"/>
    <n v="621"/>
    <d v="2015-01-19T00:00:00"/>
  </r>
  <r>
    <n v="569"/>
    <n v="72906"/>
    <n v="1097"/>
    <n v="1.5046772556442543"/>
    <x v="0"/>
    <n v="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x v="1"/>
    <x v="47"/>
    <s v="51-65"/>
    <n v="2444"/>
    <n v="0"/>
    <n v="0"/>
    <n v="1"/>
    <n v="0"/>
    <n v="0"/>
    <n v="0"/>
    <n v="1"/>
    <n v="0"/>
    <n v="0"/>
    <n v="1043"/>
    <d v="2016-02-05T00:00:00"/>
  </r>
  <r>
    <n v="570"/>
    <n v="61467"/>
    <n v="545"/>
    <n v="0.88665462768640091"/>
    <x v="0"/>
    <n v="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x v="1"/>
    <x v="34"/>
    <s v="66+"/>
    <n v="2726"/>
    <n v="0"/>
    <n v="1"/>
    <n v="0"/>
    <n v="0"/>
    <n v="0"/>
    <n v="0"/>
    <n v="0"/>
    <n v="0"/>
    <n v="1"/>
    <n v="496"/>
    <d v="2015-04-29T00:00:00"/>
  </r>
  <r>
    <n v="571"/>
    <n v="49618"/>
    <n v="115"/>
    <n v="0.23177072836470639"/>
    <x v="1"/>
    <n v="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x v="1"/>
    <x v="40"/>
    <s v="51-65"/>
    <n v="2678"/>
    <n v="0"/>
    <n v="0"/>
    <n v="0"/>
    <n v="1"/>
    <n v="0"/>
    <n v="0"/>
    <n v="0"/>
    <n v="1"/>
    <n v="0"/>
    <n v="101"/>
    <d v="2015-06-16T00:00:00"/>
  </r>
  <r>
    <n v="572"/>
    <n v="58138"/>
    <n v="1529"/>
    <n v="2.6299494306649693"/>
    <x v="0"/>
    <n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x v="0"/>
    <x v="26"/>
    <s v="51-65"/>
    <n v="2822"/>
    <n v="0"/>
    <n v="0"/>
    <n v="1"/>
    <n v="0"/>
    <n v="0"/>
    <n v="0"/>
    <n v="1"/>
    <n v="0"/>
    <n v="0"/>
    <n v="1441"/>
    <d v="2015-01-23T00:00:00"/>
  </r>
  <r>
    <n v="573"/>
    <n v="26150"/>
    <n v="27"/>
    <n v="0.10325047801147226"/>
    <x v="2"/>
    <n v="1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x v="1"/>
    <x v="44"/>
    <s v="51-65"/>
    <n v="2634"/>
    <n v="1"/>
    <n v="0"/>
    <n v="0"/>
    <n v="0"/>
    <n v="0"/>
    <n v="0"/>
    <n v="1"/>
    <n v="0"/>
    <n v="0"/>
    <n v="26"/>
    <d v="2015-07-30T00:00:00"/>
  </r>
  <r>
    <n v="574"/>
    <n v="30801"/>
    <n v="34"/>
    <n v="0.11038602642771339"/>
    <x v="0"/>
    <n v="1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x v="1"/>
    <x v="27"/>
    <s v="36-50"/>
    <n v="2770"/>
    <n v="0"/>
    <n v="1"/>
    <n v="0"/>
    <n v="0"/>
    <n v="0"/>
    <n v="0"/>
    <n v="0"/>
    <n v="0"/>
    <n v="0"/>
    <n v="23"/>
    <d v="2015-03-16T00:00:00"/>
  </r>
  <r>
    <n v="575"/>
    <n v="81168"/>
    <n v="1171"/>
    <n v="1.4426867731125568"/>
    <x v="0"/>
    <n v="0"/>
    <n v="84"/>
    <n v="410"/>
    <n v="0"/>
    <n v="592"/>
    <n v="147"/>
    <n v="22"/>
    <n v="22"/>
    <n v="1"/>
    <n v="6"/>
    <n v="4"/>
    <n v="7"/>
    <n v="3"/>
    <n v="1"/>
    <n v="0"/>
    <n v="0"/>
    <n v="0"/>
    <n v="0"/>
    <n v="0"/>
    <x v="1"/>
    <x v="2"/>
    <s v="51-65"/>
    <n v="2212"/>
    <n v="0"/>
    <n v="1"/>
    <n v="0"/>
    <n v="0"/>
    <n v="0"/>
    <n v="0"/>
    <n v="1"/>
    <n v="0"/>
    <n v="0"/>
    <n v="1149"/>
    <d v="2016-09-24T00:00:00"/>
  </r>
  <r>
    <n v="576"/>
    <n v="26877"/>
    <n v="228"/>
    <n v="0.84830896305391223"/>
    <x v="0"/>
    <n v="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x v="1"/>
    <x v="14"/>
    <s v="51-65"/>
    <n v="2473"/>
    <n v="0"/>
    <n v="0"/>
    <n v="1"/>
    <n v="0"/>
    <n v="0"/>
    <n v="0"/>
    <n v="0"/>
    <n v="1"/>
    <n v="0"/>
    <n v="188"/>
    <d v="2016-01-07T00:00:00"/>
  </r>
  <r>
    <n v="577"/>
    <n v="45006"/>
    <n v="256"/>
    <n v="0.56881304714926895"/>
    <x v="0"/>
    <n v="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x v="1"/>
    <x v="52"/>
    <s v="66+"/>
    <n v="2505"/>
    <n v="0"/>
    <n v="0"/>
    <n v="0"/>
    <n v="0"/>
    <n v="1"/>
    <n v="0"/>
    <n v="0"/>
    <n v="1"/>
    <n v="0"/>
    <n v="246"/>
    <d v="2015-12-06T00:00:00"/>
  </r>
  <r>
    <n v="578"/>
    <n v="18978"/>
    <n v="22"/>
    <n v="0.11592370112762146"/>
    <x v="1"/>
    <n v="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x v="1"/>
    <x v="24"/>
    <s v="36-50"/>
    <n v="2724"/>
    <n v="0"/>
    <n v="1"/>
    <n v="0"/>
    <n v="0"/>
    <n v="0"/>
    <n v="0"/>
    <n v="0"/>
    <n v="0"/>
    <n v="0"/>
    <n v="7"/>
    <d v="2015-05-01T00:00:00"/>
  </r>
  <r>
    <n v="579"/>
    <n v="96843"/>
    <n v="1527"/>
    <n v="1.5767789101948513"/>
    <x v="0"/>
    <n v="0"/>
    <n v="60"/>
    <n v="448"/>
    <n v="71"/>
    <n v="951"/>
    <n v="40"/>
    <n v="17"/>
    <n v="17"/>
    <n v="1"/>
    <n v="6"/>
    <n v="11"/>
    <n v="10"/>
    <n v="2"/>
    <n v="0"/>
    <n v="0"/>
    <n v="0"/>
    <n v="0"/>
    <n v="1"/>
    <n v="0"/>
    <x v="0"/>
    <x v="51"/>
    <s v="24-35"/>
    <n v="2591"/>
    <n v="0"/>
    <n v="0"/>
    <n v="1"/>
    <n v="0"/>
    <n v="0"/>
    <n v="0"/>
    <n v="1"/>
    <n v="0"/>
    <n v="0"/>
    <n v="1510"/>
    <d v="2015-09-11T00:00:00"/>
  </r>
  <r>
    <n v="580"/>
    <n v="45837"/>
    <n v="349"/>
    <n v="0.76139363396382831"/>
    <x v="1"/>
    <n v="1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x v="1"/>
    <x v="46"/>
    <s v="36-50"/>
    <n v="2497"/>
    <n v="0"/>
    <n v="1"/>
    <n v="0"/>
    <n v="0"/>
    <n v="0"/>
    <n v="0"/>
    <n v="1"/>
    <n v="0"/>
    <n v="0"/>
    <n v="325"/>
    <d v="2015-12-14T00:00:00"/>
  </r>
  <r>
    <n v="581"/>
    <n v="35791"/>
    <n v="32"/>
    <n v="8.9407951719706072E-2"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x v="1"/>
    <x v="2"/>
    <s v="51-65"/>
    <n v="2578"/>
    <n v="0"/>
    <n v="0"/>
    <n v="1"/>
    <n v="0"/>
    <n v="0"/>
    <n v="0"/>
    <n v="0"/>
    <n v="1"/>
    <n v="0"/>
    <n v="29"/>
    <d v="2015-09-24T00:00:00"/>
  </r>
  <r>
    <n v="582"/>
    <n v="54162"/>
    <n v="32"/>
    <n v="5.9082013219600459E-2"/>
    <x v="1"/>
    <n v="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x v="1"/>
    <x v="32"/>
    <s v="36-50"/>
    <n v="2627"/>
    <n v="0"/>
    <n v="0"/>
    <n v="0"/>
    <n v="0"/>
    <n v="1"/>
    <n v="0"/>
    <n v="1"/>
    <n v="0"/>
    <n v="0"/>
    <n v="22"/>
    <d v="2015-08-06T00:00:00"/>
  </r>
  <r>
    <n v="583"/>
    <n v="30522"/>
    <n v="300"/>
    <n v="0.98289758207194799"/>
    <x v="0"/>
    <n v="1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x v="1"/>
    <x v="36"/>
    <s v="51-65"/>
    <n v="2840"/>
    <n v="0"/>
    <n v="1"/>
    <n v="0"/>
    <n v="0"/>
    <n v="0"/>
    <n v="0"/>
    <n v="0"/>
    <n v="1"/>
    <n v="0"/>
    <n v="274"/>
    <d v="2015-01-05T00:00:00"/>
  </r>
  <r>
    <n v="584"/>
    <n v="54456"/>
    <n v="389"/>
    <n v="0.71433818128397242"/>
    <x v="0"/>
    <n v="1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x v="1"/>
    <x v="42"/>
    <s v="51-65"/>
    <n v="2512"/>
    <n v="0"/>
    <n v="1"/>
    <n v="0"/>
    <n v="0"/>
    <n v="0"/>
    <n v="0"/>
    <n v="0"/>
    <n v="0"/>
    <n v="1"/>
    <n v="374"/>
    <d v="2015-11-29T00:00:00"/>
  </r>
  <r>
    <n v="585"/>
    <n v="31632"/>
    <n v="63"/>
    <n v="0.19916540212443096"/>
    <x v="0"/>
    <n v="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x v="1"/>
    <x v="6"/>
    <s v="36-50"/>
    <n v="2509"/>
    <n v="0"/>
    <n v="0"/>
    <n v="1"/>
    <n v="0"/>
    <n v="0"/>
    <n v="0"/>
    <n v="1"/>
    <n v="0"/>
    <n v="0"/>
    <n v="31"/>
    <d v="2015-12-02T00:00:00"/>
  </r>
  <r>
    <n v="586"/>
    <n v="72298"/>
    <n v="904"/>
    <n v="1.2503803701347203"/>
    <x v="0"/>
    <n v="0"/>
    <n v="52"/>
    <n v="625"/>
    <n v="35"/>
    <n v="169"/>
    <n v="58"/>
    <n v="17"/>
    <n v="35"/>
    <n v="1"/>
    <n v="4"/>
    <n v="3"/>
    <n v="6"/>
    <n v="1"/>
    <n v="0"/>
    <n v="0"/>
    <n v="0"/>
    <n v="1"/>
    <n v="1"/>
    <n v="0"/>
    <x v="1"/>
    <x v="17"/>
    <s v="66+"/>
    <n v="2270"/>
    <n v="0"/>
    <n v="0"/>
    <n v="0"/>
    <n v="0"/>
    <n v="1"/>
    <n v="0"/>
    <n v="1"/>
    <n v="0"/>
    <n v="0"/>
    <n v="869"/>
    <d v="2016-07-28T00:00:00"/>
  </r>
  <r>
    <n v="587"/>
    <n v="36975"/>
    <n v="31"/>
    <n v="8.3840432724814062E-2"/>
    <x v="1"/>
    <n v="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x v="1"/>
    <x v="32"/>
    <s v="36-50"/>
    <n v="2342"/>
    <n v="0"/>
    <n v="0"/>
    <n v="1"/>
    <n v="0"/>
    <n v="0"/>
    <n v="1"/>
    <n v="0"/>
    <n v="0"/>
    <n v="0"/>
    <n v="29"/>
    <d v="2016-05-17T00:00:00"/>
  </r>
  <r>
    <n v="588"/>
    <n v="72635"/>
    <n v="874"/>
    <n v="1.2032766572588973"/>
    <x v="0"/>
    <n v="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x v="1"/>
    <x v="47"/>
    <s v="51-65"/>
    <n v="2550"/>
    <n v="0"/>
    <n v="1"/>
    <n v="0"/>
    <n v="0"/>
    <n v="0"/>
    <n v="1"/>
    <n v="0"/>
    <n v="0"/>
    <n v="0"/>
    <n v="767"/>
    <d v="2015-10-22T00:00:00"/>
  </r>
  <r>
    <n v="589"/>
    <n v="13624"/>
    <n v="30"/>
    <n v="0.22019964768056369"/>
    <x v="1"/>
    <n v="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x v="1"/>
    <x v="10"/>
    <s v="36-50"/>
    <n v="2684"/>
    <n v="0"/>
    <n v="1"/>
    <n v="0"/>
    <n v="0"/>
    <n v="0"/>
    <n v="0"/>
    <n v="1"/>
    <n v="0"/>
    <n v="0"/>
    <n v="24"/>
    <d v="2015-06-10T00:00:00"/>
  </r>
  <r>
    <n v="590"/>
    <n v="84196"/>
    <n v="1047"/>
    <n v="1.2435270084089507"/>
    <x v="0"/>
    <n v="1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x v="1"/>
    <x v="27"/>
    <s v="36-50"/>
    <n v="2550"/>
    <n v="0"/>
    <n v="0"/>
    <n v="1"/>
    <n v="0"/>
    <n v="0"/>
    <n v="0"/>
    <n v="1"/>
    <n v="0"/>
    <n v="0"/>
    <n v="857"/>
    <d v="2015-10-22T00:00:00"/>
  </r>
  <r>
    <n v="591"/>
    <n v="105471"/>
    <n v="1517"/>
    <n v="1.4383100567928626"/>
    <x v="0"/>
    <n v="0"/>
    <n v="36"/>
    <n v="1009"/>
    <n v="181"/>
    <n v="104"/>
    <n v="202"/>
    <n v="21"/>
    <n v="207"/>
    <n v="0"/>
    <n v="9"/>
    <n v="8"/>
    <n v="13"/>
    <n v="3"/>
    <n v="1"/>
    <n v="0"/>
    <n v="0"/>
    <n v="0"/>
    <n v="1"/>
    <n v="0"/>
    <x v="0"/>
    <x v="23"/>
    <s v="36-50"/>
    <n v="2683"/>
    <n v="0"/>
    <n v="0"/>
    <n v="0"/>
    <n v="1"/>
    <n v="0"/>
    <n v="0"/>
    <n v="1"/>
    <n v="0"/>
    <n v="0"/>
    <n v="1310"/>
    <d v="2015-06-11T00:00:00"/>
  </r>
  <r>
    <n v="592"/>
    <n v="34487"/>
    <n v="95"/>
    <n v="0.27546611766752688"/>
    <x v="1"/>
    <n v="1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x v="1"/>
    <x v="30"/>
    <s v="36-50"/>
    <n v="2820"/>
    <n v="1"/>
    <n v="0"/>
    <n v="0"/>
    <n v="0"/>
    <n v="0"/>
    <n v="0"/>
    <n v="0"/>
    <n v="0"/>
    <n v="1"/>
    <n v="87"/>
    <d v="2015-01-25T00:00:00"/>
  </r>
  <r>
    <n v="593"/>
    <n v="28769"/>
    <n v="188"/>
    <n v="0.65348117765650526"/>
    <x v="1"/>
    <n v="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x v="1"/>
    <x v="30"/>
    <s v="36-50"/>
    <n v="2717"/>
    <n v="0"/>
    <n v="0"/>
    <n v="1"/>
    <n v="0"/>
    <n v="0"/>
    <n v="0"/>
    <n v="1"/>
    <n v="0"/>
    <n v="0"/>
    <n v="185"/>
    <d v="2015-05-08T00:00:00"/>
  </r>
  <r>
    <n v="594"/>
    <n v="69084"/>
    <n v="1556"/>
    <n v="2.2523304962075157"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x v="1"/>
    <x v="23"/>
    <s v="36-50"/>
    <n v="2381"/>
    <n v="0"/>
    <n v="1"/>
    <n v="0"/>
    <n v="0"/>
    <n v="0"/>
    <n v="0"/>
    <n v="0"/>
    <n v="0"/>
    <n v="1"/>
    <n v="1526"/>
    <d v="2016-04-08T00:00:00"/>
  </r>
  <r>
    <n v="595"/>
    <n v="65488"/>
    <n v="909"/>
    <n v="1.3880405570486196"/>
    <x v="0"/>
    <n v="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x v="1"/>
    <x v="35"/>
    <s v="51-65"/>
    <n v="2175"/>
    <n v="0"/>
    <n v="0"/>
    <n v="0"/>
    <n v="1"/>
    <n v="0"/>
    <n v="0"/>
    <n v="0"/>
    <n v="0"/>
    <n v="1"/>
    <n v="855"/>
    <d v="2016-10-31T00:00:00"/>
  </r>
  <r>
    <n v="596"/>
    <n v="76467"/>
    <n v="1517"/>
    <n v="1.9838623196934624"/>
    <x v="1"/>
    <n v="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x v="0"/>
    <x v="23"/>
    <s v="36-50"/>
    <n v="2840"/>
    <n v="0"/>
    <n v="0"/>
    <n v="1"/>
    <n v="0"/>
    <n v="0"/>
    <n v="0"/>
    <n v="1"/>
    <n v="0"/>
    <n v="0"/>
    <n v="1459"/>
    <d v="2015-01-05T00:00:00"/>
  </r>
  <r>
    <n v="597"/>
    <n v="83917"/>
    <n v="1508"/>
    <n v="1.797013715933601"/>
    <x v="0"/>
    <n v="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x v="0"/>
    <x v="24"/>
    <s v="36-50"/>
    <n v="2596"/>
    <n v="0"/>
    <n v="0"/>
    <n v="1"/>
    <n v="0"/>
    <n v="0"/>
    <n v="0"/>
    <n v="1"/>
    <n v="0"/>
    <n v="0"/>
    <n v="1429"/>
    <d v="2015-09-06T00:00:00"/>
  </r>
  <r>
    <n v="598"/>
    <n v="46102"/>
    <n v="15"/>
    <n v="3.2536549390481978E-2"/>
    <x v="2"/>
    <n v="1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x v="1"/>
    <x v="41"/>
    <s v="51-65"/>
    <n v="2270"/>
    <n v="1"/>
    <n v="0"/>
    <n v="0"/>
    <n v="0"/>
    <n v="0"/>
    <n v="0"/>
    <n v="1"/>
    <n v="0"/>
    <n v="0"/>
    <n v="14"/>
    <d v="2016-07-28T00:00:00"/>
  </r>
  <r>
    <n v="599"/>
    <n v="84574"/>
    <n v="1212"/>
    <n v="1.4330645351999434"/>
    <x v="0"/>
    <n v="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x v="1"/>
    <x v="12"/>
    <s v="66+"/>
    <n v="2549"/>
    <n v="0"/>
    <n v="0"/>
    <n v="1"/>
    <n v="0"/>
    <n v="0"/>
    <n v="0"/>
    <n v="1"/>
    <n v="0"/>
    <n v="0"/>
    <n v="1049"/>
    <d v="2015-10-23T00:00:00"/>
  </r>
  <r>
    <n v="600"/>
    <n v="56181"/>
    <n v="345"/>
    <n v="0.61408661291183853"/>
    <x v="0"/>
    <n v="1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x v="1"/>
    <x v="41"/>
    <s v="51-65"/>
    <n v="2696"/>
    <n v="0"/>
    <n v="1"/>
    <n v="0"/>
    <n v="0"/>
    <n v="0"/>
    <n v="0"/>
    <n v="1"/>
    <n v="0"/>
    <n v="0"/>
    <n v="297"/>
    <d v="2015-05-29T00:00:00"/>
  </r>
  <r>
    <n v="601"/>
    <n v="83528"/>
    <n v="1503"/>
    <n v="1.799396609520161"/>
    <x v="0"/>
    <n v="0"/>
    <n v="7"/>
    <n v="530"/>
    <n v="117"/>
    <n v="678"/>
    <n v="134"/>
    <n v="44"/>
    <n v="147"/>
    <n v="1"/>
    <n v="4"/>
    <n v="10"/>
    <n v="8"/>
    <n v="1"/>
    <n v="1"/>
    <n v="0"/>
    <n v="1"/>
    <n v="0"/>
    <n v="0"/>
    <n v="0"/>
    <x v="0"/>
    <x v="45"/>
    <s v="24-35"/>
    <n v="2218"/>
    <n v="0"/>
    <n v="0"/>
    <n v="1"/>
    <n v="0"/>
    <n v="0"/>
    <n v="0"/>
    <n v="1"/>
    <n v="0"/>
    <n v="0"/>
    <n v="1356"/>
    <d v="2016-09-18T00:00:00"/>
  </r>
  <r>
    <n v="602"/>
    <n v="73691"/>
    <n v="1106"/>
    <n v="1.5008617063142038"/>
    <x v="0"/>
    <n v="1"/>
    <n v="58"/>
    <n v="707"/>
    <n v="21"/>
    <n v="250"/>
    <n v="85"/>
    <n v="43"/>
    <n v="73"/>
    <n v="2"/>
    <n v="6"/>
    <n v="2"/>
    <n v="8"/>
    <n v="2"/>
    <n v="0"/>
    <n v="0"/>
    <n v="1"/>
    <n v="0"/>
    <n v="0"/>
    <n v="0"/>
    <x v="1"/>
    <x v="6"/>
    <s v="36-50"/>
    <n v="2394"/>
    <n v="0"/>
    <n v="1"/>
    <n v="0"/>
    <n v="0"/>
    <n v="0"/>
    <n v="0"/>
    <n v="1"/>
    <n v="0"/>
    <n v="0"/>
    <n v="1033"/>
    <d v="2016-03-26T00:00:00"/>
  </r>
  <r>
    <n v="603"/>
    <n v="76140"/>
    <n v="1322"/>
    <n v="1.7362752823745731"/>
    <x v="0"/>
    <n v="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x v="1"/>
    <x v="34"/>
    <s v="66+"/>
    <n v="2206"/>
    <n v="0"/>
    <n v="0"/>
    <n v="0"/>
    <n v="1"/>
    <n v="0"/>
    <n v="0"/>
    <n v="0"/>
    <n v="0"/>
    <n v="1"/>
    <n v="1296"/>
    <d v="2016-09-30T00:00:00"/>
  </r>
  <r>
    <n v="604"/>
    <n v="62859"/>
    <n v="1282"/>
    <n v="2.0394851970282697"/>
    <x v="0"/>
    <n v="1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x v="1"/>
    <x v="11"/>
    <s v="51-65"/>
    <n v="2705"/>
    <n v="1"/>
    <n v="0"/>
    <n v="0"/>
    <n v="0"/>
    <n v="0"/>
    <n v="0"/>
    <n v="0"/>
    <n v="0"/>
    <n v="1"/>
    <n v="1257"/>
    <d v="2015-05-20T00:00:00"/>
  </r>
  <r>
    <n v="605"/>
    <n v="45906"/>
    <n v="342"/>
    <n v="0.74500065350934519"/>
    <x v="0"/>
    <n v="1"/>
    <n v="20"/>
    <n v="305"/>
    <n v="3"/>
    <n v="27"/>
    <n v="4"/>
    <n v="3"/>
    <n v="144"/>
    <n v="2"/>
    <n v="5"/>
    <n v="4"/>
    <n v="4"/>
    <n v="5"/>
    <n v="0"/>
    <n v="0"/>
    <n v="1"/>
    <n v="0"/>
    <n v="0"/>
    <n v="0"/>
    <x v="1"/>
    <x v="29"/>
    <s v="51-65"/>
    <n v="2577"/>
    <n v="0"/>
    <n v="0"/>
    <n v="1"/>
    <n v="0"/>
    <n v="0"/>
    <n v="0"/>
    <n v="1"/>
    <n v="0"/>
    <n v="0"/>
    <n v="198"/>
    <d v="2015-09-25T00:00:00"/>
  </r>
  <r>
    <n v="606"/>
    <n v="77766"/>
    <n v="1502"/>
    <n v="1.9314353316359334"/>
    <x v="0"/>
    <n v="1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0"/>
    <x v="0"/>
    <x v="5"/>
    <s v="51-65"/>
    <n v="2651"/>
    <n v="0"/>
    <n v="1"/>
    <n v="0"/>
    <n v="0"/>
    <n v="0"/>
    <n v="0"/>
    <n v="0"/>
    <n v="0"/>
    <n v="1"/>
    <n v="1475"/>
    <d v="2015-07-13T00:00:00"/>
  </r>
  <r>
    <n v="607"/>
    <n v="46463"/>
    <n v="224"/>
    <n v="0.48210403977358324"/>
    <x v="1"/>
    <n v="1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x v="1"/>
    <x v="6"/>
    <s v="36-50"/>
    <n v="2474"/>
    <n v="0"/>
    <n v="1"/>
    <n v="0"/>
    <n v="0"/>
    <n v="0"/>
    <n v="0"/>
    <n v="0"/>
    <n v="0"/>
    <n v="1"/>
    <n v="213"/>
    <d v="2016-01-06T00:00:00"/>
  </r>
  <r>
    <n v="608"/>
    <n v="55282"/>
    <n v="216"/>
    <n v="0.3907239246047538"/>
    <x v="1"/>
    <n v="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x v="1"/>
    <x v="23"/>
    <s v="36-50"/>
    <n v="2357"/>
    <n v="1"/>
    <n v="0"/>
    <n v="0"/>
    <n v="0"/>
    <n v="0"/>
    <n v="0"/>
    <n v="0"/>
    <n v="1"/>
    <n v="0"/>
    <n v="197"/>
    <d v="2016-05-02T00:00:00"/>
  </r>
  <r>
    <n v="609"/>
    <n v="78710"/>
    <n v="1042"/>
    <n v="1.3238470334137975"/>
    <x v="0"/>
    <n v="1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x v="1"/>
    <x v="30"/>
    <s v="36-50"/>
    <n v="2196"/>
    <n v="0"/>
    <n v="1"/>
    <n v="0"/>
    <n v="0"/>
    <n v="0"/>
    <n v="0"/>
    <n v="0"/>
    <n v="1"/>
    <n v="0"/>
    <n v="992"/>
    <d v="2016-10-10T00:00:00"/>
  </r>
  <r>
    <n v="610"/>
    <n v="66886"/>
    <n v="453"/>
    <n v="0.67727177585742904"/>
    <x v="0"/>
    <n v="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x v="1"/>
    <x v="35"/>
    <s v="51-65"/>
    <n v="2445"/>
    <n v="0"/>
    <n v="0"/>
    <n v="0"/>
    <n v="1"/>
    <n v="0"/>
    <n v="0"/>
    <n v="1"/>
    <n v="0"/>
    <n v="0"/>
    <n v="307"/>
    <d v="2016-02-04T00:00:00"/>
  </r>
  <r>
    <n v="611"/>
    <n v="98777"/>
    <n v="1970"/>
    <n v="1.9943914069064661"/>
    <x v="0"/>
    <n v="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x v="1"/>
    <x v="36"/>
    <s v="51-65"/>
    <n v="2291"/>
    <n v="0"/>
    <n v="0"/>
    <n v="1"/>
    <n v="0"/>
    <n v="0"/>
    <n v="0"/>
    <n v="0"/>
    <n v="1"/>
    <n v="0"/>
    <n v="1932"/>
    <d v="2016-07-07T00:00:00"/>
  </r>
  <r>
    <n v="612"/>
    <n v="29103"/>
    <n v="42"/>
    <n v="0.14431501907019895"/>
    <x v="1"/>
    <n v="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x v="1"/>
    <x v="7"/>
    <s v="24-35"/>
    <n v="2830"/>
    <n v="0"/>
    <n v="0"/>
    <n v="0"/>
    <n v="1"/>
    <n v="0"/>
    <n v="0"/>
    <n v="1"/>
    <n v="0"/>
    <n v="0"/>
    <n v="36"/>
    <d v="2015-01-15T00:00:00"/>
  </r>
  <r>
    <n v="613"/>
    <n v="67445"/>
    <n v="1163"/>
    <n v="1.724368003558455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s v="36-50"/>
    <n v="2845"/>
    <n v="0"/>
    <n v="1"/>
    <n v="0"/>
    <n v="0"/>
    <n v="0"/>
    <n v="0"/>
    <n v="1"/>
    <n v="0"/>
    <n v="0"/>
    <n v="1152"/>
    <d v="2014-12-31T00:00:00"/>
  </r>
  <r>
    <n v="614"/>
    <n v="50616"/>
    <n v="58"/>
    <n v="0.11458827248300933"/>
    <x v="0"/>
    <n v="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x v="1"/>
    <x v="9"/>
    <s v="66+"/>
    <n v="2236"/>
    <n v="0"/>
    <n v="0"/>
    <n v="0"/>
    <n v="1"/>
    <n v="0"/>
    <n v="0"/>
    <n v="0"/>
    <n v="0"/>
    <n v="1"/>
    <n v="49"/>
    <d v="2016-08-31T00:00:00"/>
  </r>
  <r>
    <n v="615"/>
    <n v="49431"/>
    <n v="348"/>
    <n v="0.70401165260666376"/>
    <x v="0"/>
    <n v="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x v="1"/>
    <x v="47"/>
    <s v="51-65"/>
    <n v="2854"/>
    <n v="1"/>
    <n v="0"/>
    <n v="0"/>
    <n v="0"/>
    <n v="0"/>
    <n v="0"/>
    <n v="1"/>
    <n v="0"/>
    <n v="0"/>
    <n v="331"/>
    <d v="2014-12-22T00:00:00"/>
  </r>
  <r>
    <n v="616"/>
    <n v="61278"/>
    <n v="150"/>
    <n v="0.24478605698619407"/>
    <x v="0"/>
    <n v="1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x v="1"/>
    <x v="33"/>
    <s v="66+"/>
    <n v="2335"/>
    <n v="0"/>
    <n v="0"/>
    <n v="0"/>
    <n v="1"/>
    <n v="0"/>
    <n v="0"/>
    <n v="1"/>
    <n v="0"/>
    <n v="0"/>
    <n v="135"/>
    <d v="2016-05-24T00:00:00"/>
  </r>
  <r>
    <n v="617"/>
    <n v="73059"/>
    <n v="1024"/>
    <n v="1.4016069204341697"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x v="1"/>
    <x v="25"/>
    <s v="66+"/>
    <n v="2461"/>
    <n v="0"/>
    <n v="0"/>
    <n v="0"/>
    <n v="1"/>
    <n v="0"/>
    <n v="0"/>
    <n v="0"/>
    <n v="0"/>
    <n v="1"/>
    <n v="953"/>
    <d v="2016-01-19T00:00:00"/>
  </r>
  <r>
    <n v="618"/>
    <n v="46734"/>
    <n v="147"/>
    <n v="0.31454615483373988"/>
    <x v="1"/>
    <n v="2"/>
    <n v="86"/>
    <n v="100"/>
    <n v="1"/>
    <n v="39"/>
    <n v="6"/>
    <n v="1"/>
    <n v="76"/>
    <n v="4"/>
    <n v="3"/>
    <n v="2"/>
    <n v="3"/>
    <n v="6"/>
    <n v="0"/>
    <n v="0"/>
    <n v="1"/>
    <n v="0"/>
    <n v="0"/>
    <n v="0"/>
    <x v="1"/>
    <x v="40"/>
    <s v="51-65"/>
    <n v="2410"/>
    <n v="0"/>
    <n v="0"/>
    <n v="1"/>
    <n v="0"/>
    <n v="0"/>
    <n v="0"/>
    <n v="0"/>
    <n v="0"/>
    <n v="1"/>
    <n v="71"/>
    <d v="2016-03-10T00:00:00"/>
  </r>
  <r>
    <n v="619"/>
    <n v="56253"/>
    <n v="592"/>
    <n v="1.0523883170675341"/>
    <x v="0"/>
    <n v="1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x v="1"/>
    <x v="22"/>
    <s v="51-65"/>
    <n v="2728"/>
    <n v="0"/>
    <n v="0"/>
    <n v="0"/>
    <n v="1"/>
    <n v="0"/>
    <n v="0"/>
    <n v="1"/>
    <n v="0"/>
    <n v="0"/>
    <n v="587"/>
    <d v="2015-04-27T00:00:00"/>
  </r>
  <r>
    <n v="620"/>
    <n v="58330"/>
    <n v="913"/>
    <n v="1.5652322989885135"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x v="1"/>
    <x v="27"/>
    <s v="36-50"/>
    <n v="2345"/>
    <n v="0"/>
    <n v="0"/>
    <n v="0"/>
    <n v="0"/>
    <n v="1"/>
    <n v="0"/>
    <n v="1"/>
    <n v="0"/>
    <n v="0"/>
    <n v="762"/>
    <d v="2016-05-14T00:00:00"/>
  </r>
  <r>
    <n v="621"/>
    <n v="25965"/>
    <n v="63"/>
    <n v="0.24263431542461003"/>
    <x v="0"/>
    <n v="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x v="1"/>
    <x v="15"/>
    <s v="36-50"/>
    <n v="2819"/>
    <n v="0"/>
    <n v="1"/>
    <n v="0"/>
    <n v="0"/>
    <n v="0"/>
    <n v="0"/>
    <n v="0"/>
    <n v="0"/>
    <n v="0"/>
    <n v="52"/>
    <d v="2015-01-26T00:00:00"/>
  </r>
  <r>
    <n v="622"/>
    <n v="14661"/>
    <n v="24"/>
    <n v="0.16369961121342336"/>
    <x v="0"/>
    <n v="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x v="1"/>
    <x v="44"/>
    <s v="51-65"/>
    <n v="2703"/>
    <n v="0"/>
    <n v="0"/>
    <n v="0"/>
    <n v="1"/>
    <n v="0"/>
    <n v="0"/>
    <n v="0"/>
    <n v="1"/>
    <n v="0"/>
    <n v="22"/>
    <d v="2015-05-22T00:00:00"/>
  </r>
  <r>
    <n v="623"/>
    <n v="18690"/>
    <n v="41"/>
    <n v="0.21936864633493847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s v="51-65"/>
    <n v="2707"/>
    <n v="0"/>
    <n v="1"/>
    <n v="0"/>
    <n v="0"/>
    <n v="0"/>
    <n v="0"/>
    <n v="1"/>
    <n v="0"/>
    <n v="0"/>
    <n v="22"/>
    <d v="2015-05-18T00:00:00"/>
  </r>
  <r>
    <n v="624"/>
    <n v="45068"/>
    <n v="17"/>
    <n v="3.7720777491790182E-2"/>
    <x v="0"/>
    <n v="1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x v="1"/>
    <x v="46"/>
    <s v="36-50"/>
    <n v="2568"/>
    <n v="0"/>
    <n v="0"/>
    <n v="0"/>
    <n v="1"/>
    <n v="0"/>
    <n v="0"/>
    <n v="0"/>
    <n v="0"/>
    <n v="1"/>
    <n v="14"/>
    <d v="2015-10-04T00:00:00"/>
  </r>
  <r>
    <n v="625"/>
    <n v="21063"/>
    <n v="44"/>
    <n v="0.20889711816930162"/>
    <x v="1"/>
    <n v="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x v="1"/>
    <x v="13"/>
    <s v="24-35"/>
    <n v="2436"/>
    <n v="0"/>
    <n v="0"/>
    <n v="1"/>
    <n v="0"/>
    <n v="0"/>
    <n v="0"/>
    <n v="0"/>
    <n v="0"/>
    <n v="0"/>
    <n v="29"/>
    <d v="2016-02-13T00:00:00"/>
  </r>
  <r>
    <n v="626"/>
    <n v="29187"/>
    <n v="32"/>
    <n v="0.10963785246856476"/>
    <x v="1"/>
    <n v="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x v="1"/>
    <x v="28"/>
    <s v="51-65"/>
    <n v="2575"/>
    <n v="0"/>
    <n v="1"/>
    <n v="0"/>
    <n v="0"/>
    <n v="0"/>
    <n v="0"/>
    <n v="0"/>
    <n v="0"/>
    <n v="1"/>
    <n v="30"/>
    <d v="2015-09-27T00:00:00"/>
  </r>
  <r>
    <n v="627"/>
    <n v="54690"/>
    <n v="180"/>
    <n v="0.32912781130005486"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x v="1"/>
    <x v="6"/>
    <s v="36-50"/>
    <n v="2393"/>
    <n v="0"/>
    <n v="1"/>
    <n v="0"/>
    <n v="0"/>
    <n v="0"/>
    <n v="1"/>
    <n v="0"/>
    <n v="0"/>
    <n v="0"/>
    <n v="162"/>
    <d v="2016-03-27T00:00:00"/>
  </r>
  <r>
    <n v="628"/>
    <n v="59304"/>
    <n v="1038"/>
    <n v="1.7503035208417645"/>
    <x v="0"/>
    <n v="1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x v="1"/>
    <x v="29"/>
    <s v="51-65"/>
    <n v="2494"/>
    <n v="0"/>
    <n v="1"/>
    <n v="0"/>
    <n v="0"/>
    <n v="0"/>
    <n v="0"/>
    <n v="0"/>
    <n v="0"/>
    <n v="1"/>
    <n v="1028"/>
    <d v="2015-12-17T00:00:00"/>
  </r>
  <r>
    <n v="629"/>
    <n v="59247"/>
    <n v="491"/>
    <n v="0.82873394433473424"/>
    <x v="0"/>
    <n v="2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x v="1"/>
    <x v="41"/>
    <s v="51-65"/>
    <n v="2392"/>
    <n v="0"/>
    <n v="0"/>
    <n v="1"/>
    <n v="0"/>
    <n v="0"/>
    <n v="0"/>
    <n v="0"/>
    <n v="1"/>
    <n v="0"/>
    <n v="408"/>
    <d v="2016-03-28T00:00:00"/>
  </r>
  <r>
    <n v="630"/>
    <n v="66731"/>
    <n v="888"/>
    <n v="1.3307158591958759"/>
    <x v="0"/>
    <n v="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x v="1"/>
    <x v="23"/>
    <s v="36-50"/>
    <n v="2814"/>
    <n v="0"/>
    <n v="0"/>
    <n v="0"/>
    <n v="0"/>
    <n v="1"/>
    <n v="0"/>
    <n v="1"/>
    <n v="0"/>
    <n v="0"/>
    <n v="747"/>
    <d v="2015-01-31T00:00:00"/>
  </r>
  <r>
    <n v="631"/>
    <n v="77353"/>
    <n v="611"/>
    <n v="0.78988533088567991"/>
    <x v="0"/>
    <n v="1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x v="1"/>
    <x v="15"/>
    <s v="36-50"/>
    <n v="2354"/>
    <n v="0"/>
    <n v="1"/>
    <n v="0"/>
    <n v="0"/>
    <n v="0"/>
    <n v="0"/>
    <n v="1"/>
    <n v="0"/>
    <n v="0"/>
    <n v="552"/>
    <d v="2016-05-05T00:00:00"/>
  </r>
  <r>
    <n v="632"/>
    <n v="26751"/>
    <n v="10"/>
    <n v="3.7381780120369329E-2"/>
    <x v="2"/>
    <n v="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x v="1"/>
    <x v="46"/>
    <s v="36-50"/>
    <n v="2197"/>
    <n v="0"/>
    <n v="1"/>
    <n v="0"/>
    <n v="0"/>
    <n v="0"/>
    <n v="0"/>
    <n v="1"/>
    <n v="0"/>
    <n v="0"/>
    <n v="9"/>
    <d v="2016-10-09T00:00:00"/>
  </r>
  <r>
    <n v="633"/>
    <n v="48192"/>
    <n v="1497"/>
    <n v="3.1063247011952191"/>
    <x v="0"/>
    <n v="0"/>
    <n v="76"/>
    <n v="1039"/>
    <n v="43"/>
    <n v="204"/>
    <n v="153"/>
    <n v="58"/>
    <n v="29"/>
    <n v="3"/>
    <n v="2"/>
    <n v="8"/>
    <n v="12"/>
    <n v="8"/>
    <n v="1"/>
    <n v="1"/>
    <n v="0"/>
    <n v="1"/>
    <n v="0"/>
    <n v="0"/>
    <x v="0"/>
    <x v="35"/>
    <s v="51-65"/>
    <n v="2608"/>
    <n v="0"/>
    <n v="1"/>
    <n v="0"/>
    <n v="0"/>
    <n v="0"/>
    <n v="0"/>
    <n v="1"/>
    <n v="0"/>
    <n v="0"/>
    <n v="1468"/>
    <d v="2015-08-25T00:00:00"/>
  </r>
  <r>
    <n v="634"/>
    <n v="70337"/>
    <n v="485"/>
    <n v="0.6895375122623939"/>
    <x v="0"/>
    <n v="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x v="1"/>
    <x v="19"/>
    <s v="36-50"/>
    <n v="2337"/>
    <n v="0"/>
    <n v="0"/>
    <n v="1"/>
    <n v="0"/>
    <n v="0"/>
    <n v="0"/>
    <n v="1"/>
    <n v="0"/>
    <n v="0"/>
    <n v="394"/>
    <d v="2016-05-22T00:00:00"/>
  </r>
  <r>
    <n v="635"/>
    <n v="69969"/>
    <n v="1492"/>
    <n v="2.1323729080021154"/>
    <x v="0"/>
    <n v="0"/>
    <n v="64"/>
    <n v="882"/>
    <n v="29"/>
    <n v="514"/>
    <n v="38"/>
    <n v="29"/>
    <n v="44"/>
    <n v="1"/>
    <n v="4"/>
    <n v="2"/>
    <n v="6"/>
    <n v="3"/>
    <n v="1"/>
    <n v="0"/>
    <n v="0"/>
    <n v="0"/>
    <n v="1"/>
    <n v="0"/>
    <x v="0"/>
    <x v="2"/>
    <s v="51-65"/>
    <n v="2465"/>
    <n v="0"/>
    <n v="1"/>
    <n v="0"/>
    <n v="0"/>
    <n v="0"/>
    <n v="0"/>
    <n v="0"/>
    <n v="0"/>
    <n v="1"/>
    <n v="1448"/>
    <d v="2016-01-15T00:00:00"/>
  </r>
  <r>
    <n v="636"/>
    <n v="65295"/>
    <n v="658"/>
    <n v="1.0077341297189677"/>
    <x v="0"/>
    <n v="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x v="1"/>
    <x v="15"/>
    <s v="36-50"/>
    <n v="2347"/>
    <n v="0"/>
    <n v="0"/>
    <n v="1"/>
    <n v="0"/>
    <n v="0"/>
    <n v="0"/>
    <n v="0"/>
    <n v="0"/>
    <n v="1"/>
    <n v="652"/>
    <d v="2016-05-12T00:00:00"/>
  </r>
  <r>
    <n v="637"/>
    <n v="68118"/>
    <n v="774"/>
    <n v="1.1362635426759446"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x v="1"/>
    <x v="22"/>
    <s v="51-65"/>
    <n v="2413"/>
    <n v="1"/>
    <n v="0"/>
    <n v="0"/>
    <n v="0"/>
    <n v="0"/>
    <n v="0"/>
    <n v="1"/>
    <n v="0"/>
    <n v="0"/>
    <n v="620"/>
    <d v="2016-03-07T00:00:00"/>
  </r>
  <r>
    <n v="638"/>
    <n v="68743"/>
    <n v="1959"/>
    <n v="2.8497447012786759"/>
    <x v="0"/>
    <n v="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x v="1"/>
    <x v="5"/>
    <s v="51-65"/>
    <n v="2827"/>
    <n v="1"/>
    <n v="0"/>
    <n v="0"/>
    <n v="0"/>
    <n v="0"/>
    <n v="0"/>
    <n v="1"/>
    <n v="0"/>
    <n v="0"/>
    <n v="1844"/>
    <d v="2015-01-18T00:00:00"/>
  </r>
  <r>
    <n v="639"/>
    <n v="41039"/>
    <n v="422"/>
    <n v="1.028290163015668"/>
    <x v="0"/>
    <n v="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x v="1"/>
    <x v="18"/>
    <s v="36-50"/>
    <n v="2498"/>
    <n v="0"/>
    <n v="0"/>
    <n v="0"/>
    <n v="1"/>
    <n v="0"/>
    <n v="1"/>
    <n v="0"/>
    <n v="0"/>
    <n v="0"/>
    <n v="377"/>
    <d v="2015-12-13T00:00:00"/>
  </r>
  <r>
    <n v="640"/>
    <n v="38946"/>
    <n v="216"/>
    <n v="0.55461408103527954"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x v="1"/>
    <x v="47"/>
    <s v="51-65"/>
    <n v="2407"/>
    <n v="0"/>
    <n v="0"/>
    <n v="0"/>
    <n v="1"/>
    <n v="0"/>
    <n v="0"/>
    <n v="1"/>
    <n v="0"/>
    <n v="0"/>
    <n v="175"/>
    <d v="2016-03-13T00:00:00"/>
  </r>
  <r>
    <n v="641"/>
    <n v="65777"/>
    <n v="1092"/>
    <n v="1.6601547653435091"/>
    <x v="0"/>
    <n v="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x v="1"/>
    <x v="5"/>
    <s v="51-65"/>
    <n v="2351"/>
    <n v="0"/>
    <n v="0"/>
    <n v="0"/>
    <n v="1"/>
    <n v="0"/>
    <n v="0"/>
    <n v="1"/>
    <n v="0"/>
    <n v="0"/>
    <n v="1038"/>
    <d v="2016-05-08T00:00:00"/>
  </r>
  <r>
    <n v="642"/>
    <n v="66476"/>
    <n v="611"/>
    <n v="0.91912870810518088"/>
    <x v="0"/>
    <n v="1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x v="1"/>
    <x v="10"/>
    <s v="36-50"/>
    <n v="2638"/>
    <n v="1"/>
    <n v="0"/>
    <n v="0"/>
    <n v="0"/>
    <n v="0"/>
    <n v="0"/>
    <n v="0"/>
    <n v="0"/>
    <n v="1"/>
    <n v="533"/>
    <d v="2015-07-26T00:00:00"/>
  </r>
  <r>
    <n v="643"/>
    <n v="69267"/>
    <n v="1489"/>
    <n v="2.1496527928162039"/>
    <x v="0"/>
    <n v="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x v="0"/>
    <x v="33"/>
    <s v="66+"/>
    <n v="2804"/>
    <n v="0"/>
    <n v="0"/>
    <n v="1"/>
    <n v="0"/>
    <n v="0"/>
    <n v="0"/>
    <n v="1"/>
    <n v="0"/>
    <n v="0"/>
    <n v="1343"/>
    <d v="2015-02-10T00:00:00"/>
  </r>
  <r>
    <n v="644"/>
    <n v="77845"/>
    <n v="1320"/>
    <n v="1.6956773074699723"/>
    <x v="0"/>
    <n v="0"/>
    <n v="40"/>
    <n v="760"/>
    <n v="40"/>
    <n v="480"/>
    <n v="0"/>
    <n v="40"/>
    <n v="26"/>
    <n v="1"/>
    <n v="3"/>
    <n v="5"/>
    <n v="12"/>
    <n v="1"/>
    <n v="1"/>
    <n v="0"/>
    <n v="0"/>
    <n v="0"/>
    <n v="1"/>
    <n v="0"/>
    <x v="1"/>
    <x v="21"/>
    <s v="24-35"/>
    <n v="2203"/>
    <n v="0"/>
    <n v="0"/>
    <n v="0"/>
    <n v="1"/>
    <n v="0"/>
    <n v="0"/>
    <n v="0"/>
    <n v="0"/>
    <n v="1"/>
    <n v="1294"/>
    <d v="2016-10-03T00:00:00"/>
  </r>
  <r>
    <n v="645"/>
    <n v="69476"/>
    <n v="977"/>
    <n v="1.4062410040877427"/>
    <x v="0"/>
    <n v="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x v="1"/>
    <x v="14"/>
    <s v="51-65"/>
    <n v="2431"/>
    <n v="0"/>
    <n v="0"/>
    <n v="0"/>
    <n v="1"/>
    <n v="0"/>
    <n v="0"/>
    <n v="0"/>
    <n v="0"/>
    <n v="1"/>
    <n v="910"/>
    <d v="2016-02-18T00:00:00"/>
  </r>
  <r>
    <n v="646"/>
    <n v="57333"/>
    <n v="1486"/>
    <n v="2.5918755341600823"/>
    <x v="0"/>
    <n v="1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x v="0"/>
    <x v="1"/>
    <s v="66+"/>
    <n v="2804"/>
    <n v="1"/>
    <n v="0"/>
    <n v="0"/>
    <n v="0"/>
    <n v="0"/>
    <n v="0"/>
    <n v="0"/>
    <n v="0"/>
    <n v="1"/>
    <n v="1310"/>
    <d v="2015-02-10T00:00:00"/>
  </r>
  <r>
    <n v="647"/>
    <n v="61209"/>
    <n v="858"/>
    <n v="1.4017546439249131"/>
    <x v="0"/>
    <n v="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x v="1"/>
    <x v="23"/>
    <s v="36-50"/>
    <n v="2467"/>
    <n v="0"/>
    <n v="0"/>
    <n v="1"/>
    <n v="0"/>
    <n v="0"/>
    <n v="0"/>
    <n v="1"/>
    <n v="0"/>
    <n v="0"/>
    <n v="759"/>
    <d v="2016-01-13T00:00:00"/>
  </r>
  <r>
    <n v="648"/>
    <n v="42315"/>
    <n v="190"/>
    <n v="0.44901335223915867"/>
    <x v="0"/>
    <n v="1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x v="1"/>
    <x v="35"/>
    <s v="51-65"/>
    <n v="2511"/>
    <n v="0"/>
    <n v="0"/>
    <n v="0"/>
    <n v="1"/>
    <n v="0"/>
    <n v="0"/>
    <n v="0"/>
    <n v="1"/>
    <n v="0"/>
    <n v="110"/>
    <d v="2015-11-30T00:00:00"/>
  </r>
  <r>
    <n v="649"/>
    <n v="13084"/>
    <n v="19"/>
    <n v="0.14521553041883214"/>
    <x v="0"/>
    <n v="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x v="1"/>
    <x v="12"/>
    <s v="66+"/>
    <n v="2398"/>
    <n v="0"/>
    <n v="0"/>
    <n v="0"/>
    <n v="1"/>
    <n v="0"/>
    <n v="0"/>
    <n v="0"/>
    <n v="0"/>
    <n v="0"/>
    <n v="9"/>
    <d v="2016-03-22T00:00:00"/>
  </r>
  <r>
    <n v="650"/>
    <n v="82014"/>
    <n v="1480"/>
    <n v="1.8045699514717"/>
    <x v="0"/>
    <n v="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x v="0"/>
    <x v="42"/>
    <s v="51-65"/>
    <n v="2837"/>
    <n v="0"/>
    <n v="0"/>
    <n v="1"/>
    <n v="0"/>
    <n v="0"/>
    <n v="0"/>
    <n v="1"/>
    <n v="0"/>
    <n v="0"/>
    <n v="1449"/>
    <d v="2015-01-08T00:00:00"/>
  </r>
  <r>
    <n v="651"/>
    <n v="61923"/>
    <n v="120"/>
    <n v="0.19378906060752871"/>
    <x v="0"/>
    <n v="2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x v="1"/>
    <x v="42"/>
    <s v="51-65"/>
    <n v="2497"/>
    <n v="0"/>
    <n v="1"/>
    <n v="0"/>
    <n v="0"/>
    <n v="0"/>
    <n v="0"/>
    <n v="0"/>
    <n v="1"/>
    <n v="0"/>
    <n v="114"/>
    <d v="2015-12-14T00:00:00"/>
  </r>
  <r>
    <n v="652"/>
    <n v="34824"/>
    <n v="19"/>
    <n v="5.4560073512520096E-2"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x v="1"/>
    <x v="53"/>
    <s v="24-35"/>
    <n v="2254"/>
    <n v="0"/>
    <n v="0"/>
    <n v="1"/>
    <n v="0"/>
    <n v="0"/>
    <n v="0"/>
    <n v="1"/>
    <n v="0"/>
    <n v="0"/>
    <n v="15"/>
    <d v="2016-08-13T00:00:00"/>
  </r>
  <r>
    <n v="653"/>
    <n v="77520"/>
    <n v="1468"/>
    <n v="1.8937048503611971"/>
    <x v="0"/>
    <n v="1"/>
    <n v="30"/>
    <n v="940"/>
    <n v="44"/>
    <n v="396"/>
    <n v="0"/>
    <n v="88"/>
    <n v="58"/>
    <n v="1"/>
    <n v="8"/>
    <n v="7"/>
    <n v="7"/>
    <n v="4"/>
    <n v="1"/>
    <n v="0"/>
    <n v="1"/>
    <n v="0"/>
    <n v="1"/>
    <n v="0"/>
    <x v="0"/>
    <x v="11"/>
    <s v="51-65"/>
    <n v="2464"/>
    <n v="0"/>
    <n v="1"/>
    <n v="0"/>
    <n v="0"/>
    <n v="0"/>
    <n v="0"/>
    <n v="0"/>
    <n v="1"/>
    <n v="0"/>
    <n v="1410"/>
    <d v="2016-01-16T00:00:00"/>
  </r>
  <r>
    <n v="654"/>
    <n v="45938"/>
    <n v="607"/>
    <n v="1.3213461622186424"/>
    <x v="0"/>
    <n v="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x v="1"/>
    <x v="42"/>
    <s v="51-65"/>
    <n v="2397"/>
    <n v="0"/>
    <n v="0"/>
    <n v="1"/>
    <n v="0"/>
    <n v="0"/>
    <n v="0"/>
    <n v="1"/>
    <n v="0"/>
    <n v="0"/>
    <n v="578"/>
    <d v="2016-03-23T00:00:00"/>
  </r>
  <r>
    <n v="655"/>
    <n v="78468"/>
    <n v="970"/>
    <n v="1.2361727073456694"/>
    <x v="0"/>
    <n v="0"/>
    <n v="29"/>
    <n v="434"/>
    <n v="22"/>
    <n v="388"/>
    <n v="104"/>
    <n v="22"/>
    <n v="34"/>
    <n v="1"/>
    <n v="10"/>
    <n v="7"/>
    <n v="10"/>
    <n v="4"/>
    <n v="1"/>
    <n v="0"/>
    <n v="0"/>
    <n v="0"/>
    <n v="0"/>
    <n v="0"/>
    <x v="1"/>
    <x v="36"/>
    <s v="51-65"/>
    <n v="2240"/>
    <n v="0"/>
    <n v="0"/>
    <n v="0"/>
    <n v="1"/>
    <n v="0"/>
    <n v="0"/>
    <n v="1"/>
    <n v="0"/>
    <n v="0"/>
    <n v="936"/>
    <d v="2016-08-27T00:00:00"/>
  </r>
  <r>
    <n v="656"/>
    <n v="78901"/>
    <n v="700"/>
    <n v="0.88718774160023317"/>
    <x v="0"/>
    <n v="1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x v="1"/>
    <x v="24"/>
    <s v="36-50"/>
    <n v="2444"/>
    <n v="1"/>
    <n v="0"/>
    <n v="0"/>
    <n v="0"/>
    <n v="0"/>
    <n v="0"/>
    <n v="1"/>
    <n v="0"/>
    <n v="0"/>
    <n v="666"/>
    <d v="2016-02-05T00:00:00"/>
  </r>
  <r>
    <n v="657"/>
    <n v="71427"/>
    <n v="591"/>
    <n v="0.82741820320047044"/>
    <x v="2"/>
    <n v="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x v="1"/>
    <x v="32"/>
    <s v="36-50"/>
    <n v="2268"/>
    <n v="0"/>
    <n v="1"/>
    <n v="0"/>
    <n v="0"/>
    <n v="0"/>
    <n v="0"/>
    <n v="1"/>
    <n v="0"/>
    <n v="0"/>
    <n v="568"/>
    <d v="2016-07-30T00:00:00"/>
  </r>
  <r>
    <n v="658"/>
    <n v="71022"/>
    <n v="1211"/>
    <n v="1.7051054602799134"/>
    <x v="0"/>
    <n v="1"/>
    <n v="30"/>
    <n v="909"/>
    <n v="12"/>
    <n v="278"/>
    <n v="0"/>
    <n v="12"/>
    <n v="242"/>
    <n v="3"/>
    <n v="5"/>
    <n v="2"/>
    <n v="11"/>
    <n v="8"/>
    <n v="0"/>
    <n v="0"/>
    <n v="1"/>
    <n v="0"/>
    <n v="0"/>
    <n v="0"/>
    <x v="1"/>
    <x v="32"/>
    <s v="36-50"/>
    <n v="2297"/>
    <n v="1"/>
    <n v="0"/>
    <n v="0"/>
    <n v="0"/>
    <n v="0"/>
    <n v="0"/>
    <n v="1"/>
    <n v="0"/>
    <n v="0"/>
    <n v="969"/>
    <d v="2016-07-01T00:00:00"/>
  </r>
  <r>
    <n v="659"/>
    <n v="73892"/>
    <n v="1464"/>
    <n v="1.981269961565528"/>
    <x v="0"/>
    <n v="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x v="0"/>
    <x v="33"/>
    <s v="66+"/>
    <n v="2387"/>
    <n v="0"/>
    <n v="0"/>
    <n v="1"/>
    <n v="0"/>
    <n v="0"/>
    <n v="0"/>
    <n v="1"/>
    <n v="0"/>
    <n v="0"/>
    <n v="1421"/>
    <d v="2016-04-02T00:00:00"/>
  </r>
  <r>
    <n v="660"/>
    <n v="41335"/>
    <n v="182"/>
    <n v="0.44030482641828955"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x v="1"/>
    <x v="28"/>
    <s v="51-65"/>
    <n v="2344"/>
    <n v="1"/>
    <n v="0"/>
    <n v="0"/>
    <n v="0"/>
    <n v="0"/>
    <n v="0"/>
    <n v="0"/>
    <n v="1"/>
    <n v="0"/>
    <n v="177"/>
    <d v="2016-05-15T00:00:00"/>
  </r>
  <r>
    <n v="661"/>
    <n v="35682"/>
    <n v="39"/>
    <n v="0.10929880612073313"/>
    <x v="1"/>
    <n v="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x v="1"/>
    <x v="23"/>
    <s v="36-50"/>
    <n v="2161"/>
    <n v="1"/>
    <n v="0"/>
    <n v="0"/>
    <n v="0"/>
    <n v="0"/>
    <n v="0"/>
    <n v="0"/>
    <n v="0"/>
    <n v="1"/>
    <n v="21"/>
    <d v="2016-11-14T00:00:00"/>
  </r>
  <r>
    <n v="662"/>
    <n v="43185"/>
    <n v="607"/>
    <n v="1.4055806414264211"/>
    <x v="0"/>
    <n v="1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x v="1"/>
    <x v="20"/>
    <s v="66+"/>
    <n v="2604"/>
    <n v="1"/>
    <n v="0"/>
    <n v="0"/>
    <n v="0"/>
    <n v="0"/>
    <n v="0"/>
    <n v="1"/>
    <n v="0"/>
    <n v="0"/>
    <n v="577"/>
    <d v="2015-08-29T00:00:00"/>
  </r>
  <r>
    <n v="663"/>
    <n v="66375"/>
    <n v="757"/>
    <n v="1.1404896421845574"/>
    <x v="0"/>
    <n v="1"/>
    <n v="96"/>
    <n v="712"/>
    <n v="0"/>
    <n v="45"/>
    <n v="0"/>
    <n v="0"/>
    <n v="191"/>
    <n v="3"/>
    <n v="2"/>
    <n v="4"/>
    <n v="5"/>
    <n v="7"/>
    <n v="0"/>
    <n v="0"/>
    <n v="1"/>
    <n v="0"/>
    <n v="0"/>
    <n v="0"/>
    <x v="1"/>
    <x v="34"/>
    <s v="66+"/>
    <n v="2379"/>
    <n v="0"/>
    <n v="0"/>
    <n v="0"/>
    <n v="1"/>
    <n v="0"/>
    <n v="0"/>
    <n v="0"/>
    <n v="0"/>
    <n v="1"/>
    <n v="566"/>
    <d v="2016-04-10T00:00:00"/>
  </r>
  <r>
    <n v="664"/>
    <n v="69109"/>
    <n v="1460"/>
    <n v="2.1126047258678322"/>
    <x v="0"/>
    <n v="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0"/>
    <x v="0"/>
    <x v="18"/>
    <s v="36-50"/>
    <n v="2756"/>
    <n v="0"/>
    <n v="1"/>
    <n v="0"/>
    <n v="0"/>
    <n v="0"/>
    <n v="0"/>
    <n v="1"/>
    <n v="0"/>
    <n v="0"/>
    <n v="1365"/>
    <d v="2015-03-30T00:00:00"/>
  </r>
  <r>
    <n v="665"/>
    <n v="25252"/>
    <n v="12"/>
    <n v="4.7520988436559476E-2"/>
    <x v="1"/>
    <n v="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x v="1"/>
    <x v="37"/>
    <s v="24-35"/>
    <n v="2511"/>
    <n v="0"/>
    <n v="1"/>
    <n v="0"/>
    <n v="0"/>
    <n v="0"/>
    <n v="0"/>
    <n v="1"/>
    <n v="0"/>
    <n v="0"/>
    <n v="6"/>
    <d v="2015-11-30T00:00:00"/>
  </r>
  <r>
    <n v="666"/>
    <n v="55250"/>
    <n v="837"/>
    <n v="1.5149321266968325"/>
    <x v="0"/>
    <n v="1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x v="1"/>
    <x v="2"/>
    <s v="51-65"/>
    <n v="2775"/>
    <n v="0"/>
    <n v="0"/>
    <n v="1"/>
    <n v="0"/>
    <n v="0"/>
    <n v="0"/>
    <n v="0"/>
    <n v="1"/>
    <n v="0"/>
    <n v="771"/>
    <d v="2015-03-11T00:00:00"/>
  </r>
  <r>
    <n v="667"/>
    <n v="33249"/>
    <n v="70"/>
    <n v="0.21053264759842402"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x v="1"/>
    <x v="27"/>
    <s v="36-50"/>
    <n v="2653"/>
    <n v="0"/>
    <n v="0"/>
    <n v="1"/>
    <n v="0"/>
    <n v="0"/>
    <n v="0"/>
    <n v="1"/>
    <n v="0"/>
    <n v="0"/>
    <n v="28"/>
    <d v="2015-07-11T00:00:00"/>
  </r>
  <r>
    <n v="668"/>
    <n v="58398"/>
    <n v="547"/>
    <n v="0.93667591355868351"/>
    <x v="0"/>
    <n v="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x v="1"/>
    <x v="33"/>
    <s v="66+"/>
    <n v="2570"/>
    <n v="0"/>
    <n v="0"/>
    <n v="0"/>
    <n v="1"/>
    <n v="0"/>
    <n v="0"/>
    <n v="1"/>
    <n v="0"/>
    <n v="0"/>
    <n v="498"/>
    <d v="2015-10-02T00:00:00"/>
  </r>
  <r>
    <n v="669"/>
    <n v="50272"/>
    <n v="229"/>
    <n v="0.45552196053469124"/>
    <x v="1"/>
    <n v="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x v="1"/>
    <x v="18"/>
    <s v="36-50"/>
    <n v="2485"/>
    <n v="0"/>
    <n v="0"/>
    <n v="0"/>
    <n v="1"/>
    <n v="0"/>
    <n v="0"/>
    <n v="1"/>
    <n v="0"/>
    <n v="0"/>
    <n v="225"/>
    <d v="2015-12-26T00:00:00"/>
  </r>
  <r>
    <n v="670"/>
    <n v="76618"/>
    <n v="1364"/>
    <n v="1.7802605131953326"/>
    <x v="0"/>
    <n v="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x v="1"/>
    <x v="27"/>
    <s v="36-50"/>
    <n v="2728"/>
    <n v="0"/>
    <n v="1"/>
    <n v="0"/>
    <n v="0"/>
    <n v="0"/>
    <n v="0"/>
    <n v="0"/>
    <n v="0"/>
    <n v="1"/>
    <n v="1217"/>
    <d v="2015-04-27T00:00:00"/>
  </r>
  <r>
    <n v="671"/>
    <n v="25851"/>
    <n v="43"/>
    <n v="0.16633785927043443"/>
    <x v="1"/>
    <n v="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x v="1"/>
    <x v="32"/>
    <s v="36-50"/>
    <n v="2662"/>
    <n v="0"/>
    <n v="0"/>
    <n v="0"/>
    <n v="1"/>
    <n v="0"/>
    <n v="0"/>
    <n v="1"/>
    <n v="0"/>
    <n v="0"/>
    <n v="38"/>
    <d v="2015-07-02T00:00:00"/>
  </r>
  <r>
    <n v="672"/>
    <n v="58710"/>
    <n v="1011"/>
    <n v="1.722023505365355"/>
    <x v="0"/>
    <n v="1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x v="1"/>
    <x v="23"/>
    <s v="36-50"/>
    <n v="2614"/>
    <n v="1"/>
    <n v="0"/>
    <n v="0"/>
    <n v="0"/>
    <n v="0"/>
    <n v="0"/>
    <n v="1"/>
    <n v="0"/>
    <n v="0"/>
    <n v="837"/>
    <d v="2015-08-19T00:00:00"/>
  </r>
  <r>
    <n v="673"/>
    <n v="45160"/>
    <n v="18"/>
    <n v="3.9858281665190433E-2"/>
    <x v="1"/>
    <n v="1"/>
    <n v="9"/>
    <n v="8"/>
    <n v="2"/>
    <n v="5"/>
    <n v="3"/>
    <n v="0"/>
    <n v="3"/>
    <n v="1"/>
    <n v="1"/>
    <n v="0"/>
    <n v="2"/>
    <n v="7"/>
    <n v="0"/>
    <n v="0"/>
    <n v="0"/>
    <n v="0"/>
    <n v="0"/>
    <n v="0"/>
    <x v="1"/>
    <x v="35"/>
    <s v="51-65"/>
    <n v="2251"/>
    <n v="0"/>
    <n v="0"/>
    <n v="1"/>
    <n v="0"/>
    <n v="0"/>
    <n v="0"/>
    <n v="1"/>
    <n v="0"/>
    <n v="0"/>
    <n v="15"/>
    <d v="2016-08-16T00:00:00"/>
  </r>
  <r>
    <n v="674"/>
    <n v="74806"/>
    <n v="956"/>
    <n v="1.277972355158677"/>
    <x v="0"/>
    <n v="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x v="1"/>
    <x v="2"/>
    <s v="51-65"/>
    <n v="2716"/>
    <n v="0"/>
    <n v="1"/>
    <n v="0"/>
    <n v="0"/>
    <n v="0"/>
    <n v="0"/>
    <n v="0"/>
    <n v="1"/>
    <n v="0"/>
    <n v="947"/>
    <d v="2015-05-09T00:00:00"/>
  </r>
  <r>
    <n v="675"/>
    <n v="59111"/>
    <n v="714"/>
    <n v="1.2078970073252018"/>
    <x v="0"/>
    <n v="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x v="1"/>
    <x v="1"/>
    <s v="66+"/>
    <n v="2582"/>
    <n v="0"/>
    <n v="1"/>
    <n v="0"/>
    <n v="0"/>
    <n v="0"/>
    <n v="0"/>
    <n v="1"/>
    <n v="0"/>
    <n v="0"/>
    <n v="559"/>
    <d v="2015-09-20T00:00:00"/>
  </r>
  <r>
    <n v="676"/>
    <n v="18988"/>
    <n v="15"/>
    <n v="7.8997261428270488E-2"/>
    <x v="1"/>
    <n v="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x v="1"/>
    <x v="3"/>
    <s v="36-50"/>
    <n v="2196"/>
    <n v="0"/>
    <n v="1"/>
    <n v="0"/>
    <n v="0"/>
    <n v="0"/>
    <n v="0"/>
    <n v="0"/>
    <n v="0"/>
    <n v="1"/>
    <n v="14"/>
    <d v="2016-10-10T00:00:00"/>
  </r>
  <r>
    <n v="677"/>
    <n v="72190"/>
    <n v="1698"/>
    <n v="2.3521263332871589"/>
    <x v="0"/>
    <n v="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x v="1"/>
    <x v="2"/>
    <s v="51-65"/>
    <n v="2660"/>
    <n v="0"/>
    <n v="1"/>
    <n v="0"/>
    <n v="0"/>
    <n v="0"/>
    <n v="0"/>
    <n v="1"/>
    <n v="0"/>
    <n v="0"/>
    <n v="1449"/>
    <d v="2015-07-04T00:00:00"/>
  </r>
  <r>
    <n v="678"/>
    <n v="73687"/>
    <n v="1446"/>
    <n v="1.96235428230217"/>
    <x v="0"/>
    <n v="0"/>
    <n v="8"/>
    <n v="559"/>
    <n v="153"/>
    <n v="503"/>
    <n v="218"/>
    <n v="13"/>
    <n v="181"/>
    <n v="1"/>
    <n v="3"/>
    <n v="9"/>
    <n v="9"/>
    <n v="2"/>
    <n v="1"/>
    <n v="0"/>
    <n v="0"/>
    <n v="0"/>
    <n v="0"/>
    <n v="0"/>
    <x v="0"/>
    <x v="51"/>
    <s v="24-35"/>
    <n v="2372"/>
    <n v="0"/>
    <n v="1"/>
    <n v="0"/>
    <n v="0"/>
    <n v="0"/>
    <n v="0"/>
    <n v="1"/>
    <n v="0"/>
    <n v="0"/>
    <n v="1265"/>
    <d v="2016-04-17T00:00:00"/>
  </r>
  <r>
    <n v="679"/>
    <n v="80395"/>
    <n v="1332"/>
    <n v="1.6568194539461412"/>
    <x v="0"/>
    <n v="0"/>
    <n v="62"/>
    <n v="445"/>
    <n v="25"/>
    <n v="706"/>
    <n v="80"/>
    <n v="76"/>
    <n v="48"/>
    <n v="1"/>
    <n v="6"/>
    <n v="5"/>
    <n v="12"/>
    <n v="2"/>
    <n v="1"/>
    <n v="0"/>
    <n v="0"/>
    <n v="0"/>
    <n v="0"/>
    <n v="0"/>
    <x v="1"/>
    <x v="47"/>
    <s v="51-65"/>
    <n v="2377"/>
    <n v="0"/>
    <n v="1"/>
    <n v="0"/>
    <n v="0"/>
    <n v="0"/>
    <n v="0"/>
    <n v="1"/>
    <n v="0"/>
    <n v="0"/>
    <n v="1284"/>
    <d v="2016-04-12T00:00:00"/>
  </r>
  <r>
    <n v="680"/>
    <n v="75012"/>
    <n v="876"/>
    <n v="1.1678131498960167"/>
    <x v="0"/>
    <n v="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x v="1"/>
    <x v="10"/>
    <s v="36-50"/>
    <n v="2314"/>
    <n v="1"/>
    <n v="0"/>
    <n v="0"/>
    <n v="0"/>
    <n v="0"/>
    <n v="0"/>
    <n v="0"/>
    <n v="1"/>
    <n v="0"/>
    <n v="725"/>
    <d v="2016-06-14T00:00:00"/>
  </r>
  <r>
    <n v="681"/>
    <n v="56962"/>
    <n v="385"/>
    <n v="0.67588918928408415"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x v="1"/>
    <x v="2"/>
    <s v="51-65"/>
    <n v="2420"/>
    <n v="0"/>
    <n v="1"/>
    <n v="0"/>
    <n v="0"/>
    <n v="0"/>
    <n v="0"/>
    <n v="0"/>
    <n v="1"/>
    <n v="0"/>
    <n v="359"/>
    <d v="2016-02-29T00:00:00"/>
  </r>
  <r>
    <n v="682"/>
    <n v="89891"/>
    <n v="653"/>
    <n v="0.72643534947881327"/>
    <x v="0"/>
    <n v="0"/>
    <n v="17"/>
    <n v="412"/>
    <n v="22"/>
    <n v="132"/>
    <n v="59"/>
    <n v="28"/>
    <n v="183"/>
    <n v="1"/>
    <n v="11"/>
    <n v="6"/>
    <n v="8"/>
    <n v="4"/>
    <n v="0"/>
    <n v="0"/>
    <n v="0"/>
    <n v="0"/>
    <n v="1"/>
    <n v="0"/>
    <x v="1"/>
    <x v="8"/>
    <s v="24-35"/>
    <n v="2599"/>
    <n v="0"/>
    <n v="0"/>
    <n v="0"/>
    <n v="1"/>
    <n v="0"/>
    <n v="0"/>
    <n v="1"/>
    <n v="0"/>
    <n v="0"/>
    <n v="470"/>
    <d v="2015-09-03T00:00:00"/>
  </r>
  <r>
    <n v="683"/>
    <n v="35946"/>
    <n v="11"/>
    <n v="3.0601457742168808E-2"/>
    <x v="1"/>
    <n v="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x v="1"/>
    <x v="17"/>
    <s v="66+"/>
    <n v="2434"/>
    <n v="1"/>
    <n v="0"/>
    <n v="0"/>
    <n v="0"/>
    <n v="0"/>
    <n v="0"/>
    <n v="0"/>
    <n v="0"/>
    <n v="1"/>
    <n v="11"/>
    <d v="2016-02-15T00:00:00"/>
  </r>
  <r>
    <n v="684"/>
    <n v="53593"/>
    <n v="437"/>
    <n v="0.8154049969212398"/>
    <x v="1"/>
    <n v="1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x v="1"/>
    <x v="33"/>
    <s v="66+"/>
    <n v="2850"/>
    <n v="0"/>
    <n v="0"/>
    <n v="0"/>
    <n v="1"/>
    <n v="0"/>
    <n v="0"/>
    <n v="0"/>
    <n v="0"/>
    <n v="1"/>
    <n v="394"/>
    <d v="2014-12-26T00:00:00"/>
  </r>
  <r>
    <n v="685"/>
    <n v="45072"/>
    <n v="254"/>
    <n v="0.56354277600283986"/>
    <x v="1"/>
    <n v="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x v="1"/>
    <x v="34"/>
    <s v="66+"/>
    <n v="2415"/>
    <n v="1"/>
    <n v="0"/>
    <n v="0"/>
    <n v="0"/>
    <n v="0"/>
    <n v="0"/>
    <n v="0"/>
    <n v="0"/>
    <n v="1"/>
    <n v="224"/>
    <d v="2016-03-05T00:00:00"/>
  </r>
  <r>
    <n v="686"/>
    <n v="89694"/>
    <n v="1430"/>
    <n v="1.5943095413294088"/>
    <x v="1"/>
    <n v="1"/>
    <n v="22"/>
    <n v="1126"/>
    <n v="28"/>
    <n v="211"/>
    <n v="37"/>
    <n v="28"/>
    <n v="42"/>
    <n v="3"/>
    <n v="4"/>
    <n v="3"/>
    <n v="4"/>
    <n v="5"/>
    <n v="1"/>
    <n v="0"/>
    <n v="0"/>
    <n v="1"/>
    <n v="1"/>
    <n v="0"/>
    <x v="1"/>
    <x v="24"/>
    <s v="36-50"/>
    <n v="2422"/>
    <n v="1"/>
    <n v="0"/>
    <n v="0"/>
    <n v="0"/>
    <n v="0"/>
    <n v="0"/>
    <n v="1"/>
    <n v="0"/>
    <n v="0"/>
    <n v="1388"/>
    <d v="2016-02-27T00:00:00"/>
  </r>
  <r>
    <n v="687"/>
    <n v="74538"/>
    <n v="1433"/>
    <n v="1.9225093241031419"/>
    <x v="0"/>
    <n v="0"/>
    <n v="21"/>
    <n v="380"/>
    <n v="98"/>
    <n v="733"/>
    <n v="110"/>
    <n v="112"/>
    <n v="28"/>
    <n v="1"/>
    <n v="8"/>
    <n v="8"/>
    <n v="5"/>
    <n v="3"/>
    <n v="0"/>
    <n v="0"/>
    <n v="0"/>
    <n v="0"/>
    <n v="1"/>
    <n v="0"/>
    <x v="0"/>
    <x v="6"/>
    <s v="36-50"/>
    <n v="2524"/>
    <n v="0"/>
    <n v="0"/>
    <n v="0"/>
    <n v="1"/>
    <n v="0"/>
    <n v="0"/>
    <n v="1"/>
    <n v="0"/>
    <n v="0"/>
    <n v="1405"/>
    <d v="2015-11-17T00:00:00"/>
  </r>
  <r>
    <n v="688"/>
    <n v="67432"/>
    <n v="1165"/>
    <n v="1.7276663898445843"/>
    <x v="0"/>
    <n v="1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x v="1"/>
    <x v="24"/>
    <s v="36-50"/>
    <n v="2616"/>
    <n v="0"/>
    <n v="1"/>
    <n v="0"/>
    <n v="0"/>
    <n v="0"/>
    <n v="0"/>
    <n v="1"/>
    <n v="0"/>
    <n v="0"/>
    <n v="995"/>
    <d v="2015-08-17T00:00:00"/>
  </r>
  <r>
    <n v="689"/>
    <n v="70545"/>
    <n v="313"/>
    <n v="0.44368842582748602"/>
    <x v="0"/>
    <n v="1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x v="1"/>
    <x v="12"/>
    <s v="66+"/>
    <n v="2185"/>
    <n v="0"/>
    <n v="0"/>
    <n v="0"/>
    <n v="1"/>
    <n v="0"/>
    <n v="0"/>
    <n v="0"/>
    <n v="1"/>
    <n v="0"/>
    <n v="292"/>
    <d v="2016-10-21T00:00:00"/>
  </r>
  <r>
    <n v="690"/>
    <n v="17487"/>
    <n v="12"/>
    <n v="6.8622405215302787E-2"/>
    <x v="1"/>
    <n v="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x v="1"/>
    <x v="21"/>
    <s v="24-35"/>
    <n v="2627"/>
    <n v="0"/>
    <n v="1"/>
    <n v="0"/>
    <n v="0"/>
    <n v="0"/>
    <n v="0"/>
    <n v="0"/>
    <n v="0"/>
    <n v="0"/>
    <n v="6"/>
    <d v="2015-08-06T00:00:00"/>
  </r>
  <r>
    <n v="691"/>
    <n v="62882"/>
    <n v="1241"/>
    <n v="1.973537737349321"/>
    <x v="0"/>
    <n v="1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x v="1"/>
    <x v="14"/>
    <s v="51-65"/>
    <n v="2848"/>
    <n v="0"/>
    <n v="0"/>
    <n v="0"/>
    <n v="1"/>
    <n v="0"/>
    <n v="0"/>
    <n v="1"/>
    <n v="0"/>
    <n v="0"/>
    <n v="1144"/>
    <d v="2014-12-28T00:00:00"/>
  </r>
  <r>
    <n v="692"/>
    <n v="64108"/>
    <n v="1078"/>
    <n v="1.6815374056280026"/>
    <x v="0"/>
    <n v="1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x v="1"/>
    <x v="33"/>
    <s v="66+"/>
    <n v="2622"/>
    <n v="0"/>
    <n v="0"/>
    <n v="1"/>
    <n v="0"/>
    <n v="0"/>
    <n v="0"/>
    <n v="0"/>
    <n v="0"/>
    <n v="1"/>
    <n v="1057"/>
    <d v="2015-08-11T00:00:00"/>
  </r>
  <r>
    <n v="693"/>
    <n v="34941"/>
    <n v="73"/>
    <n v="0.20892361409232707"/>
    <x v="1"/>
    <n v="1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x v="1"/>
    <x v="44"/>
    <s v="51-65"/>
    <n v="2639"/>
    <n v="0"/>
    <n v="0"/>
    <n v="0"/>
    <n v="1"/>
    <n v="0"/>
    <n v="0"/>
    <n v="0"/>
    <n v="1"/>
    <n v="0"/>
    <n v="49"/>
    <d v="2015-07-25T00:00:00"/>
  </r>
  <r>
    <n v="694"/>
    <n v="48767"/>
    <n v="53"/>
    <n v="0.10868005003383437"/>
    <x v="1"/>
    <n v="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x v="1"/>
    <x v="9"/>
    <s v="66+"/>
    <n v="2338"/>
    <n v="0"/>
    <n v="0"/>
    <n v="1"/>
    <n v="0"/>
    <n v="0"/>
    <n v="0"/>
    <n v="0"/>
    <n v="0"/>
    <n v="1"/>
    <n v="43"/>
    <d v="2016-05-21T00:00:00"/>
  </r>
  <r>
    <n v="695"/>
    <n v="38702"/>
    <n v="69"/>
    <n v="0.17828535992971939"/>
    <x v="1"/>
    <n v="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x v="1"/>
    <x v="32"/>
    <s v="36-50"/>
    <n v="2491"/>
    <n v="0"/>
    <n v="0"/>
    <n v="0"/>
    <n v="1"/>
    <n v="0"/>
    <n v="1"/>
    <n v="0"/>
    <n v="0"/>
    <n v="0"/>
    <n v="29"/>
    <d v="2015-12-20T00:00:00"/>
  </r>
  <r>
    <n v="696"/>
    <n v="82224"/>
    <n v="862"/>
    <n v="1.0483557112278652"/>
    <x v="0"/>
    <n v="0"/>
    <n v="83"/>
    <n v="307"/>
    <n v="26"/>
    <n v="360"/>
    <n v="138"/>
    <n v="31"/>
    <n v="40"/>
    <n v="1"/>
    <n v="6"/>
    <n v="9"/>
    <n v="5"/>
    <n v="3"/>
    <n v="1"/>
    <n v="0"/>
    <n v="0"/>
    <n v="0"/>
    <n v="0"/>
    <n v="0"/>
    <x v="1"/>
    <x v="29"/>
    <s v="51-65"/>
    <n v="2314"/>
    <n v="0"/>
    <n v="1"/>
    <n v="0"/>
    <n v="0"/>
    <n v="0"/>
    <n v="0"/>
    <n v="1"/>
    <n v="0"/>
    <n v="0"/>
    <n v="822"/>
    <d v="2016-06-14T00:00:00"/>
  </r>
  <r>
    <n v="697"/>
    <n v="83844"/>
    <n v="1383"/>
    <n v="1.6494919135537425"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s v="66+"/>
    <n v="2572"/>
    <n v="0"/>
    <n v="0"/>
    <n v="0"/>
    <n v="1"/>
    <n v="0"/>
    <n v="0"/>
    <n v="1"/>
    <n v="0"/>
    <n v="0"/>
    <n v="1192"/>
    <d v="2015-09-30T00:00:00"/>
  </r>
  <r>
    <n v="698"/>
    <n v="17003"/>
    <n v="31"/>
    <n v="0.18232076692348409"/>
    <x v="1"/>
    <n v="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x v="1"/>
    <x v="27"/>
    <s v="36-50"/>
    <n v="2361"/>
    <n v="0"/>
    <n v="1"/>
    <n v="0"/>
    <n v="0"/>
    <n v="0"/>
    <n v="1"/>
    <n v="0"/>
    <n v="0"/>
    <n v="0"/>
    <n v="24"/>
    <d v="2016-04-28T00:00:00"/>
  </r>
  <r>
    <n v="699"/>
    <n v="71163"/>
    <n v="916"/>
    <n v="1.2871857566431995"/>
    <x v="0"/>
    <n v="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x v="1"/>
    <x v="53"/>
    <s v="24-35"/>
    <n v="2271"/>
    <n v="0"/>
    <n v="0"/>
    <n v="1"/>
    <n v="0"/>
    <n v="0"/>
    <n v="0"/>
    <n v="1"/>
    <n v="0"/>
    <n v="0"/>
    <n v="872"/>
    <d v="2016-07-27T00:00:00"/>
  </r>
  <r>
    <n v="700"/>
    <n v="33697"/>
    <n v="17"/>
    <n v="5.0449594919429033E-2"/>
    <x v="1"/>
    <n v="0"/>
    <n v="34"/>
    <n v="4"/>
    <n v="3"/>
    <n v="7"/>
    <n v="0"/>
    <n v="3"/>
    <n v="11"/>
    <n v="1"/>
    <n v="1"/>
    <n v="0"/>
    <n v="2"/>
    <n v="7"/>
    <n v="0"/>
    <n v="0"/>
    <n v="1"/>
    <n v="0"/>
    <n v="0"/>
    <n v="0"/>
    <x v="1"/>
    <x v="23"/>
    <s v="36-50"/>
    <n v="2446"/>
    <n v="0"/>
    <n v="0"/>
    <n v="1"/>
    <n v="0"/>
    <n v="0"/>
    <n v="0"/>
    <n v="1"/>
    <n v="0"/>
    <n v="0"/>
    <n v="6"/>
    <d v="2016-02-03T00:00:00"/>
  </r>
  <r>
    <n v="701"/>
    <n v="67369"/>
    <n v="1419"/>
    <n v="2.106310023898232"/>
    <x v="0"/>
    <n v="1"/>
    <n v="81"/>
    <n v="1298"/>
    <n v="0"/>
    <n v="70"/>
    <n v="37"/>
    <n v="14"/>
    <n v="42"/>
    <n v="4"/>
    <n v="7"/>
    <n v="4"/>
    <n v="10"/>
    <n v="4"/>
    <n v="0"/>
    <n v="0"/>
    <n v="0"/>
    <n v="1"/>
    <n v="1"/>
    <n v="0"/>
    <x v="0"/>
    <x v="14"/>
    <s v="51-65"/>
    <n v="2748"/>
    <n v="0"/>
    <n v="0"/>
    <n v="0"/>
    <n v="0"/>
    <n v="1"/>
    <n v="0"/>
    <n v="0"/>
    <n v="1"/>
    <n v="0"/>
    <n v="1377"/>
    <d v="2015-04-07T00:00:00"/>
  </r>
  <r>
    <n v="702"/>
    <n v="83443"/>
    <n v="1413"/>
    <n v="1.6933715230756325"/>
    <x v="0"/>
    <n v="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x v="1"/>
    <x v="31"/>
    <s v="36-50"/>
    <n v="2339"/>
    <n v="0"/>
    <n v="0"/>
    <n v="0"/>
    <n v="1"/>
    <n v="0"/>
    <n v="0"/>
    <n v="0"/>
    <n v="0"/>
    <n v="1"/>
    <n v="1329"/>
    <d v="2016-05-20T00:00:00"/>
  </r>
  <r>
    <n v="703"/>
    <n v="51518"/>
    <n v="445"/>
    <n v="0.86377576769284514"/>
    <x v="0"/>
    <n v="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x v="1"/>
    <x v="35"/>
    <s v="51-65"/>
    <n v="2428"/>
    <n v="0"/>
    <n v="0"/>
    <n v="0"/>
    <n v="1"/>
    <n v="0"/>
    <n v="0"/>
    <n v="0"/>
    <n v="0"/>
    <n v="1"/>
    <n v="441"/>
    <d v="2016-02-21T00:00:00"/>
  </r>
  <r>
    <n v="704"/>
    <n v="75693"/>
    <n v="1412"/>
    <n v="1.8654300926109417"/>
    <x v="0"/>
    <n v="0"/>
    <n v="10"/>
    <n v="797"/>
    <n v="153"/>
    <n v="293"/>
    <n v="72"/>
    <n v="97"/>
    <n v="30"/>
    <n v="1"/>
    <n v="11"/>
    <n v="4"/>
    <n v="6"/>
    <n v="4"/>
    <n v="1"/>
    <n v="0"/>
    <n v="0"/>
    <n v="1"/>
    <n v="1"/>
    <n v="0"/>
    <x v="0"/>
    <x v="28"/>
    <s v="51-65"/>
    <n v="2729"/>
    <n v="1"/>
    <n v="0"/>
    <n v="0"/>
    <n v="0"/>
    <n v="0"/>
    <n v="0"/>
    <n v="1"/>
    <n v="0"/>
    <n v="0"/>
    <n v="1382"/>
    <d v="2015-04-26T00:00:00"/>
  </r>
  <r>
    <n v="705"/>
    <n v="75507"/>
    <n v="1360"/>
    <n v="1.8011575085753639"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x v="1"/>
    <x v="19"/>
    <s v="36-50"/>
    <n v="2217"/>
    <n v="0"/>
    <n v="0"/>
    <n v="0"/>
    <n v="1"/>
    <n v="0"/>
    <n v="0"/>
    <n v="1"/>
    <n v="0"/>
    <n v="0"/>
    <n v="1280"/>
    <d v="2016-09-19T00:00:00"/>
  </r>
  <r>
    <n v="706"/>
    <n v="63855"/>
    <n v="917"/>
    <n v="1.4360660872288777"/>
    <x v="0"/>
    <n v="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x v="1"/>
    <x v="32"/>
    <s v="36-50"/>
    <n v="2664"/>
    <n v="0"/>
    <n v="0"/>
    <n v="0"/>
    <n v="1"/>
    <n v="0"/>
    <n v="1"/>
    <n v="0"/>
    <n v="0"/>
    <n v="0"/>
    <n v="828"/>
    <d v="2015-06-30T00:00:00"/>
  </r>
  <r>
    <n v="707"/>
    <n v="86429"/>
    <n v="1412"/>
    <n v="1.633710907218642"/>
    <x v="0"/>
    <n v="0"/>
    <n v="10"/>
    <n v="464"/>
    <n v="28"/>
    <n v="873"/>
    <n v="29"/>
    <n v="18"/>
    <n v="37"/>
    <n v="0"/>
    <n v="7"/>
    <n v="4"/>
    <n v="7"/>
    <n v="2"/>
    <n v="1"/>
    <n v="0"/>
    <n v="0"/>
    <n v="0"/>
    <n v="0"/>
    <n v="0"/>
    <x v="0"/>
    <x v="42"/>
    <s v="51-65"/>
    <n v="2379"/>
    <n v="0"/>
    <n v="0"/>
    <n v="1"/>
    <n v="0"/>
    <n v="0"/>
    <n v="0"/>
    <n v="1"/>
    <n v="0"/>
    <n v="0"/>
    <n v="1375"/>
    <d v="2016-04-10T00:00:00"/>
  </r>
  <r>
    <n v="708"/>
    <n v="58512"/>
    <n v="1019"/>
    <n v="1.7415231063713428"/>
    <x v="0"/>
    <n v="1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x v="1"/>
    <x v="29"/>
    <s v="51-65"/>
    <n v="2442"/>
    <n v="0"/>
    <n v="1"/>
    <n v="0"/>
    <n v="0"/>
    <n v="0"/>
    <n v="0"/>
    <n v="1"/>
    <n v="0"/>
    <n v="0"/>
    <n v="867"/>
    <d v="2016-02-07T00:00:00"/>
  </r>
  <r>
    <n v="709"/>
    <n v="40662"/>
    <n v="69"/>
    <n v="0.16969160395455218"/>
    <x v="1"/>
    <n v="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x v="1"/>
    <x v="19"/>
    <s v="36-50"/>
    <n v="2630"/>
    <n v="0"/>
    <n v="1"/>
    <n v="0"/>
    <n v="0"/>
    <n v="0"/>
    <n v="0"/>
    <n v="0"/>
    <n v="1"/>
    <n v="0"/>
    <n v="46"/>
    <d v="2015-08-03T00:00:00"/>
  </r>
  <r>
    <n v="710"/>
    <n v="38829"/>
    <n v="83"/>
    <n v="0.21375775837647118"/>
    <x v="0"/>
    <n v="1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x v="1"/>
    <x v="11"/>
    <s v="51-65"/>
    <n v="2243"/>
    <n v="0"/>
    <n v="1"/>
    <n v="0"/>
    <n v="0"/>
    <n v="0"/>
    <n v="0"/>
    <n v="0"/>
    <n v="0"/>
    <n v="1"/>
    <n v="67"/>
    <d v="2016-08-24T00:00:00"/>
  </r>
  <r>
    <n v="711"/>
    <n v="35523"/>
    <n v="55"/>
    <n v="0.1548292655462658"/>
    <x v="1"/>
    <n v="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x v="1"/>
    <x v="4"/>
    <s v="36-50"/>
    <n v="2428"/>
    <n v="0"/>
    <n v="1"/>
    <n v="0"/>
    <n v="0"/>
    <n v="0"/>
    <n v="1"/>
    <n v="0"/>
    <n v="0"/>
    <n v="0"/>
    <n v="44"/>
    <d v="2016-02-21T00:00:00"/>
  </r>
  <r>
    <n v="712"/>
    <n v="79146"/>
    <n v="548"/>
    <n v="0.69239127688070146"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x v="1"/>
    <x v="5"/>
    <s v="51-65"/>
    <n v="2225"/>
    <n v="0"/>
    <n v="0"/>
    <n v="1"/>
    <n v="0"/>
    <n v="0"/>
    <n v="0"/>
    <n v="1"/>
    <n v="0"/>
    <n v="0"/>
    <n v="532"/>
    <d v="2016-09-11T00:00:00"/>
  </r>
  <r>
    <n v="713"/>
    <n v="78285"/>
    <n v="1387"/>
    <n v="1.7717314939004918"/>
    <x v="0"/>
    <n v="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x v="1"/>
    <x v="0"/>
    <s v="24-35"/>
    <n v="2403"/>
    <n v="0"/>
    <n v="1"/>
    <n v="0"/>
    <n v="0"/>
    <n v="0"/>
    <n v="0"/>
    <n v="0"/>
    <n v="1"/>
    <n v="0"/>
    <n v="1347"/>
    <d v="2016-03-17T00:00:00"/>
  </r>
  <r>
    <n v="714"/>
    <n v="63120"/>
    <n v="1408"/>
    <n v="2.2306717363751583"/>
    <x v="0"/>
    <n v="1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x v="0"/>
    <x v="9"/>
    <s v="66+"/>
    <n v="2798"/>
    <n v="1"/>
    <n v="0"/>
    <n v="0"/>
    <n v="0"/>
    <n v="0"/>
    <n v="0"/>
    <n v="0"/>
    <n v="1"/>
    <n v="0"/>
    <n v="1339"/>
    <d v="2015-02-16T00:00:00"/>
  </r>
  <r>
    <n v="715"/>
    <n v="75127"/>
    <n v="606"/>
    <n v="0.80663409959135857"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x v="1"/>
    <x v="12"/>
    <s v="66+"/>
    <n v="2197"/>
    <n v="0"/>
    <n v="0"/>
    <n v="1"/>
    <n v="0"/>
    <n v="0"/>
    <n v="0"/>
    <n v="1"/>
    <n v="0"/>
    <n v="0"/>
    <n v="379"/>
    <d v="2016-10-09T00:00:00"/>
  </r>
  <r>
    <n v="716"/>
    <n v="48726"/>
    <n v="183"/>
    <n v="0.37556951114394777"/>
    <x v="0"/>
    <n v="1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x v="1"/>
    <x v="47"/>
    <s v="51-65"/>
    <n v="2587"/>
    <n v="0"/>
    <n v="1"/>
    <n v="0"/>
    <n v="0"/>
    <n v="0"/>
    <n v="0"/>
    <n v="1"/>
    <n v="0"/>
    <n v="0"/>
    <n v="124"/>
    <d v="2015-09-15T00:00:00"/>
  </r>
  <r>
    <n v="717"/>
    <n v="74985"/>
    <n v="1783"/>
    <n v="2.3778088951123557"/>
    <x v="0"/>
    <n v="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x v="1"/>
    <x v="30"/>
    <s v="36-50"/>
    <n v="2815"/>
    <n v="0"/>
    <n v="1"/>
    <n v="0"/>
    <n v="0"/>
    <n v="0"/>
    <n v="0"/>
    <n v="1"/>
    <n v="0"/>
    <n v="0"/>
    <n v="1697"/>
    <d v="2015-01-30T00:00:00"/>
  </r>
  <r>
    <n v="718"/>
    <n v="67430"/>
    <n v="1243"/>
    <n v="1.8433931484502446"/>
    <x v="0"/>
    <n v="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x v="1"/>
    <x v="13"/>
    <s v="24-35"/>
    <n v="2821"/>
    <n v="0"/>
    <n v="0"/>
    <n v="0"/>
    <n v="1"/>
    <n v="0"/>
    <n v="0"/>
    <n v="1"/>
    <n v="0"/>
    <n v="0"/>
    <n v="1122"/>
    <d v="2015-01-24T00:00:00"/>
  </r>
  <r>
    <n v="719"/>
    <n v="46891"/>
    <n v="122"/>
    <n v="0.26017785929069542"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x v="1"/>
    <x v="2"/>
    <s v="51-65"/>
    <n v="2460"/>
    <n v="0"/>
    <n v="1"/>
    <n v="0"/>
    <n v="0"/>
    <n v="0"/>
    <n v="1"/>
    <n v="0"/>
    <n v="0"/>
    <n v="0"/>
    <n v="61"/>
    <d v="2016-01-20T00:00:00"/>
  </r>
  <r>
    <n v="720"/>
    <n v="62058"/>
    <n v="392"/>
    <n v="0.63166715008540397"/>
    <x v="0"/>
    <n v="1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x v="1"/>
    <x v="44"/>
    <s v="51-65"/>
    <n v="2558"/>
    <n v="0"/>
    <n v="1"/>
    <n v="0"/>
    <n v="0"/>
    <n v="0"/>
    <n v="0"/>
    <n v="0"/>
    <n v="1"/>
    <n v="0"/>
    <n v="334"/>
    <d v="2015-10-14T00:00:00"/>
  </r>
  <r>
    <n v="721"/>
    <n v="72063"/>
    <n v="668"/>
    <n v="0.92696668193108811"/>
    <x v="0"/>
    <n v="1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x v="1"/>
    <x v="19"/>
    <s v="36-50"/>
    <n v="2520"/>
    <n v="0"/>
    <n v="1"/>
    <n v="0"/>
    <n v="0"/>
    <n v="0"/>
    <n v="0"/>
    <n v="1"/>
    <n v="0"/>
    <n v="0"/>
    <n v="578"/>
    <d v="2015-11-21T00:00:00"/>
  </r>
  <r>
    <n v="722"/>
    <n v="78939"/>
    <n v="1302"/>
    <n v="1.6493748337323755"/>
    <x v="0"/>
    <n v="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x v="1"/>
    <x v="20"/>
    <s v="66+"/>
    <n v="2358"/>
    <n v="0"/>
    <n v="1"/>
    <n v="0"/>
    <n v="0"/>
    <n v="0"/>
    <n v="0"/>
    <n v="0"/>
    <n v="0"/>
    <n v="1"/>
    <n v="1097"/>
    <d v="2016-05-01T00:00:00"/>
  </r>
  <r>
    <n v="723"/>
    <n v="80589"/>
    <n v="1402"/>
    <n v="1.7396915211753465"/>
    <x v="0"/>
    <n v="0"/>
    <n v="25"/>
    <n v="507"/>
    <n v="93"/>
    <n v="520"/>
    <n v="242"/>
    <n v="40"/>
    <n v="26"/>
    <n v="1"/>
    <n v="5"/>
    <n v="10"/>
    <n v="5"/>
    <n v="1"/>
    <n v="1"/>
    <n v="0"/>
    <n v="0"/>
    <n v="0"/>
    <n v="0"/>
    <n v="0"/>
    <x v="0"/>
    <x v="52"/>
    <s v="66+"/>
    <n v="2317"/>
    <n v="0"/>
    <n v="1"/>
    <n v="0"/>
    <n v="0"/>
    <n v="0"/>
    <n v="0"/>
    <n v="1"/>
    <n v="0"/>
    <n v="0"/>
    <n v="1376"/>
    <d v="2016-06-11T00:00:00"/>
  </r>
  <r>
    <n v="724"/>
    <n v="33622"/>
    <n v="69"/>
    <n v="0.20522277080483017"/>
    <x v="1"/>
    <n v="1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x v="1"/>
    <x v="31"/>
    <s v="36-50"/>
    <n v="2601"/>
    <n v="0"/>
    <n v="1"/>
    <n v="0"/>
    <n v="0"/>
    <n v="0"/>
    <n v="0"/>
    <n v="1"/>
    <n v="0"/>
    <n v="0"/>
    <n v="57"/>
    <d v="2015-09-01T00:00:00"/>
  </r>
  <r>
    <n v="725"/>
    <n v="6835"/>
    <n v="125"/>
    <n v="1.8288222384784198"/>
    <x v="0"/>
    <n v="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x v="1"/>
    <x v="26"/>
    <s v="51-65"/>
    <n v="2727"/>
    <n v="0"/>
    <n v="0"/>
    <n v="0"/>
    <n v="1"/>
    <n v="0"/>
    <n v="0"/>
    <n v="0"/>
    <n v="0"/>
    <n v="1"/>
    <n v="113"/>
    <d v="2015-04-28T00:00:00"/>
  </r>
  <r>
    <n v="726"/>
    <n v="41452"/>
    <n v="16"/>
    <n v="3.859886133359066E-2"/>
    <x v="1"/>
    <n v="1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x v="1"/>
    <x v="33"/>
    <s v="66+"/>
    <n v="2639"/>
    <n v="0"/>
    <n v="0"/>
    <n v="0"/>
    <n v="1"/>
    <n v="0"/>
    <n v="0"/>
    <n v="1"/>
    <n v="0"/>
    <n v="0"/>
    <n v="16"/>
    <d v="2015-07-25T00:00:00"/>
  </r>
  <r>
    <n v="727"/>
    <n v="40760"/>
    <n v="87"/>
    <n v="0.21344455348380767"/>
    <x v="0"/>
    <n v="1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x v="1"/>
    <x v="2"/>
    <s v="51-65"/>
    <n v="2462"/>
    <n v="0"/>
    <n v="0"/>
    <n v="1"/>
    <n v="0"/>
    <n v="0"/>
    <n v="0"/>
    <n v="0"/>
    <n v="0"/>
    <n v="1"/>
    <n v="81"/>
    <d v="2016-01-18T00:00:00"/>
  </r>
  <r>
    <n v="728"/>
    <n v="74250"/>
    <n v="1158"/>
    <n v="1.5595959595959596"/>
    <x v="0"/>
    <n v="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x v="1"/>
    <x v="35"/>
    <s v="51-65"/>
    <n v="2313"/>
    <n v="0"/>
    <n v="0"/>
    <n v="0"/>
    <n v="1"/>
    <n v="0"/>
    <n v="0"/>
    <n v="0"/>
    <n v="0"/>
    <n v="1"/>
    <n v="1158"/>
    <d v="2016-06-15T00:00:00"/>
  </r>
  <r>
    <n v="729"/>
    <n v="51124"/>
    <n v="39"/>
    <n v="7.6285110711211954E-2"/>
    <x v="1"/>
    <n v="1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x v="1"/>
    <x v="47"/>
    <s v="51-65"/>
    <n v="2352"/>
    <n v="0"/>
    <n v="0"/>
    <n v="1"/>
    <n v="0"/>
    <n v="0"/>
    <n v="0"/>
    <n v="0"/>
    <n v="1"/>
    <n v="0"/>
    <n v="35"/>
    <d v="2016-05-07T00:00:00"/>
  </r>
  <r>
    <n v="730"/>
    <n v="72258"/>
    <n v="1391"/>
    <n v="1.9250463616485372"/>
    <x v="0"/>
    <n v="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x v="1"/>
    <x v="6"/>
    <s v="36-50"/>
    <n v="2449"/>
    <n v="0"/>
    <n v="0"/>
    <n v="1"/>
    <n v="0"/>
    <n v="0"/>
    <n v="0"/>
    <n v="1"/>
    <n v="0"/>
    <n v="0"/>
    <n v="1257"/>
    <d v="2016-01-31T00:00:00"/>
  </r>
  <r>
    <n v="731"/>
    <n v="71466"/>
    <n v="1230"/>
    <n v="1.7210981445722442"/>
    <x v="0"/>
    <n v="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x v="1"/>
    <x v="46"/>
    <s v="36-50"/>
    <n v="2244"/>
    <n v="0"/>
    <n v="0"/>
    <n v="1"/>
    <n v="0"/>
    <n v="0"/>
    <n v="0"/>
    <n v="0"/>
    <n v="0"/>
    <n v="1"/>
    <n v="1230"/>
    <d v="2016-08-23T00:00:00"/>
  </r>
  <r>
    <n v="732"/>
    <n v="36283"/>
    <n v="24"/>
    <n v="6.6146680263484275E-2"/>
    <x v="1"/>
    <n v="1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x v="1"/>
    <x v="10"/>
    <s v="36-50"/>
    <n v="2235"/>
    <n v="0"/>
    <n v="0"/>
    <n v="0"/>
    <n v="1"/>
    <n v="0"/>
    <n v="0"/>
    <n v="1"/>
    <n v="0"/>
    <n v="0"/>
    <n v="19"/>
    <d v="2016-09-01T00:00:00"/>
  </r>
  <r>
    <n v="733"/>
    <n v="20587"/>
    <n v="16"/>
    <n v="7.7718948851216788E-2"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x v="1"/>
    <x v="23"/>
    <s v="36-50"/>
    <n v="2208"/>
    <n v="0"/>
    <n v="0"/>
    <n v="1"/>
    <n v="0"/>
    <n v="0"/>
    <n v="0"/>
    <n v="1"/>
    <n v="0"/>
    <n v="0"/>
    <n v="7"/>
    <d v="2016-09-28T00:00:00"/>
  </r>
  <r>
    <n v="734"/>
    <n v="30467"/>
    <n v="19"/>
    <n v="6.2362556208356582E-2"/>
    <x v="1"/>
    <n v="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x v="1"/>
    <x v="31"/>
    <s v="36-50"/>
    <n v="2261"/>
    <n v="0"/>
    <n v="1"/>
    <n v="0"/>
    <n v="0"/>
    <n v="0"/>
    <n v="0"/>
    <n v="1"/>
    <n v="0"/>
    <n v="0"/>
    <n v="14"/>
    <d v="2016-08-06T00:00:00"/>
  </r>
  <r>
    <n v="735"/>
    <n v="31590"/>
    <n v="35"/>
    <n v="0.11079455523899967"/>
    <x v="1"/>
    <n v="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x v="1"/>
    <x v="31"/>
    <s v="36-50"/>
    <n v="2535"/>
    <n v="0"/>
    <n v="0"/>
    <n v="0"/>
    <n v="1"/>
    <n v="0"/>
    <n v="0"/>
    <n v="1"/>
    <n v="0"/>
    <n v="0"/>
    <n v="32"/>
    <d v="2015-11-06T00:00:00"/>
  </r>
  <r>
    <n v="736"/>
    <n v="20425"/>
    <n v="40"/>
    <n v="0.19583843329253367"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x v="1"/>
    <x v="37"/>
    <s v="24-35"/>
    <n v="2767"/>
    <n v="0"/>
    <n v="1"/>
    <n v="0"/>
    <n v="0"/>
    <n v="0"/>
    <n v="0"/>
    <n v="0"/>
    <n v="0"/>
    <n v="0"/>
    <n v="23"/>
    <d v="2015-03-19T00:00:00"/>
  </r>
  <r>
    <n v="737"/>
    <n v="17144"/>
    <n v="41"/>
    <n v="0.2391507232851143"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x v="1"/>
    <x v="36"/>
    <s v="51-65"/>
    <n v="2293"/>
    <n v="0"/>
    <n v="0"/>
    <n v="0"/>
    <n v="1"/>
    <n v="0"/>
    <n v="0"/>
    <n v="0"/>
    <n v="1"/>
    <n v="0"/>
    <n v="35"/>
    <d v="2016-07-05T00:00:00"/>
  </r>
  <r>
    <n v="738"/>
    <n v="73356"/>
    <n v="1400"/>
    <n v="1.9085010087791046"/>
    <x v="0"/>
    <n v="0"/>
    <n v="56"/>
    <n v="1050"/>
    <n v="14"/>
    <n v="322"/>
    <n v="0"/>
    <n v="14"/>
    <n v="112"/>
    <n v="1"/>
    <n v="5"/>
    <n v="11"/>
    <n v="5"/>
    <n v="2"/>
    <n v="1"/>
    <n v="0"/>
    <n v="1"/>
    <n v="0"/>
    <n v="1"/>
    <n v="0"/>
    <x v="0"/>
    <x v="3"/>
    <s v="36-50"/>
    <n v="2302"/>
    <n v="0"/>
    <n v="1"/>
    <n v="0"/>
    <n v="0"/>
    <n v="0"/>
    <n v="0"/>
    <n v="0"/>
    <n v="0"/>
    <n v="1"/>
    <n v="1288"/>
    <d v="2016-06-26T00:00:00"/>
  </r>
  <r>
    <n v="739"/>
    <n v="43783"/>
    <n v="490"/>
    <n v="1.1191558367402872"/>
    <x v="1"/>
    <n v="0"/>
    <n v="22"/>
    <n v="327"/>
    <n v="9"/>
    <n v="125"/>
    <n v="25"/>
    <n v="4"/>
    <n v="139"/>
    <n v="6"/>
    <n v="7"/>
    <n v="1"/>
    <n v="8"/>
    <n v="7"/>
    <n v="0"/>
    <n v="0"/>
    <n v="1"/>
    <n v="0"/>
    <n v="0"/>
    <n v="0"/>
    <x v="1"/>
    <x v="32"/>
    <s v="36-50"/>
    <n v="2190"/>
    <n v="0"/>
    <n v="1"/>
    <n v="0"/>
    <n v="0"/>
    <n v="0"/>
    <n v="0"/>
    <n v="0"/>
    <n v="1"/>
    <n v="0"/>
    <n v="351"/>
    <d v="2016-10-16T00:00:00"/>
  </r>
  <r>
    <n v="740"/>
    <n v="40780"/>
    <n v="343"/>
    <n v="0.84109857773418339"/>
    <x v="0"/>
    <n v="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x v="1"/>
    <x v="10"/>
    <s v="36-50"/>
    <n v="2818"/>
    <n v="1"/>
    <n v="0"/>
    <n v="0"/>
    <n v="0"/>
    <n v="0"/>
    <n v="0"/>
    <n v="1"/>
    <n v="0"/>
    <n v="0"/>
    <n v="309"/>
    <d v="2015-01-27T00:00:00"/>
  </r>
  <r>
    <n v="741"/>
    <n v="62847"/>
    <n v="1551"/>
    <n v="2.4678982290324121"/>
    <x v="0"/>
    <n v="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x v="1"/>
    <x v="39"/>
    <s v="66+"/>
    <n v="2689"/>
    <n v="0"/>
    <n v="0"/>
    <n v="0"/>
    <n v="1"/>
    <n v="0"/>
    <n v="0"/>
    <n v="0"/>
    <n v="1"/>
    <n v="0"/>
    <n v="1490"/>
    <d v="2015-06-05T00:00:00"/>
  </r>
  <r>
    <n v="742"/>
    <n v="82582"/>
    <n v="1376"/>
    <n v="1.6662226635344266"/>
    <x v="0"/>
    <n v="0"/>
    <n v="54"/>
    <n v="510"/>
    <n v="120"/>
    <n v="550"/>
    <n v="156"/>
    <n v="40"/>
    <n v="241"/>
    <n v="1"/>
    <n v="4"/>
    <n v="9"/>
    <n v="7"/>
    <n v="1"/>
    <n v="1"/>
    <n v="0"/>
    <n v="1"/>
    <n v="0"/>
    <n v="0"/>
    <n v="0"/>
    <x v="0"/>
    <x v="30"/>
    <s v="36-50"/>
    <n v="2181"/>
    <n v="1"/>
    <n v="0"/>
    <n v="0"/>
    <n v="0"/>
    <n v="0"/>
    <n v="0"/>
    <n v="1"/>
    <n v="0"/>
    <n v="0"/>
    <n v="1135"/>
    <d v="2016-10-25T00:00:00"/>
  </r>
  <r>
    <n v="743"/>
    <n v="16813"/>
    <n v="37"/>
    <n v="0.22006780467495388"/>
    <x v="0"/>
    <n v="0"/>
    <n v="49"/>
    <n v="4"/>
    <n v="8"/>
    <n v="11"/>
    <n v="12"/>
    <n v="2"/>
    <n v="13"/>
    <n v="1"/>
    <n v="2"/>
    <n v="0"/>
    <n v="3"/>
    <n v="7"/>
    <n v="0"/>
    <n v="0"/>
    <n v="1"/>
    <n v="0"/>
    <n v="0"/>
    <n v="0"/>
    <x v="1"/>
    <x v="9"/>
    <s v="66+"/>
    <n v="2504"/>
    <n v="0"/>
    <n v="0"/>
    <n v="1"/>
    <n v="0"/>
    <n v="0"/>
    <n v="0"/>
    <n v="1"/>
    <n v="0"/>
    <n v="0"/>
    <n v="24"/>
    <d v="2015-12-07T00:00:00"/>
  </r>
  <r>
    <n v="744"/>
    <n v="51267"/>
    <n v="258"/>
    <n v="0.50324770320088941"/>
    <x v="1"/>
    <n v="1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x v="1"/>
    <x v="32"/>
    <s v="36-50"/>
    <n v="2402"/>
    <n v="0"/>
    <n v="1"/>
    <n v="0"/>
    <n v="0"/>
    <n v="0"/>
    <n v="0"/>
    <n v="1"/>
    <n v="0"/>
    <n v="0"/>
    <n v="246"/>
    <d v="2016-03-18T00:00:00"/>
  </r>
  <r>
    <n v="745"/>
    <n v="46524"/>
    <n v="125"/>
    <n v="0.26867853151061816"/>
    <x v="0"/>
    <n v="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x v="1"/>
    <x v="42"/>
    <s v="51-65"/>
    <n v="2609"/>
    <n v="0"/>
    <n v="0"/>
    <n v="1"/>
    <n v="0"/>
    <n v="0"/>
    <n v="0"/>
    <n v="1"/>
    <n v="0"/>
    <n v="0"/>
    <n v="73"/>
    <d v="2015-08-24T00:00:00"/>
  </r>
  <r>
    <n v="746"/>
    <n v="45183"/>
    <n v="303"/>
    <n v="0.67060620144744709"/>
    <x v="0"/>
    <n v="0"/>
    <n v="33"/>
    <n v="219"/>
    <n v="3"/>
    <n v="60"/>
    <n v="12"/>
    <n v="9"/>
    <n v="12"/>
    <n v="1"/>
    <n v="4"/>
    <n v="1"/>
    <n v="7"/>
    <n v="7"/>
    <n v="0"/>
    <n v="0"/>
    <n v="0"/>
    <n v="1"/>
    <n v="0"/>
    <n v="0"/>
    <x v="1"/>
    <x v="41"/>
    <s v="51-65"/>
    <n v="2684"/>
    <n v="0"/>
    <n v="0"/>
    <n v="1"/>
    <n v="0"/>
    <n v="0"/>
    <n v="0"/>
    <n v="0"/>
    <n v="1"/>
    <n v="0"/>
    <n v="291"/>
    <d v="2015-06-10T00:00:00"/>
  </r>
  <r>
    <n v="747"/>
    <n v="70421"/>
    <n v="732"/>
    <n v="1.0394626602859942"/>
    <x v="0"/>
    <n v="1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x v="1"/>
    <x v="1"/>
    <s v="66+"/>
    <n v="2160"/>
    <n v="0"/>
    <n v="1"/>
    <n v="0"/>
    <n v="0"/>
    <n v="0"/>
    <n v="0"/>
    <n v="0"/>
    <n v="0"/>
    <n v="1"/>
    <n v="697"/>
    <d v="2016-11-15T00:00:00"/>
  </r>
  <r>
    <n v="748"/>
    <n v="60161"/>
    <n v="894"/>
    <n v="1.4860125330363525"/>
    <x v="0"/>
    <n v="1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x v="1"/>
    <x v="2"/>
    <s v="51-65"/>
    <n v="2773"/>
    <n v="1"/>
    <n v="0"/>
    <n v="0"/>
    <n v="0"/>
    <n v="0"/>
    <n v="1"/>
    <n v="0"/>
    <n v="0"/>
    <n v="0"/>
    <n v="717"/>
    <d v="2015-03-13T00:00:00"/>
  </r>
  <r>
    <n v="749"/>
    <n v="73926"/>
    <n v="1565"/>
    <n v="2.1169818467115764"/>
    <x v="0"/>
    <n v="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x v="1"/>
    <x v="24"/>
    <s v="36-50"/>
    <n v="2643"/>
    <n v="0"/>
    <n v="0"/>
    <n v="0"/>
    <n v="1"/>
    <n v="0"/>
    <n v="0"/>
    <n v="1"/>
    <n v="0"/>
    <n v="0"/>
    <n v="1550"/>
    <d v="2015-07-21T00:00:00"/>
  </r>
  <r>
    <n v="750"/>
    <n v="19329"/>
    <n v="55"/>
    <n v="0.28454653629261734"/>
    <x v="1"/>
    <n v="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x v="1"/>
    <x v="28"/>
    <s v="51-65"/>
    <n v="2356"/>
    <n v="0"/>
    <n v="1"/>
    <n v="0"/>
    <n v="0"/>
    <n v="0"/>
    <n v="0"/>
    <n v="1"/>
    <n v="0"/>
    <n v="0"/>
    <n v="50"/>
    <d v="2016-05-03T00:00:00"/>
  </r>
  <r>
    <n v="751"/>
    <n v="61872"/>
    <n v="557"/>
    <n v="0.9002456684768555"/>
    <x v="0"/>
    <n v="1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x v="1"/>
    <x v="23"/>
    <s v="36-50"/>
    <n v="2357"/>
    <n v="0"/>
    <n v="1"/>
    <n v="0"/>
    <n v="0"/>
    <n v="0"/>
    <n v="0"/>
    <n v="0"/>
    <n v="1"/>
    <n v="0"/>
    <n v="541"/>
    <d v="2016-05-02T00:00:00"/>
  </r>
  <r>
    <n v="752"/>
    <n v="46984"/>
    <n v="33"/>
    <n v="7.023667631534139E-2"/>
    <x v="1"/>
    <n v="1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x v="1"/>
    <x v="44"/>
    <s v="51-65"/>
    <n v="2619"/>
    <n v="0"/>
    <n v="0"/>
    <n v="0"/>
    <n v="0"/>
    <n v="1"/>
    <n v="0"/>
    <n v="1"/>
    <n v="0"/>
    <n v="0"/>
    <n v="25"/>
    <d v="2015-08-14T00:00:00"/>
  </r>
  <r>
    <n v="753"/>
    <n v="34838"/>
    <n v="123"/>
    <n v="0.35306274757448763"/>
    <x v="1"/>
    <n v="1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x v="1"/>
    <x v="20"/>
    <s v="66+"/>
    <n v="2685"/>
    <n v="0"/>
    <n v="1"/>
    <n v="0"/>
    <n v="0"/>
    <n v="0"/>
    <n v="0"/>
    <n v="1"/>
    <n v="0"/>
    <n v="0"/>
    <n v="76"/>
    <d v="2015-06-09T00:00:00"/>
  </r>
  <r>
    <n v="754"/>
    <n v="82716"/>
    <n v="1145"/>
    <n v="1.3842545577639151"/>
    <x v="0"/>
    <n v="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x v="1"/>
    <x v="52"/>
    <s v="66+"/>
    <n v="2395"/>
    <n v="0"/>
    <n v="0"/>
    <n v="1"/>
    <n v="0"/>
    <n v="0"/>
    <n v="0"/>
    <n v="0"/>
    <n v="0"/>
    <n v="1"/>
    <n v="1123"/>
    <d v="2016-03-25T00:00:00"/>
  </r>
  <r>
    <n v="755"/>
    <n v="72643"/>
    <n v="1376"/>
    <n v="1.8941948983384496"/>
    <x v="0"/>
    <n v="0"/>
    <n v="60"/>
    <n v="526"/>
    <n v="80"/>
    <n v="553"/>
    <n v="123"/>
    <n v="94"/>
    <n v="53"/>
    <n v="1"/>
    <n v="3"/>
    <n v="10"/>
    <n v="7"/>
    <n v="2"/>
    <n v="1"/>
    <n v="0"/>
    <n v="0"/>
    <n v="0"/>
    <n v="0"/>
    <n v="0"/>
    <x v="0"/>
    <x v="17"/>
    <s v="66+"/>
    <n v="2646"/>
    <n v="0"/>
    <n v="0"/>
    <n v="0"/>
    <n v="0"/>
    <n v="1"/>
    <n v="0"/>
    <n v="1"/>
    <n v="0"/>
    <n v="0"/>
    <n v="1323"/>
    <d v="2015-07-18T00:00:00"/>
  </r>
  <r>
    <n v="756"/>
    <n v="49681"/>
    <n v="437"/>
    <n v="0.87961192407560229"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x v="1"/>
    <x v="10"/>
    <s v="36-50"/>
    <n v="2396"/>
    <n v="0"/>
    <n v="1"/>
    <n v="0"/>
    <n v="0"/>
    <n v="0"/>
    <n v="0"/>
    <n v="0"/>
    <n v="1"/>
    <n v="0"/>
    <n v="416"/>
    <d v="2016-03-24T00:00:00"/>
  </r>
  <r>
    <n v="757"/>
    <n v="56850"/>
    <n v="63"/>
    <n v="0.11081794195250659"/>
    <x v="0"/>
    <n v="1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x v="1"/>
    <x v="6"/>
    <s v="36-50"/>
    <n v="2257"/>
    <n v="0"/>
    <n v="1"/>
    <n v="0"/>
    <n v="0"/>
    <n v="0"/>
    <n v="0"/>
    <n v="0"/>
    <n v="1"/>
    <n v="0"/>
    <n v="63"/>
    <d v="2016-08-10T00:00:00"/>
  </r>
  <r>
    <n v="758"/>
    <n v="55267"/>
    <n v="360"/>
    <n v="0.65138328478115337"/>
    <x v="0"/>
    <n v="1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x v="1"/>
    <x v="26"/>
    <s v="51-65"/>
    <n v="2410"/>
    <n v="0"/>
    <n v="1"/>
    <n v="0"/>
    <n v="0"/>
    <n v="0"/>
    <n v="0"/>
    <n v="1"/>
    <n v="0"/>
    <n v="0"/>
    <n v="315"/>
    <d v="2016-03-10T00:00:00"/>
  </r>
  <r>
    <n v="759"/>
    <n v="59666"/>
    <n v="894"/>
    <n v="1.4983407635839507"/>
    <x v="1"/>
    <n v="1"/>
    <n v="87"/>
    <n v="623"/>
    <n v="53"/>
    <n v="178"/>
    <n v="23"/>
    <n v="17"/>
    <n v="133"/>
    <n v="7"/>
    <n v="3"/>
    <n v="2"/>
    <n v="8"/>
    <n v="8"/>
    <n v="0"/>
    <n v="0"/>
    <n v="0"/>
    <n v="1"/>
    <n v="0"/>
    <n v="0"/>
    <x v="1"/>
    <x v="31"/>
    <s v="36-50"/>
    <n v="2623"/>
    <n v="0"/>
    <n v="1"/>
    <n v="0"/>
    <n v="0"/>
    <n v="0"/>
    <n v="0"/>
    <n v="1"/>
    <n v="0"/>
    <n v="0"/>
    <n v="761"/>
    <d v="2015-08-10T00:00:00"/>
  </r>
  <r>
    <n v="760"/>
    <n v="72504"/>
    <n v="1384"/>
    <n v="1.9088602008165065"/>
    <x v="0"/>
    <n v="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x v="1"/>
    <x v="31"/>
    <s v="36-50"/>
    <n v="2608"/>
    <n v="0"/>
    <n v="0"/>
    <n v="1"/>
    <n v="0"/>
    <n v="0"/>
    <n v="0"/>
    <n v="1"/>
    <n v="0"/>
    <n v="0"/>
    <n v="1290"/>
    <d v="2015-08-25T00:00:00"/>
  </r>
  <r>
    <n v="761"/>
    <n v="26872"/>
    <n v="40"/>
    <n v="0.14885382554331647"/>
    <x v="0"/>
    <n v="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x v="1"/>
    <x v="4"/>
    <s v="36-50"/>
    <n v="2415"/>
    <n v="0"/>
    <n v="1"/>
    <n v="0"/>
    <n v="0"/>
    <n v="0"/>
    <n v="0"/>
    <n v="1"/>
    <n v="0"/>
    <n v="0"/>
    <n v="8"/>
    <d v="2016-03-05T00:00:00"/>
  </r>
  <r>
    <n v="762"/>
    <n v="82584"/>
    <n v="1367"/>
    <n v="1.6552843165746389"/>
    <x v="0"/>
    <n v="0"/>
    <n v="26"/>
    <n v="1076"/>
    <n v="68"/>
    <n v="103"/>
    <n v="29"/>
    <n v="91"/>
    <n v="68"/>
    <n v="1"/>
    <n v="3"/>
    <n v="4"/>
    <n v="8"/>
    <n v="1"/>
    <n v="0"/>
    <n v="0"/>
    <n v="0"/>
    <n v="1"/>
    <n v="1"/>
    <n v="0"/>
    <x v="0"/>
    <x v="46"/>
    <s v="36-50"/>
    <n v="2549"/>
    <n v="0"/>
    <n v="1"/>
    <n v="0"/>
    <n v="0"/>
    <n v="0"/>
    <n v="0"/>
    <n v="0"/>
    <n v="1"/>
    <n v="0"/>
    <n v="1299"/>
    <d v="2015-10-23T00:00:00"/>
  </r>
  <r>
    <n v="763"/>
    <n v="73170"/>
    <n v="694"/>
    <n v="0.94847615142818098"/>
    <x v="0"/>
    <n v="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x v="1"/>
    <x v="27"/>
    <s v="36-50"/>
    <n v="2188"/>
    <n v="0"/>
    <n v="0"/>
    <n v="1"/>
    <n v="0"/>
    <n v="0"/>
    <n v="0"/>
    <n v="1"/>
    <n v="0"/>
    <n v="0"/>
    <n v="662"/>
    <d v="2016-10-18T00:00:00"/>
  </r>
  <r>
    <n v="764"/>
    <n v="52750"/>
    <n v="791"/>
    <n v="1.4995260663507108"/>
    <x v="0"/>
    <n v="1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x v="1"/>
    <x v="47"/>
    <s v="51-65"/>
    <n v="2669"/>
    <n v="0"/>
    <n v="1"/>
    <n v="0"/>
    <n v="0"/>
    <n v="0"/>
    <n v="0"/>
    <n v="0"/>
    <n v="1"/>
    <n v="0"/>
    <n v="722"/>
    <d v="2015-06-25T00:00:00"/>
  </r>
  <r>
    <n v="765"/>
    <n v="91820"/>
    <n v="1467"/>
    <n v="1.5976911348290133"/>
    <x v="0"/>
    <n v="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x v="1"/>
    <x v="37"/>
    <s v="24-35"/>
    <n v="2377"/>
    <n v="0"/>
    <n v="0"/>
    <n v="0"/>
    <n v="1"/>
    <n v="0"/>
    <n v="0"/>
    <n v="0"/>
    <n v="0"/>
    <n v="1"/>
    <n v="1437"/>
    <d v="2016-04-12T00:00:00"/>
  </r>
  <r>
    <n v="766"/>
    <n v="65968"/>
    <n v="491"/>
    <n v="0.74430026679602235"/>
    <x v="0"/>
    <n v="1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x v="1"/>
    <x v="23"/>
    <s v="36-50"/>
    <n v="2207"/>
    <n v="0"/>
    <n v="0"/>
    <n v="0"/>
    <n v="1"/>
    <n v="0"/>
    <n v="0"/>
    <n v="0"/>
    <n v="0"/>
    <n v="1"/>
    <n v="487"/>
    <d v="2016-09-29T00:00:00"/>
  </r>
  <r>
    <n v="767"/>
    <n v="30772"/>
    <n v="16"/>
    <n v="5.1995320421162103E-2"/>
    <x v="1"/>
    <n v="1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x v="1"/>
    <x v="10"/>
    <s v="36-50"/>
    <n v="2268"/>
    <n v="0"/>
    <n v="1"/>
    <n v="0"/>
    <n v="0"/>
    <n v="0"/>
    <n v="0"/>
    <n v="1"/>
    <n v="0"/>
    <n v="0"/>
    <n v="12"/>
    <d v="2016-07-30T00:00:00"/>
  </r>
  <r>
    <n v="768"/>
    <n v="22507"/>
    <n v="502"/>
    <n v="2.2304172035366774"/>
    <x v="0"/>
    <n v="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x v="1"/>
    <x v="1"/>
    <s v="66+"/>
    <n v="2741"/>
    <n v="0"/>
    <n v="0"/>
    <n v="1"/>
    <n v="0"/>
    <n v="0"/>
    <n v="0"/>
    <n v="1"/>
    <n v="0"/>
    <n v="0"/>
    <n v="434"/>
    <d v="2015-04-14T00:00:00"/>
  </r>
  <r>
    <n v="769"/>
    <n v="65685"/>
    <n v="712"/>
    <n v="1.0839613305929816"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x v="1"/>
    <x v="31"/>
    <s v="36-50"/>
    <n v="2251"/>
    <n v="0"/>
    <n v="1"/>
    <n v="0"/>
    <n v="0"/>
    <n v="0"/>
    <n v="0"/>
    <n v="1"/>
    <n v="0"/>
    <n v="0"/>
    <n v="655"/>
    <d v="2016-08-16T00:00:00"/>
  </r>
  <r>
    <n v="770"/>
    <n v="25804"/>
    <n v="43"/>
    <n v="0.1666408308789335"/>
    <x v="1"/>
    <n v="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x v="1"/>
    <x v="32"/>
    <s v="36-50"/>
    <n v="2460"/>
    <n v="0"/>
    <n v="1"/>
    <n v="0"/>
    <n v="0"/>
    <n v="0"/>
    <n v="1"/>
    <n v="0"/>
    <n v="0"/>
    <n v="0"/>
    <n v="31"/>
    <d v="2016-01-20T00:00:00"/>
  </r>
  <r>
    <n v="771"/>
    <n v="91065"/>
    <n v="1360"/>
    <n v="1.4934387525393948"/>
    <x v="0"/>
    <n v="0"/>
    <n v="33"/>
    <n v="822"/>
    <n v="114"/>
    <n v="108"/>
    <n v="179"/>
    <n v="137"/>
    <n v="114"/>
    <n v="1"/>
    <n v="7"/>
    <n v="9"/>
    <n v="9"/>
    <n v="3"/>
    <n v="1"/>
    <n v="0"/>
    <n v="0"/>
    <n v="0"/>
    <n v="1"/>
    <n v="0"/>
    <x v="0"/>
    <x v="4"/>
    <s v="36-50"/>
    <n v="2651"/>
    <n v="0"/>
    <n v="0"/>
    <n v="1"/>
    <n v="0"/>
    <n v="0"/>
    <n v="0"/>
    <n v="1"/>
    <n v="0"/>
    <n v="0"/>
    <n v="1246"/>
    <d v="2015-07-13T00:00:00"/>
  </r>
  <r>
    <n v="772"/>
    <n v="22063"/>
    <n v="44"/>
    <n v="0.19942890812672801"/>
    <x v="1"/>
    <n v="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x v="1"/>
    <x v="31"/>
    <s v="36-50"/>
    <n v="2484"/>
    <n v="0"/>
    <n v="1"/>
    <n v="0"/>
    <n v="0"/>
    <n v="0"/>
    <n v="0"/>
    <n v="1"/>
    <n v="0"/>
    <n v="0"/>
    <n v="33"/>
    <d v="2015-12-27T00:00:00"/>
  </r>
  <r>
    <n v="773"/>
    <n v="75777"/>
    <n v="1358"/>
    <n v="1.7921005054304076"/>
    <x v="0"/>
    <n v="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0"/>
    <x v="0"/>
    <x v="18"/>
    <s v="36-50"/>
    <n v="2519"/>
    <n v="0"/>
    <n v="0"/>
    <n v="1"/>
    <n v="0"/>
    <n v="0"/>
    <n v="0"/>
    <n v="0"/>
    <n v="1"/>
    <n v="0"/>
    <n v="1278"/>
    <d v="2015-11-22T00:00:00"/>
  </r>
  <r>
    <n v="774"/>
    <n v="78353"/>
    <n v="1542"/>
    <n v="1.9680165405281229"/>
    <x v="0"/>
    <n v="1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x v="1"/>
    <x v="11"/>
    <s v="51-65"/>
    <n v="2598"/>
    <n v="1"/>
    <n v="0"/>
    <n v="0"/>
    <n v="0"/>
    <n v="0"/>
    <n v="1"/>
    <n v="0"/>
    <n v="0"/>
    <n v="0"/>
    <n v="1508"/>
    <d v="2015-09-04T00:00:00"/>
  </r>
  <r>
    <n v="775"/>
    <n v="93404"/>
    <n v="1601"/>
    <n v="1.7140593550597403"/>
    <x v="1"/>
    <n v="2"/>
    <n v="97"/>
    <n v="1279"/>
    <n v="15"/>
    <n v="287"/>
    <n v="20"/>
    <n v="0"/>
    <n v="15"/>
    <n v="3"/>
    <n v="3"/>
    <n v="4"/>
    <n v="7"/>
    <n v="5"/>
    <n v="0"/>
    <n v="0"/>
    <n v="0"/>
    <n v="1"/>
    <n v="1"/>
    <n v="0"/>
    <x v="1"/>
    <x v="1"/>
    <s v="66+"/>
    <n v="2577"/>
    <n v="0"/>
    <n v="1"/>
    <n v="0"/>
    <n v="0"/>
    <n v="0"/>
    <n v="0"/>
    <n v="1"/>
    <n v="0"/>
    <n v="0"/>
    <n v="1586"/>
    <d v="2015-09-25T00:00:00"/>
  </r>
  <r>
    <n v="776"/>
    <n v="37859"/>
    <n v="34"/>
    <n v="8.9806915132465193E-2"/>
    <x v="1"/>
    <n v="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x v="1"/>
    <x v="41"/>
    <s v="51-65"/>
    <n v="2692"/>
    <n v="1"/>
    <n v="0"/>
    <n v="0"/>
    <n v="0"/>
    <n v="0"/>
    <n v="0"/>
    <n v="1"/>
    <n v="0"/>
    <n v="0"/>
    <n v="32"/>
    <d v="2015-06-02T00:00:00"/>
  </r>
  <r>
    <n v="777"/>
    <n v="80995"/>
    <n v="1426"/>
    <n v="1.760602506327551"/>
    <x v="0"/>
    <n v="1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x v="1"/>
    <x v="35"/>
    <s v="51-65"/>
    <n v="2573"/>
    <n v="0"/>
    <n v="0"/>
    <n v="0"/>
    <n v="0"/>
    <n v="1"/>
    <n v="0"/>
    <n v="0"/>
    <n v="0"/>
    <n v="1"/>
    <n v="1370"/>
    <d v="2015-09-29T00:00:00"/>
  </r>
  <r>
    <n v="778"/>
    <n v="16529"/>
    <n v="21"/>
    <n v="0.12704942827757276"/>
    <x v="1"/>
    <n v="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x v="1"/>
    <x v="3"/>
    <s v="36-50"/>
    <n v="2279"/>
    <n v="0"/>
    <n v="0"/>
    <n v="0"/>
    <n v="1"/>
    <n v="0"/>
    <n v="0"/>
    <n v="1"/>
    <n v="0"/>
    <n v="0"/>
    <n v="20"/>
    <d v="2016-07-19T00:00:00"/>
  </r>
  <r>
    <n v="779"/>
    <n v="55412"/>
    <n v="55"/>
    <n v="9.9256478741066925E-2"/>
    <x v="1"/>
    <n v="1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x v="1"/>
    <x v="10"/>
    <s v="36-50"/>
    <n v="2378"/>
    <n v="1"/>
    <n v="0"/>
    <n v="0"/>
    <n v="0"/>
    <n v="0"/>
    <n v="0"/>
    <n v="0"/>
    <n v="0"/>
    <n v="1"/>
    <n v="47"/>
    <d v="2016-04-11T00:00:00"/>
  </r>
  <r>
    <n v="780"/>
    <n v="48789"/>
    <n v="535"/>
    <n v="1.096558650515485"/>
    <x v="0"/>
    <n v="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x v="1"/>
    <x v="45"/>
    <s v="24-35"/>
    <n v="2816"/>
    <n v="0"/>
    <n v="0"/>
    <n v="1"/>
    <n v="0"/>
    <n v="0"/>
    <n v="0"/>
    <n v="1"/>
    <n v="0"/>
    <n v="0"/>
    <n v="390"/>
    <d v="2015-01-29T00:00:00"/>
  </r>
  <r>
    <n v="781"/>
    <n v="56575"/>
    <n v="532"/>
    <n v="0.94034467520989828"/>
    <x v="0"/>
    <n v="2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x v="1"/>
    <x v="5"/>
    <s v="51-65"/>
    <n v="2579"/>
    <n v="0"/>
    <n v="0"/>
    <n v="0"/>
    <n v="1"/>
    <n v="0"/>
    <n v="0"/>
    <n v="0"/>
    <n v="0"/>
    <n v="1"/>
    <n v="522"/>
    <d v="2015-09-23T00:00:00"/>
  </r>
  <r>
    <n v="782"/>
    <n v="25130"/>
    <n v="32"/>
    <n v="0.12733784321528055"/>
    <x v="1"/>
    <n v="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x v="1"/>
    <x v="15"/>
    <s v="36-50"/>
    <n v="2429"/>
    <n v="0"/>
    <n v="0"/>
    <n v="0"/>
    <n v="1"/>
    <n v="0"/>
    <n v="1"/>
    <n v="0"/>
    <n v="0"/>
    <n v="0"/>
    <n v="14"/>
    <d v="2016-02-20T00:00:00"/>
  </r>
  <r>
    <n v="783"/>
    <n v="35441"/>
    <n v="38"/>
    <n v="0.1072204508902119"/>
    <x v="1"/>
    <n v="1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x v="1"/>
    <x v="5"/>
    <s v="51-65"/>
    <n v="2659"/>
    <n v="0"/>
    <n v="1"/>
    <n v="0"/>
    <n v="0"/>
    <n v="0"/>
    <n v="0"/>
    <n v="1"/>
    <n v="0"/>
    <n v="0"/>
    <n v="37"/>
    <d v="2015-07-05T00:00:00"/>
  </r>
  <r>
    <n v="784"/>
    <n v="71391"/>
    <n v="902"/>
    <n v="1.2634645823703268"/>
    <x v="0"/>
    <n v="1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x v="1"/>
    <x v="44"/>
    <s v="51-65"/>
    <n v="2616"/>
    <n v="0"/>
    <n v="1"/>
    <n v="0"/>
    <n v="0"/>
    <n v="0"/>
    <n v="0"/>
    <n v="1"/>
    <n v="0"/>
    <n v="0"/>
    <n v="761"/>
    <d v="2015-08-17T00:00:00"/>
  </r>
  <r>
    <n v="785"/>
    <n v="49494"/>
    <n v="303"/>
    <n v="0.61219541762637897"/>
    <x v="1"/>
    <n v="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x v="1"/>
    <x v="31"/>
    <s v="36-50"/>
    <n v="2589"/>
    <n v="0"/>
    <n v="0"/>
    <n v="1"/>
    <n v="0"/>
    <n v="0"/>
    <n v="0"/>
    <n v="0"/>
    <n v="1"/>
    <n v="0"/>
    <n v="221"/>
    <d v="2015-09-13T00:00:00"/>
  </r>
  <r>
    <n v="786"/>
    <n v="81702"/>
    <n v="1446"/>
    <n v="1.7698465153851803"/>
    <x v="0"/>
    <n v="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x v="1"/>
    <x v="15"/>
    <s v="36-50"/>
    <n v="2803"/>
    <n v="1"/>
    <n v="0"/>
    <n v="0"/>
    <n v="0"/>
    <n v="0"/>
    <n v="0"/>
    <n v="1"/>
    <n v="0"/>
    <n v="0"/>
    <n v="1259"/>
    <d v="2015-02-11T00:00:00"/>
  </r>
  <r>
    <n v="787"/>
    <n v="45889"/>
    <n v="38"/>
    <n v="8.2808516202139942E-2"/>
    <x v="0"/>
    <n v="1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x v="1"/>
    <x v="15"/>
    <s v="36-50"/>
    <n v="2521"/>
    <n v="0"/>
    <n v="0"/>
    <n v="1"/>
    <n v="0"/>
    <n v="0"/>
    <n v="1"/>
    <n v="0"/>
    <n v="0"/>
    <n v="0"/>
    <n v="30"/>
    <d v="2015-11-20T00:00:00"/>
  </r>
  <r>
    <n v="788"/>
    <n v="56628"/>
    <n v="590"/>
    <n v="1.041887405523769"/>
    <x v="0"/>
    <n v="1"/>
    <n v="30"/>
    <n v="479"/>
    <n v="5"/>
    <n v="82"/>
    <n v="7"/>
    <n v="17"/>
    <n v="171"/>
    <n v="2"/>
    <n v="7"/>
    <n v="6"/>
    <n v="5"/>
    <n v="5"/>
    <n v="0"/>
    <n v="0"/>
    <n v="1"/>
    <n v="0"/>
    <n v="0"/>
    <n v="0"/>
    <x v="1"/>
    <x v="30"/>
    <s v="36-50"/>
    <n v="2259"/>
    <n v="0"/>
    <n v="0"/>
    <n v="1"/>
    <n v="0"/>
    <n v="0"/>
    <n v="0"/>
    <n v="1"/>
    <n v="0"/>
    <n v="0"/>
    <n v="419"/>
    <d v="2016-08-08T00:00:00"/>
  </r>
  <r>
    <n v="789"/>
    <n v="34026"/>
    <n v="59"/>
    <n v="0.17339681420090519"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x v="1"/>
    <x v="9"/>
    <s v="66+"/>
    <n v="2487"/>
    <n v="0"/>
    <n v="0"/>
    <n v="0"/>
    <n v="1"/>
    <n v="0"/>
    <n v="0"/>
    <n v="1"/>
    <n v="0"/>
    <n v="0"/>
    <n v="42"/>
    <d v="2015-12-24T00:00:00"/>
  </r>
  <r>
    <n v="790"/>
    <n v="40049"/>
    <n v="262"/>
    <n v="0.6541986067067842"/>
    <x v="0"/>
    <n v="1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x v="1"/>
    <x v="46"/>
    <s v="36-50"/>
    <n v="2736"/>
    <n v="0"/>
    <n v="1"/>
    <n v="0"/>
    <n v="0"/>
    <n v="0"/>
    <n v="0"/>
    <n v="1"/>
    <n v="0"/>
    <n v="0"/>
    <n v="234"/>
    <d v="2015-04-19T00:00:00"/>
  </r>
  <r>
    <n v="791"/>
    <n v="19419"/>
    <n v="63"/>
    <n v="0.32442453267418508"/>
    <x v="1"/>
    <n v="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x v="1"/>
    <x v="4"/>
    <s v="36-50"/>
    <n v="2755"/>
    <n v="0"/>
    <n v="1"/>
    <n v="0"/>
    <n v="0"/>
    <n v="0"/>
    <n v="0"/>
    <n v="1"/>
    <n v="0"/>
    <n v="0"/>
    <n v="56"/>
    <d v="2015-03-31T00:00:00"/>
  </r>
  <r>
    <n v="792"/>
    <n v="82504"/>
    <n v="1012"/>
    <n v="1.2266071948026762"/>
    <x v="0"/>
    <n v="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x v="1"/>
    <x v="36"/>
    <s v="51-65"/>
    <n v="2496"/>
    <n v="0"/>
    <n v="1"/>
    <n v="0"/>
    <n v="0"/>
    <n v="0"/>
    <n v="1"/>
    <n v="0"/>
    <n v="0"/>
    <n v="0"/>
    <n v="958"/>
    <d v="2015-12-15T00:00:00"/>
  </r>
  <r>
    <n v="793"/>
    <n v="49667"/>
    <n v="1357"/>
    <n v="2.7321964282118913"/>
    <x v="0"/>
    <n v="0"/>
    <n v="35"/>
    <n v="1181"/>
    <n v="26"/>
    <n v="120"/>
    <n v="17"/>
    <n v="13"/>
    <n v="39"/>
    <n v="2"/>
    <n v="5"/>
    <n v="10"/>
    <n v="5"/>
    <n v="8"/>
    <n v="0"/>
    <n v="0"/>
    <n v="1"/>
    <n v="0"/>
    <n v="0"/>
    <n v="0"/>
    <x v="0"/>
    <x v="47"/>
    <s v="51-65"/>
    <n v="2837"/>
    <n v="0"/>
    <n v="0"/>
    <n v="1"/>
    <n v="0"/>
    <n v="0"/>
    <n v="0"/>
    <n v="0"/>
    <n v="0"/>
    <n v="1"/>
    <n v="1318"/>
    <d v="2015-01-08T00:00:00"/>
  </r>
  <r>
    <n v="794"/>
    <n v="61618"/>
    <n v="1140"/>
    <n v="1.8501087344607097"/>
    <x v="0"/>
    <n v="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x v="1"/>
    <x v="8"/>
    <s v="24-35"/>
    <n v="2797"/>
    <n v="0"/>
    <n v="0"/>
    <n v="1"/>
    <n v="0"/>
    <n v="0"/>
    <n v="1"/>
    <n v="0"/>
    <n v="0"/>
    <n v="0"/>
    <n v="935"/>
    <d v="2015-02-17T00:00:00"/>
  </r>
  <r>
    <n v="795"/>
    <n v="55284"/>
    <n v="701"/>
    <n v="1.2679979740973881"/>
    <x v="0"/>
    <n v="1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x v="1"/>
    <x v="44"/>
    <s v="51-65"/>
    <n v="2711"/>
    <n v="0"/>
    <n v="0"/>
    <n v="1"/>
    <n v="0"/>
    <n v="0"/>
    <n v="0"/>
    <n v="0"/>
    <n v="1"/>
    <n v="0"/>
    <n v="638"/>
    <d v="2015-05-14T00:00:00"/>
  </r>
  <r>
    <n v="796"/>
    <n v="49980"/>
    <n v="181"/>
    <n v="0.3621448579431773"/>
    <x v="0"/>
    <n v="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x v="1"/>
    <x v="22"/>
    <s v="51-65"/>
    <n v="2408"/>
    <n v="0"/>
    <n v="0"/>
    <n v="1"/>
    <n v="0"/>
    <n v="0"/>
    <n v="0"/>
    <n v="1"/>
    <n v="0"/>
    <n v="0"/>
    <n v="167"/>
    <d v="2016-03-12T00:00:00"/>
  </r>
  <r>
    <n v="797"/>
    <n v="15072"/>
    <n v="35"/>
    <n v="0.23221868365180467"/>
    <x v="2"/>
    <n v="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x v="1"/>
    <x v="15"/>
    <s v="36-50"/>
    <n v="2574"/>
    <n v="0"/>
    <n v="1"/>
    <n v="0"/>
    <n v="0"/>
    <n v="0"/>
    <n v="0"/>
    <n v="1"/>
    <n v="0"/>
    <n v="0"/>
    <n v="17"/>
    <d v="2015-09-28T00:00:00"/>
  </r>
  <r>
    <n v="798"/>
    <n v="49166"/>
    <n v="258"/>
    <n v="0.52475287800512549"/>
    <x v="0"/>
    <n v="1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x v="1"/>
    <x v="46"/>
    <s v="36-50"/>
    <n v="2540"/>
    <n v="0"/>
    <n v="0"/>
    <n v="1"/>
    <n v="0"/>
    <n v="0"/>
    <n v="0"/>
    <n v="1"/>
    <n v="0"/>
    <n v="0"/>
    <n v="148"/>
    <d v="2015-11-01T00:00:00"/>
  </r>
  <r>
    <n v="799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1"/>
    <x v="26"/>
    <s v="51-65"/>
    <n v="2759"/>
    <n v="0"/>
    <n v="1"/>
    <n v="0"/>
    <n v="0"/>
    <n v="0"/>
    <n v="1"/>
    <n v="0"/>
    <n v="0"/>
    <n v="0"/>
    <n v="1727"/>
    <d v="2015-03-27T00:00:00"/>
  </r>
  <r>
    <n v="800"/>
    <n v="30843"/>
    <n v="26"/>
    <n v="8.4297895794831892E-2"/>
    <x v="1"/>
    <n v="1"/>
    <n v="43"/>
    <n v="24"/>
    <n v="0"/>
    <n v="2"/>
    <n v="0"/>
    <n v="0"/>
    <n v="9"/>
    <n v="2"/>
    <n v="1"/>
    <n v="1"/>
    <n v="2"/>
    <n v="5"/>
    <n v="0"/>
    <n v="0"/>
    <n v="1"/>
    <n v="0"/>
    <n v="0"/>
    <n v="0"/>
    <x v="1"/>
    <x v="40"/>
    <s v="51-65"/>
    <n v="2193"/>
    <n v="0"/>
    <n v="0"/>
    <n v="0"/>
    <n v="1"/>
    <n v="0"/>
    <n v="0"/>
    <n v="0"/>
    <n v="0"/>
    <n v="1"/>
    <n v="17"/>
    <d v="2016-10-13T00:00:00"/>
  </r>
  <r>
    <n v="801"/>
    <n v="73803"/>
    <n v="1354"/>
    <n v="1.8346137690879776"/>
    <x v="0"/>
    <n v="1"/>
    <n v="61"/>
    <n v="833"/>
    <n v="80"/>
    <n v="363"/>
    <n v="52"/>
    <n v="26"/>
    <n v="174"/>
    <n v="2"/>
    <n v="9"/>
    <n v="5"/>
    <n v="6"/>
    <n v="6"/>
    <n v="0"/>
    <n v="0"/>
    <n v="1"/>
    <n v="0"/>
    <n v="0"/>
    <n v="0"/>
    <x v="0"/>
    <x v="26"/>
    <s v="51-65"/>
    <n v="2856"/>
    <n v="0"/>
    <n v="1"/>
    <n v="0"/>
    <n v="0"/>
    <n v="0"/>
    <n v="0"/>
    <n v="1"/>
    <n v="0"/>
    <n v="0"/>
    <n v="1180"/>
    <d v="2014-12-20T00:00:00"/>
  </r>
  <r>
    <n v="802"/>
    <n v="60474"/>
    <n v="1010"/>
    <n v="1.6701392333895559"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x v="1"/>
    <x v="19"/>
    <s v="36-50"/>
    <n v="2613"/>
    <n v="0"/>
    <n v="0"/>
    <n v="1"/>
    <n v="0"/>
    <n v="0"/>
    <n v="0"/>
    <n v="1"/>
    <n v="0"/>
    <n v="0"/>
    <n v="840"/>
    <d v="2015-08-20T00:00:00"/>
  </r>
  <r>
    <n v="803"/>
    <n v="38576"/>
    <n v="41"/>
    <n v="0.10628369970966405"/>
    <x v="0"/>
    <n v="1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x v="1"/>
    <x v="24"/>
    <s v="36-50"/>
    <n v="2276"/>
    <n v="0"/>
    <n v="1"/>
    <n v="0"/>
    <n v="0"/>
    <n v="0"/>
    <n v="0"/>
    <n v="0"/>
    <n v="1"/>
    <n v="0"/>
    <n v="41"/>
    <d v="2016-07-22T00:00:00"/>
  </r>
  <r>
    <n v="804"/>
    <n v="55357"/>
    <n v="663"/>
    <n v="1.1976805101432519"/>
    <x v="2"/>
    <n v="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x v="1"/>
    <x v="7"/>
    <s v="24-35"/>
    <n v="2654"/>
    <n v="0"/>
    <n v="1"/>
    <n v="0"/>
    <n v="0"/>
    <n v="0"/>
    <n v="0"/>
    <n v="1"/>
    <n v="0"/>
    <n v="0"/>
    <n v="599"/>
    <d v="2015-07-10T00:00:00"/>
  </r>
  <r>
    <n v="805"/>
    <n v="37758"/>
    <n v="39"/>
    <n v="0.10328936914031463"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x v="1"/>
    <x v="40"/>
    <s v="51-65"/>
    <n v="2792"/>
    <n v="0"/>
    <n v="0"/>
    <n v="0"/>
    <n v="1"/>
    <n v="0"/>
    <n v="0"/>
    <n v="1"/>
    <n v="0"/>
    <n v="0"/>
    <n v="38"/>
    <d v="2015-02-22T00:00:00"/>
  </r>
  <r>
    <n v="806"/>
    <n v="85710"/>
    <n v="1029"/>
    <n v="1.2005600280014002"/>
    <x v="0"/>
    <n v="0"/>
    <n v="5"/>
    <n v="600"/>
    <n v="20"/>
    <n v="350"/>
    <n v="29"/>
    <n v="30"/>
    <n v="33"/>
    <n v="1"/>
    <n v="6"/>
    <n v="9"/>
    <n v="10"/>
    <n v="2"/>
    <n v="0"/>
    <n v="0"/>
    <n v="0"/>
    <n v="0"/>
    <n v="1"/>
    <n v="0"/>
    <x v="1"/>
    <x v="21"/>
    <s v="24-35"/>
    <n v="2579"/>
    <n v="0"/>
    <n v="1"/>
    <n v="0"/>
    <n v="0"/>
    <n v="0"/>
    <n v="1"/>
    <n v="0"/>
    <n v="0"/>
    <n v="0"/>
    <n v="996"/>
    <d v="2015-09-23T00:00:00"/>
  </r>
  <r>
    <n v="807"/>
    <n v="23228"/>
    <n v="40"/>
    <n v="0.17220595832615809"/>
    <x v="1"/>
    <n v="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x v="1"/>
    <x v="14"/>
    <s v="51-65"/>
    <n v="2313"/>
    <n v="0"/>
    <n v="0"/>
    <n v="0"/>
    <n v="1"/>
    <n v="0"/>
    <n v="0"/>
    <n v="1"/>
    <n v="0"/>
    <n v="0"/>
    <n v="40"/>
    <d v="2016-06-15T00:00:00"/>
  </r>
  <r>
    <n v="808"/>
    <n v="44602"/>
    <n v="258"/>
    <n v="0.57844939688803199"/>
    <x v="1"/>
    <n v="1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x v="1"/>
    <x v="14"/>
    <s v="51-65"/>
    <n v="2293"/>
    <n v="0"/>
    <n v="0"/>
    <n v="0"/>
    <n v="1"/>
    <n v="0"/>
    <n v="0"/>
    <n v="0"/>
    <n v="1"/>
    <n v="0"/>
    <n v="224"/>
    <d v="2016-07-05T00:00:00"/>
  </r>
  <r>
    <n v="809"/>
    <n v="7500"/>
    <n v="10"/>
    <n v="0.13333333333333333"/>
    <x v="0"/>
    <n v="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x v="1"/>
    <x v="13"/>
    <s v="24-35"/>
    <n v="2695"/>
    <n v="0"/>
    <n v="1"/>
    <n v="0"/>
    <n v="0"/>
    <n v="0"/>
    <n v="0"/>
    <n v="1"/>
    <n v="0"/>
    <n v="0"/>
    <n v="5"/>
    <d v="2015-05-30T00:00:00"/>
  </r>
  <r>
    <n v="810"/>
    <n v="38683"/>
    <n v="275"/>
    <n v="0.71090659979836102"/>
    <x v="1"/>
    <n v="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x v="1"/>
    <x v="21"/>
    <s v="24-35"/>
    <n v="2792"/>
    <n v="0"/>
    <n v="0"/>
    <n v="0"/>
    <n v="1"/>
    <n v="0"/>
    <n v="1"/>
    <n v="0"/>
    <n v="0"/>
    <n v="0"/>
    <n v="209"/>
    <d v="2015-02-22T00:00:00"/>
  </r>
  <r>
    <n v="811"/>
    <n v="49514"/>
    <n v="276"/>
    <n v="0.55741810397059421"/>
    <x v="1"/>
    <n v="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x v="1"/>
    <x v="27"/>
    <s v="36-50"/>
    <n v="2353"/>
    <n v="0"/>
    <n v="0"/>
    <n v="1"/>
    <n v="0"/>
    <n v="0"/>
    <n v="1"/>
    <n v="0"/>
    <n v="0"/>
    <n v="0"/>
    <n v="183"/>
    <d v="2016-05-06T00:00:00"/>
  </r>
  <r>
    <n v="812"/>
    <n v="57906"/>
    <n v="386"/>
    <n v="0.66659758919628365"/>
    <x v="0"/>
    <n v="1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x v="1"/>
    <x v="24"/>
    <s v="36-50"/>
    <n v="2542"/>
    <n v="0"/>
    <n v="0"/>
    <n v="0"/>
    <n v="1"/>
    <n v="0"/>
    <n v="0"/>
    <n v="0"/>
    <n v="0"/>
    <n v="1"/>
    <n v="371"/>
    <d v="2015-10-30T00:00:00"/>
  </r>
  <r>
    <n v="813"/>
    <n v="43456"/>
    <n v="386"/>
    <n v="0.88825478645066269"/>
    <x v="0"/>
    <n v="1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x v="1"/>
    <x v="40"/>
    <s v="51-65"/>
    <n v="2619"/>
    <n v="0"/>
    <n v="0"/>
    <n v="1"/>
    <n v="0"/>
    <n v="0"/>
    <n v="0"/>
    <n v="0"/>
    <n v="1"/>
    <n v="0"/>
    <n v="379"/>
    <d v="2015-08-14T00:00:00"/>
  </r>
  <r>
    <n v="814"/>
    <n v="19485"/>
    <n v="10"/>
    <n v="5.1321529381575574E-2"/>
    <x v="2"/>
    <n v="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x v="1"/>
    <x v="37"/>
    <s v="24-35"/>
    <n v="2437"/>
    <n v="0"/>
    <n v="0"/>
    <n v="1"/>
    <n v="0"/>
    <n v="0"/>
    <n v="0"/>
    <n v="0"/>
    <n v="1"/>
    <n v="0"/>
    <n v="10"/>
    <d v="2016-02-12T00:00:00"/>
  </r>
  <r>
    <n v="815"/>
    <n v="53172"/>
    <n v="361"/>
    <n v="0.67892875949747988"/>
    <x v="0"/>
    <n v="1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x v="1"/>
    <x v="32"/>
    <s v="36-50"/>
    <n v="2578"/>
    <n v="0"/>
    <n v="0"/>
    <n v="0"/>
    <n v="1"/>
    <n v="0"/>
    <n v="0"/>
    <n v="1"/>
    <n v="0"/>
    <n v="0"/>
    <n v="236"/>
    <d v="2015-09-24T00:00:00"/>
  </r>
  <r>
    <n v="816"/>
    <n v="30545"/>
    <n v="57"/>
    <n v="0.18660991979047309"/>
    <x v="1"/>
    <n v="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x v="1"/>
    <x v="19"/>
    <s v="36-50"/>
    <n v="2779"/>
    <n v="0"/>
    <n v="0"/>
    <n v="0"/>
    <n v="1"/>
    <n v="0"/>
    <n v="0"/>
    <n v="1"/>
    <n v="0"/>
    <n v="0"/>
    <n v="45"/>
    <d v="2015-03-07T00:00:00"/>
  </r>
  <r>
    <n v="817"/>
    <n v="70123"/>
    <n v="1727"/>
    <n v="2.4628153387618901"/>
    <x v="0"/>
    <n v="0"/>
    <n v="27"/>
    <n v="1308"/>
    <n v="0"/>
    <n v="396"/>
    <n v="23"/>
    <n v="0"/>
    <n v="0"/>
    <n v="1"/>
    <n v="5"/>
    <n v="7"/>
    <n v="4"/>
    <n v="3"/>
    <n v="0"/>
    <n v="1"/>
    <n v="0"/>
    <n v="1"/>
    <n v="0"/>
    <n v="0"/>
    <x v="1"/>
    <x v="38"/>
    <s v="36-50"/>
    <n v="2433"/>
    <n v="0"/>
    <n v="0"/>
    <n v="0"/>
    <n v="1"/>
    <n v="0"/>
    <n v="0"/>
    <n v="0"/>
    <n v="0"/>
    <n v="1"/>
    <n v="1727"/>
    <d v="2016-02-16T00:00:00"/>
  </r>
  <r>
    <n v="818"/>
    <n v="62450"/>
    <n v="957"/>
    <n v="1.5324259407526022"/>
    <x v="0"/>
    <n v="1"/>
    <n v="61"/>
    <n v="515"/>
    <n v="47"/>
    <n v="267"/>
    <n v="62"/>
    <n v="66"/>
    <n v="38"/>
    <n v="2"/>
    <n v="5"/>
    <n v="5"/>
    <n v="4"/>
    <n v="3"/>
    <n v="0"/>
    <n v="0"/>
    <n v="0"/>
    <n v="1"/>
    <n v="0"/>
    <n v="0"/>
    <x v="1"/>
    <x v="11"/>
    <s v="51-65"/>
    <n v="2333"/>
    <n v="0"/>
    <n v="0"/>
    <n v="1"/>
    <n v="0"/>
    <n v="0"/>
    <n v="0"/>
    <n v="1"/>
    <n v="0"/>
    <n v="0"/>
    <n v="919"/>
    <d v="2016-05-26T00:00:00"/>
  </r>
  <r>
    <n v="819"/>
    <n v="21675"/>
    <n v="41"/>
    <n v="0.18915801614763553"/>
    <x v="1"/>
    <n v="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x v="1"/>
    <x v="10"/>
    <s v="36-50"/>
    <n v="2177"/>
    <n v="0"/>
    <n v="0"/>
    <n v="0"/>
    <n v="1"/>
    <n v="0"/>
    <n v="0"/>
    <n v="1"/>
    <n v="0"/>
    <n v="0"/>
    <n v="37"/>
    <d v="2016-10-29T00:00:00"/>
  </r>
  <r>
    <n v="820"/>
    <n v="42395"/>
    <n v="157"/>
    <n v="0.37032668946809766"/>
    <x v="1"/>
    <n v="1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x v="1"/>
    <x v="4"/>
    <s v="36-50"/>
    <n v="2245"/>
    <n v="0"/>
    <n v="0"/>
    <n v="1"/>
    <n v="0"/>
    <n v="0"/>
    <n v="1"/>
    <n v="0"/>
    <n v="0"/>
    <n v="0"/>
    <n v="132"/>
    <d v="2016-08-22T00:00:00"/>
  </r>
  <r>
    <n v="821"/>
    <n v="61346"/>
    <n v="847"/>
    <n v="1.3806931177256869"/>
    <x v="1"/>
    <n v="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x v="1"/>
    <x v="32"/>
    <s v="36-50"/>
    <n v="2425"/>
    <n v="0"/>
    <n v="0"/>
    <n v="0"/>
    <n v="1"/>
    <n v="0"/>
    <n v="0"/>
    <n v="0"/>
    <n v="1"/>
    <n v="0"/>
    <n v="705"/>
    <d v="2016-02-24T00:00:00"/>
  </r>
  <r>
    <n v="822"/>
    <n v="80812"/>
    <n v="1644"/>
    <n v="2.034351333960303"/>
    <x v="0"/>
    <n v="0"/>
    <n v="95"/>
    <n v="769"/>
    <n v="22"/>
    <n v="500"/>
    <n v="210"/>
    <n v="143"/>
    <n v="33"/>
    <n v="1"/>
    <n v="4"/>
    <n v="8"/>
    <n v="5"/>
    <n v="2"/>
    <n v="1"/>
    <n v="0"/>
    <n v="1"/>
    <n v="0"/>
    <n v="1"/>
    <n v="0"/>
    <x v="1"/>
    <x v="33"/>
    <s v="66+"/>
    <n v="2444"/>
    <n v="0"/>
    <n v="0"/>
    <n v="0"/>
    <n v="1"/>
    <n v="0"/>
    <n v="0"/>
    <n v="1"/>
    <n v="0"/>
    <n v="0"/>
    <n v="1611"/>
    <d v="2016-02-05T00:00:00"/>
  </r>
  <r>
    <n v="823"/>
    <n v="42835"/>
    <n v="497"/>
    <n v="1.1602661375043772"/>
    <x v="1"/>
    <n v="1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x v="1"/>
    <x v="6"/>
    <s v="36-50"/>
    <n v="2523"/>
    <n v="1"/>
    <n v="0"/>
    <n v="0"/>
    <n v="0"/>
    <n v="0"/>
    <n v="0"/>
    <n v="0"/>
    <n v="1"/>
    <n v="0"/>
    <n v="399"/>
    <d v="2015-11-18T00:00:00"/>
  </r>
  <r>
    <n v="824"/>
    <n v="39922"/>
    <n v="120"/>
    <n v="0.3005861429788087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s v="36-50"/>
    <n v="2659"/>
    <n v="0"/>
    <n v="1"/>
    <n v="0"/>
    <n v="0"/>
    <n v="0"/>
    <n v="0"/>
    <n v="1"/>
    <n v="0"/>
    <n v="0"/>
    <n v="84"/>
    <d v="2015-07-05T00:00:00"/>
  </r>
  <r>
    <n v="825"/>
    <n v="86424"/>
    <n v="1158"/>
    <n v="1.3399055817828383"/>
    <x v="0"/>
    <n v="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x v="1"/>
    <x v="44"/>
    <s v="51-65"/>
    <n v="2244"/>
    <n v="0"/>
    <n v="0"/>
    <n v="1"/>
    <n v="0"/>
    <n v="0"/>
    <n v="0"/>
    <n v="0"/>
    <n v="1"/>
    <n v="0"/>
    <n v="1090"/>
    <d v="2016-08-23T00:00:00"/>
  </r>
  <r>
    <n v="826"/>
    <n v="17117"/>
    <n v="121"/>
    <n v="0.70689957352339772"/>
    <x v="1"/>
    <n v="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x v="1"/>
    <x v="32"/>
    <s v="36-50"/>
    <n v="2687"/>
    <n v="0"/>
    <n v="0"/>
    <n v="0"/>
    <n v="1"/>
    <n v="0"/>
    <n v="1"/>
    <n v="0"/>
    <n v="0"/>
    <n v="0"/>
    <n v="114"/>
    <d v="2015-06-07T00:00:00"/>
  </r>
  <r>
    <n v="827"/>
    <n v="69372"/>
    <n v="1339"/>
    <n v="1.9301735570547194"/>
    <x v="0"/>
    <n v="0"/>
    <n v="10"/>
    <n v="997"/>
    <n v="26"/>
    <n v="269"/>
    <n v="34"/>
    <n v="13"/>
    <n v="42"/>
    <n v="1"/>
    <n v="10"/>
    <n v="4"/>
    <n v="6"/>
    <n v="4"/>
    <n v="0"/>
    <n v="0"/>
    <n v="0"/>
    <n v="1"/>
    <n v="1"/>
    <n v="0"/>
    <x v="0"/>
    <x v="17"/>
    <s v="66+"/>
    <n v="2654"/>
    <n v="0"/>
    <n v="0"/>
    <n v="0"/>
    <n v="1"/>
    <n v="0"/>
    <n v="0"/>
    <n v="1"/>
    <n v="0"/>
    <n v="0"/>
    <n v="1297"/>
    <d v="2015-07-10T00:00:00"/>
  </r>
  <r>
    <n v="828"/>
    <n v="35797"/>
    <n v="47"/>
    <n v="0.13129591865240103"/>
    <x v="0"/>
    <n v="1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x v="1"/>
    <x v="27"/>
    <s v="36-50"/>
    <n v="2780"/>
    <n v="0"/>
    <n v="1"/>
    <n v="0"/>
    <n v="0"/>
    <n v="0"/>
    <n v="0"/>
    <n v="1"/>
    <n v="0"/>
    <n v="0"/>
    <n v="26"/>
    <d v="2015-03-06T00:00:00"/>
  </r>
  <r>
    <n v="829"/>
    <n v="36627"/>
    <n v="15"/>
    <n v="4.0953395036448521E-2"/>
    <x v="2"/>
    <n v="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x v="1"/>
    <x v="27"/>
    <s v="36-50"/>
    <n v="2500"/>
    <n v="1"/>
    <n v="0"/>
    <n v="0"/>
    <n v="0"/>
    <n v="0"/>
    <n v="0"/>
    <n v="1"/>
    <n v="0"/>
    <n v="0"/>
    <n v="14"/>
    <d v="2015-12-11T00:00:00"/>
  </r>
  <r>
    <n v="830"/>
    <n v="51111"/>
    <n v="52"/>
    <n v="0.1017393516072861"/>
    <x v="1"/>
    <n v="1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x v="1"/>
    <x v="4"/>
    <s v="36-50"/>
    <n v="2169"/>
    <n v="0"/>
    <n v="1"/>
    <n v="0"/>
    <n v="0"/>
    <n v="0"/>
    <n v="1"/>
    <n v="0"/>
    <n v="0"/>
    <n v="0"/>
    <n v="49"/>
    <d v="2016-11-06T00:00:00"/>
  </r>
  <r>
    <n v="831"/>
    <n v="79456"/>
    <n v="1302"/>
    <n v="1.6386427708417237"/>
    <x v="0"/>
    <n v="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x v="0"/>
    <x v="44"/>
    <s v="51-65"/>
    <n v="2835"/>
    <n v="0"/>
    <n v="1"/>
    <n v="0"/>
    <n v="0"/>
    <n v="0"/>
    <n v="0"/>
    <n v="1"/>
    <n v="0"/>
    <n v="0"/>
    <n v="1203"/>
    <d v="2015-01-10T00:00:00"/>
  </r>
  <r>
    <n v="832"/>
    <n v="82072"/>
    <n v="1889"/>
    <n v="2.3016375865094063"/>
    <x v="0"/>
    <n v="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x v="1"/>
    <x v="23"/>
    <s v="36-50"/>
    <n v="2521"/>
    <n v="0"/>
    <n v="0"/>
    <n v="0"/>
    <n v="1"/>
    <n v="0"/>
    <n v="0"/>
    <n v="0"/>
    <n v="0"/>
    <n v="1"/>
    <n v="1760"/>
    <d v="2015-11-20T00:00:00"/>
  </r>
  <r>
    <n v="833"/>
    <n v="46231"/>
    <n v="251"/>
    <n v="0.54292574246717573"/>
    <x v="2"/>
    <n v="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x v="1"/>
    <x v="33"/>
    <s v="66+"/>
    <n v="2739"/>
    <n v="0"/>
    <n v="0"/>
    <n v="1"/>
    <n v="0"/>
    <n v="0"/>
    <n v="0"/>
    <n v="0"/>
    <n v="0"/>
    <n v="1"/>
    <n v="239"/>
    <d v="2015-04-16T00:00:00"/>
  </r>
  <r>
    <n v="834"/>
    <n v="42243"/>
    <n v="50"/>
    <n v="0.11836280567194565"/>
    <x v="1"/>
    <n v="1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x v="1"/>
    <x v="11"/>
    <s v="51-65"/>
    <n v="2359"/>
    <n v="0"/>
    <n v="1"/>
    <n v="0"/>
    <n v="0"/>
    <n v="0"/>
    <n v="0"/>
    <n v="1"/>
    <n v="0"/>
    <n v="0"/>
    <n v="45"/>
    <d v="2016-04-30T00:00:00"/>
  </r>
  <r>
    <n v="835"/>
    <n v="51195"/>
    <n v="506"/>
    <n v="0.98837777126672532"/>
    <x v="1"/>
    <n v="1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x v="1"/>
    <x v="41"/>
    <s v="51-65"/>
    <n v="2613"/>
    <n v="0"/>
    <n v="0"/>
    <n v="0"/>
    <n v="1"/>
    <n v="0"/>
    <n v="0"/>
    <n v="1"/>
    <n v="0"/>
    <n v="0"/>
    <n v="448"/>
    <d v="2015-08-20T00:00:00"/>
  </r>
  <r>
    <n v="836"/>
    <n v="68092"/>
    <n v="1233"/>
    <n v="1.8107854079774424"/>
    <x v="0"/>
    <n v="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x v="1"/>
    <x v="32"/>
    <s v="36-50"/>
    <n v="2354"/>
    <n v="0"/>
    <n v="0"/>
    <n v="1"/>
    <n v="0"/>
    <n v="0"/>
    <n v="0"/>
    <n v="0"/>
    <n v="1"/>
    <n v="0"/>
    <n v="1185"/>
    <d v="2016-05-05T00:00:00"/>
  </r>
  <r>
    <n v="837"/>
    <n v="31814"/>
    <n v="63"/>
    <n v="0.19802602627773938"/>
    <x v="1"/>
    <n v="0"/>
    <n v="73"/>
    <n v="35"/>
    <n v="3"/>
    <n v="20"/>
    <n v="4"/>
    <n v="1"/>
    <n v="20"/>
    <n v="2"/>
    <n v="2"/>
    <n v="0"/>
    <n v="3"/>
    <n v="9"/>
    <n v="0"/>
    <n v="0"/>
    <n v="1"/>
    <n v="0"/>
    <n v="0"/>
    <n v="0"/>
    <x v="1"/>
    <x v="24"/>
    <s v="36-50"/>
    <n v="2664"/>
    <n v="0"/>
    <n v="1"/>
    <n v="0"/>
    <n v="0"/>
    <n v="0"/>
    <n v="0"/>
    <n v="1"/>
    <n v="0"/>
    <n v="0"/>
    <n v="43"/>
    <d v="2015-06-30T00:00:00"/>
  </r>
  <r>
    <n v="838"/>
    <n v="51390"/>
    <n v="297"/>
    <n v="0.57793345008756569"/>
    <x v="1"/>
    <n v="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x v="1"/>
    <x v="2"/>
    <s v="51-65"/>
    <n v="2818"/>
    <n v="0"/>
    <n v="0"/>
    <n v="0"/>
    <n v="0"/>
    <n v="1"/>
    <n v="0"/>
    <n v="0"/>
    <n v="1"/>
    <n v="0"/>
    <n v="241"/>
    <d v="2015-01-27T00:00:00"/>
  </r>
  <r>
    <n v="839"/>
    <n v="76630"/>
    <n v="828"/>
    <n v="1.0805167688894688"/>
    <x v="0"/>
    <n v="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x v="1"/>
    <x v="38"/>
    <s v="36-50"/>
    <n v="2325"/>
    <n v="0"/>
    <n v="1"/>
    <n v="0"/>
    <n v="0"/>
    <n v="0"/>
    <n v="0"/>
    <n v="1"/>
    <n v="0"/>
    <n v="0"/>
    <n v="653"/>
    <d v="2016-06-03T00:00:00"/>
  </r>
  <r>
    <n v="840"/>
    <n v="26868"/>
    <n v="12"/>
    <n v="4.4662795891022775E-2"/>
    <x v="1"/>
    <n v="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x v="1"/>
    <x v="8"/>
    <s v="24-35"/>
    <n v="2219"/>
    <n v="0"/>
    <n v="0"/>
    <n v="1"/>
    <n v="0"/>
    <n v="0"/>
    <n v="0"/>
    <n v="0"/>
    <n v="0"/>
    <n v="0"/>
    <n v="10"/>
    <d v="2016-09-17T00:00:00"/>
  </r>
  <r>
    <n v="841"/>
    <n v="85696"/>
    <n v="1301"/>
    <n v="1.518157206870799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x v="0"/>
    <x v="41"/>
    <s v="51-65"/>
    <n v="2581"/>
    <n v="1"/>
    <n v="0"/>
    <n v="0"/>
    <n v="0"/>
    <n v="0"/>
    <n v="0"/>
    <n v="0"/>
    <n v="0"/>
    <n v="1"/>
    <n v="1289"/>
    <d v="2015-09-21T00:00:00"/>
  </r>
  <r>
    <n v="842"/>
    <n v="55260"/>
    <n v="897"/>
    <n v="1.6232356134636263"/>
    <x v="0"/>
    <n v="1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x v="1"/>
    <x v="31"/>
    <s v="36-50"/>
    <n v="2723"/>
    <n v="0"/>
    <n v="0"/>
    <n v="1"/>
    <n v="0"/>
    <n v="0"/>
    <n v="0"/>
    <n v="0"/>
    <n v="0"/>
    <n v="1"/>
    <n v="655"/>
    <d v="2015-05-02T00:00:00"/>
  </r>
  <r>
    <n v="843"/>
    <n v="78331"/>
    <n v="1577"/>
    <n v="2.0132514585540844"/>
    <x v="0"/>
    <n v="1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x v="1"/>
    <x v="35"/>
    <s v="51-65"/>
    <n v="2316"/>
    <n v="1"/>
    <n v="0"/>
    <n v="0"/>
    <n v="0"/>
    <n v="0"/>
    <n v="0"/>
    <n v="1"/>
    <n v="0"/>
    <n v="0"/>
    <n v="1516"/>
    <d v="2016-06-12T00:00:00"/>
  </r>
  <r>
    <n v="844"/>
    <n v="37087"/>
    <n v="398"/>
    <n v="1.0731523175236606"/>
    <x v="1"/>
    <n v="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x v="1"/>
    <x v="46"/>
    <s v="36-50"/>
    <n v="2481"/>
    <n v="0"/>
    <n v="1"/>
    <n v="0"/>
    <n v="0"/>
    <n v="0"/>
    <n v="0"/>
    <n v="0"/>
    <n v="0"/>
    <n v="1"/>
    <n v="395"/>
    <d v="2015-12-30T00:00:00"/>
  </r>
  <r>
    <n v="845"/>
    <n v="21846"/>
    <n v="58"/>
    <n v="0.26549482742836217"/>
    <x v="1"/>
    <n v="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x v="1"/>
    <x v="37"/>
    <s v="24-35"/>
    <n v="2409"/>
    <n v="1"/>
    <n v="0"/>
    <n v="0"/>
    <n v="0"/>
    <n v="0"/>
    <n v="0"/>
    <n v="1"/>
    <n v="0"/>
    <n v="0"/>
    <n v="32"/>
    <d v="2016-03-11T00:00:00"/>
  </r>
  <r>
    <n v="846"/>
    <n v="81320"/>
    <n v="871"/>
    <n v="1.0710772257747172"/>
    <x v="0"/>
    <n v="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x v="1"/>
    <x v="35"/>
    <s v="51-65"/>
    <n v="2667"/>
    <n v="0"/>
    <n v="1"/>
    <n v="0"/>
    <n v="0"/>
    <n v="0"/>
    <n v="0"/>
    <n v="1"/>
    <n v="0"/>
    <n v="0"/>
    <n v="814"/>
    <d v="2015-06-27T00:00:00"/>
  </r>
  <r>
    <n v="847"/>
    <n v="54137"/>
    <n v="183"/>
    <n v="0.3380312909839851"/>
    <x v="0"/>
    <n v="1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x v="1"/>
    <x v="23"/>
    <s v="36-50"/>
    <n v="2476"/>
    <n v="1"/>
    <n v="0"/>
    <n v="0"/>
    <n v="0"/>
    <n v="0"/>
    <n v="0"/>
    <n v="1"/>
    <n v="0"/>
    <n v="0"/>
    <n v="163"/>
    <d v="2016-01-04T00:00:00"/>
  </r>
  <r>
    <n v="848"/>
    <n v="66825"/>
    <n v="818"/>
    <n v="1.2240927796483352"/>
    <x v="0"/>
    <n v="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x v="1"/>
    <x v="5"/>
    <s v="51-65"/>
    <n v="2509"/>
    <n v="0"/>
    <n v="0"/>
    <n v="0"/>
    <n v="1"/>
    <n v="0"/>
    <n v="0"/>
    <n v="1"/>
    <n v="0"/>
    <n v="0"/>
    <n v="778"/>
    <d v="2015-12-02T00:00:00"/>
  </r>
  <r>
    <n v="849"/>
    <n v="57100"/>
    <n v="313"/>
    <n v="0.5481611208406304"/>
    <x v="0"/>
    <n v="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x v="1"/>
    <x v="24"/>
    <s v="36-50"/>
    <n v="2366"/>
    <n v="0"/>
    <n v="0"/>
    <n v="0"/>
    <n v="1"/>
    <n v="0"/>
    <n v="0"/>
    <n v="1"/>
    <n v="0"/>
    <n v="0"/>
    <n v="217"/>
    <d v="2016-04-23T00:00:00"/>
  </r>
  <r>
    <n v="850"/>
    <n v="58917"/>
    <n v="254"/>
    <n v="0.43111495833121166"/>
    <x v="1"/>
    <n v="2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x v="1"/>
    <x v="14"/>
    <s v="51-65"/>
    <n v="2621"/>
    <n v="0"/>
    <n v="0"/>
    <n v="0"/>
    <n v="1"/>
    <n v="0"/>
    <n v="0"/>
    <n v="1"/>
    <n v="0"/>
    <n v="0"/>
    <n v="226"/>
    <d v="2015-08-12T00:00:00"/>
  </r>
  <r>
    <n v="851"/>
    <n v="85072"/>
    <n v="1182"/>
    <n v="1.3894113221741584"/>
    <x v="0"/>
    <n v="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x v="1"/>
    <x v="30"/>
    <s v="36-50"/>
    <n v="2240"/>
    <n v="0"/>
    <n v="0"/>
    <n v="1"/>
    <n v="0"/>
    <n v="0"/>
    <n v="0"/>
    <n v="1"/>
    <n v="0"/>
    <n v="0"/>
    <n v="941"/>
    <d v="2016-08-27T00:00:00"/>
  </r>
  <r>
    <n v="852"/>
    <n v="83257"/>
    <n v="1298"/>
    <n v="1.5590280697118561"/>
    <x v="0"/>
    <n v="0"/>
    <n v="56"/>
    <n v="536"/>
    <n v="27"/>
    <n v="590"/>
    <n v="38"/>
    <n v="107"/>
    <n v="67"/>
    <n v="1"/>
    <n v="5"/>
    <n v="10"/>
    <n v="12"/>
    <n v="6"/>
    <n v="0"/>
    <n v="0"/>
    <n v="1"/>
    <n v="0"/>
    <n v="1"/>
    <n v="1"/>
    <x v="0"/>
    <x v="53"/>
    <s v="24-35"/>
    <n v="2808"/>
    <n v="0"/>
    <n v="0"/>
    <n v="1"/>
    <n v="0"/>
    <n v="0"/>
    <n v="1"/>
    <n v="0"/>
    <n v="0"/>
    <n v="0"/>
    <n v="1231"/>
    <d v="2015-02-06T00:00:00"/>
  </r>
  <r>
    <n v="853"/>
    <n v="45684"/>
    <n v="21"/>
    <n v="4.5967953769372204E-2"/>
    <x v="1"/>
    <n v="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x v="1"/>
    <x v="6"/>
    <s v="36-50"/>
    <n v="2368"/>
    <n v="0"/>
    <n v="0"/>
    <n v="0"/>
    <n v="0"/>
    <n v="1"/>
    <n v="0"/>
    <n v="1"/>
    <n v="0"/>
    <n v="0"/>
    <n v="14"/>
    <d v="2016-04-21T00:00:00"/>
  </r>
  <r>
    <n v="854"/>
    <n v="47889"/>
    <n v="63"/>
    <n v="0.13155421913174217"/>
    <x v="1"/>
    <n v="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x v="1"/>
    <x v="46"/>
    <s v="36-50"/>
    <n v="2335"/>
    <n v="0"/>
    <n v="0"/>
    <n v="0"/>
    <n v="1"/>
    <n v="0"/>
    <n v="0"/>
    <n v="1"/>
    <n v="0"/>
    <n v="0"/>
    <n v="59"/>
    <d v="2016-05-24T00:00:00"/>
  </r>
  <r>
    <n v="855"/>
    <n v="45921"/>
    <n v="187"/>
    <n v="0.40722109710154397"/>
    <x v="0"/>
    <n v="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x v="1"/>
    <x v="37"/>
    <s v="24-35"/>
    <n v="2270"/>
    <n v="0"/>
    <n v="1"/>
    <n v="0"/>
    <n v="0"/>
    <n v="0"/>
    <n v="0"/>
    <n v="0"/>
    <n v="0"/>
    <n v="1"/>
    <n v="175"/>
    <d v="2016-07-28T00:00:00"/>
  </r>
  <r>
    <n v="856"/>
    <n v="78420"/>
    <n v="1425"/>
    <n v="1.8171384850803367"/>
    <x v="0"/>
    <n v="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x v="1"/>
    <x v="40"/>
    <s v="51-65"/>
    <n v="2524"/>
    <n v="0"/>
    <n v="0"/>
    <n v="1"/>
    <n v="0"/>
    <n v="0"/>
    <n v="0"/>
    <n v="0"/>
    <n v="0"/>
    <n v="1"/>
    <n v="1397"/>
    <d v="2015-11-17T00:00:00"/>
  </r>
  <r>
    <n v="857"/>
    <n v="75114"/>
    <n v="1229"/>
    <n v="1.6361796735628511"/>
    <x v="0"/>
    <n v="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x v="1"/>
    <x v="45"/>
    <s v="24-35"/>
    <n v="2393"/>
    <n v="0"/>
    <n v="0"/>
    <n v="0"/>
    <n v="1"/>
    <n v="0"/>
    <n v="0"/>
    <n v="1"/>
    <n v="0"/>
    <n v="0"/>
    <n v="1205"/>
    <d v="2016-03-27T00:00:00"/>
  </r>
  <r>
    <n v="858"/>
    <n v="82733"/>
    <n v="1285"/>
    <n v="1.5531891748153699"/>
    <x v="0"/>
    <n v="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x v="0"/>
    <x v="3"/>
    <s v="36-50"/>
    <n v="2451"/>
    <n v="0"/>
    <n v="0"/>
    <n v="1"/>
    <n v="0"/>
    <n v="0"/>
    <n v="0"/>
    <n v="0"/>
    <n v="0"/>
    <n v="1"/>
    <n v="1247"/>
    <d v="2016-01-29T00:00:00"/>
  </r>
  <r>
    <n v="859"/>
    <n v="82800"/>
    <n v="1270"/>
    <n v="1.5338164251207729"/>
    <x v="0"/>
    <n v="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0"/>
    <x v="0"/>
    <x v="16"/>
    <s v="66+"/>
    <n v="2741"/>
    <n v="0"/>
    <n v="0"/>
    <n v="1"/>
    <n v="0"/>
    <n v="0"/>
    <n v="0"/>
    <n v="0"/>
    <n v="0"/>
    <n v="1"/>
    <n v="1225"/>
    <d v="2015-04-14T00:00:00"/>
  </r>
  <r>
    <n v="860"/>
    <n v="62820"/>
    <n v="923"/>
    <n v="1.469277300222859"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x v="1"/>
    <x v="1"/>
    <s v="66+"/>
    <n v="2573"/>
    <n v="0"/>
    <n v="1"/>
    <n v="0"/>
    <n v="0"/>
    <n v="0"/>
    <n v="0"/>
    <n v="1"/>
    <n v="0"/>
    <n v="0"/>
    <n v="870"/>
    <d v="2015-09-29T00:00:00"/>
  </r>
  <r>
    <n v="861"/>
    <n v="73113"/>
    <n v="973"/>
    <n v="1.3308166810279978"/>
    <x v="0"/>
    <n v="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x v="1"/>
    <x v="36"/>
    <s v="51-65"/>
    <n v="2344"/>
    <n v="0"/>
    <n v="0"/>
    <n v="0"/>
    <n v="1"/>
    <n v="0"/>
    <n v="0"/>
    <n v="0"/>
    <n v="1"/>
    <n v="0"/>
    <n v="945"/>
    <d v="2016-05-15T00:00:00"/>
  </r>
  <r>
    <n v="862"/>
    <n v="65220"/>
    <n v="1270"/>
    <n v="1.9472554431156086"/>
    <x v="0"/>
    <n v="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x v="0"/>
    <x v="2"/>
    <s v="51-65"/>
    <n v="2823"/>
    <n v="0"/>
    <n v="0"/>
    <n v="0"/>
    <n v="1"/>
    <n v="0"/>
    <n v="0"/>
    <n v="0"/>
    <n v="0"/>
    <n v="1"/>
    <n v="1258"/>
    <d v="2015-01-22T00:00:00"/>
  </r>
  <r>
    <n v="863"/>
    <n v="42607"/>
    <n v="303"/>
    <n v="0.71115074987678084"/>
    <x v="0"/>
    <n v="1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x v="1"/>
    <x v="1"/>
    <s v="66+"/>
    <n v="2383"/>
    <n v="0"/>
    <n v="0"/>
    <n v="1"/>
    <n v="0"/>
    <n v="0"/>
    <n v="1"/>
    <n v="0"/>
    <n v="0"/>
    <n v="0"/>
    <n v="256"/>
    <d v="2016-04-06T00:00:00"/>
  </r>
  <r>
    <n v="864"/>
    <n v="74637"/>
    <n v="1634"/>
    <n v="2.1892626981255945"/>
    <x v="0"/>
    <n v="0"/>
    <n v="73"/>
    <n v="960"/>
    <n v="64"/>
    <n v="464"/>
    <n v="146"/>
    <n v="0"/>
    <n v="16"/>
    <n v="1"/>
    <n v="6"/>
    <n v="9"/>
    <n v="9"/>
    <n v="3"/>
    <n v="1"/>
    <n v="0"/>
    <n v="0"/>
    <n v="0"/>
    <n v="0"/>
    <n v="0"/>
    <x v="1"/>
    <x v="1"/>
    <s v="66+"/>
    <n v="2566"/>
    <n v="0"/>
    <n v="0"/>
    <n v="1"/>
    <n v="0"/>
    <n v="0"/>
    <n v="0"/>
    <n v="0"/>
    <n v="0"/>
    <n v="1"/>
    <n v="1618"/>
    <d v="2015-10-06T00:00:00"/>
  </r>
  <r>
    <n v="865"/>
    <n v="46015"/>
    <n v="40"/>
    <n v="8.6928175594914697E-2"/>
    <x v="1"/>
    <n v="1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x v="1"/>
    <x v="47"/>
    <s v="51-65"/>
    <n v="2236"/>
    <n v="0"/>
    <n v="0"/>
    <n v="0"/>
    <n v="1"/>
    <n v="0"/>
    <n v="0"/>
    <n v="0"/>
    <n v="0"/>
    <n v="1"/>
    <n v="34"/>
    <d v="2016-08-31T00:00:00"/>
  </r>
  <r>
    <n v="866"/>
    <n v="72354"/>
    <n v="1046"/>
    <n v="1.4456699007656799"/>
    <x v="0"/>
    <n v="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x v="1"/>
    <x v="49"/>
    <s v="24-35"/>
    <n v="2597"/>
    <n v="0"/>
    <n v="0"/>
    <n v="1"/>
    <n v="0"/>
    <n v="0"/>
    <n v="0"/>
    <n v="1"/>
    <n v="0"/>
    <n v="0"/>
    <n v="864"/>
    <d v="2015-09-05T00:00:00"/>
  </r>
  <r>
    <n v="867"/>
    <n v="78394"/>
    <n v="1262"/>
    <n v="1.6098170778375898"/>
    <x v="0"/>
    <n v="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x v="0"/>
    <x v="37"/>
    <s v="24-35"/>
    <n v="2658"/>
    <n v="0"/>
    <n v="0"/>
    <n v="0"/>
    <n v="1"/>
    <n v="0"/>
    <n v="0"/>
    <n v="1"/>
    <n v="0"/>
    <n v="0"/>
    <n v="1096"/>
    <d v="2015-07-06T00:00:00"/>
  </r>
  <r>
    <n v="868"/>
    <n v="34469"/>
    <n v="50"/>
    <n v="0.14505787809335924"/>
    <x v="1"/>
    <n v="1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x v="1"/>
    <x v="34"/>
    <s v="66+"/>
    <n v="2215"/>
    <n v="0"/>
    <n v="1"/>
    <n v="0"/>
    <n v="0"/>
    <n v="0"/>
    <n v="0"/>
    <n v="0"/>
    <n v="0"/>
    <n v="1"/>
    <n v="38"/>
    <d v="2016-09-21T00:00:00"/>
  </r>
  <r>
    <n v="869"/>
    <n v="83033"/>
    <n v="1728"/>
    <n v="2.0811002854286849"/>
    <x v="1"/>
    <n v="0"/>
    <n v="82"/>
    <n v="812"/>
    <n v="99"/>
    <n v="431"/>
    <n v="237"/>
    <n v="149"/>
    <n v="33"/>
    <n v="1"/>
    <n v="11"/>
    <n v="4"/>
    <n v="10"/>
    <n v="5"/>
    <n v="1"/>
    <n v="0"/>
    <n v="0"/>
    <n v="0"/>
    <n v="0"/>
    <n v="0"/>
    <x v="1"/>
    <x v="37"/>
    <s v="24-35"/>
    <n v="2201"/>
    <n v="0"/>
    <n v="0"/>
    <n v="0"/>
    <n v="1"/>
    <n v="0"/>
    <n v="0"/>
    <n v="1"/>
    <n v="0"/>
    <n v="0"/>
    <n v="1695"/>
    <d v="2016-10-05T00:00:00"/>
  </r>
  <r>
    <n v="870"/>
    <n v="24401"/>
    <n v="352"/>
    <n v="1.4425638293512562"/>
    <x v="0"/>
    <n v="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x v="1"/>
    <x v="19"/>
    <s v="36-50"/>
    <n v="2826"/>
    <n v="0"/>
    <n v="0"/>
    <n v="0"/>
    <n v="1"/>
    <n v="0"/>
    <n v="0"/>
    <n v="0"/>
    <n v="1"/>
    <n v="0"/>
    <n v="237"/>
    <d v="2015-01-19T00:00:00"/>
  </r>
  <r>
    <n v="871"/>
    <n v="77583"/>
    <n v="1041"/>
    <n v="1.341788793936816"/>
    <x v="0"/>
    <n v="0"/>
    <n v="93"/>
    <n v="372"/>
    <n v="23"/>
    <n v="384"/>
    <n v="250"/>
    <n v="12"/>
    <n v="108"/>
    <n v="1"/>
    <n v="4"/>
    <n v="5"/>
    <n v="9"/>
    <n v="2"/>
    <n v="1"/>
    <n v="0"/>
    <n v="0"/>
    <n v="0"/>
    <n v="0"/>
    <n v="0"/>
    <x v="1"/>
    <x v="32"/>
    <s v="36-50"/>
    <n v="2298"/>
    <n v="0"/>
    <n v="1"/>
    <n v="0"/>
    <n v="0"/>
    <n v="0"/>
    <n v="0"/>
    <n v="1"/>
    <n v="0"/>
    <n v="0"/>
    <n v="933"/>
    <d v="2016-06-30T00:00:00"/>
  </r>
  <r>
    <n v="872"/>
    <n v="74116"/>
    <n v="1886"/>
    <n v="2.54465972259701"/>
    <x v="0"/>
    <n v="0"/>
    <n v="53"/>
    <n v="871"/>
    <n v="111"/>
    <n v="704"/>
    <n v="145"/>
    <n v="55"/>
    <n v="166"/>
    <n v="1"/>
    <n v="4"/>
    <n v="4"/>
    <n v="10"/>
    <n v="2"/>
    <n v="0"/>
    <n v="0"/>
    <n v="0"/>
    <n v="1"/>
    <n v="0"/>
    <n v="0"/>
    <x v="1"/>
    <x v="18"/>
    <s v="36-50"/>
    <n v="2340"/>
    <n v="0"/>
    <n v="0"/>
    <n v="1"/>
    <n v="0"/>
    <n v="0"/>
    <n v="1"/>
    <n v="0"/>
    <n v="0"/>
    <n v="0"/>
    <n v="1720"/>
    <d v="2016-05-19T00:00:00"/>
  </r>
  <r>
    <n v="873"/>
    <n v="68397"/>
    <n v="1336"/>
    <n v="1.9533020454113486"/>
    <x v="0"/>
    <n v="1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x v="1"/>
    <x v="10"/>
    <s v="36-50"/>
    <n v="2383"/>
    <n v="0"/>
    <n v="1"/>
    <n v="0"/>
    <n v="0"/>
    <n v="0"/>
    <n v="0"/>
    <n v="0"/>
    <n v="0"/>
    <n v="1"/>
    <n v="1256"/>
    <d v="2016-04-06T00:00:00"/>
  </r>
  <r>
    <n v="874"/>
    <n v="79632"/>
    <n v="1101"/>
    <n v="1.3826100060277275"/>
    <x v="0"/>
    <n v="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x v="1"/>
    <x v="46"/>
    <s v="36-50"/>
    <n v="2241"/>
    <n v="0"/>
    <n v="0"/>
    <n v="0"/>
    <n v="1"/>
    <n v="0"/>
    <n v="0"/>
    <n v="0"/>
    <n v="0"/>
    <n v="1"/>
    <n v="1089"/>
    <d v="2016-08-26T00:00:00"/>
  </r>
  <r>
    <n v="875"/>
    <n v="46107"/>
    <n v="92"/>
    <n v="0.19953586223350034"/>
    <x v="1"/>
    <n v="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x v="1"/>
    <x v="21"/>
    <s v="24-35"/>
    <n v="2298"/>
    <n v="0"/>
    <n v="0"/>
    <n v="1"/>
    <n v="0"/>
    <n v="0"/>
    <n v="0"/>
    <n v="1"/>
    <n v="0"/>
    <n v="0"/>
    <n v="59"/>
    <d v="2016-06-30T00:00:00"/>
  </r>
  <r>
    <n v="876"/>
    <n v="64950"/>
    <n v="903"/>
    <n v="1.3903002309468822"/>
    <x v="0"/>
    <n v="1"/>
    <n v="29"/>
    <n v="819"/>
    <n v="0"/>
    <n v="72"/>
    <n v="12"/>
    <n v="0"/>
    <n v="63"/>
    <n v="2"/>
    <n v="11"/>
    <n v="2"/>
    <n v="10"/>
    <n v="7"/>
    <n v="0"/>
    <n v="0"/>
    <n v="0"/>
    <n v="1"/>
    <n v="0"/>
    <n v="0"/>
    <x v="1"/>
    <x v="20"/>
    <s v="66+"/>
    <n v="2845"/>
    <n v="0"/>
    <n v="0"/>
    <n v="1"/>
    <n v="0"/>
    <n v="0"/>
    <n v="0"/>
    <n v="0"/>
    <n v="0"/>
    <n v="1"/>
    <n v="840"/>
    <d v="2014-12-31T00:00:00"/>
  </r>
  <r>
    <n v="877"/>
    <n v="25443"/>
    <n v="25"/>
    <n v="9.8258853122666356E-2"/>
    <x v="1"/>
    <n v="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x v="1"/>
    <x v="21"/>
    <s v="24-35"/>
    <n v="2713"/>
    <n v="0"/>
    <n v="1"/>
    <n v="0"/>
    <n v="0"/>
    <n v="0"/>
    <n v="0"/>
    <n v="0"/>
    <n v="0"/>
    <n v="0"/>
    <n v="18"/>
    <d v="2015-05-12T00:00:00"/>
  </r>
  <r>
    <n v="878"/>
    <n v="32892"/>
    <n v="44"/>
    <n v="0.13377112975799585"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x v="1"/>
    <x v="6"/>
    <s v="36-50"/>
    <n v="2194"/>
    <n v="0"/>
    <n v="0"/>
    <n v="0"/>
    <n v="1"/>
    <n v="0"/>
    <n v="0"/>
    <n v="0"/>
    <n v="0"/>
    <n v="1"/>
    <n v="42"/>
    <d v="2016-10-12T00:00:00"/>
  </r>
  <r>
    <n v="879"/>
    <n v="71796"/>
    <n v="928"/>
    <n v="1.2925511170538748"/>
    <x v="0"/>
    <n v="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x v="1"/>
    <x v="6"/>
    <s v="36-50"/>
    <n v="2407"/>
    <n v="0"/>
    <n v="0"/>
    <n v="0"/>
    <n v="1"/>
    <n v="0"/>
    <n v="0"/>
    <n v="1"/>
    <n v="0"/>
    <n v="0"/>
    <n v="896"/>
    <d v="2016-03-13T00:00:00"/>
  </r>
  <r>
    <n v="880"/>
    <n v="67536"/>
    <n v="1794"/>
    <n v="2.6563610518834402"/>
    <x v="0"/>
    <n v="1"/>
    <n v="45"/>
    <n v="1253"/>
    <n v="0"/>
    <n v="447"/>
    <n v="23"/>
    <n v="71"/>
    <n v="35"/>
    <n v="3"/>
    <n v="11"/>
    <n v="5"/>
    <n v="11"/>
    <n v="8"/>
    <n v="1"/>
    <n v="0"/>
    <n v="0"/>
    <n v="0"/>
    <n v="0"/>
    <n v="0"/>
    <x v="1"/>
    <x v="23"/>
    <s v="36-50"/>
    <n v="2562"/>
    <n v="0"/>
    <n v="1"/>
    <n v="0"/>
    <n v="0"/>
    <n v="0"/>
    <n v="0"/>
    <n v="0"/>
    <n v="0"/>
    <n v="1"/>
    <n v="1759"/>
    <d v="2015-10-10T00:00:00"/>
  </r>
  <r>
    <n v="881"/>
    <n v="55239"/>
    <n v="673"/>
    <n v="1.2183421133619363"/>
    <x v="0"/>
    <n v="1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x v="1"/>
    <x v="6"/>
    <s v="36-50"/>
    <n v="2509"/>
    <n v="0"/>
    <n v="0"/>
    <n v="1"/>
    <n v="0"/>
    <n v="0"/>
    <n v="0"/>
    <n v="1"/>
    <n v="0"/>
    <n v="0"/>
    <n v="567"/>
    <d v="2015-12-02T00:00:00"/>
  </r>
  <r>
    <n v="882"/>
    <n v="60554"/>
    <n v="796"/>
    <n v="1.3145291805661061"/>
    <x v="1"/>
    <n v="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x v="1"/>
    <x v="27"/>
    <s v="36-50"/>
    <n v="2483"/>
    <n v="1"/>
    <n v="0"/>
    <n v="0"/>
    <n v="0"/>
    <n v="0"/>
    <n v="0"/>
    <n v="0"/>
    <n v="0"/>
    <n v="1"/>
    <n v="781"/>
    <d v="2015-12-28T00:00:00"/>
  </r>
  <r>
    <n v="883"/>
    <n v="64831"/>
    <n v="976"/>
    <n v="1.5054526383982971"/>
    <x v="1"/>
    <n v="1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x v="1"/>
    <x v="12"/>
    <s v="66+"/>
    <n v="2543"/>
    <n v="0"/>
    <n v="0"/>
    <n v="1"/>
    <n v="0"/>
    <n v="0"/>
    <n v="1"/>
    <n v="0"/>
    <n v="0"/>
    <n v="0"/>
    <n v="832"/>
    <d v="2015-10-29T00:00:00"/>
  </r>
  <r>
    <n v="884"/>
    <n v="56067"/>
    <n v="605"/>
    <n v="1.079066117323916"/>
    <x v="0"/>
    <n v="1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x v="1"/>
    <x v="41"/>
    <s v="51-65"/>
    <n v="2503"/>
    <n v="0"/>
    <n v="0"/>
    <n v="0"/>
    <n v="1"/>
    <n v="0"/>
    <n v="0"/>
    <n v="0"/>
    <n v="0"/>
    <n v="1"/>
    <n v="485"/>
    <d v="2015-12-08T00:00:00"/>
  </r>
  <r>
    <n v="885"/>
    <n v="78499"/>
    <n v="1237"/>
    <n v="1.5758162524363368"/>
    <x v="0"/>
    <n v="0"/>
    <n v="12"/>
    <n v="912"/>
    <n v="72"/>
    <n v="170"/>
    <n v="47"/>
    <n v="36"/>
    <n v="97"/>
    <n v="1"/>
    <n v="11"/>
    <n v="3"/>
    <n v="4"/>
    <n v="4"/>
    <n v="0"/>
    <n v="0"/>
    <n v="0"/>
    <n v="0"/>
    <n v="1"/>
    <n v="0"/>
    <x v="0"/>
    <x v="26"/>
    <s v="51-65"/>
    <n v="2377"/>
    <n v="0"/>
    <n v="0"/>
    <n v="1"/>
    <n v="0"/>
    <n v="0"/>
    <n v="0"/>
    <n v="1"/>
    <n v="0"/>
    <n v="0"/>
    <n v="1140"/>
    <d v="2016-04-12T00:00:00"/>
  </r>
  <r>
    <n v="886"/>
    <n v="88194"/>
    <n v="1236"/>
    <n v="1.4014558813524731"/>
    <x v="0"/>
    <n v="1"/>
    <n v="19"/>
    <n v="688"/>
    <n v="14"/>
    <n v="309"/>
    <n v="201"/>
    <n v="24"/>
    <n v="38"/>
    <n v="1"/>
    <n v="11"/>
    <n v="10"/>
    <n v="10"/>
    <n v="5"/>
    <n v="1"/>
    <n v="0"/>
    <n v="1"/>
    <n v="0"/>
    <n v="0"/>
    <n v="0"/>
    <x v="0"/>
    <x v="19"/>
    <s v="36-50"/>
    <n v="2261"/>
    <n v="0"/>
    <n v="0"/>
    <n v="1"/>
    <n v="0"/>
    <n v="0"/>
    <n v="1"/>
    <n v="0"/>
    <n v="0"/>
    <n v="0"/>
    <n v="1198"/>
    <d v="2016-08-06T00:00:00"/>
  </r>
  <r>
    <n v="887"/>
    <n v="14906"/>
    <n v="51"/>
    <n v="0.34214410304575338"/>
    <x v="0"/>
    <n v="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x v="1"/>
    <x v="37"/>
    <s v="24-35"/>
    <n v="2713"/>
    <n v="0"/>
    <n v="0"/>
    <n v="1"/>
    <n v="0"/>
    <n v="0"/>
    <n v="0"/>
    <n v="0"/>
    <n v="0"/>
    <n v="0"/>
    <n v="36"/>
    <d v="2015-05-12T00:00:00"/>
  </r>
  <r>
    <n v="888"/>
    <n v="51563"/>
    <n v="1214"/>
    <n v="2.3544014118650969"/>
    <x v="0"/>
    <n v="0"/>
    <n v="60"/>
    <n v="1166"/>
    <n v="0"/>
    <n v="48"/>
    <n v="0"/>
    <n v="0"/>
    <n v="36"/>
    <n v="1"/>
    <n v="4"/>
    <n v="4"/>
    <n v="10"/>
    <n v="8"/>
    <n v="0"/>
    <n v="0"/>
    <n v="0"/>
    <n v="1"/>
    <n v="1"/>
    <n v="0"/>
    <x v="1"/>
    <x v="13"/>
    <s v="24-35"/>
    <n v="2795"/>
    <n v="0"/>
    <n v="1"/>
    <n v="0"/>
    <n v="0"/>
    <n v="0"/>
    <n v="0"/>
    <n v="0"/>
    <n v="0"/>
    <n v="1"/>
    <n v="1178"/>
    <d v="2015-02-19T00:00:00"/>
  </r>
  <r>
    <n v="889"/>
    <n v="57937"/>
    <n v="550"/>
    <n v="0.94930700588570349"/>
    <x v="0"/>
    <n v="1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x v="1"/>
    <x v="18"/>
    <s v="36-50"/>
    <n v="2292"/>
    <n v="0"/>
    <n v="1"/>
    <n v="0"/>
    <n v="0"/>
    <n v="0"/>
    <n v="1"/>
    <n v="0"/>
    <n v="0"/>
    <n v="0"/>
    <n v="417"/>
    <d v="2016-07-06T00:00:00"/>
  </r>
  <r>
    <n v="890"/>
    <n v="68274"/>
    <n v="259"/>
    <n v="0.37935378035562584"/>
    <x v="1"/>
    <n v="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x v="1"/>
    <x v="19"/>
    <s v="36-50"/>
    <n v="2431"/>
    <n v="1"/>
    <n v="0"/>
    <n v="0"/>
    <n v="0"/>
    <n v="0"/>
    <n v="0"/>
    <n v="1"/>
    <n v="0"/>
    <n v="0"/>
    <n v="213"/>
    <d v="2016-02-18T00:00:00"/>
  </r>
  <r>
    <n v="891"/>
    <n v="39771"/>
    <n v="36"/>
    <n v="9.0518216791129216E-2"/>
    <x v="1"/>
    <n v="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x v="1"/>
    <x v="30"/>
    <s v="36-50"/>
    <n v="2364"/>
    <n v="0"/>
    <n v="0"/>
    <n v="0"/>
    <n v="1"/>
    <n v="0"/>
    <n v="0"/>
    <n v="1"/>
    <n v="0"/>
    <n v="0"/>
    <n v="22"/>
    <d v="2016-04-25T00:00:00"/>
  </r>
  <r>
    <n v="892"/>
    <n v="67893"/>
    <n v="948"/>
    <n v="1.3963147894481021"/>
    <x v="0"/>
    <n v="1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x v="1"/>
    <x v="27"/>
    <s v="36-50"/>
    <n v="2795"/>
    <n v="1"/>
    <n v="0"/>
    <n v="0"/>
    <n v="0"/>
    <n v="0"/>
    <n v="1"/>
    <n v="0"/>
    <n v="0"/>
    <n v="0"/>
    <n v="901"/>
    <d v="2015-02-19T00:00:00"/>
  </r>
  <r>
    <n v="893"/>
    <n v="27922"/>
    <n v="30"/>
    <n v="0.10744216030370317"/>
    <x v="1"/>
    <n v="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x v="1"/>
    <x v="19"/>
    <s v="36-50"/>
    <n v="2209"/>
    <n v="0"/>
    <n v="0"/>
    <n v="0"/>
    <n v="1"/>
    <n v="0"/>
    <n v="0"/>
    <n v="0"/>
    <n v="0"/>
    <n v="1"/>
    <n v="19"/>
    <d v="2016-09-27T00:00:00"/>
  </r>
  <r>
    <n v="894"/>
    <n v="52190"/>
    <n v="59"/>
    <n v="0.11304847671967809"/>
    <x v="1"/>
    <n v="1"/>
    <n v="39"/>
    <n v="42"/>
    <n v="0"/>
    <n v="17"/>
    <n v="0"/>
    <n v="0"/>
    <n v="18"/>
    <n v="3"/>
    <n v="2"/>
    <n v="1"/>
    <n v="3"/>
    <n v="5"/>
    <n v="0"/>
    <n v="0"/>
    <n v="1"/>
    <n v="0"/>
    <n v="0"/>
    <n v="0"/>
    <x v="1"/>
    <x v="10"/>
    <s v="36-50"/>
    <n v="2211"/>
    <n v="0"/>
    <n v="0"/>
    <n v="0"/>
    <n v="1"/>
    <n v="0"/>
    <n v="0"/>
    <n v="0"/>
    <n v="0"/>
    <n v="1"/>
    <n v="41"/>
    <d v="2016-09-25T00:00:00"/>
  </r>
  <r>
    <n v="895"/>
    <n v="64849"/>
    <n v="1228"/>
    <n v="1.8936298169593979"/>
    <x v="0"/>
    <n v="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x v="0"/>
    <x v="26"/>
    <s v="51-65"/>
    <n v="2752"/>
    <n v="0"/>
    <n v="0"/>
    <n v="1"/>
    <n v="0"/>
    <n v="0"/>
    <n v="0"/>
    <n v="1"/>
    <n v="0"/>
    <n v="0"/>
    <n v="1120"/>
    <d v="2015-04-03T00:00:00"/>
  </r>
  <r>
    <n v="896"/>
    <n v="42767"/>
    <n v="93"/>
    <n v="0.21745738536722239"/>
    <x v="2"/>
    <n v="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x v="1"/>
    <x v="6"/>
    <s v="36-50"/>
    <n v="2573"/>
    <n v="0"/>
    <n v="0"/>
    <n v="1"/>
    <n v="0"/>
    <n v="0"/>
    <n v="0"/>
    <n v="0"/>
    <n v="0"/>
    <n v="1"/>
    <n v="55"/>
    <d v="2015-09-29T00:00:00"/>
  </r>
  <r>
    <n v="897"/>
    <n v="46106"/>
    <n v="40"/>
    <n v="8.6756604346505881E-2"/>
    <x v="1"/>
    <n v="1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x v="1"/>
    <x v="10"/>
    <s v="36-50"/>
    <n v="2208"/>
    <n v="0"/>
    <n v="0"/>
    <n v="0"/>
    <n v="1"/>
    <n v="0"/>
    <n v="0"/>
    <n v="0"/>
    <n v="1"/>
    <n v="0"/>
    <n v="26"/>
    <d v="2016-09-28T00:00:00"/>
  </r>
  <r>
    <n v="898"/>
    <n v="16927"/>
    <n v="49"/>
    <n v="0.2894783482010988"/>
    <x v="1"/>
    <n v="1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x v="1"/>
    <x v="10"/>
    <s v="36-50"/>
    <n v="2663"/>
    <n v="0"/>
    <n v="1"/>
    <n v="0"/>
    <n v="0"/>
    <n v="0"/>
    <n v="0"/>
    <n v="0"/>
    <n v="0"/>
    <n v="1"/>
    <n v="45"/>
    <d v="2015-07-01T00:00:00"/>
  </r>
  <r>
    <n v="899"/>
    <n v="62220"/>
    <n v="1214"/>
    <n v="1.9511411121825777"/>
    <x v="0"/>
    <n v="1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x v="0"/>
    <x v="31"/>
    <s v="36-50"/>
    <n v="2846"/>
    <n v="0"/>
    <n v="0"/>
    <n v="0"/>
    <n v="1"/>
    <n v="0"/>
    <n v="0"/>
    <n v="0"/>
    <n v="0"/>
    <n v="1"/>
    <n v="1202"/>
    <d v="2014-12-30T00:00:00"/>
  </r>
  <r>
    <n v="900"/>
    <n v="53700"/>
    <n v="611"/>
    <n v="1.1378026070763501"/>
    <x v="0"/>
    <n v="1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x v="1"/>
    <x v="12"/>
    <s v="66+"/>
    <n v="2840"/>
    <n v="0"/>
    <n v="0"/>
    <n v="1"/>
    <n v="0"/>
    <n v="0"/>
    <n v="0"/>
    <n v="1"/>
    <n v="0"/>
    <n v="0"/>
    <n v="528"/>
    <d v="2015-01-05T00:00:00"/>
  </r>
  <r>
    <n v="901"/>
    <n v="59041"/>
    <n v="90"/>
    <n v="0.15243644247218036"/>
    <x v="1"/>
    <n v="1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x v="1"/>
    <x v="24"/>
    <s v="36-50"/>
    <n v="2212"/>
    <n v="0"/>
    <n v="1"/>
    <n v="0"/>
    <n v="0"/>
    <n v="0"/>
    <n v="0"/>
    <n v="1"/>
    <n v="0"/>
    <n v="0"/>
    <n v="84"/>
    <d v="2016-09-24T00:00:00"/>
  </r>
  <r>
    <n v="902"/>
    <n v="54237"/>
    <n v="304"/>
    <n v="0.56050297767206891"/>
    <x v="0"/>
    <n v="1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x v="1"/>
    <x v="26"/>
    <s v="51-65"/>
    <n v="2587"/>
    <n v="1"/>
    <n v="0"/>
    <n v="0"/>
    <n v="0"/>
    <n v="0"/>
    <n v="0"/>
    <n v="0"/>
    <n v="0"/>
    <n v="1"/>
    <n v="247"/>
    <d v="2015-09-15T00:00:00"/>
  </r>
  <r>
    <n v="903"/>
    <n v="70647"/>
    <n v="965"/>
    <n v="1.3659461831358728"/>
    <x v="0"/>
    <n v="1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x v="1"/>
    <x v="5"/>
    <s v="51-65"/>
    <n v="2805"/>
    <n v="1"/>
    <n v="0"/>
    <n v="0"/>
    <n v="0"/>
    <n v="0"/>
    <n v="0"/>
    <n v="1"/>
    <n v="0"/>
    <n v="0"/>
    <n v="851"/>
    <d v="2015-02-09T00:00:00"/>
  </r>
  <r>
    <n v="904"/>
    <n v="52597"/>
    <n v="536"/>
    <n v="1.0190695286803431"/>
    <x v="0"/>
    <n v="1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x v="1"/>
    <x v="41"/>
    <s v="51-65"/>
    <n v="2212"/>
    <n v="0"/>
    <n v="0"/>
    <n v="1"/>
    <n v="0"/>
    <n v="0"/>
    <n v="0"/>
    <n v="0"/>
    <n v="0"/>
    <n v="1"/>
    <n v="494"/>
    <d v="2016-09-24T00:00:00"/>
  </r>
  <r>
    <n v="905"/>
    <n v="54959"/>
    <n v="1208"/>
    <n v="2.1980021470550772"/>
    <x v="0"/>
    <n v="1"/>
    <n v="55"/>
    <n v="1148"/>
    <n v="0"/>
    <n v="60"/>
    <n v="0"/>
    <n v="0"/>
    <n v="24"/>
    <n v="3"/>
    <n v="9"/>
    <n v="5"/>
    <n v="4"/>
    <n v="7"/>
    <n v="0"/>
    <n v="0"/>
    <n v="0"/>
    <n v="1"/>
    <n v="0"/>
    <n v="0"/>
    <x v="0"/>
    <x v="42"/>
    <s v="51-65"/>
    <n v="2685"/>
    <n v="1"/>
    <n v="0"/>
    <n v="0"/>
    <n v="0"/>
    <n v="0"/>
    <n v="0"/>
    <n v="0"/>
    <n v="0"/>
    <n v="1"/>
    <n v="1184"/>
    <d v="2015-06-09T00:00:00"/>
  </r>
  <r>
    <n v="906"/>
    <n v="40233"/>
    <n v="147"/>
    <n v="0.36537170979047051"/>
    <x v="0"/>
    <n v="1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x v="1"/>
    <x v="27"/>
    <s v="36-50"/>
    <n v="2417"/>
    <n v="0"/>
    <n v="1"/>
    <n v="0"/>
    <n v="0"/>
    <n v="0"/>
    <n v="0"/>
    <n v="0"/>
    <n v="0"/>
    <n v="1"/>
    <n v="145"/>
    <d v="2016-03-03T00:00:00"/>
  </r>
  <r>
    <n v="907"/>
    <n v="50183"/>
    <n v="216"/>
    <n v="0.43042464579638517"/>
    <x v="1"/>
    <n v="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x v="1"/>
    <x v="15"/>
    <s v="36-50"/>
    <n v="2163"/>
    <n v="0"/>
    <n v="1"/>
    <n v="0"/>
    <n v="0"/>
    <n v="0"/>
    <n v="0"/>
    <n v="1"/>
    <n v="0"/>
    <n v="0"/>
    <n v="201"/>
    <d v="2016-11-12T00:00:00"/>
  </r>
  <r>
    <n v="908"/>
    <n v="54753"/>
    <n v="597"/>
    <n v="1.0903512136321296"/>
    <x v="0"/>
    <n v="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x v="1"/>
    <x v="11"/>
    <s v="51-65"/>
    <n v="2449"/>
    <n v="0"/>
    <n v="0"/>
    <n v="0"/>
    <n v="1"/>
    <n v="0"/>
    <n v="0"/>
    <n v="1"/>
    <n v="0"/>
    <n v="0"/>
    <n v="466"/>
    <d v="2016-01-31T00:00:00"/>
  </r>
  <r>
    <n v="909"/>
    <n v="83837"/>
    <n v="1207"/>
    <n v="1.4396984624926941"/>
    <x v="0"/>
    <n v="0"/>
    <n v="79"/>
    <n v="847"/>
    <n v="66"/>
    <n v="119"/>
    <n v="86"/>
    <n v="89"/>
    <n v="111"/>
    <n v="1"/>
    <n v="9"/>
    <n v="10"/>
    <n v="5"/>
    <n v="4"/>
    <n v="1"/>
    <n v="0"/>
    <n v="0"/>
    <n v="1"/>
    <n v="0"/>
    <n v="0"/>
    <x v="0"/>
    <x v="34"/>
    <s v="66+"/>
    <n v="2719"/>
    <n v="0"/>
    <n v="1"/>
    <n v="0"/>
    <n v="0"/>
    <n v="0"/>
    <n v="0"/>
    <n v="0"/>
    <n v="0"/>
    <n v="1"/>
    <n v="1096"/>
    <d v="2015-05-06T00:00:00"/>
  </r>
  <r>
    <n v="910"/>
    <n v="33471"/>
    <n v="81"/>
    <n v="0.24200053777897285"/>
    <x v="1"/>
    <n v="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x v="1"/>
    <x v="24"/>
    <s v="36-50"/>
    <n v="2784"/>
    <n v="0"/>
    <n v="1"/>
    <n v="0"/>
    <n v="0"/>
    <n v="0"/>
    <n v="0"/>
    <n v="1"/>
    <n v="0"/>
    <n v="0"/>
    <n v="69"/>
    <d v="2015-03-02T00:00:00"/>
  </r>
  <r>
    <n v="911"/>
    <n v="61996"/>
    <n v="1206"/>
    <n v="1.9452867926963029"/>
    <x v="0"/>
    <n v="1"/>
    <n v="27"/>
    <n v="1050"/>
    <n v="12"/>
    <n v="144"/>
    <n v="0"/>
    <n v="0"/>
    <n v="24"/>
    <n v="3"/>
    <n v="6"/>
    <n v="4"/>
    <n v="8"/>
    <n v="5"/>
    <n v="1"/>
    <n v="1"/>
    <n v="0"/>
    <n v="1"/>
    <n v="0"/>
    <n v="0"/>
    <x v="0"/>
    <x v="30"/>
    <s v="36-50"/>
    <n v="2673"/>
    <n v="0"/>
    <n v="1"/>
    <n v="0"/>
    <n v="0"/>
    <n v="0"/>
    <n v="0"/>
    <n v="0"/>
    <n v="0"/>
    <n v="1"/>
    <n v="1182"/>
    <d v="2015-06-21T00:00:00"/>
  </r>
  <r>
    <n v="912"/>
    <n v="44010"/>
    <n v="614"/>
    <n v="1.3951374687571005"/>
    <x v="1"/>
    <n v="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x v="1"/>
    <x v="15"/>
    <s v="36-50"/>
    <n v="2783"/>
    <n v="0"/>
    <n v="0"/>
    <n v="0"/>
    <n v="1"/>
    <n v="0"/>
    <n v="0"/>
    <n v="1"/>
    <n v="0"/>
    <n v="0"/>
    <n v="566"/>
    <d v="2015-03-03T00:00:00"/>
  </r>
  <r>
    <n v="913"/>
    <n v="84219"/>
    <n v="1153"/>
    <n v="1.3690497393699759"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x v="1"/>
    <x v="0"/>
    <s v="24-35"/>
    <n v="2306"/>
    <n v="0"/>
    <n v="1"/>
    <n v="0"/>
    <n v="0"/>
    <n v="0"/>
    <n v="0"/>
    <n v="1"/>
    <n v="0"/>
    <n v="0"/>
    <n v="1108"/>
    <d v="2016-06-22T00:00:00"/>
  </r>
  <r>
    <n v="914"/>
    <n v="40706"/>
    <n v="76"/>
    <n v="0.18670466270328698"/>
    <x v="2"/>
    <n v="1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x v="1"/>
    <x v="28"/>
    <s v="51-65"/>
    <n v="2687"/>
    <n v="0"/>
    <n v="0"/>
    <n v="0"/>
    <n v="1"/>
    <n v="0"/>
    <n v="0"/>
    <n v="0"/>
    <n v="0"/>
    <n v="1"/>
    <n v="71"/>
    <d v="2015-06-07T00:00:00"/>
  </r>
  <r>
    <n v="915"/>
    <n v="15716"/>
    <n v="66"/>
    <n v="0.41995418681598368"/>
    <x v="1"/>
    <n v="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x v="1"/>
    <x v="0"/>
    <s v="24-35"/>
    <n v="2753"/>
    <n v="0"/>
    <n v="1"/>
    <n v="0"/>
    <n v="0"/>
    <n v="0"/>
    <n v="1"/>
    <n v="0"/>
    <n v="0"/>
    <n v="0"/>
    <n v="40"/>
    <d v="2015-04-02T00:00:00"/>
  </r>
  <r>
    <n v="916"/>
    <n v="59052"/>
    <n v="460"/>
    <n v="0.77897446318498953"/>
    <x v="0"/>
    <n v="1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x v="1"/>
    <x v="11"/>
    <s v="51-65"/>
    <n v="2383"/>
    <n v="1"/>
    <n v="0"/>
    <n v="0"/>
    <n v="0"/>
    <n v="0"/>
    <n v="1"/>
    <n v="0"/>
    <n v="0"/>
    <n v="0"/>
    <n v="429"/>
    <d v="2016-04-06T00:00:00"/>
  </r>
  <r>
    <n v="917"/>
    <n v="80573"/>
    <n v="1549"/>
    <n v="1.9224802353145596"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x v="1"/>
    <x v="6"/>
    <s v="36-50"/>
    <n v="2782"/>
    <n v="0"/>
    <n v="0"/>
    <n v="0"/>
    <n v="1"/>
    <n v="0"/>
    <n v="0"/>
    <n v="0"/>
    <n v="1"/>
    <n v="0"/>
    <n v="1534"/>
    <d v="2015-03-04T00:00:00"/>
  </r>
  <r>
    <n v="918"/>
    <n v="83715"/>
    <n v="918"/>
    <n v="1.0965776742519262"/>
    <x v="0"/>
    <n v="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x v="1"/>
    <x v="41"/>
    <s v="51-65"/>
    <n v="2305"/>
    <n v="0"/>
    <n v="1"/>
    <n v="0"/>
    <n v="0"/>
    <n v="0"/>
    <n v="0"/>
    <n v="1"/>
    <n v="0"/>
    <n v="0"/>
    <n v="910"/>
    <d v="2016-06-23T00:00:00"/>
  </r>
  <r>
    <n v="919"/>
    <n v="82576"/>
    <n v="1892"/>
    <n v="2.2912226312730093"/>
    <x v="0"/>
    <n v="0"/>
    <n v="66"/>
    <n v="1206"/>
    <n v="55"/>
    <n v="445"/>
    <n v="168"/>
    <n v="18"/>
    <n v="18"/>
    <n v="1"/>
    <n v="2"/>
    <n v="4"/>
    <n v="12"/>
    <n v="1"/>
    <n v="0"/>
    <n v="0"/>
    <n v="0"/>
    <n v="0"/>
    <n v="1"/>
    <n v="0"/>
    <x v="1"/>
    <x v="11"/>
    <s v="51-65"/>
    <n v="2856"/>
    <n v="0"/>
    <n v="0"/>
    <n v="0"/>
    <n v="1"/>
    <n v="0"/>
    <n v="0"/>
    <n v="0"/>
    <n v="1"/>
    <n v="0"/>
    <n v="1874"/>
    <d v="2014-12-20T00:00:00"/>
  </r>
  <r>
    <n v="920"/>
    <n v="35704"/>
    <n v="64"/>
    <n v="0.17925162446784673"/>
    <x v="1"/>
    <n v="1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x v="1"/>
    <x v="12"/>
    <s v="66+"/>
    <n v="2336"/>
    <n v="0"/>
    <n v="1"/>
    <n v="0"/>
    <n v="0"/>
    <n v="0"/>
    <n v="0"/>
    <n v="1"/>
    <n v="0"/>
    <n v="0"/>
    <n v="34"/>
    <d v="2016-05-23T00:00:00"/>
  </r>
  <r>
    <n v="921"/>
    <n v="53103"/>
    <n v="890"/>
    <n v="1.6759881739261435"/>
    <x v="0"/>
    <n v="1"/>
    <n v="70"/>
    <n v="729"/>
    <n v="17"/>
    <n v="133"/>
    <n v="11"/>
    <n v="0"/>
    <n v="195"/>
    <n v="5"/>
    <n v="10"/>
    <n v="6"/>
    <n v="7"/>
    <n v="7"/>
    <n v="0"/>
    <n v="0"/>
    <n v="1"/>
    <n v="0"/>
    <n v="0"/>
    <n v="0"/>
    <x v="1"/>
    <x v="1"/>
    <s v="66+"/>
    <n v="2449"/>
    <n v="0"/>
    <n v="0"/>
    <n v="0"/>
    <n v="1"/>
    <n v="0"/>
    <n v="0"/>
    <n v="1"/>
    <n v="0"/>
    <n v="0"/>
    <n v="695"/>
    <d v="2016-01-31T00:00:00"/>
  </r>
  <r>
    <n v="922"/>
    <n v="46779"/>
    <n v="16"/>
    <n v="3.4203381859381342E-2"/>
    <x v="1"/>
    <n v="1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x v="1"/>
    <x v="36"/>
    <s v="51-65"/>
    <n v="2511"/>
    <n v="0"/>
    <n v="0"/>
    <n v="0"/>
    <n v="0"/>
    <n v="1"/>
    <n v="1"/>
    <n v="0"/>
    <n v="0"/>
    <n v="0"/>
    <n v="9"/>
    <d v="2015-11-30T00:00:00"/>
  </r>
  <r>
    <n v="923"/>
    <n v="4861"/>
    <n v="5"/>
    <n v="0.10285949393128986"/>
    <x v="0"/>
    <n v="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x v="1"/>
    <x v="2"/>
    <s v="51-65"/>
    <n v="2166"/>
    <n v="1"/>
    <n v="0"/>
    <n v="0"/>
    <n v="0"/>
    <n v="0"/>
    <n v="0"/>
    <n v="1"/>
    <n v="0"/>
    <n v="0"/>
    <n v="4"/>
    <d v="2016-11-09T00:00:00"/>
  </r>
  <r>
    <n v="924"/>
    <n v="33462"/>
    <n v="43"/>
    <n v="0.12850397465782082"/>
    <x v="1"/>
    <n v="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x v="1"/>
    <x v="19"/>
    <s v="36-50"/>
    <n v="2485"/>
    <n v="1"/>
    <n v="0"/>
    <n v="0"/>
    <n v="0"/>
    <n v="0"/>
    <n v="0"/>
    <n v="0"/>
    <n v="1"/>
    <n v="0"/>
    <n v="32"/>
    <d v="2015-12-26T00:00:00"/>
  </r>
  <r>
    <n v="925"/>
    <n v="64504"/>
    <n v="1206"/>
    <n v="1.8696514944809624"/>
    <x v="1"/>
    <n v="2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x v="0"/>
    <x v="33"/>
    <s v="66+"/>
    <n v="2641"/>
    <n v="0"/>
    <n v="0"/>
    <n v="0"/>
    <n v="1"/>
    <n v="0"/>
    <n v="0"/>
    <n v="0"/>
    <n v="0"/>
    <n v="1"/>
    <n v="1098"/>
    <d v="2015-07-23T00:00:00"/>
  </r>
  <r>
    <n v="926"/>
    <n v="65352"/>
    <n v="382"/>
    <n v="0.58452686987391356"/>
    <x v="0"/>
    <n v="1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x v="1"/>
    <x v="46"/>
    <s v="36-50"/>
    <n v="2471"/>
    <n v="0"/>
    <n v="1"/>
    <n v="0"/>
    <n v="0"/>
    <n v="0"/>
    <n v="0"/>
    <n v="0"/>
    <n v="0"/>
    <n v="1"/>
    <n v="359"/>
    <d v="2016-01-09T00:00:00"/>
  </r>
  <r>
    <n v="927"/>
    <n v="82170"/>
    <n v="1871"/>
    <n v="2.2769867348180601"/>
    <x v="0"/>
    <n v="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x v="1"/>
    <x v="32"/>
    <s v="36-50"/>
    <n v="2375"/>
    <n v="0"/>
    <n v="1"/>
    <n v="0"/>
    <n v="0"/>
    <n v="0"/>
    <n v="0"/>
    <n v="0"/>
    <n v="0"/>
    <n v="1"/>
    <n v="1834"/>
    <d v="2016-04-14T00:00:00"/>
  </r>
  <r>
    <n v="928"/>
    <n v="81300"/>
    <n v="1205"/>
    <n v="1.4821648216482166"/>
    <x v="0"/>
    <n v="1"/>
    <n v="17"/>
    <n v="1004"/>
    <n v="12"/>
    <n v="145"/>
    <n v="32"/>
    <n v="12"/>
    <n v="36"/>
    <n v="3"/>
    <n v="10"/>
    <n v="3"/>
    <n v="5"/>
    <n v="5"/>
    <n v="1"/>
    <n v="0"/>
    <n v="0"/>
    <n v="0"/>
    <n v="0"/>
    <n v="0"/>
    <x v="0"/>
    <x v="22"/>
    <s v="51-65"/>
    <n v="2766"/>
    <n v="0"/>
    <n v="1"/>
    <n v="0"/>
    <n v="0"/>
    <n v="0"/>
    <n v="0"/>
    <n v="0"/>
    <n v="0"/>
    <n v="1"/>
    <n v="1169"/>
    <d v="2015-03-20T00:00:00"/>
  </r>
  <r>
    <n v="929"/>
    <n v="79689"/>
    <n v="1194"/>
    <n v="1.4983247374167075"/>
    <x v="0"/>
    <n v="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x v="1"/>
    <x v="10"/>
    <s v="36-50"/>
    <n v="2572"/>
    <n v="0"/>
    <n v="0"/>
    <n v="1"/>
    <n v="0"/>
    <n v="0"/>
    <n v="1"/>
    <n v="0"/>
    <n v="0"/>
    <n v="0"/>
    <n v="1073"/>
    <d v="2015-09-30T00:00:00"/>
  </r>
  <r>
    <n v="930"/>
    <n v="35340"/>
    <n v="40"/>
    <n v="0.11318619128466327"/>
    <x v="1"/>
    <n v="1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x v="1"/>
    <x v="44"/>
    <s v="51-65"/>
    <n v="2159"/>
    <n v="0"/>
    <n v="0"/>
    <n v="0"/>
    <n v="0"/>
    <n v="1"/>
    <n v="0"/>
    <n v="0"/>
    <n v="0"/>
    <n v="1"/>
    <n v="35"/>
    <d v="2016-11-16T00:00:00"/>
  </r>
  <r>
    <n v="931"/>
    <n v="70321"/>
    <n v="1185"/>
    <n v="1.6851296198859518"/>
    <x v="0"/>
    <n v="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x v="0"/>
    <x v="25"/>
    <s v="66+"/>
    <n v="2688"/>
    <n v="0"/>
    <n v="0"/>
    <n v="0"/>
    <n v="1"/>
    <n v="0"/>
    <n v="0"/>
    <n v="1"/>
    <n v="0"/>
    <n v="0"/>
    <n v="994"/>
    <d v="2015-06-06T00:00:00"/>
  </r>
  <r>
    <n v="932"/>
    <n v="24884"/>
    <n v="16"/>
    <n v="6.4298344317633829E-2"/>
    <x v="1"/>
    <n v="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x v="1"/>
    <x v="31"/>
    <s v="36-50"/>
    <n v="2736"/>
    <n v="0"/>
    <n v="1"/>
    <n v="0"/>
    <n v="0"/>
    <n v="0"/>
    <n v="1"/>
    <n v="0"/>
    <n v="0"/>
    <n v="0"/>
    <n v="13"/>
    <d v="2015-04-19T00:00:00"/>
  </r>
  <r>
    <n v="933"/>
    <n v="42021"/>
    <n v="546"/>
    <n v="1.2993503248375811"/>
    <x v="1"/>
    <n v="0"/>
    <n v="34"/>
    <n v="393"/>
    <n v="5"/>
    <n v="136"/>
    <n v="7"/>
    <n v="5"/>
    <n v="27"/>
    <n v="5"/>
    <n v="10"/>
    <n v="1"/>
    <n v="6"/>
    <n v="9"/>
    <n v="0"/>
    <n v="0"/>
    <n v="1"/>
    <n v="0"/>
    <n v="0"/>
    <n v="0"/>
    <x v="1"/>
    <x v="4"/>
    <s v="36-50"/>
    <n v="2826"/>
    <n v="0"/>
    <n v="0"/>
    <n v="0"/>
    <n v="1"/>
    <n v="0"/>
    <n v="0"/>
    <n v="0"/>
    <n v="1"/>
    <n v="0"/>
    <n v="519"/>
    <d v="2015-01-19T00:00:00"/>
  </r>
  <r>
    <n v="934"/>
    <n v="64449"/>
    <n v="735"/>
    <n v="1.1404366243075921"/>
    <x v="1"/>
    <n v="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x v="1"/>
    <x v="21"/>
    <s v="24-35"/>
    <n v="2290"/>
    <n v="0"/>
    <n v="0"/>
    <n v="1"/>
    <n v="0"/>
    <n v="0"/>
    <n v="0"/>
    <n v="1"/>
    <n v="0"/>
    <n v="0"/>
    <n v="665"/>
    <d v="2016-07-08T00:00:00"/>
  </r>
  <r>
    <n v="935"/>
    <n v="64587"/>
    <n v="88"/>
    <n v="0.13625032901357859"/>
    <x v="1"/>
    <n v="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x v="1"/>
    <x v="1"/>
    <s v="66+"/>
    <n v="2166"/>
    <n v="1"/>
    <n v="0"/>
    <n v="0"/>
    <n v="0"/>
    <n v="0"/>
    <n v="0"/>
    <n v="1"/>
    <n v="0"/>
    <n v="0"/>
    <n v="68"/>
    <d v="2016-11-09T00:00:00"/>
  </r>
  <r>
    <n v="936"/>
    <n v="75437"/>
    <n v="1493"/>
    <n v="1.9791349072736191"/>
    <x v="0"/>
    <n v="0"/>
    <n v="25"/>
    <n v="795"/>
    <n v="0"/>
    <n v="545"/>
    <n v="95"/>
    <n v="58"/>
    <n v="0"/>
    <n v="1"/>
    <n v="8"/>
    <n v="4"/>
    <n v="10"/>
    <n v="6"/>
    <n v="1"/>
    <n v="0"/>
    <n v="0"/>
    <n v="0"/>
    <n v="0"/>
    <n v="0"/>
    <x v="1"/>
    <x v="32"/>
    <s v="36-50"/>
    <n v="2391"/>
    <n v="0"/>
    <n v="0"/>
    <n v="0"/>
    <n v="1"/>
    <n v="0"/>
    <n v="0"/>
    <n v="1"/>
    <n v="0"/>
    <n v="0"/>
    <n v="1493"/>
    <d v="2016-03-29T00:00:00"/>
  </r>
  <r>
    <n v="937"/>
    <n v="52845"/>
    <n v="872"/>
    <n v="1.6501088087803955"/>
    <x v="1"/>
    <n v="0"/>
    <n v="7"/>
    <n v="384"/>
    <n v="25"/>
    <n v="292"/>
    <n v="130"/>
    <n v="41"/>
    <n v="64"/>
    <n v="3"/>
    <n v="8"/>
    <n v="8"/>
    <n v="6"/>
    <n v="6"/>
    <n v="0"/>
    <n v="0"/>
    <n v="1"/>
    <n v="0"/>
    <n v="0"/>
    <n v="0"/>
    <x v="1"/>
    <x v="24"/>
    <s v="36-50"/>
    <n v="2479"/>
    <n v="0"/>
    <n v="1"/>
    <n v="0"/>
    <n v="0"/>
    <n v="0"/>
    <n v="0"/>
    <n v="1"/>
    <n v="0"/>
    <n v="0"/>
    <n v="808"/>
    <d v="2016-01-01T00:00:00"/>
  </r>
  <r>
    <n v="938"/>
    <n v="46086"/>
    <n v="293"/>
    <n v="0.6357679121642148"/>
    <x v="0"/>
    <n v="1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x v="1"/>
    <x v="44"/>
    <s v="51-65"/>
    <n v="2397"/>
    <n v="1"/>
    <n v="0"/>
    <n v="0"/>
    <n v="0"/>
    <n v="0"/>
    <n v="0"/>
    <n v="1"/>
    <n v="0"/>
    <n v="0"/>
    <n v="243"/>
    <d v="2016-03-23T00:00:00"/>
  </r>
  <r>
    <n v="939"/>
    <n v="80763"/>
    <n v="1184"/>
    <n v="1.4660178547106968"/>
    <x v="0"/>
    <n v="0"/>
    <n v="17"/>
    <n v="674"/>
    <n v="168"/>
    <n v="108"/>
    <n v="192"/>
    <n v="42"/>
    <n v="231"/>
    <n v="1"/>
    <n v="5"/>
    <n v="11"/>
    <n v="6"/>
    <n v="3"/>
    <n v="1"/>
    <n v="0"/>
    <n v="0"/>
    <n v="0"/>
    <n v="1"/>
    <n v="0"/>
    <x v="0"/>
    <x v="9"/>
    <s v="66+"/>
    <n v="2477"/>
    <n v="0"/>
    <n v="1"/>
    <n v="0"/>
    <n v="0"/>
    <n v="0"/>
    <n v="0"/>
    <n v="1"/>
    <n v="0"/>
    <n v="0"/>
    <n v="953"/>
    <d v="2016-01-03T00:00:00"/>
  </r>
  <r>
    <n v="940"/>
    <n v="102160"/>
    <n v="1182"/>
    <n v="1.1570086139389193"/>
    <x v="0"/>
    <n v="0"/>
    <n v="54"/>
    <n v="763"/>
    <n v="29"/>
    <n v="138"/>
    <n v="76"/>
    <n v="176"/>
    <n v="58"/>
    <n v="0"/>
    <n v="7"/>
    <n v="9"/>
    <n v="10"/>
    <n v="4"/>
    <n v="1"/>
    <n v="0"/>
    <n v="0"/>
    <n v="1"/>
    <n v="1"/>
    <n v="0"/>
    <x v="0"/>
    <x v="30"/>
    <s v="36-50"/>
    <n v="2763"/>
    <n v="0"/>
    <n v="0"/>
    <n v="0"/>
    <n v="1"/>
    <n v="0"/>
    <n v="0"/>
    <n v="0"/>
    <n v="0"/>
    <n v="1"/>
    <n v="1124"/>
    <d v="2015-03-23T00:00:00"/>
  </r>
  <r>
    <n v="941"/>
    <n v="72282"/>
    <n v="1178"/>
    <n v="1.6297280097396309"/>
    <x v="0"/>
    <n v="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x v="0"/>
    <x v="20"/>
    <s v="66+"/>
    <n v="2504"/>
    <n v="0"/>
    <n v="0"/>
    <n v="1"/>
    <n v="0"/>
    <n v="0"/>
    <n v="0"/>
    <n v="1"/>
    <n v="0"/>
    <n v="0"/>
    <n v="1025"/>
    <d v="2015-12-07T00:00:00"/>
  </r>
  <r>
    <n v="942"/>
    <n v="22434"/>
    <n v="43"/>
    <n v="0.1916733529464206"/>
    <x v="1"/>
    <n v="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x v="1"/>
    <x v="13"/>
    <s v="24-35"/>
    <n v="2660"/>
    <n v="0"/>
    <n v="0"/>
    <n v="0"/>
    <n v="1"/>
    <n v="0"/>
    <n v="0"/>
    <n v="1"/>
    <n v="0"/>
    <n v="0"/>
    <n v="28"/>
    <d v="2015-07-04T00:00:00"/>
  </r>
  <r>
    <n v="943"/>
    <n v="36930"/>
    <n v="258"/>
    <n v="0.69861900893582451"/>
    <x v="0"/>
    <n v="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x v="1"/>
    <x v="1"/>
    <s v="66+"/>
    <n v="2567"/>
    <n v="0"/>
    <n v="1"/>
    <n v="0"/>
    <n v="0"/>
    <n v="0"/>
    <n v="0"/>
    <n v="0"/>
    <n v="0"/>
    <n v="1"/>
    <n v="219"/>
    <d v="2015-10-05T00:00:00"/>
  </r>
  <r>
    <n v="944"/>
    <n v="63564"/>
    <n v="1150"/>
    <n v="1.8092001762003651"/>
    <x v="0"/>
    <n v="0"/>
    <n v="0"/>
    <n v="769"/>
    <n v="80"/>
    <n v="252"/>
    <n v="15"/>
    <n v="34"/>
    <n v="65"/>
    <n v="1"/>
    <n v="10"/>
    <n v="10"/>
    <n v="7"/>
    <n v="6"/>
    <n v="0"/>
    <n v="0"/>
    <n v="1"/>
    <n v="0"/>
    <n v="0"/>
    <n v="0"/>
    <x v="0"/>
    <x v="1"/>
    <s v="66+"/>
    <n v="2310"/>
    <n v="0"/>
    <n v="1"/>
    <n v="0"/>
    <n v="0"/>
    <n v="0"/>
    <n v="1"/>
    <n v="0"/>
    <n v="0"/>
    <n v="0"/>
    <n v="1085"/>
    <d v="2016-06-18T00:00:00"/>
  </r>
  <r>
    <n v="945"/>
    <n v="65569"/>
    <n v="789"/>
    <n v="1.2033125409873568"/>
    <x v="0"/>
    <n v="1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x v="1"/>
    <x v="33"/>
    <s v="66+"/>
    <n v="2760"/>
    <n v="0"/>
    <n v="1"/>
    <n v="0"/>
    <n v="0"/>
    <n v="0"/>
    <n v="0"/>
    <n v="0"/>
    <n v="1"/>
    <n v="0"/>
    <n v="719"/>
    <d v="2015-03-26T00:00:00"/>
  </r>
  <r>
    <n v="946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1"/>
    <x v="28"/>
    <s v="51-65"/>
    <n v="2313"/>
    <n v="0"/>
    <n v="1"/>
    <n v="0"/>
    <n v="0"/>
    <n v="0"/>
    <n v="0"/>
    <n v="1"/>
    <n v="0"/>
    <n v="0"/>
    <n v="13"/>
    <d v="2016-06-15T00:00:00"/>
  </r>
  <r>
    <n v="947"/>
    <n v="36736"/>
    <n v="13"/>
    <n v="3.5387630662020907E-2"/>
    <x v="1"/>
    <n v="1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x v="1"/>
    <x v="22"/>
    <s v="51-65"/>
    <n v="2574"/>
    <n v="0"/>
    <n v="0"/>
    <n v="1"/>
    <n v="0"/>
    <n v="0"/>
    <n v="0"/>
    <n v="0"/>
    <n v="0"/>
    <n v="1"/>
    <n v="9"/>
    <d v="2015-09-28T00:00:00"/>
  </r>
  <r>
    <n v="948"/>
    <n v="77568"/>
    <n v="2036"/>
    <n v="2.6247937293729375"/>
    <x v="0"/>
    <n v="1"/>
    <n v="30"/>
    <n v="1230"/>
    <n v="0"/>
    <n v="396"/>
    <n v="232"/>
    <n v="178"/>
    <n v="158"/>
    <n v="1"/>
    <n v="10"/>
    <n v="2"/>
    <n v="8"/>
    <n v="5"/>
    <n v="1"/>
    <n v="0"/>
    <n v="0"/>
    <n v="1"/>
    <n v="1"/>
    <n v="0"/>
    <x v="1"/>
    <x v="19"/>
    <s v="36-50"/>
    <n v="2832"/>
    <n v="0"/>
    <n v="0"/>
    <n v="0"/>
    <n v="1"/>
    <n v="0"/>
    <n v="0"/>
    <n v="1"/>
    <n v="0"/>
    <n v="0"/>
    <n v="1878"/>
    <d v="2015-01-13T00:00:00"/>
  </r>
  <r>
    <n v="949"/>
    <n v="49187"/>
    <n v="116"/>
    <n v="0.23583467176286418"/>
    <x v="0"/>
    <n v="1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x v="1"/>
    <x v="10"/>
    <s v="36-50"/>
    <n v="2328"/>
    <n v="0"/>
    <n v="0"/>
    <n v="0"/>
    <n v="1"/>
    <n v="0"/>
    <n v="0"/>
    <n v="0"/>
    <n v="0"/>
    <n v="1"/>
    <n v="116"/>
    <d v="2016-05-31T00:00:00"/>
  </r>
  <r>
    <n v="950"/>
    <n v="30168"/>
    <n v="252"/>
    <n v="0.8353221957040573"/>
    <x v="1"/>
    <n v="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x v="1"/>
    <x v="32"/>
    <s v="36-50"/>
    <n v="2638"/>
    <n v="0"/>
    <n v="0"/>
    <n v="1"/>
    <n v="0"/>
    <n v="0"/>
    <n v="0"/>
    <n v="1"/>
    <n v="0"/>
    <n v="0"/>
    <n v="225"/>
    <d v="2015-07-26T00:00:00"/>
  </r>
  <r>
    <n v="951"/>
    <n v="34053"/>
    <n v="91"/>
    <n v="0.26723049364226353"/>
    <x v="0"/>
    <n v="1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x v="1"/>
    <x v="28"/>
    <s v="51-65"/>
    <n v="2816"/>
    <n v="0"/>
    <n v="0"/>
    <n v="0"/>
    <n v="1"/>
    <n v="0"/>
    <n v="0"/>
    <n v="0"/>
    <n v="1"/>
    <n v="0"/>
    <n v="79"/>
    <d v="2015-01-29T00:00:00"/>
  </r>
  <r>
    <n v="952"/>
    <n v="38196"/>
    <n v="41"/>
    <n v="0.10734108283589905"/>
    <x v="1"/>
    <n v="1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x v="1"/>
    <x v="6"/>
    <s v="36-50"/>
    <n v="2231"/>
    <n v="0"/>
    <n v="1"/>
    <n v="0"/>
    <n v="0"/>
    <n v="0"/>
    <n v="0"/>
    <n v="0"/>
    <n v="1"/>
    <n v="0"/>
    <n v="38"/>
    <d v="2016-09-05T00:00:00"/>
  </r>
  <r>
    <n v="953"/>
    <n v="59412"/>
    <n v="395"/>
    <n v="0.66484885208375422"/>
    <x v="0"/>
    <n v="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x v="1"/>
    <x v="20"/>
    <s v="66+"/>
    <n v="2230"/>
    <n v="0"/>
    <n v="1"/>
    <n v="0"/>
    <n v="0"/>
    <n v="0"/>
    <n v="0"/>
    <n v="0"/>
    <n v="1"/>
    <n v="0"/>
    <n v="384"/>
    <d v="2016-09-06T00:00:00"/>
  </r>
  <r>
    <n v="954"/>
    <n v="70924"/>
    <n v="1287"/>
    <n v="1.8146184648355985"/>
    <x v="0"/>
    <n v="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x v="1"/>
    <x v="2"/>
    <s v="51-65"/>
    <n v="2242"/>
    <n v="0"/>
    <n v="1"/>
    <n v="0"/>
    <n v="0"/>
    <n v="0"/>
    <n v="1"/>
    <n v="0"/>
    <n v="0"/>
    <n v="0"/>
    <n v="1211"/>
    <d v="2016-08-25T00:00:00"/>
  </r>
  <r>
    <n v="955"/>
    <n v="54165"/>
    <n v="225"/>
    <n v="0.41539739684297983"/>
    <x v="0"/>
    <n v="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x v="1"/>
    <x v="14"/>
    <s v="51-65"/>
    <n v="2556"/>
    <n v="0"/>
    <n v="0"/>
    <n v="0"/>
    <n v="1"/>
    <n v="0"/>
    <n v="0"/>
    <n v="1"/>
    <n v="0"/>
    <n v="0"/>
    <n v="214"/>
    <d v="2015-10-16T00:00:00"/>
  </r>
  <r>
    <n v="956"/>
    <n v="32300"/>
    <n v="33"/>
    <n v="0.10216718266253871"/>
    <x v="1"/>
    <n v="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x v="1"/>
    <x v="24"/>
    <s v="36-50"/>
    <n v="2701"/>
    <n v="0"/>
    <n v="1"/>
    <n v="0"/>
    <n v="0"/>
    <n v="0"/>
    <n v="0"/>
    <n v="1"/>
    <n v="0"/>
    <n v="0"/>
    <n v="27"/>
    <d v="2015-05-24T00:00:00"/>
  </r>
  <r>
    <n v="957"/>
    <n v="20180"/>
    <n v="119"/>
    <n v="0.58969276511397428"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x v="1"/>
    <x v="10"/>
    <s v="36-50"/>
    <n v="2653"/>
    <n v="0"/>
    <n v="0"/>
    <n v="1"/>
    <n v="0"/>
    <n v="0"/>
    <n v="0"/>
    <n v="1"/>
    <n v="0"/>
    <n v="0"/>
    <n v="101"/>
    <d v="2015-07-11T00:00:00"/>
  </r>
  <r>
    <n v="958"/>
    <n v="34961"/>
    <n v="78"/>
    <n v="0.22310574640313491"/>
    <x v="1"/>
    <n v="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x v="1"/>
    <x v="24"/>
    <s v="36-50"/>
    <n v="2169"/>
    <n v="0"/>
    <n v="1"/>
    <n v="0"/>
    <n v="0"/>
    <n v="0"/>
    <n v="0"/>
    <n v="1"/>
    <n v="0"/>
    <n v="0"/>
    <n v="77"/>
    <d v="2016-11-06T00:00:00"/>
  </r>
  <r>
    <n v="959"/>
    <n v="28440"/>
    <n v="63"/>
    <n v="0.22151898734177217"/>
    <x v="1"/>
    <n v="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x v="1"/>
    <x v="46"/>
    <s v="36-50"/>
    <n v="2516"/>
    <n v="0"/>
    <n v="0"/>
    <n v="0"/>
    <n v="1"/>
    <n v="0"/>
    <n v="0"/>
    <n v="0"/>
    <n v="0"/>
    <n v="1"/>
    <n v="63"/>
    <d v="2015-11-25T00:00:00"/>
  </r>
  <r>
    <n v="960"/>
    <n v="71691"/>
    <n v="1149"/>
    <n v="1.6027116374440307"/>
    <x v="0"/>
    <n v="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x v="0"/>
    <x v="35"/>
    <s v="51-65"/>
    <n v="2263"/>
    <n v="0"/>
    <n v="0"/>
    <n v="1"/>
    <n v="0"/>
    <n v="0"/>
    <n v="0"/>
    <n v="0"/>
    <n v="0"/>
    <n v="1"/>
    <n v="1106"/>
    <d v="2016-08-04T00:00:00"/>
  </r>
  <r>
    <n v="961"/>
    <n v="33564"/>
    <n v="64"/>
    <n v="0.19068049100226434"/>
    <x v="0"/>
    <n v="1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x v="1"/>
    <x v="40"/>
    <s v="51-65"/>
    <n v="2164"/>
    <n v="0"/>
    <n v="0"/>
    <n v="0"/>
    <n v="1"/>
    <n v="0"/>
    <n v="0"/>
    <n v="0"/>
    <n v="1"/>
    <n v="0"/>
    <n v="57"/>
    <d v="2016-11-11T00:00:00"/>
  </r>
  <r>
    <n v="962"/>
    <n v="17345"/>
    <n v="46"/>
    <n v="0.26520611127125976"/>
    <x v="1"/>
    <n v="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x v="1"/>
    <x v="32"/>
    <s v="36-50"/>
    <n v="2762"/>
    <n v="0"/>
    <n v="1"/>
    <n v="0"/>
    <n v="0"/>
    <n v="0"/>
    <n v="0"/>
    <n v="1"/>
    <n v="0"/>
    <n v="0"/>
    <n v="34"/>
    <d v="2015-03-24T00:00:00"/>
  </r>
  <r>
    <n v="963"/>
    <n v="56320"/>
    <n v="619"/>
    <n v="1.0990767045454546"/>
    <x v="0"/>
    <n v="1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x v="1"/>
    <x v="5"/>
    <s v="51-65"/>
    <n v="2606"/>
    <n v="0"/>
    <n v="1"/>
    <n v="0"/>
    <n v="0"/>
    <n v="0"/>
    <n v="0"/>
    <n v="0"/>
    <n v="0"/>
    <n v="1"/>
    <n v="536"/>
    <d v="2015-08-27T00:00:00"/>
  </r>
  <r>
    <n v="964"/>
    <n v="62845"/>
    <n v="1144"/>
    <n v="1.8203516588431854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0"/>
    <x v="17"/>
    <s v="66+"/>
    <n v="2795"/>
    <n v="0"/>
    <n v="1"/>
    <n v="0"/>
    <n v="0"/>
    <n v="0"/>
    <n v="0"/>
    <n v="0"/>
    <n v="1"/>
    <n v="0"/>
    <n v="1110"/>
    <d v="2015-02-19T00:00:00"/>
  </r>
  <r>
    <n v="965"/>
    <n v="15038"/>
    <n v="54"/>
    <n v="0.35909030456177682"/>
    <x v="1"/>
    <n v="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x v="1"/>
    <x v="13"/>
    <s v="24-35"/>
    <n v="2675"/>
    <n v="0"/>
    <n v="0"/>
    <n v="1"/>
    <n v="0"/>
    <n v="0"/>
    <n v="0"/>
    <n v="0"/>
    <n v="0"/>
    <n v="0"/>
    <n v="28"/>
    <d v="2015-06-19T00:00:00"/>
  </r>
  <r>
    <n v="966"/>
    <n v="32173"/>
    <n v="20"/>
    <n v="6.2163926273583442E-2"/>
    <x v="0"/>
    <n v="1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x v="1"/>
    <x v="35"/>
    <s v="51-65"/>
    <n v="2491"/>
    <n v="1"/>
    <n v="0"/>
    <n v="0"/>
    <n v="0"/>
    <n v="0"/>
    <n v="0"/>
    <n v="0"/>
    <n v="0"/>
    <n v="1"/>
    <n v="18"/>
    <d v="2015-12-20T00:00:00"/>
  </r>
  <r>
    <n v="967"/>
    <n v="68316"/>
    <n v="1178"/>
    <n v="1.7243398325428889"/>
    <x v="0"/>
    <n v="1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x v="1"/>
    <x v="29"/>
    <s v="51-65"/>
    <n v="2761"/>
    <n v="0"/>
    <n v="0"/>
    <n v="0"/>
    <n v="1"/>
    <n v="0"/>
    <n v="1"/>
    <n v="0"/>
    <n v="0"/>
    <n v="0"/>
    <n v="1145"/>
    <d v="2015-03-25T00:00:00"/>
  </r>
  <r>
    <n v="968"/>
    <n v="65169"/>
    <n v="1143"/>
    <n v="1.7539013948349675"/>
    <x v="0"/>
    <n v="0"/>
    <n v="23"/>
    <n v="1074"/>
    <n v="0"/>
    <n v="69"/>
    <n v="0"/>
    <n v="0"/>
    <n v="46"/>
    <n v="1"/>
    <n v="10"/>
    <n v="4"/>
    <n v="13"/>
    <n v="6"/>
    <n v="1"/>
    <n v="1"/>
    <n v="1"/>
    <n v="0"/>
    <n v="1"/>
    <n v="0"/>
    <x v="0"/>
    <x v="18"/>
    <s v="36-50"/>
    <n v="2325"/>
    <n v="0"/>
    <n v="1"/>
    <n v="0"/>
    <n v="0"/>
    <n v="0"/>
    <n v="0"/>
    <n v="1"/>
    <n v="0"/>
    <n v="0"/>
    <n v="1097"/>
    <d v="2016-06-03T00:00:00"/>
  </r>
  <r>
    <n v="969"/>
    <n v="66334"/>
    <n v="1138"/>
    <n v="1.715560647631682"/>
    <x v="0"/>
    <n v="1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x v="0"/>
    <x v="44"/>
    <s v="51-65"/>
    <n v="2611"/>
    <n v="0"/>
    <n v="1"/>
    <n v="0"/>
    <n v="0"/>
    <n v="0"/>
    <n v="0"/>
    <n v="0"/>
    <n v="0"/>
    <n v="1"/>
    <n v="1115"/>
    <d v="2015-08-22T00:00:00"/>
  </r>
  <r>
    <n v="970"/>
    <n v="68695"/>
    <n v="1051"/>
    <n v="1.5299512337142442"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x v="1"/>
    <x v="14"/>
    <s v="51-65"/>
    <n v="2163"/>
    <n v="0"/>
    <n v="0"/>
    <n v="0"/>
    <n v="1"/>
    <n v="0"/>
    <n v="0"/>
    <n v="1"/>
    <n v="0"/>
    <n v="0"/>
    <n v="1011"/>
    <d v="2016-11-12T00:00:00"/>
  </r>
  <r>
    <n v="971"/>
    <n v="31056"/>
    <n v="39"/>
    <n v="0.12557959814528594"/>
    <x v="1"/>
    <n v="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x v="1"/>
    <x v="30"/>
    <s v="36-50"/>
    <n v="2682"/>
    <n v="0"/>
    <n v="1"/>
    <n v="0"/>
    <n v="0"/>
    <n v="0"/>
    <n v="1"/>
    <n v="0"/>
    <n v="0"/>
    <n v="0"/>
    <n v="23"/>
    <d v="2015-06-12T00:00:00"/>
  </r>
  <r>
    <n v="972"/>
    <n v="28071"/>
    <n v="269"/>
    <n v="0.95828435039720716"/>
    <x v="0"/>
    <n v="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x v="1"/>
    <x v="15"/>
    <s v="36-50"/>
    <n v="2828"/>
    <n v="0"/>
    <n v="0"/>
    <n v="1"/>
    <n v="0"/>
    <n v="0"/>
    <n v="0"/>
    <n v="1"/>
    <n v="0"/>
    <n v="0"/>
    <n v="225"/>
    <d v="2015-01-17T00:00:00"/>
  </r>
  <r>
    <n v="973"/>
    <n v="37334"/>
    <n v="47"/>
    <n v="0.12589060909626615"/>
    <x v="1"/>
    <n v="1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x v="1"/>
    <x v="35"/>
    <s v="51-65"/>
    <n v="2282"/>
    <n v="0"/>
    <n v="0"/>
    <n v="0"/>
    <n v="1"/>
    <n v="0"/>
    <n v="0"/>
    <n v="0"/>
    <n v="0"/>
    <n v="1"/>
    <n v="32"/>
    <d v="2016-07-16T00:00:00"/>
  </r>
  <r>
    <n v="974"/>
    <n v="46423"/>
    <n v="84"/>
    <n v="0.18094479029791266"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x v="1"/>
    <x v="31"/>
    <s v="36-50"/>
    <n v="2443"/>
    <n v="0"/>
    <n v="0"/>
    <n v="1"/>
    <n v="0"/>
    <n v="0"/>
    <n v="0"/>
    <n v="0"/>
    <n v="1"/>
    <n v="0"/>
    <n v="76"/>
    <d v="2016-02-06T00:00:00"/>
  </r>
  <r>
    <n v="975"/>
    <n v="70515"/>
    <n v="1118"/>
    <n v="1.5854782670353826"/>
    <x v="0"/>
    <n v="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x v="0"/>
    <x v="49"/>
    <s v="24-35"/>
    <n v="2410"/>
    <n v="0"/>
    <n v="0"/>
    <n v="1"/>
    <n v="0"/>
    <n v="0"/>
    <n v="0"/>
    <n v="1"/>
    <n v="0"/>
    <n v="0"/>
    <n v="978"/>
    <d v="2016-03-10T00:00:00"/>
  </r>
  <r>
    <n v="976"/>
    <n v="47703"/>
    <n v="532"/>
    <n v="1.1152338427352577"/>
    <x v="0"/>
    <n v="1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x v="1"/>
    <x v="33"/>
    <s v="66+"/>
    <n v="2555"/>
    <n v="0"/>
    <n v="1"/>
    <n v="0"/>
    <n v="0"/>
    <n v="0"/>
    <n v="0"/>
    <n v="1"/>
    <n v="0"/>
    <n v="0"/>
    <n v="409"/>
    <d v="2015-10-17T00:00:00"/>
  </r>
  <r>
    <n v="977"/>
    <n v="61180"/>
    <n v="486"/>
    <n v="0.79437724746649241"/>
    <x v="0"/>
    <n v="1"/>
    <n v="70"/>
    <n v="403"/>
    <n v="24"/>
    <n v="29"/>
    <n v="6"/>
    <n v="24"/>
    <n v="218"/>
    <n v="2"/>
    <n v="5"/>
    <n v="5"/>
    <n v="6"/>
    <n v="3"/>
    <n v="0"/>
    <n v="0"/>
    <n v="1"/>
    <n v="0"/>
    <n v="0"/>
    <n v="0"/>
    <x v="1"/>
    <x v="11"/>
    <s v="51-65"/>
    <n v="2226"/>
    <n v="0"/>
    <n v="1"/>
    <n v="0"/>
    <n v="0"/>
    <n v="0"/>
    <n v="0"/>
    <n v="1"/>
    <n v="0"/>
    <n v="0"/>
    <n v="268"/>
    <d v="2016-09-10T00:00:00"/>
  </r>
  <r>
    <n v="978"/>
    <n v="38998"/>
    <n v="49"/>
    <n v="0.12564746910097954"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x v="1"/>
    <x v="1"/>
    <s v="66+"/>
    <n v="2762"/>
    <n v="0"/>
    <n v="1"/>
    <n v="0"/>
    <n v="0"/>
    <n v="0"/>
    <n v="0"/>
    <n v="1"/>
    <n v="0"/>
    <n v="0"/>
    <n v="44"/>
    <d v="2015-03-24T00:00:00"/>
  </r>
  <r>
    <n v="979"/>
    <n v="8028"/>
    <n v="176"/>
    <n v="2.1923268560039859"/>
    <x v="0"/>
    <n v="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x v="1"/>
    <x v="8"/>
    <s v="24-35"/>
    <n v="2808"/>
    <n v="0"/>
    <n v="0"/>
    <n v="1"/>
    <n v="0"/>
    <n v="0"/>
    <n v="0"/>
    <n v="1"/>
    <n v="0"/>
    <n v="0"/>
    <n v="174"/>
    <d v="2015-02-06T00:00:00"/>
  </r>
  <r>
    <n v="980"/>
    <n v="76081"/>
    <n v="833"/>
    <n v="1.0948857139101746"/>
    <x v="0"/>
    <n v="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x v="1"/>
    <x v="41"/>
    <s v="51-65"/>
    <n v="2196"/>
    <n v="0"/>
    <n v="0"/>
    <n v="0"/>
    <n v="1"/>
    <n v="0"/>
    <n v="0"/>
    <n v="1"/>
    <n v="0"/>
    <n v="0"/>
    <n v="633"/>
    <d v="2016-10-10T00:00:00"/>
  </r>
  <r>
    <n v="981"/>
    <n v="49118"/>
    <n v="1110"/>
    <n v="2.2598640009772386"/>
    <x v="0"/>
    <n v="0"/>
    <n v="90"/>
    <n v="620"/>
    <n v="54"/>
    <n v="239"/>
    <n v="99"/>
    <n v="98"/>
    <n v="119"/>
    <n v="2"/>
    <n v="9"/>
    <n v="7"/>
    <n v="10"/>
    <n v="7"/>
    <n v="0"/>
    <n v="1"/>
    <n v="0"/>
    <n v="1"/>
    <n v="0"/>
    <n v="0"/>
    <x v="0"/>
    <x v="6"/>
    <s v="36-50"/>
    <n v="2839"/>
    <n v="1"/>
    <n v="0"/>
    <n v="0"/>
    <n v="0"/>
    <n v="0"/>
    <n v="1"/>
    <n v="0"/>
    <n v="0"/>
    <n v="0"/>
    <n v="991"/>
    <d v="2015-01-06T00:00:00"/>
  </r>
  <r>
    <n v="982"/>
    <n v="33168"/>
    <n v="119"/>
    <n v="0.35877954655089245"/>
    <x v="0"/>
    <n v="1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x v="1"/>
    <x v="2"/>
    <s v="51-65"/>
    <n v="2783"/>
    <n v="0"/>
    <n v="0"/>
    <n v="1"/>
    <n v="0"/>
    <n v="0"/>
    <n v="0"/>
    <n v="0"/>
    <n v="1"/>
    <n v="0"/>
    <n v="116"/>
    <d v="2015-03-03T00:00:00"/>
  </r>
  <r>
    <n v="983"/>
    <n v="33585"/>
    <n v="93"/>
    <n v="0.27690933452434124"/>
    <x v="0"/>
    <n v="1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x v="1"/>
    <x v="40"/>
    <s v="51-65"/>
    <n v="2436"/>
    <n v="0"/>
    <n v="1"/>
    <n v="0"/>
    <n v="0"/>
    <n v="0"/>
    <n v="0"/>
    <n v="0"/>
    <n v="1"/>
    <n v="0"/>
    <n v="64"/>
    <d v="2016-02-13T00:00:00"/>
  </r>
  <r>
    <n v="984"/>
    <n v="77037"/>
    <n v="1113"/>
    <n v="1.4447603099809183"/>
    <x v="0"/>
    <n v="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x v="1"/>
    <x v="36"/>
    <s v="51-65"/>
    <n v="2418"/>
    <n v="0"/>
    <n v="1"/>
    <n v="0"/>
    <n v="0"/>
    <n v="0"/>
    <n v="0"/>
    <n v="0"/>
    <n v="0"/>
    <n v="1"/>
    <n v="1103"/>
    <d v="2016-03-02T00:00:00"/>
  </r>
  <r>
    <n v="985"/>
    <n v="71604"/>
    <n v="1099"/>
    <n v="1.5348304563990838"/>
    <x v="0"/>
    <n v="0"/>
    <n v="3"/>
    <n v="345"/>
    <n v="53"/>
    <n v="528"/>
    <n v="98"/>
    <n v="75"/>
    <n v="97"/>
    <n v="1"/>
    <n v="8"/>
    <n v="3"/>
    <n v="5"/>
    <n v="4"/>
    <n v="0"/>
    <n v="0"/>
    <n v="1"/>
    <n v="0"/>
    <n v="0"/>
    <n v="0"/>
    <x v="0"/>
    <x v="39"/>
    <s v="66+"/>
    <n v="2383"/>
    <n v="0"/>
    <n v="0"/>
    <n v="0"/>
    <n v="1"/>
    <n v="0"/>
    <n v="0"/>
    <n v="0"/>
    <n v="0"/>
    <n v="1"/>
    <n v="1002"/>
    <d v="2016-04-06T00:00:00"/>
  </r>
  <r>
    <n v="986"/>
    <n v="44529"/>
    <n v="665"/>
    <n v="1.4934087897774484"/>
    <x v="0"/>
    <n v="1"/>
    <n v="98"/>
    <n v="538"/>
    <n v="13"/>
    <n v="91"/>
    <n v="17"/>
    <n v="6"/>
    <n v="26"/>
    <n v="6"/>
    <n v="6"/>
    <n v="2"/>
    <n v="11"/>
    <n v="5"/>
    <n v="0"/>
    <n v="0"/>
    <n v="0"/>
    <n v="1"/>
    <n v="0"/>
    <n v="0"/>
    <x v="1"/>
    <x v="40"/>
    <s v="51-65"/>
    <n v="2518"/>
    <n v="0"/>
    <n v="1"/>
    <n v="0"/>
    <n v="0"/>
    <n v="0"/>
    <n v="0"/>
    <n v="1"/>
    <n v="0"/>
    <n v="0"/>
    <n v="639"/>
    <d v="2015-11-23T00:00:00"/>
  </r>
  <r>
    <n v="987"/>
    <n v="28764"/>
    <n v="11"/>
    <n v="3.8242247253511337E-2"/>
    <x v="1"/>
    <n v="1"/>
    <n v="16"/>
    <n v="8"/>
    <n v="0"/>
    <n v="3"/>
    <n v="0"/>
    <n v="0"/>
    <n v="1"/>
    <n v="1"/>
    <n v="1"/>
    <n v="0"/>
    <n v="2"/>
    <n v="8"/>
    <n v="0"/>
    <n v="0"/>
    <n v="1"/>
    <n v="0"/>
    <n v="0"/>
    <n v="0"/>
    <x v="1"/>
    <x v="40"/>
    <s v="51-65"/>
    <n v="2183"/>
    <n v="0"/>
    <n v="0"/>
    <n v="0"/>
    <n v="1"/>
    <n v="0"/>
    <n v="0"/>
    <n v="0"/>
    <n v="0"/>
    <n v="1"/>
    <n v="10"/>
    <d v="2016-10-23T00:00:00"/>
  </r>
  <r>
    <n v="988"/>
    <n v="69098"/>
    <n v="2262"/>
    <n v="3.2736113925149786"/>
    <x v="0"/>
    <n v="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x v="1"/>
    <x v="17"/>
    <s v="66+"/>
    <n v="2657"/>
    <n v="0"/>
    <n v="1"/>
    <n v="0"/>
    <n v="0"/>
    <n v="0"/>
    <n v="0"/>
    <n v="0"/>
    <n v="0"/>
    <n v="1"/>
    <n v="2084"/>
    <d v="2015-07-07T00:00:00"/>
  </r>
  <r>
    <n v="989"/>
    <n v="82025"/>
    <n v="1089"/>
    <n v="1.3276440109722647"/>
    <x v="0"/>
    <n v="0"/>
    <n v="76"/>
    <n v="267"/>
    <n v="98"/>
    <n v="606"/>
    <n v="48"/>
    <n v="70"/>
    <n v="98"/>
    <n v="1"/>
    <n v="3"/>
    <n v="2"/>
    <n v="6"/>
    <n v="1"/>
    <n v="0"/>
    <n v="0"/>
    <n v="0"/>
    <n v="0"/>
    <n v="1"/>
    <n v="0"/>
    <x v="0"/>
    <x v="38"/>
    <s v="36-50"/>
    <n v="2556"/>
    <n v="1"/>
    <n v="0"/>
    <n v="0"/>
    <n v="0"/>
    <n v="0"/>
    <n v="0"/>
    <n v="1"/>
    <n v="0"/>
    <n v="0"/>
    <n v="991"/>
    <d v="2015-10-16T00:00:00"/>
  </r>
  <r>
    <n v="990"/>
    <n v="27100"/>
    <n v="27"/>
    <n v="9.9630996309963096E-2"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x v="1"/>
    <x v="38"/>
    <s v="36-50"/>
    <n v="2609"/>
    <n v="0"/>
    <n v="1"/>
    <n v="0"/>
    <n v="0"/>
    <n v="0"/>
    <n v="0"/>
    <n v="0"/>
    <n v="1"/>
    <n v="0"/>
    <n v="17"/>
    <d v="2015-08-24T00:00:00"/>
  </r>
  <r>
    <n v="991"/>
    <n v="70596"/>
    <n v="942"/>
    <n v="1.3343532211456739"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x v="1"/>
    <x v="7"/>
    <s v="24-35"/>
    <n v="2791"/>
    <n v="0"/>
    <n v="0"/>
    <n v="1"/>
    <n v="0"/>
    <n v="0"/>
    <n v="0"/>
    <n v="1"/>
    <n v="0"/>
    <n v="0"/>
    <n v="916"/>
    <d v="2015-02-23T00:00:00"/>
  </r>
  <r>
    <n v="992"/>
    <n v="42557"/>
    <n v="255"/>
    <n v="0.59919637192471276"/>
    <x v="0"/>
    <n v="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x v="1"/>
    <x v="46"/>
    <s v="36-50"/>
    <n v="2828"/>
    <n v="0"/>
    <n v="1"/>
    <n v="0"/>
    <n v="0"/>
    <n v="0"/>
    <n v="0"/>
    <n v="1"/>
    <n v="0"/>
    <n v="0"/>
    <n v="240"/>
    <d v="2015-01-17T00:00:00"/>
  </r>
  <r>
    <n v="993"/>
    <n v="53312"/>
    <n v="253"/>
    <n v="0.47456482593037214"/>
    <x v="0"/>
    <n v="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x v="1"/>
    <x v="20"/>
    <s v="66+"/>
    <n v="2483"/>
    <n v="0"/>
    <n v="1"/>
    <n v="0"/>
    <n v="0"/>
    <n v="0"/>
    <n v="0"/>
    <n v="0"/>
    <n v="0"/>
    <n v="1"/>
    <n v="228"/>
    <d v="2015-12-28T00:00:00"/>
  </r>
  <r>
    <n v="994"/>
    <n v="72228"/>
    <n v="1194"/>
    <n v="1.6530985213490612"/>
    <x v="0"/>
    <n v="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x v="1"/>
    <x v="12"/>
    <s v="66+"/>
    <n v="2738"/>
    <n v="0"/>
    <n v="0"/>
    <n v="1"/>
    <n v="0"/>
    <n v="0"/>
    <n v="0"/>
    <n v="1"/>
    <n v="0"/>
    <n v="0"/>
    <n v="1138"/>
    <d v="2015-04-17T00:00:00"/>
  </r>
  <r>
    <n v="995"/>
    <n v="67605"/>
    <n v="884"/>
    <n v="1.3075955920420088"/>
    <x v="0"/>
    <n v="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x v="1"/>
    <x v="13"/>
    <s v="24-35"/>
    <n v="2614"/>
    <n v="0"/>
    <n v="0"/>
    <n v="0"/>
    <n v="1"/>
    <n v="0"/>
    <n v="0"/>
    <n v="1"/>
    <n v="0"/>
    <n v="0"/>
    <n v="830"/>
    <d v="2015-08-19T00:00:00"/>
  </r>
  <r>
    <n v="996"/>
    <n v="62845"/>
    <n v="1144"/>
    <n v="1.8203516588431854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1"/>
    <x v="17"/>
    <s v="66+"/>
    <n v="2795"/>
    <n v="0"/>
    <n v="1"/>
    <n v="0"/>
    <n v="0"/>
    <n v="0"/>
    <n v="0"/>
    <n v="0"/>
    <n v="1"/>
    <n v="0"/>
    <n v="1110"/>
    <d v="2015-02-19T00:00:00"/>
  </r>
  <r>
    <n v="997"/>
    <n v="65196"/>
    <n v="955"/>
    <n v="1.4648137922571938"/>
    <x v="0"/>
    <n v="2"/>
    <n v="34"/>
    <n v="743"/>
    <n v="19"/>
    <n v="181"/>
    <n v="12"/>
    <n v="0"/>
    <n v="200"/>
    <n v="2"/>
    <n v="7"/>
    <n v="6"/>
    <n v="11"/>
    <n v="5"/>
    <n v="0"/>
    <n v="0"/>
    <n v="1"/>
    <n v="0"/>
    <n v="0"/>
    <n v="0"/>
    <x v="1"/>
    <x v="35"/>
    <s v="51-65"/>
    <n v="2498"/>
    <n v="0"/>
    <n v="0"/>
    <n v="0"/>
    <n v="1"/>
    <n v="0"/>
    <n v="0"/>
    <n v="1"/>
    <n v="0"/>
    <n v="0"/>
    <n v="755"/>
    <d v="2015-12-13T00:00:00"/>
  </r>
  <r>
    <n v="998"/>
    <n v="63342"/>
    <n v="1080"/>
    <n v="1.7050298380221656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0"/>
    <x v="42"/>
    <s v="51-65"/>
    <n v="2780"/>
    <n v="0"/>
    <n v="0"/>
    <n v="0"/>
    <n v="1"/>
    <n v="0"/>
    <n v="0"/>
    <n v="0"/>
    <n v="0"/>
    <n v="1"/>
    <n v="1059"/>
    <d v="2015-03-06T00:00:00"/>
  </r>
  <r>
    <n v="999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1"/>
    <x v="24"/>
    <s v="36-50"/>
    <n v="2200"/>
    <n v="1"/>
    <n v="0"/>
    <n v="0"/>
    <n v="0"/>
    <n v="0"/>
    <n v="0"/>
    <n v="0"/>
    <n v="0"/>
    <n v="1"/>
    <n v="9"/>
    <d v="2016-10-06T00:00:00"/>
  </r>
  <r>
    <n v="1000"/>
    <n v="65526"/>
    <n v="497"/>
    <n v="0.75847755089582758"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x v="1"/>
    <x v="29"/>
    <s v="51-65"/>
    <n v="2238"/>
    <n v="0"/>
    <n v="1"/>
    <n v="0"/>
    <n v="0"/>
    <n v="0"/>
    <n v="0"/>
    <n v="0"/>
    <n v="0"/>
    <n v="1"/>
    <n v="488"/>
    <d v="2016-08-29T00:00:00"/>
  </r>
  <r>
    <n v="1001"/>
    <n v="16860"/>
    <n v="24"/>
    <n v="0.14234875444839859"/>
    <x v="1"/>
    <n v="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x v="1"/>
    <x v="42"/>
    <s v="51-65"/>
    <n v="2814"/>
    <n v="0"/>
    <n v="1"/>
    <n v="0"/>
    <n v="0"/>
    <n v="0"/>
    <n v="0"/>
    <n v="1"/>
    <n v="0"/>
    <n v="0"/>
    <n v="10"/>
    <d v="2015-01-31T00:00:00"/>
  </r>
  <r>
    <n v="1002"/>
    <n v="87305"/>
    <n v="1072"/>
    <n v="1.2278792738102056"/>
    <x v="0"/>
    <n v="0"/>
    <n v="19"/>
    <n v="345"/>
    <n v="25"/>
    <n v="501"/>
    <n v="63"/>
    <n v="138"/>
    <n v="80"/>
    <n v="1"/>
    <n v="5"/>
    <n v="3"/>
    <n v="8"/>
    <n v="2"/>
    <n v="0"/>
    <n v="0"/>
    <n v="0"/>
    <n v="0"/>
    <n v="1"/>
    <n v="0"/>
    <x v="0"/>
    <x v="36"/>
    <s v="51-65"/>
    <n v="2803"/>
    <n v="1"/>
    <n v="0"/>
    <n v="0"/>
    <n v="0"/>
    <n v="0"/>
    <n v="1"/>
    <n v="0"/>
    <n v="0"/>
    <n v="0"/>
    <n v="992"/>
    <d v="2015-02-11T00:00:00"/>
  </r>
  <r>
    <n v="1003"/>
    <n v="64176"/>
    <n v="1677"/>
    <n v="2.6131264023934184"/>
    <x v="0"/>
    <n v="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x v="1"/>
    <x v="2"/>
    <s v="51-65"/>
    <n v="2854"/>
    <n v="1"/>
    <n v="0"/>
    <n v="0"/>
    <n v="0"/>
    <n v="0"/>
    <n v="1"/>
    <n v="0"/>
    <n v="0"/>
    <n v="0"/>
    <n v="1528"/>
    <d v="2014-12-22T00:00:00"/>
  </r>
  <r>
    <n v="1004"/>
    <n v="22304"/>
    <n v="16"/>
    <n v="7.1736011477761846E-2"/>
    <x v="0"/>
    <n v="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x v="1"/>
    <x v="44"/>
    <s v="51-65"/>
    <n v="2853"/>
    <n v="1"/>
    <n v="0"/>
    <n v="0"/>
    <n v="0"/>
    <n v="0"/>
    <n v="0"/>
    <n v="1"/>
    <n v="0"/>
    <n v="0"/>
    <n v="14"/>
    <d v="2014-12-23T00:00:00"/>
  </r>
  <r>
    <n v="1005"/>
    <n v="67023"/>
    <n v="889"/>
    <n v="1.3264103367500708"/>
    <x v="0"/>
    <n v="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x v="1"/>
    <x v="32"/>
    <s v="36-50"/>
    <n v="2276"/>
    <n v="0"/>
    <n v="1"/>
    <n v="0"/>
    <n v="0"/>
    <n v="0"/>
    <n v="0"/>
    <n v="1"/>
    <n v="0"/>
    <n v="0"/>
    <n v="872"/>
    <d v="2016-07-22T00:00:00"/>
  </r>
  <r>
    <n v="1006"/>
    <n v="70713"/>
    <n v="1287"/>
    <n v="1.8200330915107545"/>
    <x v="0"/>
    <n v="1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x v="1"/>
    <x v="40"/>
    <s v="51-65"/>
    <n v="2732"/>
    <n v="0"/>
    <n v="0"/>
    <n v="0"/>
    <n v="1"/>
    <n v="0"/>
    <n v="0"/>
    <n v="1"/>
    <n v="0"/>
    <n v="0"/>
    <n v="1097"/>
    <d v="2015-04-23T00:00:00"/>
  </r>
  <r>
    <n v="1007"/>
    <n v="59925"/>
    <n v="710"/>
    <n v="1.1848143512724238"/>
    <x v="0"/>
    <n v="1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x v="1"/>
    <x v="47"/>
    <s v="51-65"/>
    <n v="2735"/>
    <n v="0"/>
    <n v="0"/>
    <n v="0"/>
    <n v="1"/>
    <n v="0"/>
    <n v="0"/>
    <n v="1"/>
    <n v="0"/>
    <n v="0"/>
    <n v="654"/>
    <d v="2015-04-20T00:00:00"/>
  </r>
  <r>
    <n v="1008"/>
    <n v="39722"/>
    <n v="39"/>
    <n v="9.8182367453803931E-2"/>
    <x v="0"/>
    <n v="1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x v="1"/>
    <x v="33"/>
    <s v="66+"/>
    <n v="2284"/>
    <n v="0"/>
    <n v="1"/>
    <n v="0"/>
    <n v="0"/>
    <n v="0"/>
    <n v="0"/>
    <n v="1"/>
    <n v="0"/>
    <n v="0"/>
    <n v="31"/>
    <d v="2016-07-14T00:00:00"/>
  </r>
  <r>
    <n v="1009"/>
    <n v="46610"/>
    <n v="342"/>
    <n v="0.73374812272044621"/>
    <x v="0"/>
    <n v="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x v="1"/>
    <x v="35"/>
    <s v="51-65"/>
    <n v="2505"/>
    <n v="0"/>
    <n v="0"/>
    <n v="0"/>
    <n v="1"/>
    <n v="0"/>
    <n v="0"/>
    <n v="1"/>
    <n v="0"/>
    <n v="0"/>
    <n v="217"/>
    <d v="2015-12-06T00:00:00"/>
  </r>
  <r>
    <n v="1010"/>
    <n v="88347"/>
    <n v="1998"/>
    <n v="2.2615368942918264"/>
    <x v="0"/>
    <n v="0"/>
    <n v="32"/>
    <n v="1050"/>
    <n v="178"/>
    <n v="555"/>
    <n v="77"/>
    <n v="138"/>
    <n v="118"/>
    <n v="1"/>
    <n v="4"/>
    <n v="7"/>
    <n v="9"/>
    <n v="1"/>
    <n v="1"/>
    <n v="0"/>
    <n v="0"/>
    <n v="0"/>
    <n v="0"/>
    <n v="0"/>
    <x v="1"/>
    <x v="42"/>
    <s v="51-65"/>
    <n v="2520"/>
    <n v="0"/>
    <n v="0"/>
    <n v="0"/>
    <n v="1"/>
    <n v="0"/>
    <n v="0"/>
    <n v="1"/>
    <n v="0"/>
    <n v="0"/>
    <n v="1880"/>
    <d v="2015-11-21T00:00:00"/>
  </r>
  <r>
    <n v="1011"/>
    <n v="87171"/>
    <n v="1254"/>
    <n v="1.4385518119558109"/>
    <x v="0"/>
    <n v="0"/>
    <n v="27"/>
    <n v="1001"/>
    <n v="44"/>
    <n v="107"/>
    <n v="58"/>
    <n v="44"/>
    <n v="44"/>
    <n v="1"/>
    <n v="6"/>
    <n v="7"/>
    <n v="11"/>
    <n v="2"/>
    <n v="0"/>
    <n v="0"/>
    <n v="1"/>
    <n v="0"/>
    <n v="1"/>
    <n v="0"/>
    <x v="1"/>
    <x v="4"/>
    <s v="36-50"/>
    <n v="2583"/>
    <n v="0"/>
    <n v="1"/>
    <n v="0"/>
    <n v="0"/>
    <n v="0"/>
    <n v="0"/>
    <n v="0"/>
    <n v="0"/>
    <n v="1"/>
    <n v="1210"/>
    <d v="2015-09-19T00:00:00"/>
  </r>
  <r>
    <n v="1012"/>
    <n v="26907"/>
    <n v="20"/>
    <n v="7.4330099973984459E-2"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x v="1"/>
    <x v="10"/>
    <s v="36-50"/>
    <n v="2472"/>
    <n v="0"/>
    <n v="0"/>
    <n v="0"/>
    <n v="1"/>
    <n v="0"/>
    <n v="1"/>
    <n v="0"/>
    <n v="0"/>
    <n v="0"/>
    <n v="18"/>
    <d v="2016-01-08T00:00:00"/>
  </r>
  <r>
    <n v="1013"/>
    <n v="50014"/>
    <n v="354"/>
    <n v="0.70780181549166232"/>
    <x v="1"/>
    <n v="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x v="1"/>
    <x v="28"/>
    <s v="51-65"/>
    <n v="2317"/>
    <n v="0"/>
    <n v="0"/>
    <n v="1"/>
    <n v="0"/>
    <n v="0"/>
    <n v="0"/>
    <n v="0"/>
    <n v="1"/>
    <n v="0"/>
    <n v="312"/>
    <d v="2016-06-11T00:00:00"/>
  </r>
  <r>
    <n v="1014"/>
    <n v="41014"/>
    <n v="17"/>
    <n v="4.1449261227873409E-2"/>
    <x v="1"/>
    <n v="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x v="1"/>
    <x v="32"/>
    <s v="36-50"/>
    <n v="2592"/>
    <n v="0"/>
    <n v="1"/>
    <n v="0"/>
    <n v="0"/>
    <n v="0"/>
    <n v="0"/>
    <n v="0"/>
    <n v="0"/>
    <n v="1"/>
    <n v="14"/>
    <d v="2015-09-10T00:00:00"/>
  </r>
  <r>
    <n v="1015"/>
    <n v="66294"/>
    <n v="850"/>
    <n v="1.2821673152924851"/>
    <x v="0"/>
    <n v="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x v="1"/>
    <x v="2"/>
    <s v="51-65"/>
    <n v="2263"/>
    <n v="0"/>
    <n v="0"/>
    <n v="1"/>
    <n v="0"/>
    <n v="0"/>
    <n v="0"/>
    <n v="1"/>
    <n v="0"/>
    <n v="0"/>
    <n v="733"/>
    <d v="2016-08-04T00:00:00"/>
  </r>
  <r>
    <n v="1016"/>
    <n v="65706"/>
    <n v="1070"/>
    <n v="1.6284661979119108"/>
    <x v="0"/>
    <n v="0"/>
    <n v="77"/>
    <n v="918"/>
    <n v="10"/>
    <n v="129"/>
    <n v="13"/>
    <n v="0"/>
    <n v="129"/>
    <n v="1"/>
    <n v="11"/>
    <n v="3"/>
    <n v="12"/>
    <n v="7"/>
    <n v="0"/>
    <n v="1"/>
    <n v="0"/>
    <n v="1"/>
    <n v="1"/>
    <n v="0"/>
    <x v="0"/>
    <x v="23"/>
    <s v="36-50"/>
    <n v="2525"/>
    <n v="1"/>
    <n v="0"/>
    <n v="0"/>
    <n v="0"/>
    <n v="0"/>
    <n v="1"/>
    <n v="0"/>
    <n v="0"/>
    <n v="0"/>
    <n v="941"/>
    <d v="2015-11-16T00:00:00"/>
  </r>
  <r>
    <n v="1017"/>
    <n v="75154"/>
    <n v="1061"/>
    <n v="1.411767836708625"/>
    <x v="0"/>
    <n v="1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x v="0"/>
    <x v="35"/>
    <s v="51-65"/>
    <n v="2822"/>
    <n v="0"/>
    <n v="0"/>
    <n v="1"/>
    <n v="0"/>
    <n v="0"/>
    <n v="0"/>
    <n v="0"/>
    <n v="1"/>
    <n v="0"/>
    <n v="979"/>
    <d v="2015-01-23T00:00:00"/>
  </r>
  <r>
    <n v="1018"/>
    <n v="40479"/>
    <n v="15"/>
    <n v="3.7056251389609426E-2"/>
    <x v="1"/>
    <n v="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x v="1"/>
    <x v="18"/>
    <s v="36-50"/>
    <n v="2475"/>
    <n v="0"/>
    <n v="0"/>
    <n v="0"/>
    <n v="1"/>
    <n v="0"/>
    <n v="0"/>
    <n v="1"/>
    <n v="0"/>
    <n v="0"/>
    <n v="15"/>
    <d v="2016-01-05T00:00:00"/>
  </r>
  <r>
    <n v="1019"/>
    <n v="87195"/>
    <n v="1059"/>
    <n v="1.2145191811457079"/>
    <x v="0"/>
    <n v="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x v="0"/>
    <x v="11"/>
    <s v="51-65"/>
    <n v="2211"/>
    <n v="0"/>
    <n v="1"/>
    <n v="0"/>
    <n v="0"/>
    <n v="0"/>
    <n v="0"/>
    <n v="1"/>
    <n v="0"/>
    <n v="0"/>
    <n v="1021"/>
    <d v="2016-09-25T00:00:00"/>
  </r>
  <r>
    <n v="1020"/>
    <n v="54233"/>
    <n v="839"/>
    <n v="1.5470285619456787"/>
    <x v="0"/>
    <n v="1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x v="1"/>
    <x v="30"/>
    <s v="36-50"/>
    <n v="2669"/>
    <n v="0"/>
    <n v="1"/>
    <n v="0"/>
    <n v="0"/>
    <n v="0"/>
    <n v="0"/>
    <n v="1"/>
    <n v="0"/>
    <n v="0"/>
    <n v="697"/>
    <d v="2015-06-25T00:00:00"/>
  </r>
  <r>
    <n v="1021"/>
    <n v="24163"/>
    <n v="15"/>
    <n v="6.2078384306584446E-2"/>
    <x v="1"/>
    <n v="1"/>
    <n v="3"/>
    <n v="4"/>
    <n v="1"/>
    <n v="7"/>
    <n v="2"/>
    <n v="1"/>
    <n v="2"/>
    <n v="2"/>
    <n v="1"/>
    <n v="0"/>
    <n v="3"/>
    <n v="4"/>
    <n v="0"/>
    <n v="0"/>
    <n v="0"/>
    <n v="0"/>
    <n v="0"/>
    <n v="0"/>
    <x v="1"/>
    <x v="23"/>
    <s v="36-50"/>
    <n v="2419"/>
    <n v="0"/>
    <n v="0"/>
    <n v="1"/>
    <n v="0"/>
    <n v="0"/>
    <n v="0"/>
    <n v="1"/>
    <n v="0"/>
    <n v="0"/>
    <n v="13"/>
    <d v="2016-03-01T00:00:00"/>
  </r>
  <r>
    <n v="1022"/>
    <n v="81698"/>
    <n v="1059"/>
    <n v="1.2962373619917256"/>
    <x v="0"/>
    <n v="0"/>
    <n v="1"/>
    <n v="709"/>
    <n v="45"/>
    <n v="115"/>
    <n v="30"/>
    <n v="160"/>
    <n v="45"/>
    <n v="1"/>
    <n v="8"/>
    <n v="2"/>
    <n v="5"/>
    <n v="5"/>
    <n v="1"/>
    <n v="0"/>
    <n v="0"/>
    <n v="0"/>
    <n v="0"/>
    <n v="0"/>
    <x v="0"/>
    <x v="38"/>
    <s v="36-50"/>
    <n v="2644"/>
    <n v="0"/>
    <n v="0"/>
    <n v="1"/>
    <n v="0"/>
    <n v="0"/>
    <n v="1"/>
    <n v="0"/>
    <n v="0"/>
    <n v="0"/>
    <n v="1014"/>
    <d v="2015-07-20T00:00:00"/>
  </r>
  <r>
    <n v="1023"/>
    <n v="43776"/>
    <n v="20"/>
    <n v="4.5687134502923971E-2"/>
    <x v="1"/>
    <n v="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x v="1"/>
    <x v="38"/>
    <s v="36-50"/>
    <n v="2216"/>
    <n v="0"/>
    <n v="0"/>
    <n v="0"/>
    <n v="1"/>
    <n v="0"/>
    <n v="0"/>
    <n v="1"/>
    <n v="0"/>
    <n v="0"/>
    <n v="17"/>
    <d v="2016-09-20T00:00:00"/>
  </r>
  <r>
    <n v="1024"/>
    <n v="63998"/>
    <n v="1056"/>
    <n v="1.6500515641113784"/>
    <x v="0"/>
    <n v="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x v="0"/>
    <x v="12"/>
    <s v="66+"/>
    <n v="2350"/>
    <n v="1"/>
    <n v="0"/>
    <n v="0"/>
    <n v="0"/>
    <n v="0"/>
    <n v="1"/>
    <n v="0"/>
    <n v="0"/>
    <n v="0"/>
    <n v="944"/>
    <d v="2016-05-09T00:00:00"/>
  </r>
  <r>
    <n v="1025"/>
    <n v="85844"/>
    <n v="1920"/>
    <n v="2.2366152555798888"/>
    <x v="0"/>
    <n v="0"/>
    <n v="62"/>
    <n v="938"/>
    <n v="19"/>
    <n v="843"/>
    <n v="25"/>
    <n v="95"/>
    <n v="38"/>
    <n v="1"/>
    <n v="6"/>
    <n v="6"/>
    <n v="7"/>
    <n v="2"/>
    <n v="0"/>
    <n v="0"/>
    <n v="0"/>
    <n v="0"/>
    <n v="1"/>
    <n v="0"/>
    <x v="1"/>
    <x v="24"/>
    <s v="36-50"/>
    <n v="2190"/>
    <n v="0"/>
    <n v="1"/>
    <n v="0"/>
    <n v="0"/>
    <n v="0"/>
    <n v="0"/>
    <n v="0"/>
    <n v="0"/>
    <n v="1"/>
    <n v="1882"/>
    <d v="2016-10-16T00:00:00"/>
  </r>
  <r>
    <n v="1026"/>
    <n v="39190"/>
    <n v="121"/>
    <n v="0.30875223271242663"/>
    <x v="1"/>
    <n v="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x v="1"/>
    <x v="46"/>
    <s v="36-50"/>
    <n v="2223"/>
    <n v="0"/>
    <n v="0"/>
    <n v="1"/>
    <n v="0"/>
    <n v="0"/>
    <n v="0"/>
    <n v="0"/>
    <n v="0"/>
    <n v="1"/>
    <n v="109"/>
    <d v="2016-09-13T00:00:00"/>
  </r>
  <r>
    <n v="1027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1"/>
    <x v="31"/>
    <s v="36-50"/>
    <n v="2531"/>
    <n v="0"/>
    <n v="0"/>
    <n v="1"/>
    <n v="0"/>
    <n v="0"/>
    <n v="0"/>
    <n v="0"/>
    <n v="0"/>
    <n v="1"/>
    <n v="67"/>
    <d v="2015-11-10T00:00:00"/>
  </r>
  <r>
    <n v="1028"/>
    <n v="57236"/>
    <n v="117"/>
    <n v="0.20441680061499753"/>
    <x v="1"/>
    <n v="1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x v="1"/>
    <x v="2"/>
    <s v="51-65"/>
    <n v="2268"/>
    <n v="0"/>
    <n v="1"/>
    <n v="0"/>
    <n v="0"/>
    <n v="0"/>
    <n v="0"/>
    <n v="0"/>
    <n v="0"/>
    <n v="1"/>
    <n v="113"/>
    <d v="2016-07-30T00:00:00"/>
  </r>
  <r>
    <n v="1029"/>
    <n v="61825"/>
    <n v="397"/>
    <n v="0.64213505863323894"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x v="1"/>
    <x v="19"/>
    <s v="36-50"/>
    <n v="2485"/>
    <n v="0"/>
    <n v="0"/>
    <n v="1"/>
    <n v="0"/>
    <n v="0"/>
    <n v="0"/>
    <n v="1"/>
    <n v="0"/>
    <n v="0"/>
    <n v="370"/>
    <d v="2015-12-26T00:00:00"/>
  </r>
  <r>
    <n v="1030"/>
    <n v="79803"/>
    <n v="835"/>
    <n v="1.0463265792012832"/>
    <x v="0"/>
    <n v="1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x v="1"/>
    <x v="35"/>
    <s v="51-65"/>
    <n v="2186"/>
    <n v="1"/>
    <n v="0"/>
    <n v="0"/>
    <n v="0"/>
    <n v="0"/>
    <n v="0"/>
    <n v="1"/>
    <n v="0"/>
    <n v="0"/>
    <n v="802"/>
    <d v="2016-10-20T00:00:00"/>
  </r>
  <r>
    <n v="1031"/>
    <n v="80910"/>
    <n v="715"/>
    <n v="0.88369793597824742"/>
    <x v="0"/>
    <n v="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x v="1"/>
    <x v="37"/>
    <s v="24-35"/>
    <n v="2765"/>
    <n v="0"/>
    <n v="0"/>
    <n v="1"/>
    <n v="0"/>
    <n v="0"/>
    <n v="1"/>
    <n v="0"/>
    <n v="0"/>
    <n v="0"/>
    <n v="674"/>
    <d v="2015-03-21T00:00:00"/>
  </r>
  <r>
    <n v="1032"/>
    <n v="27590"/>
    <n v="11"/>
    <n v="3.9869517941283072E-2"/>
    <x v="1"/>
    <n v="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x v="1"/>
    <x v="18"/>
    <s v="36-50"/>
    <n v="2591"/>
    <n v="0"/>
    <n v="0"/>
    <n v="0"/>
    <n v="1"/>
    <n v="0"/>
    <n v="0"/>
    <n v="0"/>
    <n v="1"/>
    <n v="0"/>
    <n v="10"/>
    <d v="2015-09-11T00:00:00"/>
  </r>
  <r>
    <n v="1033"/>
    <n v="56775"/>
    <n v="902"/>
    <n v="1.5887274328489651"/>
    <x v="0"/>
    <n v="1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x v="1"/>
    <x v="19"/>
    <s v="36-50"/>
    <n v="2702"/>
    <n v="0"/>
    <n v="1"/>
    <n v="0"/>
    <n v="0"/>
    <n v="0"/>
    <n v="0"/>
    <n v="1"/>
    <n v="0"/>
    <n v="0"/>
    <n v="867"/>
    <d v="2015-05-23T00:00:00"/>
  </r>
  <r>
    <n v="1034"/>
    <n v="67786"/>
    <n v="1054"/>
    <n v="1.5548933408078365"/>
    <x v="0"/>
    <n v="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x v="0"/>
    <x v="11"/>
    <s v="51-65"/>
    <n v="2363"/>
    <n v="0"/>
    <n v="0"/>
    <n v="0"/>
    <n v="0"/>
    <n v="1"/>
    <n v="0"/>
    <n v="0"/>
    <n v="0"/>
    <n v="1"/>
    <n v="952"/>
    <d v="2016-04-26T00:00:00"/>
  </r>
  <r>
    <n v="1035"/>
    <n v="54210"/>
    <n v="322"/>
    <n v="0.59398634938203287"/>
    <x v="0"/>
    <n v="1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x v="1"/>
    <x v="19"/>
    <s v="36-50"/>
    <n v="2564"/>
    <n v="0"/>
    <n v="1"/>
    <n v="0"/>
    <n v="0"/>
    <n v="0"/>
    <n v="1"/>
    <n v="0"/>
    <n v="0"/>
    <n v="0"/>
    <n v="277"/>
    <d v="2015-10-08T00:00:00"/>
  </r>
  <r>
    <n v="1036"/>
    <n v="38508"/>
    <n v="389"/>
    <n v="1.0101797029188742"/>
    <x v="1"/>
    <n v="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x v="1"/>
    <x v="37"/>
    <s v="24-35"/>
    <n v="2490"/>
    <n v="0"/>
    <n v="1"/>
    <n v="0"/>
    <n v="0"/>
    <n v="0"/>
    <n v="0"/>
    <n v="1"/>
    <n v="0"/>
    <n v="0"/>
    <n v="335"/>
    <d v="2015-12-21T00:00:00"/>
  </r>
  <r>
    <n v="1037"/>
    <n v="53187"/>
    <n v="257"/>
    <n v="0.48320078214601309"/>
    <x v="1"/>
    <n v="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x v="1"/>
    <x v="23"/>
    <s v="36-50"/>
    <n v="2405"/>
    <n v="0"/>
    <n v="0"/>
    <n v="0"/>
    <n v="1"/>
    <n v="0"/>
    <n v="0"/>
    <n v="1"/>
    <n v="0"/>
    <n v="0"/>
    <n v="247"/>
    <d v="2016-03-15T00:00:00"/>
  </r>
  <r>
    <n v="1038"/>
    <n v="30023"/>
    <n v="40"/>
    <n v="0.13323118942144357"/>
    <x v="1"/>
    <n v="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x v="1"/>
    <x v="31"/>
    <s v="36-50"/>
    <n v="2256"/>
    <n v="0"/>
    <n v="1"/>
    <n v="0"/>
    <n v="0"/>
    <n v="0"/>
    <n v="0"/>
    <n v="1"/>
    <n v="0"/>
    <n v="0"/>
    <n v="19"/>
    <d v="2016-08-11T00:00:00"/>
  </r>
  <r>
    <n v="1039"/>
    <n v="76045"/>
    <n v="1323"/>
    <n v="1.7397593530146624"/>
    <x v="0"/>
    <n v="0"/>
    <n v="78"/>
    <n v="760"/>
    <n v="53"/>
    <n v="400"/>
    <n v="17"/>
    <n v="93"/>
    <n v="0"/>
    <n v="1"/>
    <n v="4"/>
    <n v="5"/>
    <n v="11"/>
    <n v="2"/>
    <n v="1"/>
    <n v="0"/>
    <n v="0"/>
    <n v="0"/>
    <n v="0"/>
    <n v="0"/>
    <x v="1"/>
    <x v="36"/>
    <s v="51-65"/>
    <n v="2385"/>
    <n v="0"/>
    <n v="0"/>
    <n v="1"/>
    <n v="0"/>
    <n v="0"/>
    <n v="0"/>
    <n v="0"/>
    <n v="0"/>
    <n v="1"/>
    <n v="1323"/>
    <d v="2016-04-04T00:00:00"/>
  </r>
  <r>
    <n v="1040"/>
    <n v="50870"/>
    <n v="61"/>
    <n v="0.11991350501277767"/>
    <x v="0"/>
    <n v="1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x v="1"/>
    <x v="12"/>
    <s v="66+"/>
    <n v="2169"/>
    <n v="0"/>
    <n v="1"/>
    <n v="0"/>
    <n v="0"/>
    <n v="0"/>
    <n v="0"/>
    <n v="0"/>
    <n v="0"/>
    <n v="1"/>
    <n v="59"/>
    <d v="2016-11-06T00:00:00"/>
  </r>
  <r>
    <n v="1041"/>
    <n v="65463"/>
    <n v="546"/>
    <n v="0.83405893405435128"/>
    <x v="1"/>
    <n v="0"/>
    <n v="17"/>
    <n v="391"/>
    <n v="32"/>
    <n v="70"/>
    <n v="21"/>
    <n v="32"/>
    <n v="16"/>
    <n v="2"/>
    <n v="6"/>
    <n v="2"/>
    <n v="9"/>
    <n v="5"/>
    <n v="0"/>
    <n v="0"/>
    <n v="0"/>
    <n v="1"/>
    <n v="0"/>
    <n v="0"/>
    <x v="1"/>
    <x v="46"/>
    <s v="36-50"/>
    <n v="2309"/>
    <n v="0"/>
    <n v="1"/>
    <n v="0"/>
    <n v="0"/>
    <n v="0"/>
    <n v="1"/>
    <n v="0"/>
    <n v="0"/>
    <n v="0"/>
    <n v="530"/>
    <d v="2016-06-19T00:00:00"/>
  </r>
  <r>
    <n v="1042"/>
    <n v="66480"/>
    <n v="306"/>
    <n v="0.46028880866425997"/>
    <x v="1"/>
    <n v="1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x v="1"/>
    <x v="2"/>
    <s v="51-65"/>
    <n v="2188"/>
    <n v="0"/>
    <n v="1"/>
    <n v="0"/>
    <n v="0"/>
    <n v="0"/>
    <n v="0"/>
    <n v="1"/>
    <n v="0"/>
    <n v="0"/>
    <n v="300"/>
    <d v="2016-10-18T00:00:00"/>
  </r>
  <r>
    <n v="1043"/>
    <n v="76773"/>
    <n v="1140"/>
    <n v="1.4848970341135554"/>
    <x v="0"/>
    <n v="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x v="1"/>
    <x v="1"/>
    <s v="66+"/>
    <n v="2648"/>
    <n v="1"/>
    <n v="0"/>
    <n v="0"/>
    <n v="0"/>
    <n v="0"/>
    <n v="0"/>
    <n v="1"/>
    <n v="0"/>
    <n v="0"/>
    <n v="1124"/>
    <d v="2015-07-16T00:00:00"/>
  </r>
  <r>
    <n v="1044"/>
    <n v="70287"/>
    <n v="1053"/>
    <n v="1.4981433266464637"/>
    <x v="0"/>
    <n v="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x v="0"/>
    <x v="40"/>
    <s v="51-65"/>
    <n v="2612"/>
    <n v="1"/>
    <n v="0"/>
    <n v="0"/>
    <n v="0"/>
    <n v="0"/>
    <n v="0"/>
    <n v="1"/>
    <n v="0"/>
    <n v="0"/>
    <n v="1013"/>
    <d v="2015-08-21T00:00:00"/>
  </r>
  <r>
    <n v="1045"/>
    <n v="54466"/>
    <n v="16"/>
    <n v="2.937612455476811E-2"/>
    <x v="1"/>
    <n v="1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x v="1"/>
    <x v="24"/>
    <s v="36-50"/>
    <n v="2299"/>
    <n v="0"/>
    <n v="0"/>
    <n v="1"/>
    <n v="0"/>
    <n v="0"/>
    <n v="0"/>
    <n v="0"/>
    <n v="0"/>
    <n v="1"/>
    <n v="16"/>
    <d v="2016-06-29T00:00:00"/>
  </r>
  <r>
    <n v="1046"/>
    <n v="16269"/>
    <n v="44"/>
    <n v="0.27045300878972278"/>
    <x v="1"/>
    <n v="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x v="1"/>
    <x v="3"/>
    <s v="36-50"/>
    <n v="2462"/>
    <n v="0"/>
    <n v="0"/>
    <n v="1"/>
    <n v="0"/>
    <n v="0"/>
    <n v="0"/>
    <n v="0"/>
    <n v="0"/>
    <n v="1"/>
    <n v="44"/>
    <d v="2016-01-18T00:00:00"/>
  </r>
  <r>
    <n v="1047"/>
    <n v="71819"/>
    <n v="1406"/>
    <n v="1.9576992160848801"/>
    <x v="0"/>
    <n v="1"/>
    <n v="70"/>
    <n v="1224"/>
    <n v="28"/>
    <n v="140"/>
    <n v="0"/>
    <n v="14"/>
    <n v="168"/>
    <n v="3"/>
    <n v="3"/>
    <n v="3"/>
    <n v="5"/>
    <n v="6"/>
    <n v="0"/>
    <n v="0"/>
    <n v="0"/>
    <n v="1"/>
    <n v="1"/>
    <n v="0"/>
    <x v="1"/>
    <x v="6"/>
    <s v="36-50"/>
    <n v="2464"/>
    <n v="0"/>
    <n v="0"/>
    <n v="0"/>
    <n v="1"/>
    <n v="0"/>
    <n v="0"/>
    <n v="1"/>
    <n v="0"/>
    <n v="0"/>
    <n v="1238"/>
    <d v="2016-01-16T00:00:00"/>
  </r>
  <r>
    <n v="1048"/>
    <n v="57136"/>
    <n v="1052"/>
    <n v="1.8412209465135818"/>
    <x v="0"/>
    <n v="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x v="0"/>
    <x v="5"/>
    <s v="51-65"/>
    <n v="2566"/>
    <n v="1"/>
    <n v="0"/>
    <n v="0"/>
    <n v="0"/>
    <n v="0"/>
    <n v="0"/>
    <n v="1"/>
    <n v="0"/>
    <n v="0"/>
    <n v="925"/>
    <d v="2015-10-06T00:00:00"/>
  </r>
  <r>
    <n v="1049"/>
    <n v="91172"/>
    <n v="1036"/>
    <n v="1.136313780546659"/>
    <x v="0"/>
    <n v="0"/>
    <n v="94"/>
    <n v="162"/>
    <n v="28"/>
    <n v="818"/>
    <n v="0"/>
    <n v="28"/>
    <n v="56"/>
    <n v="0"/>
    <n v="4"/>
    <n v="3"/>
    <n v="7"/>
    <n v="3"/>
    <n v="1"/>
    <n v="1"/>
    <n v="1"/>
    <n v="0"/>
    <n v="1"/>
    <n v="0"/>
    <x v="0"/>
    <x v="51"/>
    <s v="24-35"/>
    <n v="2618"/>
    <n v="0"/>
    <n v="0"/>
    <n v="1"/>
    <n v="0"/>
    <n v="0"/>
    <n v="0"/>
    <n v="0"/>
    <n v="1"/>
    <n v="0"/>
    <n v="980"/>
    <d v="2015-08-15T00:00:00"/>
  </r>
  <r>
    <n v="1050"/>
    <n v="22634"/>
    <n v="50"/>
    <n v="0.22090660068922857"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x v="1"/>
    <x v="40"/>
    <s v="51-65"/>
    <n v="2688"/>
    <n v="0"/>
    <n v="0"/>
    <n v="0"/>
    <n v="1"/>
    <n v="0"/>
    <n v="0"/>
    <n v="0"/>
    <n v="0"/>
    <n v="0"/>
    <n v="4"/>
    <d v="2015-06-06T00:00:00"/>
  </r>
  <r>
    <n v="1051"/>
    <n v="47025"/>
    <n v="606"/>
    <n v="1.2886762360446571"/>
    <x v="0"/>
    <n v="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x v="1"/>
    <x v="32"/>
    <s v="36-50"/>
    <n v="2449"/>
    <n v="0"/>
    <n v="1"/>
    <n v="0"/>
    <n v="0"/>
    <n v="0"/>
    <n v="1"/>
    <n v="0"/>
    <n v="0"/>
    <n v="0"/>
    <n v="577"/>
    <d v="2016-01-31T00:00:00"/>
  </r>
  <r>
    <n v="1052"/>
    <n v="70566"/>
    <n v="736"/>
    <n v="1.0429952101578663"/>
    <x v="0"/>
    <n v="1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x v="1"/>
    <x v="28"/>
    <s v="51-65"/>
    <n v="2425"/>
    <n v="0"/>
    <n v="0"/>
    <n v="1"/>
    <n v="0"/>
    <n v="0"/>
    <n v="0"/>
    <n v="1"/>
    <n v="0"/>
    <n v="0"/>
    <n v="715"/>
    <d v="2016-02-24T00:00:00"/>
  </r>
  <r>
    <n v="1053"/>
    <n v="31605"/>
    <n v="119"/>
    <n v="0.37652270210409744"/>
    <x v="1"/>
    <n v="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x v="1"/>
    <x v="19"/>
    <s v="36-50"/>
    <n v="2743"/>
    <n v="0"/>
    <n v="1"/>
    <n v="0"/>
    <n v="0"/>
    <n v="0"/>
    <n v="0"/>
    <n v="0"/>
    <n v="0"/>
    <n v="1"/>
    <n v="113"/>
    <d v="2015-04-12T00:00:00"/>
  </r>
  <r>
    <n v="1054"/>
    <n v="52034"/>
    <n v="259"/>
    <n v="0.49775147019256638"/>
    <x v="1"/>
    <n v="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x v="1"/>
    <x v="24"/>
    <s v="36-50"/>
    <n v="2567"/>
    <n v="1"/>
    <n v="0"/>
    <n v="0"/>
    <n v="0"/>
    <n v="0"/>
    <n v="0"/>
    <n v="0"/>
    <n v="1"/>
    <n v="0"/>
    <n v="186"/>
    <d v="2015-10-05T00:00:00"/>
  </r>
  <r>
    <n v="1055"/>
    <n v="48526"/>
    <n v="126"/>
    <n v="0.25965461814285129"/>
    <x v="1"/>
    <n v="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x v="1"/>
    <x v="19"/>
    <s v="36-50"/>
    <n v="2346"/>
    <n v="0"/>
    <n v="0"/>
    <n v="1"/>
    <n v="0"/>
    <n v="0"/>
    <n v="0"/>
    <n v="1"/>
    <n v="0"/>
    <n v="0"/>
    <n v="117"/>
    <d v="2016-05-13T00:00:00"/>
  </r>
  <r>
    <n v="1056"/>
    <n v="46734"/>
    <n v="301"/>
    <n v="0.64407069799289596"/>
    <x v="0"/>
    <n v="1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x v="1"/>
    <x v="1"/>
    <s v="66+"/>
    <n v="2747"/>
    <n v="0"/>
    <n v="1"/>
    <n v="0"/>
    <n v="0"/>
    <n v="0"/>
    <n v="0"/>
    <n v="1"/>
    <n v="0"/>
    <n v="0"/>
    <n v="272"/>
    <d v="2015-04-08T00:00:00"/>
  </r>
  <r>
    <n v="1057"/>
    <n v="76982"/>
    <n v="1032"/>
    <n v="1.3405731209893221"/>
    <x v="0"/>
    <n v="0"/>
    <n v="19"/>
    <n v="464"/>
    <n v="151"/>
    <n v="292"/>
    <n v="65"/>
    <n v="60"/>
    <n v="30"/>
    <n v="1"/>
    <n v="8"/>
    <n v="3"/>
    <n v="4"/>
    <n v="4"/>
    <n v="0"/>
    <n v="0"/>
    <n v="0"/>
    <n v="0"/>
    <n v="1"/>
    <n v="0"/>
    <x v="0"/>
    <x v="5"/>
    <s v="51-65"/>
    <n v="2293"/>
    <n v="1"/>
    <n v="0"/>
    <n v="0"/>
    <n v="0"/>
    <n v="0"/>
    <n v="0"/>
    <n v="1"/>
    <n v="0"/>
    <n v="0"/>
    <n v="1002"/>
    <d v="2016-07-05T00:00:00"/>
  </r>
  <r>
    <n v="1058"/>
    <n v="86358"/>
    <n v="1627"/>
    <n v="1.8840176937863311"/>
    <x v="1"/>
    <n v="1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x v="1"/>
    <x v="40"/>
    <s v="51-65"/>
    <n v="2849"/>
    <n v="0"/>
    <n v="0"/>
    <n v="1"/>
    <n v="0"/>
    <n v="0"/>
    <n v="0"/>
    <n v="1"/>
    <n v="0"/>
    <n v="0"/>
    <n v="1532"/>
    <d v="2014-12-27T00:00:00"/>
  </r>
  <r>
    <n v="1059"/>
    <n v="46931"/>
    <n v="62"/>
    <n v="0.13210884063838402"/>
    <x v="2"/>
    <n v="1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x v="1"/>
    <x v="30"/>
    <s v="36-50"/>
    <n v="2225"/>
    <n v="0"/>
    <n v="0"/>
    <n v="0"/>
    <n v="1"/>
    <n v="0"/>
    <n v="0"/>
    <n v="1"/>
    <n v="0"/>
    <n v="0"/>
    <n v="46"/>
    <d v="2016-09-11T00:00:00"/>
  </r>
  <r>
    <n v="1060"/>
    <n v="16581"/>
    <n v="13"/>
    <n v="7.8402991375670944E-2"/>
    <x v="0"/>
    <n v="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x v="1"/>
    <x v="7"/>
    <s v="24-35"/>
    <n v="2692"/>
    <n v="0"/>
    <n v="0"/>
    <n v="1"/>
    <n v="0"/>
    <n v="0"/>
    <n v="0"/>
    <n v="0"/>
    <n v="0"/>
    <n v="0"/>
    <n v="2"/>
    <d v="2015-06-02T00:00:00"/>
  </r>
  <r>
    <n v="1061"/>
    <n v="53374"/>
    <n v="1030"/>
    <n v="1.9297785438603066"/>
    <x v="0"/>
    <n v="1"/>
    <n v="34"/>
    <n v="896"/>
    <n v="10"/>
    <n v="101"/>
    <n v="13"/>
    <n v="10"/>
    <n v="34"/>
    <n v="6"/>
    <n v="4"/>
    <n v="2"/>
    <n v="9"/>
    <n v="9"/>
    <n v="0"/>
    <n v="0"/>
    <n v="1"/>
    <n v="0"/>
    <n v="0"/>
    <n v="0"/>
    <x v="0"/>
    <x v="14"/>
    <s v="51-65"/>
    <n v="2841"/>
    <n v="0"/>
    <n v="0"/>
    <n v="0"/>
    <n v="1"/>
    <n v="0"/>
    <n v="0"/>
    <n v="0"/>
    <n v="0"/>
    <n v="1"/>
    <n v="996"/>
    <d v="2015-01-04T00:00:00"/>
  </r>
  <r>
    <n v="1062"/>
    <n v="67381"/>
    <n v="887"/>
    <n v="1.3163948294029475"/>
    <x v="0"/>
    <n v="1"/>
    <n v="67"/>
    <n v="815"/>
    <n v="8"/>
    <n v="53"/>
    <n v="11"/>
    <n v="0"/>
    <n v="70"/>
    <n v="4"/>
    <n v="2"/>
    <n v="2"/>
    <n v="9"/>
    <n v="7"/>
    <n v="0"/>
    <n v="0"/>
    <n v="0"/>
    <n v="1"/>
    <n v="0"/>
    <n v="0"/>
    <x v="1"/>
    <x v="20"/>
    <s v="66+"/>
    <n v="2689"/>
    <n v="0"/>
    <n v="1"/>
    <n v="0"/>
    <n v="0"/>
    <n v="0"/>
    <n v="0"/>
    <n v="0"/>
    <n v="1"/>
    <n v="0"/>
    <n v="817"/>
    <d v="2015-06-05T00:00:00"/>
  </r>
  <r>
    <n v="1063"/>
    <n v="25930"/>
    <n v="11"/>
    <n v="4.2421905129193985E-2"/>
    <x v="1"/>
    <n v="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x v="1"/>
    <x v="5"/>
    <s v="51-65"/>
    <n v="2421"/>
    <n v="0"/>
    <n v="0"/>
    <n v="1"/>
    <n v="0"/>
    <n v="0"/>
    <n v="0"/>
    <n v="1"/>
    <n v="0"/>
    <n v="0"/>
    <n v="7"/>
    <d v="2016-02-28T00:00:00"/>
  </r>
  <r>
    <n v="1064"/>
    <n v="42693"/>
    <n v="41"/>
    <n v="9.6034478720164893E-2"/>
    <x v="1"/>
    <n v="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x v="1"/>
    <x v="32"/>
    <s v="36-50"/>
    <n v="2181"/>
    <n v="0"/>
    <n v="1"/>
    <n v="0"/>
    <n v="0"/>
    <n v="0"/>
    <n v="0"/>
    <n v="1"/>
    <n v="0"/>
    <n v="0"/>
    <n v="25"/>
    <d v="2016-10-25T00:00:00"/>
  </r>
  <r>
    <n v="1065"/>
    <n v="85606"/>
    <n v="1872"/>
    <n v="2.1867626100974231"/>
    <x v="0"/>
    <n v="1"/>
    <n v="89"/>
    <n v="717"/>
    <n v="42"/>
    <n v="864"/>
    <n v="219"/>
    <n v="30"/>
    <n v="84"/>
    <n v="2"/>
    <n v="6"/>
    <n v="7"/>
    <n v="9"/>
    <n v="3"/>
    <n v="1"/>
    <n v="0"/>
    <n v="0"/>
    <n v="0"/>
    <n v="0"/>
    <n v="0"/>
    <x v="1"/>
    <x v="10"/>
    <s v="36-50"/>
    <n v="2753"/>
    <n v="0"/>
    <n v="0"/>
    <n v="0"/>
    <n v="1"/>
    <n v="0"/>
    <n v="0"/>
    <n v="1"/>
    <n v="0"/>
    <n v="0"/>
    <n v="1788"/>
    <d v="2015-04-02T00:00:00"/>
  </r>
  <r>
    <n v="1066"/>
    <n v="69759"/>
    <n v="1029"/>
    <n v="1.475078484496624"/>
    <x v="0"/>
    <n v="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x v="0"/>
    <x v="40"/>
    <s v="51-65"/>
    <n v="2403"/>
    <n v="0"/>
    <n v="0"/>
    <n v="1"/>
    <n v="0"/>
    <n v="0"/>
    <n v="0"/>
    <n v="0"/>
    <n v="0"/>
    <n v="1"/>
    <n v="1029"/>
    <d v="2016-03-17T00:00:00"/>
  </r>
  <r>
    <n v="1067"/>
    <n v="49669"/>
    <n v="297"/>
    <n v="0.59795848517183758"/>
    <x v="1"/>
    <n v="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x v="1"/>
    <x v="46"/>
    <s v="36-50"/>
    <n v="2195"/>
    <n v="0"/>
    <n v="0"/>
    <n v="0"/>
    <n v="1"/>
    <n v="0"/>
    <n v="1"/>
    <n v="0"/>
    <n v="0"/>
    <n v="0"/>
    <n v="268"/>
    <d v="2016-10-11T00:00:00"/>
  </r>
  <r>
    <n v="1068"/>
    <n v="36778"/>
    <n v="73"/>
    <n v="0.19848822665724072"/>
    <x v="1"/>
    <n v="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x v="1"/>
    <x v="28"/>
    <s v="51-65"/>
    <n v="2852"/>
    <n v="0"/>
    <n v="1"/>
    <n v="0"/>
    <n v="0"/>
    <n v="0"/>
    <n v="0"/>
    <n v="0"/>
    <n v="0"/>
    <n v="1"/>
    <n v="69"/>
    <d v="2014-12-24T00:00:00"/>
  </r>
  <r>
    <n v="1069"/>
    <n v="63211"/>
    <n v="1028"/>
    <n v="1.626299220072456"/>
    <x v="0"/>
    <n v="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x v="0"/>
    <x v="18"/>
    <s v="36-50"/>
    <n v="2763"/>
    <n v="0"/>
    <n v="1"/>
    <n v="0"/>
    <n v="0"/>
    <n v="0"/>
    <n v="0"/>
    <n v="1"/>
    <n v="0"/>
    <n v="0"/>
    <n v="883"/>
    <d v="2015-03-23T00:00:00"/>
  </r>
  <r>
    <n v="1070"/>
    <n v="49678"/>
    <n v="295"/>
    <n v="0.59382422802850354"/>
    <x v="0"/>
    <n v="1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x v="1"/>
    <x v="42"/>
    <s v="51-65"/>
    <n v="2671"/>
    <n v="0"/>
    <n v="1"/>
    <n v="0"/>
    <n v="0"/>
    <n v="0"/>
    <n v="0"/>
    <n v="1"/>
    <n v="0"/>
    <n v="0"/>
    <n v="275"/>
    <d v="2015-06-23T00:00:00"/>
  </r>
  <r>
    <n v="1071"/>
    <n v="37155"/>
    <n v="71"/>
    <n v="0.19109137397389314"/>
    <x v="1"/>
    <n v="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x v="1"/>
    <x v="21"/>
    <s v="24-35"/>
    <n v="2673"/>
    <n v="0"/>
    <n v="1"/>
    <n v="0"/>
    <n v="0"/>
    <n v="0"/>
    <n v="0"/>
    <n v="1"/>
    <n v="0"/>
    <n v="0"/>
    <n v="68"/>
    <d v="2015-06-21T00:00:00"/>
  </r>
  <r>
    <n v="1072"/>
    <n v="21282"/>
    <n v="26"/>
    <n v="0.12216896908185321"/>
    <x v="1"/>
    <n v="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x v="1"/>
    <x v="32"/>
    <s v="36-50"/>
    <n v="2208"/>
    <n v="1"/>
    <n v="0"/>
    <n v="0"/>
    <n v="0"/>
    <n v="0"/>
    <n v="1"/>
    <n v="0"/>
    <n v="0"/>
    <n v="0"/>
    <n v="6"/>
    <d v="2016-09-28T00:00:00"/>
  </r>
  <r>
    <n v="1073"/>
    <n v="33419"/>
    <n v="68"/>
    <n v="0.20347706394565965"/>
    <x v="0"/>
    <n v="1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x v="1"/>
    <x v="41"/>
    <s v="51-65"/>
    <n v="2475"/>
    <n v="0"/>
    <n v="0"/>
    <n v="1"/>
    <n v="0"/>
    <n v="0"/>
    <n v="0"/>
    <n v="0"/>
    <n v="0"/>
    <n v="1"/>
    <n v="50"/>
    <d v="2016-01-05T00:00:00"/>
  </r>
  <r>
    <n v="1074"/>
    <n v="63285"/>
    <n v="969"/>
    <n v="1.5311685233467647"/>
    <x v="0"/>
    <n v="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x v="1"/>
    <x v="39"/>
    <s v="66+"/>
    <n v="2395"/>
    <n v="0"/>
    <n v="0"/>
    <n v="0"/>
    <n v="0"/>
    <n v="1"/>
    <n v="0"/>
    <n v="1"/>
    <n v="0"/>
    <n v="0"/>
    <n v="835"/>
    <d v="2016-03-25T00:00:00"/>
  </r>
  <r>
    <n v="1075"/>
    <n v="21255"/>
    <n v="58"/>
    <n v="0.27287697012467654"/>
    <x v="1"/>
    <n v="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x v="1"/>
    <x v="46"/>
    <s v="36-50"/>
    <n v="2318"/>
    <n v="0"/>
    <n v="0"/>
    <n v="0"/>
    <n v="1"/>
    <n v="0"/>
    <n v="0"/>
    <n v="0"/>
    <n v="1"/>
    <n v="0"/>
    <n v="55"/>
    <d v="2016-06-10T00:00:00"/>
  </r>
  <r>
    <n v="1076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0"/>
    <x v="22"/>
    <s v="51-65"/>
    <n v="2679"/>
    <n v="0"/>
    <n v="0"/>
    <n v="0"/>
    <n v="0"/>
    <n v="1"/>
    <n v="0"/>
    <n v="0"/>
    <n v="0"/>
    <n v="1"/>
    <n v="850"/>
    <d v="2015-06-15T00:00:00"/>
  </r>
  <r>
    <n v="1077"/>
    <n v="54450"/>
    <n v="652"/>
    <n v="1.1974288337924701"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x v="1"/>
    <x v="44"/>
    <s v="51-65"/>
    <n v="2812"/>
    <n v="0"/>
    <n v="0"/>
    <n v="0"/>
    <n v="1"/>
    <n v="0"/>
    <n v="0"/>
    <n v="1"/>
    <n v="0"/>
    <n v="0"/>
    <n v="620"/>
    <d v="2015-02-02T00:00:00"/>
  </r>
  <r>
    <n v="1078"/>
    <n v="57744"/>
    <n v="392"/>
    <n v="0.67885840953172627"/>
    <x v="0"/>
    <n v="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x v="1"/>
    <x v="1"/>
    <s v="66+"/>
    <n v="2388"/>
    <n v="0"/>
    <n v="1"/>
    <n v="0"/>
    <n v="0"/>
    <n v="0"/>
    <n v="0"/>
    <n v="0"/>
    <n v="0"/>
    <n v="1"/>
    <n v="373"/>
    <d v="2016-04-01T00:00:00"/>
  </r>
  <r>
    <n v="1079"/>
    <n v="65104"/>
    <n v="1003"/>
    <n v="1.5406119439665764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0"/>
    <x v="10"/>
    <s v="36-50"/>
    <n v="2386"/>
    <n v="0"/>
    <n v="0"/>
    <n v="0"/>
    <n v="1"/>
    <n v="0"/>
    <n v="0"/>
    <n v="0"/>
    <n v="1"/>
    <n v="0"/>
    <n v="953"/>
    <d v="2016-04-03T00:00:00"/>
  </r>
  <r>
    <n v="1080"/>
    <n v="57513"/>
    <n v="1030"/>
    <n v="1.7908994488202667"/>
    <x v="0"/>
    <n v="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x v="1"/>
    <x v="48"/>
    <s v="66+"/>
    <n v="2517"/>
    <n v="0"/>
    <n v="0"/>
    <n v="0"/>
    <n v="0"/>
    <n v="1"/>
    <n v="0"/>
    <n v="0"/>
    <n v="0"/>
    <n v="1"/>
    <n v="1000"/>
    <d v="2015-11-24T00:00:00"/>
  </r>
  <r>
    <n v="1081"/>
    <n v="68142"/>
    <n v="1422"/>
    <n v="2.0868187021220392"/>
    <x v="0"/>
    <n v="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x v="1"/>
    <x v="29"/>
    <s v="51-65"/>
    <n v="2828"/>
    <n v="0"/>
    <n v="0"/>
    <n v="0"/>
    <n v="1"/>
    <n v="0"/>
    <n v="0"/>
    <n v="1"/>
    <n v="0"/>
    <n v="0"/>
    <n v="1385"/>
    <d v="2015-01-17T00:00:00"/>
  </r>
  <r>
    <n v="1082"/>
    <n v="7500"/>
    <n v="13"/>
    <n v="0.17333333333333334"/>
    <x v="0"/>
    <n v="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x v="1"/>
    <x v="19"/>
    <s v="36-50"/>
    <n v="2828"/>
    <n v="0"/>
    <n v="1"/>
    <n v="0"/>
    <n v="0"/>
    <n v="0"/>
    <n v="0"/>
    <n v="1"/>
    <n v="0"/>
    <n v="0"/>
    <n v="8"/>
    <d v="2015-01-17T00:00:00"/>
  </r>
  <r>
    <n v="1083"/>
    <n v="84835"/>
    <n v="972"/>
    <n v="1.1457535215418166"/>
    <x v="0"/>
    <n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x v="0"/>
    <x v="23"/>
    <s v="36-50"/>
    <n v="2172"/>
    <n v="1"/>
    <n v="0"/>
    <n v="0"/>
    <n v="0"/>
    <n v="0"/>
    <n v="0"/>
    <n v="1"/>
    <n v="0"/>
    <n v="0"/>
    <n v="754"/>
    <d v="2016-11-03T00:00:00"/>
  </r>
  <r>
    <n v="1084"/>
    <n v="54197"/>
    <n v="224"/>
    <n v="0.4133070096130782"/>
    <x v="0"/>
    <n v="1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x v="1"/>
    <x v="36"/>
    <s v="51-65"/>
    <n v="2246"/>
    <n v="0"/>
    <n v="1"/>
    <n v="0"/>
    <n v="0"/>
    <n v="0"/>
    <n v="0"/>
    <n v="0"/>
    <n v="1"/>
    <n v="0"/>
    <n v="211"/>
    <d v="2016-08-21T00:00:00"/>
  </r>
  <r>
    <n v="1085"/>
    <n v="23091"/>
    <n v="46"/>
    <n v="0.19921181412671604"/>
    <x v="1"/>
    <n v="1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x v="1"/>
    <x v="22"/>
    <s v="51-65"/>
    <n v="2191"/>
    <n v="0"/>
    <n v="0"/>
    <n v="1"/>
    <n v="0"/>
    <n v="0"/>
    <n v="0"/>
    <n v="0"/>
    <n v="0"/>
    <n v="1"/>
    <n v="44"/>
    <d v="2016-10-15T00:00:00"/>
  </r>
  <r>
    <n v="1086"/>
    <n v="79244"/>
    <n v="971"/>
    <n v="1.2253293624753925"/>
    <x v="0"/>
    <n v="0"/>
    <n v="58"/>
    <n v="471"/>
    <n v="102"/>
    <n v="125"/>
    <n v="212"/>
    <n v="61"/>
    <n v="245"/>
    <n v="1"/>
    <n v="4"/>
    <n v="10"/>
    <n v="7"/>
    <n v="1"/>
    <n v="1"/>
    <n v="0"/>
    <n v="0"/>
    <n v="0"/>
    <n v="1"/>
    <n v="0"/>
    <x v="0"/>
    <x v="49"/>
    <s v="24-35"/>
    <n v="2716"/>
    <n v="0"/>
    <n v="0"/>
    <n v="1"/>
    <n v="0"/>
    <n v="0"/>
    <n v="0"/>
    <n v="1"/>
    <n v="0"/>
    <n v="0"/>
    <n v="726"/>
    <d v="2015-05-09T00:00:00"/>
  </r>
  <r>
    <n v="1087"/>
    <n v="56715"/>
    <n v="1011"/>
    <n v="1.7825971965088603"/>
    <x v="0"/>
    <n v="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x v="1"/>
    <x v="46"/>
    <s v="36-50"/>
    <n v="2730"/>
    <n v="0"/>
    <n v="0"/>
    <n v="0"/>
    <n v="1"/>
    <n v="0"/>
    <n v="0"/>
    <n v="1"/>
    <n v="0"/>
    <n v="0"/>
    <n v="1002"/>
    <d v="2015-04-25T00:00:00"/>
  </r>
  <r>
    <n v="1088"/>
    <n v="79410"/>
    <n v="1357"/>
    <n v="1.7088527893212442"/>
    <x v="0"/>
    <n v="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x v="1"/>
    <x v="42"/>
    <s v="51-65"/>
    <n v="2190"/>
    <n v="0"/>
    <n v="1"/>
    <n v="0"/>
    <n v="0"/>
    <n v="0"/>
    <n v="0"/>
    <n v="1"/>
    <n v="0"/>
    <n v="0"/>
    <n v="1344"/>
    <d v="2016-10-16T00:00:00"/>
  </r>
  <r>
    <n v="1089"/>
    <n v="57304"/>
    <n v="920"/>
    <n v="1.6054725673600445"/>
    <x v="0"/>
    <n v="1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x v="1"/>
    <x v="20"/>
    <s v="66+"/>
    <n v="2634"/>
    <n v="0"/>
    <n v="1"/>
    <n v="0"/>
    <n v="0"/>
    <n v="0"/>
    <n v="0"/>
    <n v="1"/>
    <n v="0"/>
    <n v="0"/>
    <n v="814"/>
    <d v="2015-07-30T00:00:00"/>
  </r>
  <r>
    <n v="1090"/>
    <n v="44375"/>
    <n v="260"/>
    <n v="0.58591549295774648"/>
    <x v="0"/>
    <n v="1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x v="1"/>
    <x v="2"/>
    <s v="51-65"/>
    <n v="2257"/>
    <n v="0"/>
    <n v="1"/>
    <n v="0"/>
    <n v="0"/>
    <n v="0"/>
    <n v="0"/>
    <n v="1"/>
    <n v="0"/>
    <n v="0"/>
    <n v="219"/>
    <d v="2016-08-10T00:00:00"/>
  </r>
  <r>
    <n v="1091"/>
    <n v="59594"/>
    <n v="490"/>
    <n v="0.82223042588180018"/>
    <x v="0"/>
    <n v="1"/>
    <n v="74"/>
    <n v="457"/>
    <n v="4"/>
    <n v="29"/>
    <n v="0"/>
    <n v="0"/>
    <n v="9"/>
    <n v="1"/>
    <n v="8"/>
    <n v="1"/>
    <n v="7"/>
    <n v="7"/>
    <n v="0"/>
    <n v="0"/>
    <n v="0"/>
    <n v="1"/>
    <n v="0"/>
    <n v="0"/>
    <x v="1"/>
    <x v="2"/>
    <s v="51-65"/>
    <n v="2776"/>
    <n v="0"/>
    <n v="1"/>
    <n v="0"/>
    <n v="0"/>
    <n v="0"/>
    <n v="0"/>
    <n v="1"/>
    <n v="0"/>
    <n v="0"/>
    <n v="481"/>
    <d v="2015-03-10T00:00:00"/>
  </r>
  <r>
    <n v="1092"/>
    <n v="80685"/>
    <n v="950"/>
    <n v="1.1774183553324657"/>
    <x v="0"/>
    <n v="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x v="1"/>
    <x v="43"/>
    <s v="24-35"/>
    <n v="2835"/>
    <n v="0"/>
    <n v="0"/>
    <n v="0"/>
    <n v="1"/>
    <n v="0"/>
    <n v="0"/>
    <n v="1"/>
    <n v="0"/>
    <n v="0"/>
    <n v="896"/>
    <d v="2015-01-10T00:00:00"/>
  </r>
  <r>
    <n v="1093"/>
    <n v="40344"/>
    <n v="216"/>
    <n v="0.53539559785841762"/>
    <x v="0"/>
    <n v="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x v="1"/>
    <x v="46"/>
    <s v="36-50"/>
    <n v="2418"/>
    <n v="0"/>
    <n v="1"/>
    <n v="0"/>
    <n v="0"/>
    <n v="0"/>
    <n v="0"/>
    <n v="0"/>
    <n v="0"/>
    <n v="1"/>
    <n v="214"/>
    <d v="2016-03-02T00:00:00"/>
  </r>
  <r>
    <n v="1094"/>
    <n v="62710"/>
    <n v="595"/>
    <n v="0.94881199170786157"/>
    <x v="0"/>
    <n v="1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x v="1"/>
    <x v="31"/>
    <s v="36-50"/>
    <n v="2561"/>
    <n v="0"/>
    <n v="1"/>
    <n v="0"/>
    <n v="0"/>
    <n v="0"/>
    <n v="0"/>
    <n v="1"/>
    <n v="0"/>
    <n v="0"/>
    <n v="584"/>
    <d v="2015-10-11T00:00:00"/>
  </r>
  <r>
    <n v="1095"/>
    <n v="48985"/>
    <n v="67"/>
    <n v="0.13677656425436358"/>
    <x v="0"/>
    <n v="1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x v="1"/>
    <x v="28"/>
    <s v="51-65"/>
    <n v="2518"/>
    <n v="0"/>
    <n v="1"/>
    <n v="0"/>
    <n v="0"/>
    <n v="0"/>
    <n v="1"/>
    <n v="0"/>
    <n v="0"/>
    <n v="0"/>
    <n v="59"/>
    <d v="2015-11-23T00:00:00"/>
  </r>
  <r>
    <n v="1096"/>
    <n v="35322"/>
    <n v="93"/>
    <n v="0.26329199932053676"/>
    <x v="1"/>
    <n v="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x v="1"/>
    <x v="28"/>
    <s v="51-65"/>
    <n v="2835"/>
    <n v="0"/>
    <n v="0"/>
    <n v="0"/>
    <n v="1"/>
    <n v="0"/>
    <n v="0"/>
    <n v="1"/>
    <n v="0"/>
    <n v="0"/>
    <n v="80"/>
    <d v="2015-01-10T00:00:00"/>
  </r>
  <r>
    <n v="1097"/>
    <n v="77142"/>
    <n v="893"/>
    <n v="1.1576054548754247"/>
    <x v="0"/>
    <n v="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x v="1"/>
    <x v="34"/>
    <s v="66+"/>
    <n v="2555"/>
    <n v="0"/>
    <n v="1"/>
    <n v="0"/>
    <n v="0"/>
    <n v="0"/>
    <n v="0"/>
    <n v="1"/>
    <n v="0"/>
    <n v="0"/>
    <n v="796"/>
    <d v="2015-10-17T00:00:00"/>
  </r>
  <r>
    <n v="1098"/>
    <n v="81657"/>
    <n v="1047"/>
    <n v="1.2821925860612073"/>
    <x v="0"/>
    <n v="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x v="1"/>
    <x v="14"/>
    <s v="51-65"/>
    <n v="2317"/>
    <n v="0"/>
    <n v="0"/>
    <n v="1"/>
    <n v="0"/>
    <n v="0"/>
    <n v="0"/>
    <n v="1"/>
    <n v="0"/>
    <n v="0"/>
    <n v="997"/>
    <d v="2016-06-11T00:00:00"/>
  </r>
  <r>
    <n v="1099"/>
    <n v="14421"/>
    <n v="8"/>
    <n v="5.5474655016989116E-2"/>
    <x v="0"/>
    <n v="0"/>
    <n v="81"/>
    <n v="0"/>
    <n v="0"/>
    <n v="2"/>
    <n v="3"/>
    <n v="3"/>
    <n v="8"/>
    <n v="1"/>
    <n v="1"/>
    <n v="0"/>
    <n v="2"/>
    <n v="5"/>
    <n v="0"/>
    <n v="0"/>
    <n v="1"/>
    <n v="0"/>
    <n v="0"/>
    <n v="0"/>
    <x v="1"/>
    <x v="54"/>
    <s v="24-35"/>
    <n v="2291"/>
    <n v="0"/>
    <n v="1"/>
    <n v="0"/>
    <n v="0"/>
    <n v="0"/>
    <n v="0"/>
    <n v="0"/>
    <n v="0"/>
    <n v="0"/>
    <n v="0"/>
    <d v="2016-07-07T00:00:00"/>
  </r>
  <r>
    <n v="1100"/>
    <n v="74214"/>
    <n v="1678"/>
    <n v="2.2610289163769637"/>
    <x v="0"/>
    <n v="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x v="1"/>
    <x v="51"/>
    <s v="24-35"/>
    <n v="2831"/>
    <n v="0"/>
    <n v="1"/>
    <n v="0"/>
    <n v="0"/>
    <n v="0"/>
    <n v="0"/>
    <n v="0"/>
    <n v="0"/>
    <n v="1"/>
    <n v="1645"/>
    <d v="2015-01-14T00:00:00"/>
  </r>
  <r>
    <n v="1101"/>
    <n v="66726"/>
    <n v="391"/>
    <n v="0.58597847915355328"/>
    <x v="1"/>
    <n v="1"/>
    <n v="61"/>
    <n v="349"/>
    <n v="7"/>
    <n v="35"/>
    <n v="0"/>
    <n v="0"/>
    <n v="47"/>
    <n v="3"/>
    <n v="8"/>
    <n v="2"/>
    <n v="4"/>
    <n v="7"/>
    <n v="0"/>
    <n v="0"/>
    <n v="0"/>
    <n v="1"/>
    <n v="0"/>
    <n v="0"/>
    <x v="1"/>
    <x v="26"/>
    <s v="51-65"/>
    <n v="2327"/>
    <n v="0"/>
    <n v="1"/>
    <n v="0"/>
    <n v="0"/>
    <n v="0"/>
    <n v="0"/>
    <n v="0"/>
    <n v="1"/>
    <n v="0"/>
    <n v="344"/>
    <d v="2016-06-01T00:00:00"/>
  </r>
  <r>
    <n v="1102"/>
    <n v="23724"/>
    <n v="61"/>
    <n v="0.25712358792783679"/>
    <x v="1"/>
    <n v="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x v="1"/>
    <x v="19"/>
    <s v="36-50"/>
    <n v="2696"/>
    <n v="0"/>
    <n v="0"/>
    <n v="0"/>
    <n v="1"/>
    <n v="0"/>
    <n v="0"/>
    <n v="0"/>
    <n v="0"/>
    <n v="0"/>
    <n v="47"/>
    <d v="2015-05-29T00:00:00"/>
  </r>
  <r>
    <n v="1103"/>
    <n v="47353"/>
    <n v="221"/>
    <n v="0.46670749477329843"/>
    <x v="0"/>
    <n v="1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x v="1"/>
    <x v="36"/>
    <s v="51-65"/>
    <n v="2387"/>
    <n v="0"/>
    <n v="1"/>
    <n v="0"/>
    <n v="0"/>
    <n v="0"/>
    <n v="0"/>
    <n v="0"/>
    <n v="1"/>
    <n v="0"/>
    <n v="217"/>
    <d v="2016-04-02T00:00:00"/>
  </r>
  <r>
    <n v="1104"/>
    <n v="33444"/>
    <n v="16"/>
    <n v="4.7841167324482715E-2"/>
    <x v="1"/>
    <n v="1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x v="1"/>
    <x v="12"/>
    <s v="66+"/>
    <n v="2762"/>
    <n v="0"/>
    <n v="1"/>
    <n v="0"/>
    <n v="0"/>
    <n v="0"/>
    <n v="0"/>
    <n v="0"/>
    <n v="1"/>
    <n v="0"/>
    <n v="14"/>
    <d v="2015-03-24T00:00:00"/>
  </r>
  <r>
    <n v="1105"/>
    <n v="54386"/>
    <n v="445"/>
    <n v="0.81822527856433636"/>
    <x v="0"/>
    <n v="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x v="1"/>
    <x v="4"/>
    <s v="36-50"/>
    <n v="2567"/>
    <n v="0"/>
    <n v="1"/>
    <n v="0"/>
    <n v="0"/>
    <n v="0"/>
    <n v="0"/>
    <n v="1"/>
    <n v="0"/>
    <n v="0"/>
    <n v="420"/>
    <d v="2015-10-05T00:00:00"/>
  </r>
  <r>
    <n v="1106"/>
    <n v="28510"/>
    <n v="72"/>
    <n v="0.2525429673798667"/>
    <x v="1"/>
    <n v="1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x v="1"/>
    <x v="4"/>
    <s v="36-50"/>
    <n v="2601"/>
    <n v="1"/>
    <n v="0"/>
    <n v="0"/>
    <n v="0"/>
    <n v="0"/>
    <n v="0"/>
    <n v="1"/>
    <n v="0"/>
    <n v="0"/>
    <n v="53"/>
    <d v="2015-09-01T00:00:00"/>
  </r>
  <r>
    <n v="1107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1"/>
    <x v="8"/>
    <s v="24-35"/>
    <n v="2295"/>
    <n v="0"/>
    <n v="0"/>
    <n v="1"/>
    <n v="0"/>
    <n v="0"/>
    <n v="0"/>
    <n v="0"/>
    <n v="1"/>
    <n v="0"/>
    <n v="2333"/>
    <d v="2016-07-03T00:00:00"/>
  </r>
  <r>
    <n v="1108"/>
    <n v="48070"/>
    <n v="485"/>
    <n v="1.0089452881214895"/>
    <x v="0"/>
    <n v="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x v="1"/>
    <x v="9"/>
    <s v="66+"/>
    <n v="2691"/>
    <n v="0"/>
    <n v="0"/>
    <n v="0"/>
    <n v="1"/>
    <n v="0"/>
    <n v="0"/>
    <n v="1"/>
    <n v="0"/>
    <n v="0"/>
    <n v="466"/>
    <d v="2015-06-03T00:00:00"/>
  </r>
  <r>
    <n v="1109"/>
    <n v="43140"/>
    <n v="224"/>
    <n v="0.51923968474733428"/>
    <x v="0"/>
    <n v="1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x v="1"/>
    <x v="26"/>
    <s v="51-65"/>
    <n v="2699"/>
    <n v="0"/>
    <n v="1"/>
    <n v="0"/>
    <n v="0"/>
    <n v="0"/>
    <n v="0"/>
    <n v="1"/>
    <n v="0"/>
    <n v="0"/>
    <n v="213"/>
    <d v="2015-05-26T00:00:00"/>
  </r>
  <r>
    <n v="1110"/>
    <n v="101970"/>
    <n v="967"/>
    <n v="0.94831813278415211"/>
    <x v="0"/>
    <n v="0"/>
    <n v="69"/>
    <n v="722"/>
    <n v="27"/>
    <n v="102"/>
    <n v="44"/>
    <n v="72"/>
    <n v="168"/>
    <n v="0"/>
    <n v="6"/>
    <n v="8"/>
    <n v="13"/>
    <n v="2"/>
    <n v="1"/>
    <n v="0"/>
    <n v="0"/>
    <n v="1"/>
    <n v="1"/>
    <n v="0"/>
    <x v="0"/>
    <x v="38"/>
    <s v="36-50"/>
    <n v="2633"/>
    <n v="0"/>
    <n v="0"/>
    <n v="1"/>
    <n v="0"/>
    <n v="0"/>
    <n v="0"/>
    <n v="1"/>
    <n v="0"/>
    <n v="0"/>
    <n v="799"/>
    <d v="2015-07-31T00:00:00"/>
  </r>
  <r>
    <n v="1111"/>
    <n v="15056"/>
    <n v="48"/>
    <n v="0.3188097768331562"/>
    <x v="1"/>
    <n v="1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x v="1"/>
    <x v="35"/>
    <s v="51-65"/>
    <n v="2581"/>
    <n v="0"/>
    <n v="0"/>
    <n v="1"/>
    <n v="0"/>
    <n v="0"/>
    <n v="0"/>
    <n v="0"/>
    <n v="0"/>
    <n v="0"/>
    <n v="8"/>
    <d v="2015-09-21T00:00:00"/>
  </r>
  <r>
    <n v="1112"/>
    <n v="26954"/>
    <n v="16"/>
    <n v="5.9360391778585736E-2"/>
    <x v="1"/>
    <n v="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x v="1"/>
    <x v="6"/>
    <s v="36-50"/>
    <n v="2211"/>
    <n v="0"/>
    <n v="0"/>
    <n v="1"/>
    <n v="0"/>
    <n v="0"/>
    <n v="0"/>
    <n v="1"/>
    <n v="0"/>
    <n v="0"/>
    <n v="15"/>
    <d v="2016-09-25T00:00:00"/>
  </r>
  <r>
    <n v="1113"/>
    <n v="22327"/>
    <n v="19"/>
    <n v="8.509875934966632E-2"/>
    <x v="1"/>
    <n v="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x v="1"/>
    <x v="7"/>
    <s v="24-35"/>
    <n v="2490"/>
    <n v="0"/>
    <n v="0"/>
    <n v="1"/>
    <n v="0"/>
    <n v="0"/>
    <n v="0"/>
    <n v="1"/>
    <n v="0"/>
    <n v="0"/>
    <n v="14"/>
    <d v="2015-12-21T00:00:00"/>
  </r>
  <r>
    <n v="1114"/>
    <n v="44393"/>
    <n v="50"/>
    <n v="0.11263036965287319"/>
    <x v="1"/>
    <n v="1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x v="1"/>
    <x v="2"/>
    <s v="51-65"/>
    <n v="2470"/>
    <n v="0"/>
    <n v="1"/>
    <n v="0"/>
    <n v="0"/>
    <n v="0"/>
    <n v="0"/>
    <n v="1"/>
    <n v="0"/>
    <n v="0"/>
    <n v="40"/>
    <d v="2016-01-10T00:00:00"/>
  </r>
  <r>
    <n v="1115"/>
    <n v="62000"/>
    <n v="1000"/>
    <n v="1.6129032258064515"/>
    <x v="0"/>
    <n v="1"/>
    <n v="25"/>
    <n v="899"/>
    <n v="0"/>
    <n v="101"/>
    <n v="0"/>
    <n v="0"/>
    <n v="20"/>
    <n v="1"/>
    <n v="6"/>
    <n v="6"/>
    <n v="13"/>
    <n v="4"/>
    <n v="1"/>
    <n v="0"/>
    <n v="0"/>
    <n v="0"/>
    <n v="0"/>
    <n v="0"/>
    <x v="1"/>
    <x v="12"/>
    <s v="66+"/>
    <n v="2467"/>
    <n v="0"/>
    <n v="0"/>
    <n v="1"/>
    <n v="0"/>
    <n v="0"/>
    <n v="0"/>
    <n v="0"/>
    <n v="0"/>
    <n v="1"/>
    <n v="980"/>
    <d v="2016-01-13T00:00:00"/>
  </r>
  <r>
    <n v="1116"/>
    <n v="31497"/>
    <n v="151"/>
    <n v="0.47941073753055852"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x v="1"/>
    <x v="41"/>
    <s v="51-65"/>
    <n v="2729"/>
    <n v="0"/>
    <n v="0"/>
    <n v="0"/>
    <n v="1"/>
    <n v="0"/>
    <n v="0"/>
    <n v="0"/>
    <n v="0"/>
    <n v="1"/>
    <n v="147"/>
    <d v="2015-04-26T00:00:00"/>
  </r>
  <r>
    <n v="1117"/>
    <n v="45894"/>
    <n v="38"/>
    <n v="8.2799494487296815E-2"/>
    <x v="0"/>
    <n v="2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x v="1"/>
    <x v="46"/>
    <s v="36-50"/>
    <n v="2281"/>
    <n v="0"/>
    <n v="1"/>
    <n v="0"/>
    <n v="0"/>
    <n v="0"/>
    <n v="1"/>
    <n v="0"/>
    <n v="0"/>
    <n v="0"/>
    <n v="25"/>
    <d v="2016-07-17T00:00:00"/>
  </r>
  <r>
    <n v="1118"/>
    <n v="102692"/>
    <n v="964"/>
    <n v="0.93872940443267239"/>
    <x v="0"/>
    <n v="0"/>
    <n v="5"/>
    <n v="168"/>
    <n v="148"/>
    <n v="444"/>
    <n v="32"/>
    <n v="172"/>
    <n v="148"/>
    <n v="1"/>
    <n v="6"/>
    <n v="9"/>
    <n v="13"/>
    <n v="2"/>
    <n v="1"/>
    <n v="1"/>
    <n v="0"/>
    <n v="1"/>
    <n v="1"/>
    <n v="0"/>
    <x v="0"/>
    <x v="46"/>
    <s v="36-50"/>
    <n v="2609"/>
    <n v="1"/>
    <n v="0"/>
    <n v="0"/>
    <n v="0"/>
    <n v="0"/>
    <n v="0"/>
    <n v="1"/>
    <n v="0"/>
    <n v="0"/>
    <n v="816"/>
    <d v="2015-08-24T00:00:00"/>
  </r>
  <r>
    <n v="1119"/>
    <n v="81698"/>
    <n v="961"/>
    <n v="1.1762833851501873"/>
    <x v="0"/>
    <n v="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x v="0"/>
    <x v="17"/>
    <s v="66+"/>
    <n v="2394"/>
    <n v="0"/>
    <n v="1"/>
    <n v="0"/>
    <n v="0"/>
    <n v="0"/>
    <n v="0"/>
    <n v="0"/>
    <n v="1"/>
    <n v="0"/>
    <n v="914"/>
    <d v="2016-03-26T00:00:00"/>
  </r>
  <r>
    <n v="1120"/>
    <n v="58401"/>
    <n v="67"/>
    <n v="0.11472406294412768"/>
    <x v="0"/>
    <n v="1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x v="1"/>
    <x v="36"/>
    <s v="51-65"/>
    <n v="2229"/>
    <n v="1"/>
    <n v="0"/>
    <n v="0"/>
    <n v="0"/>
    <n v="0"/>
    <n v="0"/>
    <n v="1"/>
    <n v="0"/>
    <n v="0"/>
    <n v="38"/>
    <d v="2016-09-07T00:00:00"/>
  </r>
  <r>
    <n v="1121"/>
    <n v="62307"/>
    <n v="150"/>
    <n v="0.24074341566758151"/>
    <x v="0"/>
    <n v="1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x v="1"/>
    <x v="12"/>
    <s v="66+"/>
    <n v="2291"/>
    <n v="0"/>
    <n v="0"/>
    <n v="1"/>
    <n v="0"/>
    <n v="0"/>
    <n v="0"/>
    <n v="1"/>
    <n v="0"/>
    <n v="0"/>
    <n v="140"/>
    <d v="2016-07-07T00:00:00"/>
  </r>
  <r>
    <n v="1122"/>
    <n v="43641"/>
    <n v="116"/>
    <n v="0.26580509154235699"/>
    <x v="1"/>
    <n v="1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x v="1"/>
    <x v="14"/>
    <s v="51-65"/>
    <n v="2592"/>
    <n v="0"/>
    <n v="1"/>
    <n v="0"/>
    <n v="0"/>
    <n v="0"/>
    <n v="0"/>
    <n v="0"/>
    <n v="1"/>
    <n v="0"/>
    <n v="93"/>
    <d v="2015-09-10T00:00:00"/>
  </r>
  <r>
    <n v="1123"/>
    <n v="70091"/>
    <n v="1150"/>
    <n v="1.6407242013953289"/>
    <x v="1"/>
    <n v="0"/>
    <n v="11"/>
    <n v="964"/>
    <n v="34"/>
    <n v="137"/>
    <n v="15"/>
    <n v="0"/>
    <n v="11"/>
    <n v="2"/>
    <n v="5"/>
    <n v="2"/>
    <n v="10"/>
    <n v="8"/>
    <n v="0"/>
    <n v="0"/>
    <n v="0"/>
    <n v="1"/>
    <n v="0"/>
    <n v="0"/>
    <x v="1"/>
    <x v="14"/>
    <s v="51-65"/>
    <n v="2614"/>
    <n v="0"/>
    <n v="1"/>
    <n v="0"/>
    <n v="0"/>
    <n v="0"/>
    <n v="0"/>
    <n v="0"/>
    <n v="1"/>
    <n v="0"/>
    <n v="1139"/>
    <d v="2015-08-19T00:00:00"/>
  </r>
  <r>
    <n v="1124"/>
    <n v="78075"/>
    <n v="908"/>
    <n v="1.1629843099583734"/>
    <x v="0"/>
    <n v="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x v="1"/>
    <x v="31"/>
    <s v="36-50"/>
    <n v="2244"/>
    <n v="0"/>
    <n v="1"/>
    <n v="0"/>
    <n v="0"/>
    <n v="0"/>
    <n v="0"/>
    <n v="0"/>
    <n v="0"/>
    <n v="1"/>
    <n v="828"/>
    <d v="2016-08-23T00:00:00"/>
  </r>
  <r>
    <n v="1125"/>
    <n v="59184"/>
    <n v="1006"/>
    <n v="1.6997837253311707"/>
    <x v="0"/>
    <n v="1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x v="1"/>
    <x v="42"/>
    <s v="51-65"/>
    <n v="2817"/>
    <n v="0"/>
    <n v="0"/>
    <n v="0"/>
    <n v="0"/>
    <n v="1"/>
    <n v="1"/>
    <n v="0"/>
    <n v="0"/>
    <n v="0"/>
    <n v="940"/>
    <d v="2015-01-28T00:00:00"/>
  </r>
  <r>
    <n v="1126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1"/>
    <x v="30"/>
    <s v="36-50"/>
    <n v="2450"/>
    <n v="0"/>
    <n v="1"/>
    <n v="0"/>
    <n v="0"/>
    <n v="0"/>
    <n v="0"/>
    <n v="1"/>
    <n v="0"/>
    <n v="0"/>
    <n v="130"/>
    <d v="2016-01-30T00:00:00"/>
  </r>
  <r>
    <n v="1127"/>
    <n v="58113"/>
    <n v="674"/>
    <n v="1.1598093369813984"/>
    <x v="0"/>
    <n v="1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x v="1"/>
    <x v="11"/>
    <s v="51-65"/>
    <n v="2679"/>
    <n v="0"/>
    <n v="1"/>
    <n v="0"/>
    <n v="0"/>
    <n v="0"/>
    <n v="0"/>
    <n v="1"/>
    <n v="0"/>
    <n v="0"/>
    <n v="590"/>
    <d v="2015-06-15T00:00:00"/>
  </r>
  <r>
    <n v="1128"/>
    <n v="51412"/>
    <n v="181"/>
    <n v="0.35205788531860266"/>
    <x v="0"/>
    <n v="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x v="1"/>
    <x v="35"/>
    <s v="51-65"/>
    <n v="2339"/>
    <n v="0"/>
    <n v="1"/>
    <n v="0"/>
    <n v="0"/>
    <n v="0"/>
    <n v="0"/>
    <n v="0"/>
    <n v="1"/>
    <n v="0"/>
    <n v="167"/>
    <d v="2016-05-20T00:00:00"/>
  </r>
  <r>
    <n v="1129"/>
    <n v="84953"/>
    <n v="952"/>
    <n v="1.1206196367403154"/>
    <x v="0"/>
    <n v="0"/>
    <n v="73"/>
    <n v="167"/>
    <n v="48"/>
    <n v="602"/>
    <n v="63"/>
    <n v="72"/>
    <n v="72"/>
    <n v="1"/>
    <n v="3"/>
    <n v="10"/>
    <n v="4"/>
    <n v="2"/>
    <n v="1"/>
    <n v="0"/>
    <n v="0"/>
    <n v="1"/>
    <n v="1"/>
    <n v="0"/>
    <x v="0"/>
    <x v="33"/>
    <s v="66+"/>
    <n v="2550"/>
    <n v="0"/>
    <n v="0"/>
    <n v="0"/>
    <n v="0"/>
    <n v="1"/>
    <n v="0"/>
    <n v="0"/>
    <n v="1"/>
    <n v="0"/>
    <n v="880"/>
    <d v="2015-10-22T00:00:00"/>
  </r>
  <r>
    <n v="1130"/>
    <n v="66636"/>
    <n v="1084"/>
    <n v="1.6267483042199413"/>
    <x v="0"/>
    <n v="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x v="1"/>
    <x v="26"/>
    <s v="51-65"/>
    <n v="2475"/>
    <n v="0"/>
    <n v="0"/>
    <n v="0"/>
    <n v="1"/>
    <n v="0"/>
    <n v="0"/>
    <n v="0"/>
    <n v="1"/>
    <n v="0"/>
    <n v="1084"/>
    <d v="2016-01-05T00:00:00"/>
  </r>
  <r>
    <n v="1131"/>
    <n v="50965"/>
    <n v="656"/>
    <n v="1.2871578534288237"/>
    <x v="0"/>
    <n v="1"/>
    <n v="87"/>
    <n v="544"/>
    <n v="13"/>
    <n v="85"/>
    <n v="8"/>
    <n v="6"/>
    <n v="29"/>
    <n v="3"/>
    <n v="10"/>
    <n v="4"/>
    <n v="5"/>
    <n v="8"/>
    <n v="0"/>
    <n v="0"/>
    <n v="1"/>
    <n v="0"/>
    <n v="0"/>
    <n v="0"/>
    <x v="1"/>
    <x v="44"/>
    <s v="51-65"/>
    <n v="2653"/>
    <n v="0"/>
    <n v="1"/>
    <n v="0"/>
    <n v="0"/>
    <n v="0"/>
    <n v="0"/>
    <n v="0"/>
    <n v="1"/>
    <n v="0"/>
    <n v="627"/>
    <d v="2015-07-11T00:00:00"/>
  </r>
  <r>
    <n v="1132"/>
    <n v="18351"/>
    <n v="36"/>
    <n v="0.19617459538989701"/>
    <x v="0"/>
    <n v="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x v="1"/>
    <x v="51"/>
    <s v="24-35"/>
    <n v="2402"/>
    <n v="0"/>
    <n v="1"/>
    <n v="0"/>
    <n v="0"/>
    <n v="0"/>
    <n v="0"/>
    <n v="1"/>
    <n v="0"/>
    <n v="0"/>
    <n v="29"/>
    <d v="2016-03-18T00:00:00"/>
  </r>
  <r>
    <n v="1133"/>
    <n v="40451"/>
    <n v="39"/>
    <n v="9.641294405577118E-2"/>
    <x v="0"/>
    <n v="2"/>
    <n v="54"/>
    <n v="35"/>
    <n v="0"/>
    <n v="4"/>
    <n v="0"/>
    <n v="0"/>
    <n v="10"/>
    <n v="1"/>
    <n v="1"/>
    <n v="1"/>
    <n v="2"/>
    <n v="5"/>
    <n v="0"/>
    <n v="0"/>
    <n v="1"/>
    <n v="0"/>
    <n v="0"/>
    <n v="0"/>
    <x v="1"/>
    <x v="26"/>
    <s v="51-65"/>
    <n v="2292"/>
    <n v="0"/>
    <n v="0"/>
    <n v="0"/>
    <n v="1"/>
    <n v="0"/>
    <n v="0"/>
    <n v="0"/>
    <n v="0"/>
    <n v="1"/>
    <n v="29"/>
    <d v="2016-07-06T00:00:00"/>
  </r>
  <r>
    <n v="1134"/>
    <n v="36317"/>
    <n v="120"/>
    <n v="0.33042376848307958"/>
    <x v="0"/>
    <n v="1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x v="1"/>
    <x v="2"/>
    <s v="51-65"/>
    <n v="2562"/>
    <n v="0"/>
    <n v="0"/>
    <n v="0"/>
    <n v="1"/>
    <n v="0"/>
    <n v="0"/>
    <n v="1"/>
    <n v="0"/>
    <n v="0"/>
    <n v="107"/>
    <d v="2015-10-10T00:00:00"/>
  </r>
  <r>
    <n v="1135"/>
    <n v="42213"/>
    <n v="343"/>
    <n v="0.81254589818302425"/>
    <x v="0"/>
    <n v="1"/>
    <n v="96"/>
    <n v="309"/>
    <n v="3"/>
    <n v="24"/>
    <n v="4"/>
    <n v="3"/>
    <n v="20"/>
    <n v="2"/>
    <n v="5"/>
    <n v="1"/>
    <n v="7"/>
    <n v="7"/>
    <n v="0"/>
    <n v="0"/>
    <n v="0"/>
    <n v="1"/>
    <n v="0"/>
    <n v="0"/>
    <x v="1"/>
    <x v="26"/>
    <s v="51-65"/>
    <n v="2419"/>
    <n v="0"/>
    <n v="0"/>
    <n v="0"/>
    <n v="1"/>
    <n v="0"/>
    <n v="0"/>
    <n v="1"/>
    <n v="0"/>
    <n v="0"/>
    <n v="323"/>
    <d v="2016-03-01T00:00:00"/>
  </r>
  <r>
    <n v="1136"/>
    <n v="65748"/>
    <n v="511"/>
    <n v="0.77720995315446861"/>
    <x v="0"/>
    <n v="1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x v="1"/>
    <x v="47"/>
    <s v="51-65"/>
    <n v="2599"/>
    <n v="0"/>
    <n v="0"/>
    <n v="0"/>
    <n v="1"/>
    <n v="0"/>
    <n v="0"/>
    <n v="1"/>
    <n v="0"/>
    <n v="0"/>
    <n v="477"/>
    <d v="2015-09-03T00:00:00"/>
  </r>
  <r>
    <n v="1137"/>
    <n v="77044"/>
    <n v="989"/>
    <n v="1.2836820518145475"/>
    <x v="0"/>
    <n v="1"/>
    <n v="12"/>
    <n v="625"/>
    <n v="38"/>
    <n v="242"/>
    <n v="50"/>
    <n v="34"/>
    <n v="76"/>
    <n v="2"/>
    <n v="7"/>
    <n v="11"/>
    <n v="11"/>
    <n v="4"/>
    <n v="0"/>
    <n v="0"/>
    <n v="1"/>
    <n v="0"/>
    <n v="0"/>
    <n v="0"/>
    <x v="1"/>
    <x v="31"/>
    <s v="36-50"/>
    <n v="2404"/>
    <n v="0"/>
    <n v="0"/>
    <n v="0"/>
    <n v="1"/>
    <n v="0"/>
    <n v="0"/>
    <n v="1"/>
    <n v="0"/>
    <n v="0"/>
    <n v="913"/>
    <d v="2016-03-16T00:00:00"/>
  </r>
  <r>
    <n v="1138"/>
    <n v="74918"/>
    <n v="1988"/>
    <n v="2.6535679009049895"/>
    <x v="0"/>
    <n v="0"/>
    <n v="78"/>
    <n v="972"/>
    <n v="59"/>
    <n v="913"/>
    <n v="25"/>
    <n v="19"/>
    <n v="59"/>
    <n v="1"/>
    <n v="5"/>
    <n v="9"/>
    <n v="6"/>
    <n v="3"/>
    <n v="0"/>
    <n v="0"/>
    <n v="0"/>
    <n v="0"/>
    <n v="1"/>
    <n v="0"/>
    <x v="1"/>
    <x v="14"/>
    <s v="51-65"/>
    <n v="2633"/>
    <n v="0"/>
    <n v="0"/>
    <n v="0"/>
    <n v="1"/>
    <n v="0"/>
    <n v="0"/>
    <n v="1"/>
    <n v="0"/>
    <n v="0"/>
    <n v="1929"/>
    <d v="2015-07-31T00:00:00"/>
  </r>
  <r>
    <n v="1139"/>
    <n v="56721"/>
    <n v="221"/>
    <n v="0.38962641702367729"/>
    <x v="1"/>
    <n v="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x v="1"/>
    <x v="31"/>
    <s v="36-50"/>
    <n v="2765"/>
    <n v="0"/>
    <n v="1"/>
    <n v="0"/>
    <n v="0"/>
    <n v="0"/>
    <n v="0"/>
    <n v="1"/>
    <n v="0"/>
    <n v="0"/>
    <n v="146"/>
    <d v="2015-03-21T00:00:00"/>
  </r>
  <r>
    <n v="1140"/>
    <n v="94871"/>
    <n v="934"/>
    <n v="0.98449473495588746"/>
    <x v="0"/>
    <n v="2"/>
    <n v="99"/>
    <n v="169"/>
    <n v="24"/>
    <n v="553"/>
    <n v="188"/>
    <n v="0"/>
    <n v="144"/>
    <n v="1"/>
    <n v="8"/>
    <n v="5"/>
    <n v="4"/>
    <n v="7"/>
    <n v="0"/>
    <n v="0"/>
    <n v="0"/>
    <n v="1"/>
    <n v="1"/>
    <n v="0"/>
    <x v="0"/>
    <x v="14"/>
    <s v="51-65"/>
    <n v="2825"/>
    <n v="0"/>
    <n v="1"/>
    <n v="0"/>
    <n v="0"/>
    <n v="0"/>
    <n v="0"/>
    <n v="0"/>
    <n v="0"/>
    <n v="1"/>
    <n v="790"/>
    <d v="2015-01-20T00:00:00"/>
  </r>
  <r>
    <n v="1141"/>
    <n v="61559"/>
    <n v="496"/>
    <n v="0.80573108724963038"/>
    <x v="0"/>
    <n v="1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x v="1"/>
    <x v="2"/>
    <s v="51-65"/>
    <n v="2506"/>
    <n v="0"/>
    <n v="0"/>
    <n v="1"/>
    <n v="0"/>
    <n v="0"/>
    <n v="0"/>
    <n v="1"/>
    <n v="0"/>
    <n v="0"/>
    <n v="462"/>
    <d v="2015-12-05T00:00:00"/>
  </r>
  <r>
    <n v="1142"/>
    <n v="33629"/>
    <n v="148"/>
    <n v="0.44009634541615866"/>
    <x v="1"/>
    <n v="1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x v="1"/>
    <x v="22"/>
    <s v="51-65"/>
    <n v="2849"/>
    <n v="0"/>
    <n v="0"/>
    <n v="0"/>
    <n v="1"/>
    <n v="0"/>
    <n v="0"/>
    <n v="0"/>
    <n v="0"/>
    <n v="1"/>
    <n v="144"/>
    <d v="2014-12-27T00:00:00"/>
  </r>
  <r>
    <n v="1143"/>
    <n v="34377"/>
    <n v="88"/>
    <n v="0.25598510632108679"/>
    <x v="0"/>
    <n v="1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x v="1"/>
    <x v="22"/>
    <s v="51-65"/>
    <n v="2685"/>
    <n v="0"/>
    <n v="0"/>
    <n v="1"/>
    <n v="0"/>
    <n v="0"/>
    <n v="0"/>
    <n v="1"/>
    <n v="0"/>
    <n v="0"/>
    <n v="62"/>
    <d v="2015-06-09T00:00:00"/>
  </r>
  <r>
    <n v="1144"/>
    <n v="8940"/>
    <n v="59"/>
    <n v="0.6599552572706936"/>
    <x v="1"/>
    <n v="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x v="1"/>
    <x v="37"/>
    <s v="24-35"/>
    <n v="2835"/>
    <n v="0"/>
    <n v="0"/>
    <n v="1"/>
    <n v="0"/>
    <n v="0"/>
    <n v="0"/>
    <n v="0"/>
    <n v="0"/>
    <n v="0"/>
    <n v="17"/>
    <d v="2015-01-10T00:00:00"/>
  </r>
  <r>
    <n v="1145"/>
    <n v="26228"/>
    <n v="16"/>
    <n v="6.1003507701692855E-2"/>
    <x v="1"/>
    <n v="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x v="1"/>
    <x v="24"/>
    <s v="36-50"/>
    <n v="2439"/>
    <n v="0"/>
    <n v="1"/>
    <n v="0"/>
    <n v="0"/>
    <n v="0"/>
    <n v="0"/>
    <n v="1"/>
    <n v="0"/>
    <n v="0"/>
    <n v="7"/>
    <d v="2016-02-10T00:00:00"/>
  </r>
  <r>
    <n v="1146"/>
    <n v="77297"/>
    <n v="748"/>
    <n v="0.96769602960011381"/>
    <x v="0"/>
    <n v="0"/>
    <n v="84"/>
    <n v="408"/>
    <n v="61"/>
    <n v="109"/>
    <n v="48"/>
    <n v="122"/>
    <n v="41"/>
    <n v="1"/>
    <n v="5"/>
    <n v="7"/>
    <n v="9"/>
    <n v="4"/>
    <n v="1"/>
    <n v="0"/>
    <n v="0"/>
    <n v="0"/>
    <n v="0"/>
    <n v="0"/>
    <x v="1"/>
    <x v="26"/>
    <s v="51-65"/>
    <n v="2678"/>
    <n v="1"/>
    <n v="0"/>
    <n v="0"/>
    <n v="0"/>
    <n v="0"/>
    <n v="1"/>
    <n v="0"/>
    <n v="0"/>
    <n v="0"/>
    <n v="707"/>
    <d v="2015-06-16T00:00:00"/>
  </r>
  <r>
    <n v="1147"/>
    <n v="40211"/>
    <n v="62"/>
    <n v="0.15418666534032976"/>
    <x v="1"/>
    <n v="1"/>
    <n v="30"/>
    <n v="51"/>
    <n v="1"/>
    <n v="7"/>
    <n v="2"/>
    <n v="1"/>
    <n v="25"/>
    <n v="2"/>
    <n v="2"/>
    <n v="1"/>
    <n v="2"/>
    <n v="8"/>
    <n v="0"/>
    <n v="0"/>
    <n v="1"/>
    <n v="0"/>
    <n v="0"/>
    <n v="0"/>
    <x v="1"/>
    <x v="4"/>
    <s v="36-50"/>
    <n v="2493"/>
    <n v="0"/>
    <n v="1"/>
    <n v="0"/>
    <n v="0"/>
    <n v="0"/>
    <n v="0"/>
    <n v="1"/>
    <n v="0"/>
    <n v="0"/>
    <n v="37"/>
    <d v="2015-12-18T00:00:00"/>
  </r>
  <r>
    <n v="1148"/>
    <n v="33438"/>
    <n v="84"/>
    <n v="0.2512111968419164"/>
    <x v="1"/>
    <n v="1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x v="1"/>
    <x v="35"/>
    <s v="51-65"/>
    <n v="2439"/>
    <n v="0"/>
    <n v="0"/>
    <n v="0"/>
    <n v="0"/>
    <n v="1"/>
    <n v="0"/>
    <n v="0"/>
    <n v="0"/>
    <n v="1"/>
    <n v="78"/>
    <d v="2016-02-10T00:00:00"/>
  </r>
  <r>
    <n v="1149"/>
    <n v="75032"/>
    <n v="1203"/>
    <n v="1.6033159185414223"/>
    <x v="0"/>
    <n v="1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x v="1"/>
    <x v="11"/>
    <s v="51-65"/>
    <n v="2586"/>
    <n v="0"/>
    <n v="1"/>
    <n v="0"/>
    <n v="0"/>
    <n v="0"/>
    <n v="0"/>
    <n v="0"/>
    <n v="0"/>
    <n v="1"/>
    <n v="1191"/>
    <d v="2015-09-16T00:00:00"/>
  </r>
  <r>
    <n v="1150"/>
    <n v="61284"/>
    <n v="766"/>
    <n v="1.2499184126362508"/>
    <x v="0"/>
    <n v="0"/>
    <n v="76"/>
    <n v="618"/>
    <n v="15"/>
    <n v="106"/>
    <n v="20"/>
    <n v="7"/>
    <n v="45"/>
    <n v="1"/>
    <n v="11"/>
    <n v="2"/>
    <n v="8"/>
    <n v="6"/>
    <n v="0"/>
    <n v="0"/>
    <n v="0"/>
    <n v="1"/>
    <n v="0"/>
    <n v="0"/>
    <x v="1"/>
    <x v="47"/>
    <s v="51-65"/>
    <n v="2419"/>
    <n v="0"/>
    <n v="0"/>
    <n v="1"/>
    <n v="0"/>
    <n v="0"/>
    <n v="0"/>
    <n v="0"/>
    <n v="0"/>
    <n v="1"/>
    <n v="721"/>
    <d v="2016-03-01T00:00:00"/>
  </r>
  <r>
    <n v="1151"/>
    <n v="56937"/>
    <n v="898"/>
    <n v="1.5771817974252245"/>
    <x v="1"/>
    <n v="0"/>
    <n v="81"/>
    <n v="746"/>
    <n v="8"/>
    <n v="125"/>
    <n v="11"/>
    <n v="8"/>
    <n v="8"/>
    <n v="7"/>
    <n v="8"/>
    <n v="6"/>
    <n v="9"/>
    <n v="6"/>
    <n v="0"/>
    <n v="0"/>
    <n v="0"/>
    <n v="1"/>
    <n v="0"/>
    <n v="0"/>
    <x v="0"/>
    <x v="4"/>
    <s v="36-50"/>
    <n v="2853"/>
    <n v="0"/>
    <n v="0"/>
    <n v="0"/>
    <n v="1"/>
    <n v="0"/>
    <n v="0"/>
    <n v="0"/>
    <n v="0"/>
    <n v="1"/>
    <n v="890"/>
    <d v="2014-12-23T00:00:00"/>
  </r>
  <r>
    <n v="1152"/>
    <n v="54730"/>
    <n v="349"/>
    <n v="0.63767586332907"/>
    <x v="0"/>
    <n v="1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x v="1"/>
    <x v="27"/>
    <s v="36-50"/>
    <n v="2477"/>
    <n v="0"/>
    <n v="1"/>
    <n v="0"/>
    <n v="0"/>
    <n v="0"/>
    <n v="0"/>
    <n v="0"/>
    <n v="1"/>
    <n v="0"/>
    <n v="293"/>
    <d v="2016-01-03T00:00:00"/>
  </r>
  <r>
    <n v="1153"/>
    <n v="38452"/>
    <n v="70"/>
    <n v="0.18204514719650475"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x v="1"/>
    <x v="47"/>
    <s v="51-65"/>
    <n v="2250"/>
    <n v="0"/>
    <n v="1"/>
    <n v="0"/>
    <n v="0"/>
    <n v="0"/>
    <n v="0"/>
    <n v="0"/>
    <n v="1"/>
    <n v="0"/>
    <n v="68"/>
    <d v="2016-08-17T00:00:00"/>
  </r>
  <r>
    <n v="1154"/>
    <n v="44421"/>
    <n v="182"/>
    <n v="0.40971612525607259"/>
    <x v="1"/>
    <n v="1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x v="1"/>
    <x v="6"/>
    <s v="36-50"/>
    <n v="2658"/>
    <n v="1"/>
    <n v="0"/>
    <n v="0"/>
    <n v="0"/>
    <n v="0"/>
    <n v="0"/>
    <n v="1"/>
    <n v="0"/>
    <n v="0"/>
    <n v="175"/>
    <d v="2015-07-06T00:00:00"/>
  </r>
  <r>
    <n v="1155"/>
    <n v="38197"/>
    <n v="37"/>
    <n v="9.6866246040264933E-2"/>
    <x v="1"/>
    <n v="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x v="1"/>
    <x v="37"/>
    <s v="24-35"/>
    <n v="2524"/>
    <n v="0"/>
    <n v="0"/>
    <n v="0"/>
    <n v="1"/>
    <n v="0"/>
    <n v="0"/>
    <n v="0"/>
    <n v="0"/>
    <n v="1"/>
    <n v="34"/>
    <d v="2015-11-17T00:00:00"/>
  </r>
  <r>
    <n v="1156"/>
    <n v="41986"/>
    <n v="51"/>
    <n v="0.12146906111560997"/>
    <x v="0"/>
    <n v="1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x v="1"/>
    <x v="32"/>
    <s v="36-50"/>
    <n v="2299"/>
    <n v="1"/>
    <n v="0"/>
    <n v="0"/>
    <n v="0"/>
    <n v="0"/>
    <n v="0"/>
    <n v="1"/>
    <n v="0"/>
    <n v="0"/>
    <n v="39"/>
    <d v="2016-06-29T00:00:00"/>
  </r>
  <r>
    <n v="1157"/>
    <n v="28427"/>
    <n v="46"/>
    <n v="0.16181798993914237"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x v="1"/>
    <x v="38"/>
    <s v="36-50"/>
    <n v="2624"/>
    <n v="0"/>
    <n v="0"/>
    <n v="0"/>
    <n v="1"/>
    <n v="0"/>
    <n v="0"/>
    <n v="1"/>
    <n v="0"/>
    <n v="0"/>
    <n v="40"/>
    <d v="2015-08-09T00:00:00"/>
  </r>
  <r>
    <n v="1158"/>
    <n v="37395"/>
    <n v="28"/>
    <n v="7.4876320363684981E-2"/>
    <x v="1"/>
    <n v="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x v="1"/>
    <x v="10"/>
    <s v="36-50"/>
    <n v="2217"/>
    <n v="0"/>
    <n v="0"/>
    <n v="0"/>
    <n v="1"/>
    <n v="0"/>
    <n v="0"/>
    <n v="0"/>
    <n v="0"/>
    <n v="1"/>
    <n v="17"/>
    <d v="2016-09-19T00:00:00"/>
  </r>
  <r>
    <n v="1159"/>
    <n v="64722"/>
    <n v="790"/>
    <n v="1.2206050492877227"/>
    <x v="1"/>
    <n v="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x v="1"/>
    <x v="6"/>
    <s v="36-50"/>
    <n v="2193"/>
    <n v="0"/>
    <n v="1"/>
    <n v="0"/>
    <n v="0"/>
    <n v="0"/>
    <n v="0"/>
    <n v="1"/>
    <n v="0"/>
    <n v="0"/>
    <n v="775"/>
    <d v="2016-10-13T00:00:00"/>
  </r>
  <r>
    <n v="1160"/>
    <n v="55249"/>
    <n v="119"/>
    <n v="0.21538851381925464"/>
    <x v="0"/>
    <n v="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x v="1"/>
    <x v="44"/>
    <s v="51-65"/>
    <n v="2232"/>
    <n v="0"/>
    <n v="0"/>
    <n v="0"/>
    <n v="1"/>
    <n v="0"/>
    <n v="0"/>
    <n v="0"/>
    <n v="1"/>
    <n v="0"/>
    <n v="108"/>
    <d v="2016-09-04T00:00:00"/>
  </r>
  <r>
    <n v="1161"/>
    <n v="84906"/>
    <n v="1555"/>
    <n v="1.8314371186959697"/>
    <x v="0"/>
    <n v="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x v="1"/>
    <x v="31"/>
    <s v="36-50"/>
    <n v="2427"/>
    <n v="0"/>
    <n v="0"/>
    <n v="0"/>
    <n v="1"/>
    <n v="0"/>
    <n v="0"/>
    <n v="1"/>
    <n v="0"/>
    <n v="0"/>
    <n v="1479"/>
    <d v="2016-02-22T00:00:00"/>
  </r>
  <r>
    <n v="1162"/>
    <n v="44213"/>
    <n v="145"/>
    <n v="0.32795784045416504"/>
    <x v="1"/>
    <n v="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x v="1"/>
    <x v="12"/>
    <s v="66+"/>
    <n v="2371"/>
    <n v="0"/>
    <n v="0"/>
    <n v="1"/>
    <n v="0"/>
    <n v="0"/>
    <n v="0"/>
    <n v="1"/>
    <n v="0"/>
    <n v="0"/>
    <n v="138"/>
    <d v="2016-04-18T00:00:00"/>
  </r>
  <r>
    <n v="1163"/>
    <n v="25707"/>
    <n v="18"/>
    <n v="7.0019838954370403E-2"/>
    <x v="1"/>
    <n v="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x v="1"/>
    <x v="3"/>
    <s v="36-50"/>
    <n v="2321"/>
    <n v="0"/>
    <n v="0"/>
    <n v="1"/>
    <n v="0"/>
    <n v="0"/>
    <n v="0"/>
    <n v="0"/>
    <n v="0"/>
    <n v="0"/>
    <n v="15"/>
    <d v="2016-06-07T00:00:00"/>
  </r>
  <r>
    <n v="1164"/>
    <n v="59062"/>
    <n v="62"/>
    <n v="0.10497443364599912"/>
    <x v="2"/>
    <n v="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x v="1"/>
    <x v="5"/>
    <s v="51-65"/>
    <n v="2428"/>
    <n v="0"/>
    <n v="1"/>
    <n v="0"/>
    <n v="0"/>
    <n v="0"/>
    <n v="0"/>
    <n v="0"/>
    <n v="0"/>
    <n v="1"/>
    <n v="53"/>
    <d v="2016-02-21T00:00:00"/>
  </r>
  <r>
    <n v="1165"/>
    <n v="76624"/>
    <n v="833"/>
    <n v="1.0871267487993319"/>
    <x v="0"/>
    <n v="1"/>
    <n v="68"/>
    <n v="411"/>
    <n v="106"/>
    <n v="147"/>
    <n v="54"/>
    <n v="115"/>
    <n v="66"/>
    <n v="1"/>
    <n v="5"/>
    <n v="10"/>
    <n v="7"/>
    <n v="1"/>
    <n v="0"/>
    <n v="0"/>
    <n v="1"/>
    <n v="0"/>
    <n v="0"/>
    <n v="0"/>
    <x v="1"/>
    <x v="41"/>
    <s v="51-65"/>
    <n v="2195"/>
    <n v="0"/>
    <n v="0"/>
    <n v="1"/>
    <n v="0"/>
    <n v="0"/>
    <n v="0"/>
    <n v="1"/>
    <n v="0"/>
    <n v="0"/>
    <n v="767"/>
    <d v="2016-10-11T00:00:00"/>
  </r>
  <r>
    <n v="1166"/>
    <n v="66000"/>
    <n v="666"/>
    <n v="1.009090909090909"/>
    <x v="0"/>
    <n v="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x v="1"/>
    <x v="25"/>
    <s v="66+"/>
    <n v="2229"/>
    <n v="0"/>
    <n v="0"/>
    <n v="0"/>
    <n v="1"/>
    <n v="0"/>
    <n v="0"/>
    <n v="0"/>
    <n v="1"/>
    <n v="0"/>
    <n v="621"/>
    <d v="2016-09-07T00:00:00"/>
  </r>
  <r>
    <n v="1167"/>
    <n v="27683"/>
    <n v="306"/>
    <n v="1.1053715276523499"/>
    <x v="1"/>
    <n v="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x v="1"/>
    <x v="32"/>
    <s v="36-50"/>
    <n v="2853"/>
    <n v="0"/>
    <n v="0"/>
    <n v="0"/>
    <n v="1"/>
    <n v="0"/>
    <n v="0"/>
    <n v="0"/>
    <n v="0"/>
    <n v="1"/>
    <n v="261"/>
    <d v="2014-12-23T00:00:00"/>
  </r>
  <r>
    <n v="1168"/>
    <n v="1730"/>
    <n v="7"/>
    <n v="0.40462427745664736"/>
    <x v="0"/>
    <n v="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x v="1"/>
    <x v="6"/>
    <s v="36-50"/>
    <n v="2201"/>
    <n v="1"/>
    <n v="0"/>
    <n v="0"/>
    <n v="0"/>
    <n v="0"/>
    <n v="0"/>
    <n v="1"/>
    <n v="0"/>
    <n v="0"/>
    <n v="6"/>
    <d v="2016-10-05T00:00:00"/>
  </r>
  <r>
    <n v="1169"/>
    <n v="7500"/>
    <n v="79"/>
    <n v="1.0533333333333335"/>
    <x v="1"/>
    <n v="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x v="1"/>
    <x v="45"/>
    <s v="24-35"/>
    <n v="2732"/>
    <n v="0"/>
    <n v="0"/>
    <n v="1"/>
    <n v="0"/>
    <n v="0"/>
    <n v="0"/>
    <n v="0"/>
    <n v="0"/>
    <n v="0"/>
    <n v="39"/>
    <d v="2015-04-23T00:00:00"/>
  </r>
  <r>
    <n v="1170"/>
    <n v="40521"/>
    <n v="17"/>
    <n v="4.1953554946817698E-2"/>
    <x v="1"/>
    <n v="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x v="1"/>
    <x v="28"/>
    <s v="51-65"/>
    <n v="2609"/>
    <n v="0"/>
    <n v="0"/>
    <n v="0"/>
    <n v="1"/>
    <n v="0"/>
    <n v="0"/>
    <n v="1"/>
    <n v="0"/>
    <n v="0"/>
    <n v="13"/>
    <d v="2015-08-24T00:00:00"/>
  </r>
  <r>
    <n v="1171"/>
    <n v="20427"/>
    <n v="9"/>
    <n v="4.4059333235423707E-2"/>
    <x v="1"/>
    <n v="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x v="1"/>
    <x v="24"/>
    <s v="36-50"/>
    <n v="2256"/>
    <n v="0"/>
    <n v="0"/>
    <n v="0"/>
    <n v="1"/>
    <n v="0"/>
    <n v="0"/>
    <n v="0"/>
    <n v="0"/>
    <n v="1"/>
    <n v="8"/>
    <d v="2016-08-11T00:00:00"/>
  </r>
  <r>
    <n v="1172"/>
    <n v="65106"/>
    <n v="954"/>
    <n v="1.4653027370749239"/>
    <x v="0"/>
    <n v="1"/>
    <n v="55"/>
    <n v="790"/>
    <n v="19"/>
    <n v="133"/>
    <n v="12"/>
    <n v="0"/>
    <n v="19"/>
    <n v="3"/>
    <n v="8"/>
    <n v="3"/>
    <n v="13"/>
    <n v="6"/>
    <n v="0"/>
    <n v="0"/>
    <n v="0"/>
    <n v="1"/>
    <n v="0"/>
    <n v="0"/>
    <x v="1"/>
    <x v="27"/>
    <s v="36-50"/>
    <n v="2195"/>
    <n v="0"/>
    <n v="1"/>
    <n v="0"/>
    <n v="0"/>
    <n v="0"/>
    <n v="0"/>
    <n v="1"/>
    <n v="0"/>
    <n v="0"/>
    <n v="935"/>
    <d v="2016-10-11T00:00:00"/>
  </r>
  <r>
    <n v="1173"/>
    <n v="68117"/>
    <n v="894"/>
    <n v="1.3124477002803998"/>
    <x v="0"/>
    <n v="1"/>
    <n v="80"/>
    <n v="618"/>
    <n v="44"/>
    <n v="215"/>
    <n v="0"/>
    <n v="17"/>
    <n v="36"/>
    <n v="2"/>
    <n v="11"/>
    <n v="8"/>
    <n v="4"/>
    <n v="6"/>
    <n v="0"/>
    <n v="0"/>
    <n v="1"/>
    <n v="0"/>
    <n v="0"/>
    <n v="0"/>
    <x v="0"/>
    <x v="25"/>
    <s v="66+"/>
    <n v="2635"/>
    <n v="0"/>
    <n v="0"/>
    <n v="0"/>
    <n v="0"/>
    <n v="1"/>
    <n v="0"/>
    <n v="0"/>
    <n v="0"/>
    <n v="1"/>
    <n v="858"/>
    <d v="2015-07-29T00:00:00"/>
  </r>
  <r>
    <n v="1174"/>
    <n v="67433"/>
    <n v="962"/>
    <n v="1.426601218987736"/>
    <x v="0"/>
    <n v="2"/>
    <n v="51"/>
    <n v="615"/>
    <n v="28"/>
    <n v="259"/>
    <n v="12"/>
    <n v="48"/>
    <n v="30"/>
    <n v="4"/>
    <n v="6"/>
    <n v="5"/>
    <n v="13"/>
    <n v="4"/>
    <n v="0"/>
    <n v="0"/>
    <n v="0"/>
    <n v="1"/>
    <n v="0"/>
    <n v="0"/>
    <x v="1"/>
    <x v="12"/>
    <s v="66+"/>
    <n v="2507"/>
    <n v="0"/>
    <n v="1"/>
    <n v="0"/>
    <n v="0"/>
    <n v="0"/>
    <n v="0"/>
    <n v="1"/>
    <n v="0"/>
    <n v="0"/>
    <n v="932"/>
    <d v="2015-12-04T00:00:00"/>
  </r>
  <r>
    <n v="1175"/>
    <n v="78825"/>
    <n v="877"/>
    <n v="1.112591183000317"/>
    <x v="0"/>
    <n v="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x v="0"/>
    <x v="29"/>
    <s v="51-65"/>
    <n v="2812"/>
    <n v="1"/>
    <n v="0"/>
    <n v="0"/>
    <n v="0"/>
    <n v="0"/>
    <n v="0"/>
    <n v="0"/>
    <n v="0"/>
    <n v="1"/>
    <n v="859"/>
    <d v="2015-02-02T00:00:00"/>
  </r>
  <r>
    <n v="1176"/>
    <n v="74716"/>
    <n v="789"/>
    <n v="1.0559987151346433"/>
    <x v="0"/>
    <n v="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x v="1"/>
    <x v="31"/>
    <s v="36-50"/>
    <n v="2449"/>
    <n v="0"/>
    <n v="1"/>
    <n v="0"/>
    <n v="0"/>
    <n v="0"/>
    <n v="0"/>
    <n v="1"/>
    <n v="0"/>
    <n v="0"/>
    <n v="718"/>
    <d v="2016-01-31T00:00:00"/>
  </r>
  <r>
    <n v="1177"/>
    <n v="69867"/>
    <n v="871"/>
    <n v="1.2466543575650879"/>
    <x v="0"/>
    <n v="0"/>
    <n v="30"/>
    <n v="196"/>
    <n v="0"/>
    <n v="512"/>
    <n v="33"/>
    <n v="130"/>
    <n v="54"/>
    <n v="1"/>
    <n v="3"/>
    <n v="5"/>
    <n v="8"/>
    <n v="1"/>
    <n v="1"/>
    <n v="0"/>
    <n v="0"/>
    <n v="0"/>
    <n v="0"/>
    <n v="0"/>
    <x v="0"/>
    <x v="37"/>
    <s v="24-35"/>
    <n v="2612"/>
    <n v="0"/>
    <n v="0"/>
    <n v="1"/>
    <n v="0"/>
    <n v="0"/>
    <n v="0"/>
    <n v="0"/>
    <n v="0"/>
    <n v="1"/>
    <n v="817"/>
    <d v="2015-08-21T00:00:00"/>
  </r>
  <r>
    <n v="1178"/>
    <n v="48948"/>
    <n v="860"/>
    <n v="1.7569665767753535"/>
    <x v="0"/>
    <n v="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0"/>
    <x v="0"/>
    <x v="48"/>
    <s v="66+"/>
    <n v="2672"/>
    <n v="1"/>
    <n v="0"/>
    <n v="0"/>
    <n v="0"/>
    <n v="0"/>
    <n v="0"/>
    <n v="0"/>
    <n v="0"/>
    <n v="1"/>
    <n v="818"/>
    <d v="2015-06-22T00:00:00"/>
  </r>
  <r>
    <n v="1179"/>
    <n v="74190"/>
    <n v="577"/>
    <n v="0.7777328480927348"/>
    <x v="0"/>
    <n v="1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x v="1"/>
    <x v="27"/>
    <s v="36-50"/>
    <n v="2207"/>
    <n v="0"/>
    <n v="1"/>
    <n v="0"/>
    <n v="0"/>
    <n v="0"/>
    <n v="0"/>
    <n v="1"/>
    <n v="0"/>
    <n v="0"/>
    <n v="513"/>
    <d v="2016-09-29T00:00:00"/>
  </r>
  <r>
    <n v="1180"/>
    <n v="39356"/>
    <n v="17"/>
    <n v="4.3195446691736965E-2"/>
    <x v="1"/>
    <n v="1"/>
    <n v="21"/>
    <n v="15"/>
    <n v="0"/>
    <n v="2"/>
    <n v="0"/>
    <n v="0"/>
    <n v="6"/>
    <n v="1"/>
    <n v="1"/>
    <n v="0"/>
    <n v="2"/>
    <n v="6"/>
    <n v="0"/>
    <n v="0"/>
    <n v="1"/>
    <n v="0"/>
    <n v="0"/>
    <n v="0"/>
    <x v="1"/>
    <x v="10"/>
    <s v="36-50"/>
    <n v="2261"/>
    <n v="0"/>
    <n v="1"/>
    <n v="0"/>
    <n v="0"/>
    <n v="0"/>
    <n v="0"/>
    <n v="1"/>
    <n v="0"/>
    <n v="0"/>
    <n v="11"/>
    <d v="2016-08-06T00:00:00"/>
  </r>
  <r>
    <n v="1181"/>
    <n v="76653"/>
    <n v="2153"/>
    <n v="2.808761561843633"/>
    <x v="0"/>
    <n v="0"/>
    <n v="91"/>
    <n v="736"/>
    <n v="63"/>
    <n v="946"/>
    <n v="219"/>
    <n v="189"/>
    <n v="126"/>
    <n v="1"/>
    <n v="4"/>
    <n v="7"/>
    <n v="11"/>
    <n v="2"/>
    <n v="1"/>
    <n v="0"/>
    <n v="0"/>
    <n v="0"/>
    <n v="1"/>
    <n v="0"/>
    <x v="1"/>
    <x v="14"/>
    <s v="51-65"/>
    <n v="2476"/>
    <n v="0"/>
    <n v="0"/>
    <n v="0"/>
    <n v="1"/>
    <n v="0"/>
    <n v="0"/>
    <n v="1"/>
    <n v="0"/>
    <n v="0"/>
    <n v="2027"/>
    <d v="2016-01-04T00:00:00"/>
  </r>
  <r>
    <n v="1182"/>
    <n v="73450"/>
    <n v="1767"/>
    <n v="2.4057181756296799"/>
    <x v="0"/>
    <n v="0"/>
    <n v="85"/>
    <n v="1142"/>
    <n v="51"/>
    <n v="415"/>
    <n v="90"/>
    <n v="69"/>
    <n v="37"/>
    <n v="1"/>
    <n v="7"/>
    <n v="8"/>
    <n v="11"/>
    <n v="3"/>
    <n v="1"/>
    <n v="0"/>
    <n v="1"/>
    <n v="0"/>
    <n v="0"/>
    <n v="0"/>
    <x v="1"/>
    <x v="18"/>
    <s v="36-50"/>
    <n v="2365"/>
    <n v="0"/>
    <n v="0"/>
    <n v="0"/>
    <n v="1"/>
    <n v="0"/>
    <n v="0"/>
    <n v="0"/>
    <n v="1"/>
    <n v="0"/>
    <n v="1730"/>
    <d v="2016-04-24T00:00:00"/>
  </r>
  <r>
    <n v="1183"/>
    <n v="31454"/>
    <n v="39"/>
    <n v="0.12399058943218669"/>
    <x v="1"/>
    <n v="1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x v="1"/>
    <x v="36"/>
    <s v="51-65"/>
    <n v="2517"/>
    <n v="0"/>
    <n v="1"/>
    <n v="0"/>
    <n v="0"/>
    <n v="0"/>
    <n v="0"/>
    <n v="1"/>
    <n v="0"/>
    <n v="0"/>
    <n v="30"/>
    <d v="2015-11-24T00:00:00"/>
  </r>
  <r>
    <n v="1184"/>
    <n v="79205"/>
    <n v="851"/>
    <n v="1.0744271195000317"/>
    <x v="0"/>
    <n v="0"/>
    <n v="73"/>
    <n v="504"/>
    <n v="23"/>
    <n v="117"/>
    <n v="179"/>
    <n v="28"/>
    <n v="44"/>
    <n v="1"/>
    <n v="6"/>
    <n v="5"/>
    <n v="4"/>
    <n v="4"/>
    <n v="1"/>
    <n v="0"/>
    <n v="0"/>
    <n v="0"/>
    <n v="0"/>
    <n v="0"/>
    <x v="0"/>
    <x v="27"/>
    <s v="36-50"/>
    <n v="2828"/>
    <n v="0"/>
    <n v="1"/>
    <n v="0"/>
    <n v="0"/>
    <n v="0"/>
    <n v="0"/>
    <n v="1"/>
    <n v="0"/>
    <n v="0"/>
    <n v="807"/>
    <d v="2015-01-17T00:00:00"/>
  </r>
  <r>
    <n v="1185"/>
    <n v="48240"/>
    <n v="841"/>
    <n v="1.7433665008291874"/>
    <x v="0"/>
    <n v="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x v="0"/>
    <x v="14"/>
    <s v="51-65"/>
    <n v="2756"/>
    <n v="0"/>
    <n v="0"/>
    <n v="1"/>
    <n v="0"/>
    <n v="0"/>
    <n v="0"/>
    <n v="0"/>
    <n v="0"/>
    <n v="1"/>
    <n v="800"/>
    <d v="2015-03-30T00:00:00"/>
  </r>
  <r>
    <n v="1186"/>
    <n v="49912"/>
    <n v="832"/>
    <n v="1.6669338034941497"/>
    <x v="0"/>
    <n v="1"/>
    <n v="5"/>
    <n v="520"/>
    <n v="8"/>
    <n v="223"/>
    <n v="32"/>
    <n v="49"/>
    <n v="42"/>
    <n v="4"/>
    <n v="10"/>
    <n v="5"/>
    <n v="7"/>
    <n v="8"/>
    <n v="0"/>
    <n v="0"/>
    <n v="1"/>
    <n v="0"/>
    <n v="0"/>
    <n v="0"/>
    <x v="0"/>
    <x v="17"/>
    <s v="66+"/>
    <n v="2819"/>
    <n v="0"/>
    <n v="0"/>
    <n v="0"/>
    <n v="1"/>
    <n v="0"/>
    <n v="0"/>
    <n v="0"/>
    <n v="1"/>
    <n v="0"/>
    <n v="790"/>
    <d v="2015-01-26T00:00:00"/>
  </r>
  <r>
    <n v="1187"/>
    <n v="19656"/>
    <n v="52"/>
    <n v="0.26455026455026454"/>
    <x v="1"/>
    <n v="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x v="1"/>
    <x v="23"/>
    <s v="36-50"/>
    <n v="2665"/>
    <n v="0"/>
    <n v="0"/>
    <n v="0"/>
    <n v="1"/>
    <n v="0"/>
    <n v="0"/>
    <n v="1"/>
    <n v="0"/>
    <n v="0"/>
    <n v="20"/>
    <d v="2015-06-29T00:00:00"/>
  </r>
  <r>
    <n v="1188"/>
    <n v="45579"/>
    <n v="182"/>
    <n v="0.39930669826016363"/>
    <x v="0"/>
    <n v="1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x v="1"/>
    <x v="34"/>
    <s v="66+"/>
    <n v="2472"/>
    <n v="0"/>
    <n v="1"/>
    <n v="0"/>
    <n v="0"/>
    <n v="0"/>
    <n v="0"/>
    <n v="0"/>
    <n v="0"/>
    <n v="1"/>
    <n v="181"/>
    <d v="2016-01-08T00:00:00"/>
  </r>
  <r>
    <n v="1189"/>
    <n v="85485"/>
    <n v="1329"/>
    <n v="1.5546587120547466"/>
    <x v="0"/>
    <n v="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x v="1"/>
    <x v="35"/>
    <s v="51-65"/>
    <n v="2167"/>
    <n v="0"/>
    <n v="0"/>
    <n v="1"/>
    <n v="0"/>
    <n v="0"/>
    <n v="1"/>
    <n v="0"/>
    <n v="0"/>
    <n v="0"/>
    <n v="1275"/>
    <d v="2016-11-08T00:00:00"/>
  </r>
  <r>
    <n v="1190"/>
    <n v="55956"/>
    <n v="961"/>
    <n v="1.7174208306526557"/>
    <x v="0"/>
    <n v="0"/>
    <n v="22"/>
    <n v="760"/>
    <n v="38"/>
    <n v="104"/>
    <n v="50"/>
    <n v="9"/>
    <n v="38"/>
    <n v="2"/>
    <n v="7"/>
    <n v="3"/>
    <n v="4"/>
    <n v="4"/>
    <n v="0"/>
    <n v="0"/>
    <n v="0"/>
    <n v="1"/>
    <n v="0"/>
    <n v="0"/>
    <x v="1"/>
    <x v="52"/>
    <s v="66+"/>
    <n v="2242"/>
    <n v="0"/>
    <n v="1"/>
    <n v="0"/>
    <n v="0"/>
    <n v="0"/>
    <n v="0"/>
    <n v="1"/>
    <n v="0"/>
    <n v="0"/>
    <n v="923"/>
    <d v="2016-08-25T00:00:00"/>
  </r>
  <r>
    <n v="1191"/>
    <n v="64191"/>
    <n v="810"/>
    <n v="1.261859139131654"/>
    <x v="0"/>
    <n v="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x v="1"/>
    <x v="22"/>
    <s v="51-65"/>
    <n v="2682"/>
    <n v="0"/>
    <n v="0"/>
    <n v="1"/>
    <n v="0"/>
    <n v="0"/>
    <n v="0"/>
    <n v="0"/>
    <n v="1"/>
    <n v="0"/>
    <n v="795"/>
    <d v="2015-06-12T00:00:00"/>
  </r>
  <r>
    <n v="1192"/>
    <n v="57183"/>
    <n v="540"/>
    <n v="0.94433660353601589"/>
    <x v="1"/>
    <n v="1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x v="1"/>
    <x v="40"/>
    <s v="51-65"/>
    <n v="2626"/>
    <n v="0"/>
    <n v="1"/>
    <n v="0"/>
    <n v="0"/>
    <n v="0"/>
    <n v="0"/>
    <n v="0"/>
    <n v="1"/>
    <n v="0"/>
    <n v="470"/>
    <d v="2015-08-07T00:00:00"/>
  </r>
  <r>
    <n v="1193"/>
    <n v="23748"/>
    <n v="68"/>
    <n v="0.28633990230756273"/>
    <x v="1"/>
    <n v="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x v="1"/>
    <x v="28"/>
    <s v="51-65"/>
    <n v="2744"/>
    <n v="1"/>
    <n v="0"/>
    <n v="0"/>
    <n v="0"/>
    <n v="0"/>
    <n v="0"/>
    <n v="0"/>
    <n v="1"/>
    <n v="0"/>
    <n v="60"/>
    <d v="2015-04-11T00:00:00"/>
  </r>
  <r>
    <n v="1194"/>
    <n v="66303"/>
    <n v="1226"/>
    <n v="1.8490867683211922"/>
    <x v="0"/>
    <n v="1"/>
    <n v="56"/>
    <n v="1090"/>
    <n v="12"/>
    <n v="96"/>
    <n v="16"/>
    <n v="12"/>
    <n v="60"/>
    <n v="4"/>
    <n v="3"/>
    <n v="4"/>
    <n v="11"/>
    <n v="8"/>
    <n v="0"/>
    <n v="0"/>
    <n v="0"/>
    <n v="1"/>
    <n v="0"/>
    <n v="0"/>
    <x v="1"/>
    <x v="6"/>
    <s v="36-50"/>
    <n v="2647"/>
    <n v="0"/>
    <n v="1"/>
    <n v="0"/>
    <n v="0"/>
    <n v="0"/>
    <n v="0"/>
    <n v="1"/>
    <n v="0"/>
    <n v="0"/>
    <n v="1166"/>
    <d v="2015-07-17T00:00:00"/>
  </r>
  <r>
    <n v="1195"/>
    <n v="37368"/>
    <n v="20"/>
    <n v="5.3521729822307858E-2"/>
    <x v="1"/>
    <n v="0"/>
    <n v="4"/>
    <n v="3"/>
    <n v="2"/>
    <n v="11"/>
    <n v="2"/>
    <n v="2"/>
    <n v="10"/>
    <n v="1"/>
    <n v="1"/>
    <n v="0"/>
    <n v="2"/>
    <n v="6"/>
    <n v="0"/>
    <n v="0"/>
    <n v="1"/>
    <n v="0"/>
    <n v="0"/>
    <n v="0"/>
    <x v="1"/>
    <x v="27"/>
    <s v="36-50"/>
    <n v="2354"/>
    <n v="0"/>
    <n v="1"/>
    <n v="0"/>
    <n v="0"/>
    <n v="0"/>
    <n v="0"/>
    <n v="0"/>
    <n v="1"/>
    <n v="0"/>
    <n v="10"/>
    <d v="2016-05-05T00:00:00"/>
  </r>
  <r>
    <n v="1196"/>
    <n v="40800"/>
    <n v="89"/>
    <n v="0.21813725490196079"/>
    <x v="1"/>
    <n v="2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x v="1"/>
    <x v="29"/>
    <s v="51-65"/>
    <n v="2703"/>
    <n v="0"/>
    <n v="1"/>
    <n v="0"/>
    <n v="0"/>
    <n v="0"/>
    <n v="0"/>
    <n v="1"/>
    <n v="0"/>
    <n v="0"/>
    <n v="79"/>
    <d v="2015-05-22T00:00:00"/>
  </r>
  <r>
    <n v="1197"/>
    <n v="71847"/>
    <n v="982"/>
    <n v="1.3667933247038846"/>
    <x v="0"/>
    <n v="0"/>
    <n v="95"/>
    <n v="737"/>
    <n v="21"/>
    <n v="106"/>
    <n v="55"/>
    <n v="63"/>
    <n v="210"/>
    <n v="0"/>
    <n v="6"/>
    <n v="7"/>
    <n v="9"/>
    <n v="3"/>
    <n v="1"/>
    <n v="0"/>
    <n v="0"/>
    <n v="0"/>
    <n v="0"/>
    <n v="0"/>
    <x v="1"/>
    <x v="32"/>
    <s v="36-50"/>
    <n v="2805"/>
    <n v="1"/>
    <n v="0"/>
    <n v="0"/>
    <n v="0"/>
    <n v="0"/>
    <n v="0"/>
    <n v="1"/>
    <n v="0"/>
    <n v="0"/>
    <n v="772"/>
    <d v="2015-02-09T00:00:00"/>
  </r>
  <r>
    <n v="1198"/>
    <n v="46149"/>
    <n v="335"/>
    <n v="0.72590955383648614"/>
    <x v="0"/>
    <n v="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x v="1"/>
    <x v="27"/>
    <s v="36-50"/>
    <n v="2371"/>
    <n v="0"/>
    <n v="1"/>
    <n v="0"/>
    <n v="0"/>
    <n v="0"/>
    <n v="0"/>
    <n v="1"/>
    <n v="0"/>
    <n v="0"/>
    <n v="308"/>
    <d v="2016-04-18T00:00:00"/>
  </r>
  <r>
    <n v="1199"/>
    <n v="60597"/>
    <n v="827"/>
    <n v="1.3647540307275936"/>
    <x v="0"/>
    <n v="1"/>
    <n v="2"/>
    <n v="522"/>
    <n v="0"/>
    <n v="257"/>
    <n v="32"/>
    <n v="16"/>
    <n v="66"/>
    <n v="4"/>
    <n v="2"/>
    <n v="2"/>
    <n v="8"/>
    <n v="7"/>
    <n v="1"/>
    <n v="0"/>
    <n v="0"/>
    <n v="0"/>
    <n v="0"/>
    <n v="0"/>
    <x v="0"/>
    <x v="29"/>
    <s v="51-65"/>
    <n v="2338"/>
    <n v="0"/>
    <n v="1"/>
    <n v="0"/>
    <n v="0"/>
    <n v="0"/>
    <n v="0"/>
    <n v="1"/>
    <n v="0"/>
    <n v="0"/>
    <n v="761"/>
    <d v="2016-05-21T00:00:00"/>
  </r>
  <r>
    <n v="1200"/>
    <n v="60714"/>
    <n v="795"/>
    <n v="1.3094179266725963"/>
    <x v="0"/>
    <n v="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x v="0"/>
    <x v="44"/>
    <s v="51-65"/>
    <n v="2687"/>
    <n v="0"/>
    <n v="0"/>
    <n v="1"/>
    <n v="0"/>
    <n v="0"/>
    <n v="0"/>
    <n v="1"/>
    <n v="0"/>
    <n v="0"/>
    <n v="633"/>
    <d v="2015-06-07T00:00:00"/>
  </r>
  <r>
    <n v="1201"/>
    <n v="37633"/>
    <n v="37"/>
    <n v="9.8317965615284456E-2"/>
    <x v="1"/>
    <n v="1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x v="1"/>
    <x v="26"/>
    <s v="51-65"/>
    <n v="2806"/>
    <n v="0"/>
    <n v="1"/>
    <n v="0"/>
    <n v="0"/>
    <n v="0"/>
    <n v="0"/>
    <n v="0"/>
    <n v="0"/>
    <n v="1"/>
    <n v="36"/>
    <d v="2015-02-08T00:00:00"/>
  </r>
  <r>
    <n v="1202"/>
    <n v="39767"/>
    <n v="438"/>
    <n v="1.1014157467246712"/>
    <x v="0"/>
    <n v="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x v="1"/>
    <x v="20"/>
    <s v="66+"/>
    <n v="2502"/>
    <n v="0"/>
    <n v="0"/>
    <n v="0"/>
    <n v="1"/>
    <n v="0"/>
    <n v="0"/>
    <n v="0"/>
    <n v="1"/>
    <n v="0"/>
    <n v="391"/>
    <d v="2015-12-09T00:00:00"/>
  </r>
  <r>
    <n v="1203"/>
    <n v="26997"/>
    <n v="290"/>
    <n v="1.0741934288995074"/>
    <x v="0"/>
    <n v="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x v="1"/>
    <x v="20"/>
    <s v="66+"/>
    <n v="2760"/>
    <n v="0"/>
    <n v="1"/>
    <n v="0"/>
    <n v="0"/>
    <n v="0"/>
    <n v="0"/>
    <n v="0"/>
    <n v="0"/>
    <n v="0"/>
    <n v="146"/>
    <d v="2015-03-26T00:00:00"/>
  </r>
  <r>
    <n v="1204"/>
    <n v="33986"/>
    <n v="39"/>
    <n v="0.11475313364326487"/>
    <x v="1"/>
    <n v="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x v="1"/>
    <x v="23"/>
    <s v="36-50"/>
    <n v="2631"/>
    <n v="1"/>
    <n v="0"/>
    <n v="0"/>
    <n v="0"/>
    <n v="0"/>
    <n v="0"/>
    <n v="1"/>
    <n v="0"/>
    <n v="0"/>
    <n v="34"/>
    <d v="2015-08-02T00:00:00"/>
  </r>
  <r>
    <n v="1205"/>
    <n v="54356"/>
    <n v="775"/>
    <n v="1.4257855618514976"/>
    <x v="0"/>
    <n v="1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x v="0"/>
    <x v="17"/>
    <s v="66+"/>
    <n v="2746"/>
    <n v="0"/>
    <n v="0"/>
    <n v="0"/>
    <n v="0"/>
    <n v="1"/>
    <n v="0"/>
    <n v="0"/>
    <n v="0"/>
    <n v="1"/>
    <n v="775"/>
    <d v="2015-04-09T00:00:00"/>
  </r>
  <r>
    <n v="1206"/>
    <n v="46831"/>
    <n v="44"/>
    <n v="9.3954858960944673E-2"/>
    <x v="1"/>
    <n v="1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x v="1"/>
    <x v="14"/>
    <s v="51-65"/>
    <n v="2545"/>
    <n v="0"/>
    <n v="1"/>
    <n v="0"/>
    <n v="0"/>
    <n v="0"/>
    <n v="1"/>
    <n v="0"/>
    <n v="0"/>
    <n v="0"/>
    <n v="10"/>
    <d v="2015-10-27T00:00:00"/>
  </r>
  <r>
    <n v="1207"/>
    <n v="55424"/>
    <n v="770"/>
    <n v="1.3892898383371826"/>
    <x v="0"/>
    <n v="1"/>
    <n v="6"/>
    <n v="462"/>
    <n v="61"/>
    <n v="184"/>
    <n v="10"/>
    <n v="53"/>
    <n v="107"/>
    <n v="4"/>
    <n v="7"/>
    <n v="5"/>
    <n v="9"/>
    <n v="6"/>
    <n v="0"/>
    <n v="0"/>
    <n v="1"/>
    <n v="0"/>
    <n v="0"/>
    <n v="0"/>
    <x v="0"/>
    <x v="10"/>
    <s v="36-50"/>
    <n v="2740"/>
    <n v="0"/>
    <n v="1"/>
    <n v="0"/>
    <n v="0"/>
    <n v="0"/>
    <n v="0"/>
    <n v="0"/>
    <n v="0"/>
    <n v="1"/>
    <n v="663"/>
    <d v="2015-04-15T00:00:00"/>
  </r>
  <r>
    <n v="1208"/>
    <n v="52531"/>
    <n v="669"/>
    <n v="1.2735337229445471"/>
    <x v="0"/>
    <n v="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x v="1"/>
    <x v="6"/>
    <s v="36-50"/>
    <n v="2705"/>
    <n v="0"/>
    <n v="1"/>
    <n v="0"/>
    <n v="0"/>
    <n v="0"/>
    <n v="0"/>
    <n v="1"/>
    <n v="0"/>
    <n v="0"/>
    <n v="544"/>
    <d v="2015-05-20T00:00:00"/>
  </r>
  <r>
    <n v="1209"/>
    <n v="15759"/>
    <n v="14"/>
    <n v="8.8838124246462341E-2"/>
    <x v="0"/>
    <n v="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x v="1"/>
    <x v="44"/>
    <s v="51-65"/>
    <n v="2456"/>
    <n v="0"/>
    <n v="1"/>
    <n v="0"/>
    <n v="0"/>
    <n v="0"/>
    <n v="0"/>
    <n v="1"/>
    <n v="0"/>
    <n v="0"/>
    <n v="11"/>
    <d v="2016-01-24T00:00:00"/>
  </r>
  <r>
    <n v="1210"/>
    <n v="43050"/>
    <n v="68"/>
    <n v="0.15795586527293845"/>
    <x v="1"/>
    <n v="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x v="1"/>
    <x v="24"/>
    <s v="36-50"/>
    <n v="2262"/>
    <n v="0"/>
    <n v="1"/>
    <n v="0"/>
    <n v="0"/>
    <n v="0"/>
    <n v="1"/>
    <n v="0"/>
    <n v="0"/>
    <n v="0"/>
    <n v="60"/>
    <d v="2016-08-05T00:00:00"/>
  </r>
  <r>
    <n v="1211"/>
    <n v="42997"/>
    <n v="10"/>
    <n v="2.3257436565341769E-2"/>
    <x v="1"/>
    <n v="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x v="1"/>
    <x v="30"/>
    <s v="36-50"/>
    <n v="2363"/>
    <n v="0"/>
    <n v="0"/>
    <n v="1"/>
    <n v="0"/>
    <n v="0"/>
    <n v="0"/>
    <n v="0"/>
    <n v="0"/>
    <n v="1"/>
    <n v="5"/>
    <d v="2016-04-26T00:00:00"/>
  </r>
  <r>
    <n v="1212"/>
    <n v="48918"/>
    <n v="61"/>
    <n v="0.12469847499897789"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x v="1"/>
    <x v="22"/>
    <s v="51-65"/>
    <n v="2237"/>
    <n v="0"/>
    <n v="0"/>
    <n v="1"/>
    <n v="0"/>
    <n v="0"/>
    <n v="0"/>
    <n v="0"/>
    <n v="0"/>
    <n v="1"/>
    <n v="60"/>
    <d v="2016-08-30T00:00:00"/>
  </r>
  <r>
    <n v="1213"/>
    <n v="60033"/>
    <n v="150"/>
    <n v="0.24986257558342909"/>
    <x v="0"/>
    <n v="1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x v="1"/>
    <x v="1"/>
    <s v="66+"/>
    <n v="2251"/>
    <n v="0"/>
    <n v="0"/>
    <n v="0"/>
    <n v="1"/>
    <n v="0"/>
    <n v="0"/>
    <n v="0"/>
    <n v="1"/>
    <n v="0"/>
    <n v="102"/>
    <d v="2016-08-16T00:00:00"/>
  </r>
  <r>
    <n v="1214"/>
    <n v="34043"/>
    <n v="39"/>
    <n v="0.11456099638692241"/>
    <x v="1"/>
    <n v="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x v="1"/>
    <x v="32"/>
    <s v="36-50"/>
    <n v="2406"/>
    <n v="0"/>
    <n v="0"/>
    <n v="0"/>
    <n v="1"/>
    <n v="0"/>
    <n v="0"/>
    <n v="0"/>
    <n v="0"/>
    <n v="1"/>
    <n v="29"/>
    <d v="2016-03-14T00:00:00"/>
  </r>
  <r>
    <n v="1215"/>
    <n v="57811"/>
    <n v="724"/>
    <n v="1.2523568179066267"/>
    <x v="0"/>
    <n v="1"/>
    <n v="49"/>
    <n v="545"/>
    <n v="7"/>
    <n v="114"/>
    <n v="37"/>
    <n v="21"/>
    <n v="78"/>
    <n v="5"/>
    <n v="7"/>
    <n v="2"/>
    <n v="11"/>
    <n v="5"/>
    <n v="0"/>
    <n v="0"/>
    <n v="0"/>
    <n v="1"/>
    <n v="0"/>
    <n v="0"/>
    <x v="1"/>
    <x v="40"/>
    <s v="51-65"/>
    <n v="2529"/>
    <n v="0"/>
    <n v="0"/>
    <n v="0"/>
    <n v="1"/>
    <n v="0"/>
    <n v="0"/>
    <n v="1"/>
    <n v="0"/>
    <n v="0"/>
    <n v="646"/>
    <d v="2015-11-12T00:00:00"/>
  </r>
  <r>
    <n v="1216"/>
    <n v="88097"/>
    <n v="769"/>
    <n v="0.87290146088970111"/>
    <x v="1"/>
    <n v="0"/>
    <n v="24"/>
    <n v="163"/>
    <n v="0"/>
    <n v="480"/>
    <n v="0"/>
    <n v="126"/>
    <n v="75"/>
    <n v="1"/>
    <n v="6"/>
    <n v="5"/>
    <n v="8"/>
    <n v="9"/>
    <n v="1"/>
    <n v="0"/>
    <n v="0"/>
    <n v="1"/>
    <n v="1"/>
    <n v="0"/>
    <x v="0"/>
    <x v="32"/>
    <s v="36-50"/>
    <n v="2839"/>
    <n v="0"/>
    <n v="1"/>
    <n v="0"/>
    <n v="0"/>
    <n v="0"/>
    <n v="0"/>
    <n v="0"/>
    <n v="1"/>
    <n v="0"/>
    <n v="694"/>
    <d v="2015-01-06T00:00:00"/>
  </r>
  <r>
    <n v="1217"/>
    <n v="7500"/>
    <n v="32"/>
    <n v="0.42666666666666669"/>
    <x v="1"/>
    <n v="1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x v="1"/>
    <x v="32"/>
    <s v="36-50"/>
    <n v="2708"/>
    <n v="0"/>
    <n v="0"/>
    <n v="1"/>
    <n v="0"/>
    <n v="0"/>
    <n v="0"/>
    <n v="1"/>
    <n v="0"/>
    <n v="0"/>
    <n v="7"/>
    <d v="2015-05-17T00:00:00"/>
  </r>
  <r>
    <n v="1218"/>
    <n v="56534"/>
    <n v="769"/>
    <n v="1.3602433933562106"/>
    <x v="0"/>
    <n v="1"/>
    <n v="35"/>
    <n v="691"/>
    <n v="7"/>
    <n v="61"/>
    <n v="10"/>
    <n v="0"/>
    <n v="46"/>
    <n v="4"/>
    <n v="10"/>
    <n v="4"/>
    <n v="7"/>
    <n v="8"/>
    <n v="0"/>
    <n v="1"/>
    <n v="0"/>
    <n v="1"/>
    <n v="0"/>
    <n v="0"/>
    <x v="0"/>
    <x v="28"/>
    <s v="51-65"/>
    <n v="2500"/>
    <n v="0"/>
    <n v="0"/>
    <n v="0"/>
    <n v="1"/>
    <n v="0"/>
    <n v="0"/>
    <n v="1"/>
    <n v="0"/>
    <n v="0"/>
    <n v="723"/>
    <d v="2015-12-11T00:00:00"/>
  </r>
  <r>
    <n v="1219"/>
    <n v="23148"/>
    <n v="27"/>
    <n v="0.11664074650077762"/>
    <x v="0"/>
    <n v="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x v="1"/>
    <x v="7"/>
    <s v="24-35"/>
    <n v="2290"/>
    <n v="0"/>
    <n v="1"/>
    <n v="0"/>
    <n v="0"/>
    <n v="0"/>
    <n v="1"/>
    <n v="0"/>
    <n v="0"/>
    <n v="0"/>
    <n v="17"/>
    <d v="2016-07-08T00:00:00"/>
  </r>
  <r>
    <n v="1220"/>
    <n v="44267"/>
    <n v="261"/>
    <n v="0.58960399394582863"/>
    <x v="1"/>
    <n v="1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x v="1"/>
    <x v="23"/>
    <s v="36-50"/>
    <n v="2648"/>
    <n v="1"/>
    <n v="0"/>
    <n v="0"/>
    <n v="0"/>
    <n v="0"/>
    <n v="0"/>
    <n v="1"/>
    <n v="0"/>
    <n v="0"/>
    <n v="212"/>
    <d v="2015-07-16T00:00:00"/>
  </r>
  <r>
    <n v="1221"/>
    <n v="71626"/>
    <n v="1233"/>
    <n v="1.7214419344930614"/>
    <x v="0"/>
    <n v="0"/>
    <n v="94"/>
    <n v="546"/>
    <n v="72"/>
    <n v="376"/>
    <n v="94"/>
    <n v="145"/>
    <n v="72"/>
    <n v="1"/>
    <n v="5"/>
    <n v="5"/>
    <n v="8"/>
    <n v="3"/>
    <n v="0"/>
    <n v="0"/>
    <n v="0"/>
    <n v="1"/>
    <n v="0"/>
    <n v="0"/>
    <x v="1"/>
    <x v="19"/>
    <s v="36-50"/>
    <n v="2764"/>
    <n v="0"/>
    <n v="1"/>
    <n v="0"/>
    <n v="0"/>
    <n v="0"/>
    <n v="0"/>
    <n v="1"/>
    <n v="0"/>
    <n v="0"/>
    <n v="1161"/>
    <d v="2015-03-22T00:00:00"/>
  </r>
  <r>
    <n v="1222"/>
    <n v="60894"/>
    <n v="778"/>
    <n v="1.2776299799651856"/>
    <x v="0"/>
    <n v="1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x v="1"/>
    <x v="40"/>
    <s v="51-65"/>
    <n v="2525"/>
    <n v="0"/>
    <n v="0"/>
    <n v="0"/>
    <n v="1"/>
    <n v="0"/>
    <n v="0"/>
    <n v="1"/>
    <n v="0"/>
    <n v="0"/>
    <n v="724"/>
    <d v="2015-11-16T00:00:00"/>
  </r>
  <r>
    <n v="1223"/>
    <n v="50200"/>
    <n v="337"/>
    <n v="0.67131474103585653"/>
    <x v="1"/>
    <n v="1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x v="1"/>
    <x v="10"/>
    <s v="36-50"/>
    <n v="2611"/>
    <n v="0"/>
    <n v="0"/>
    <n v="0"/>
    <n v="1"/>
    <n v="0"/>
    <n v="0"/>
    <n v="1"/>
    <n v="0"/>
    <n v="0"/>
    <n v="273"/>
    <d v="2015-08-22T00:00:00"/>
  </r>
  <r>
    <n v="1224"/>
    <n v="81051"/>
    <n v="1487"/>
    <n v="1.8346473208226921"/>
    <x v="0"/>
    <n v="0"/>
    <n v="43"/>
    <n v="1142"/>
    <n v="29"/>
    <n v="249"/>
    <n v="38"/>
    <n v="29"/>
    <n v="14"/>
    <n v="1"/>
    <n v="5"/>
    <n v="5"/>
    <n v="12"/>
    <n v="2"/>
    <n v="0"/>
    <n v="0"/>
    <n v="0"/>
    <n v="1"/>
    <n v="1"/>
    <n v="0"/>
    <x v="1"/>
    <x v="2"/>
    <s v="51-65"/>
    <n v="2196"/>
    <n v="0"/>
    <n v="1"/>
    <n v="0"/>
    <n v="0"/>
    <n v="0"/>
    <n v="0"/>
    <n v="0"/>
    <n v="0"/>
    <n v="1"/>
    <n v="1473"/>
    <d v="2016-10-10T00:00:00"/>
  </r>
  <r>
    <n v="1225"/>
    <n v="96547"/>
    <n v="747"/>
    <n v="0.77371642826809739"/>
    <x v="0"/>
    <n v="0"/>
    <n v="4"/>
    <n v="448"/>
    <n v="21"/>
    <n v="125"/>
    <n v="52"/>
    <n v="101"/>
    <n v="62"/>
    <n v="0"/>
    <n v="7"/>
    <n v="6"/>
    <n v="8"/>
    <n v="2"/>
    <n v="1"/>
    <n v="0"/>
    <n v="1"/>
    <n v="0"/>
    <n v="1"/>
    <n v="0"/>
    <x v="0"/>
    <x v="15"/>
    <s v="36-50"/>
    <n v="2196"/>
    <n v="0"/>
    <n v="1"/>
    <n v="0"/>
    <n v="0"/>
    <n v="0"/>
    <n v="1"/>
    <n v="0"/>
    <n v="0"/>
    <n v="0"/>
    <n v="685"/>
    <d v="2016-10-10T00:00:00"/>
  </r>
  <r>
    <n v="1226"/>
    <n v="59868"/>
    <n v="1040"/>
    <n v="1.7371550744972271"/>
    <x v="0"/>
    <n v="1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x v="1"/>
    <x v="31"/>
    <s v="36-50"/>
    <n v="2501"/>
    <n v="0"/>
    <n v="0"/>
    <n v="0"/>
    <n v="1"/>
    <n v="0"/>
    <n v="0"/>
    <n v="1"/>
    <n v="0"/>
    <n v="0"/>
    <n v="886"/>
    <d v="2015-12-10T00:00:00"/>
  </r>
  <r>
    <n v="1227"/>
    <n v="65695"/>
    <n v="650"/>
    <n v="0.98942080828069101"/>
    <x v="0"/>
    <n v="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x v="1"/>
    <x v="36"/>
    <s v="51-65"/>
    <n v="2308"/>
    <n v="0"/>
    <n v="1"/>
    <n v="0"/>
    <n v="0"/>
    <n v="0"/>
    <n v="0"/>
    <n v="0"/>
    <n v="0"/>
    <n v="1"/>
    <n v="644"/>
    <d v="2016-06-20T00:00:00"/>
  </r>
  <r>
    <n v="1228"/>
    <n v="64857"/>
    <n v="1497"/>
    <n v="2.3081548637772329"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x v="1"/>
    <x v="44"/>
    <s v="51-65"/>
    <n v="2742"/>
    <n v="0"/>
    <n v="0"/>
    <n v="1"/>
    <n v="0"/>
    <n v="0"/>
    <n v="0"/>
    <n v="0"/>
    <n v="1"/>
    <n v="0"/>
    <n v="1454"/>
    <d v="2015-04-13T00:00:00"/>
  </r>
  <r>
    <n v="1229"/>
    <n v="45143"/>
    <n v="297"/>
    <n v="0.65790931041357459"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x v="1"/>
    <x v="2"/>
    <s v="51-65"/>
    <n v="2466"/>
    <n v="0"/>
    <n v="0"/>
    <n v="0"/>
    <n v="1"/>
    <n v="0"/>
    <n v="0"/>
    <n v="0"/>
    <n v="1"/>
    <n v="0"/>
    <n v="283"/>
    <d v="2016-01-14T00:00:00"/>
  </r>
  <r>
    <n v="1230"/>
    <n v="74805"/>
    <n v="783"/>
    <n v="1.0467214758371768"/>
    <x v="0"/>
    <n v="1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x v="1"/>
    <x v="47"/>
    <s v="51-65"/>
    <n v="2394"/>
    <n v="0"/>
    <n v="0"/>
    <n v="0"/>
    <n v="1"/>
    <n v="0"/>
    <n v="1"/>
    <n v="0"/>
    <n v="0"/>
    <n v="0"/>
    <n v="746"/>
    <d v="2016-03-26T00:00:00"/>
  </r>
  <r>
    <n v="1231"/>
    <n v="59060"/>
    <n v="262"/>
    <n v="0.44361666102268882"/>
    <x v="1"/>
    <n v="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x v="1"/>
    <x v="21"/>
    <s v="24-35"/>
    <n v="2328"/>
    <n v="0"/>
    <n v="1"/>
    <n v="0"/>
    <n v="0"/>
    <n v="0"/>
    <n v="1"/>
    <n v="0"/>
    <n v="0"/>
    <n v="0"/>
    <n v="250"/>
    <d v="2016-05-31T00:00:00"/>
  </r>
  <r>
    <n v="1232"/>
    <n v="27238"/>
    <n v="54"/>
    <n v="0.19825244144210294"/>
    <x v="1"/>
    <n v="1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x v="1"/>
    <x v="41"/>
    <s v="51-65"/>
    <n v="2594"/>
    <n v="0"/>
    <n v="0"/>
    <n v="1"/>
    <n v="0"/>
    <n v="0"/>
    <n v="0"/>
    <n v="0"/>
    <n v="0"/>
    <n v="1"/>
    <n v="51"/>
    <d v="2015-09-08T00:00:00"/>
  </r>
  <r>
    <n v="1233"/>
    <n v="47009"/>
    <n v="358"/>
    <n v="0.76155629773022182"/>
    <x v="0"/>
    <n v="1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x v="1"/>
    <x v="2"/>
    <s v="51-65"/>
    <n v="2430"/>
    <n v="0"/>
    <n v="0"/>
    <n v="0"/>
    <n v="1"/>
    <n v="0"/>
    <n v="0"/>
    <n v="1"/>
    <n v="0"/>
    <n v="0"/>
    <n v="268"/>
    <d v="2016-02-19T00:00:00"/>
  </r>
  <r>
    <n v="1234"/>
    <n v="46094"/>
    <n v="39"/>
    <n v="8.4609710591400183E-2"/>
    <x v="1"/>
    <n v="1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x v="1"/>
    <x v="24"/>
    <s v="36-50"/>
    <n v="2178"/>
    <n v="0"/>
    <n v="1"/>
    <n v="0"/>
    <n v="0"/>
    <n v="0"/>
    <n v="1"/>
    <n v="0"/>
    <n v="0"/>
    <n v="0"/>
    <n v="34"/>
    <d v="2016-10-28T00:00:00"/>
  </r>
  <r>
    <n v="1235"/>
    <n v="37235"/>
    <n v="41"/>
    <n v="0.11011145427689002"/>
    <x v="1"/>
    <n v="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x v="1"/>
    <x v="3"/>
    <s v="36-50"/>
    <n v="2307"/>
    <n v="0"/>
    <n v="0"/>
    <n v="0"/>
    <n v="1"/>
    <n v="0"/>
    <n v="0"/>
    <n v="1"/>
    <n v="0"/>
    <n v="0"/>
    <n v="21"/>
    <d v="2016-06-21T00:00:00"/>
  </r>
  <r>
    <n v="1236"/>
    <n v="81843"/>
    <n v="1505"/>
    <n v="1.8388866488276332"/>
    <x v="0"/>
    <n v="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x v="1"/>
    <x v="36"/>
    <s v="51-65"/>
    <n v="2592"/>
    <n v="0"/>
    <n v="1"/>
    <n v="0"/>
    <n v="0"/>
    <n v="0"/>
    <n v="0"/>
    <n v="0"/>
    <n v="1"/>
    <n v="0"/>
    <n v="1367"/>
    <d v="2015-09-10T00:00:00"/>
  </r>
  <r>
    <n v="1237"/>
    <n v="46692"/>
    <n v="309"/>
    <n v="0.66178360318684148"/>
    <x v="0"/>
    <n v="1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x v="1"/>
    <x v="35"/>
    <s v="51-65"/>
    <n v="2547"/>
    <n v="0"/>
    <n v="0"/>
    <n v="0"/>
    <n v="1"/>
    <n v="0"/>
    <n v="0"/>
    <n v="0"/>
    <n v="1"/>
    <n v="0"/>
    <n v="221"/>
    <d v="2015-10-25T00:00:00"/>
  </r>
  <r>
    <n v="1238"/>
    <n v="77382"/>
    <n v="987"/>
    <n v="1.2754904241296425"/>
    <x v="0"/>
    <n v="1"/>
    <n v="36"/>
    <n v="491"/>
    <n v="48"/>
    <n v="231"/>
    <n v="112"/>
    <n v="105"/>
    <n v="134"/>
    <n v="2"/>
    <n v="5"/>
    <n v="7"/>
    <n v="12"/>
    <n v="1"/>
    <n v="0"/>
    <n v="0"/>
    <n v="0"/>
    <n v="0"/>
    <n v="1"/>
    <n v="0"/>
    <x v="1"/>
    <x v="28"/>
    <s v="51-65"/>
    <n v="2332"/>
    <n v="0"/>
    <n v="0"/>
    <n v="0"/>
    <n v="1"/>
    <n v="0"/>
    <n v="0"/>
    <n v="1"/>
    <n v="0"/>
    <n v="0"/>
    <n v="853"/>
    <d v="2016-05-27T00:00:00"/>
  </r>
  <r>
    <n v="1239"/>
    <n v="60585"/>
    <n v="715"/>
    <n v="1.1801601056367088"/>
    <x v="1"/>
    <n v="1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x v="0"/>
    <x v="6"/>
    <s v="36-50"/>
    <n v="2529"/>
    <n v="0"/>
    <n v="1"/>
    <n v="0"/>
    <n v="0"/>
    <n v="0"/>
    <n v="0"/>
    <n v="0"/>
    <n v="0"/>
    <n v="1"/>
    <n v="694"/>
    <d v="2015-11-12T00:00:00"/>
  </r>
  <r>
    <n v="1240"/>
    <n v="18393"/>
    <n v="46"/>
    <n v="0.25009514489207851"/>
    <x v="1"/>
    <n v="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x v="1"/>
    <x v="46"/>
    <s v="36-50"/>
    <n v="2251"/>
    <n v="0"/>
    <n v="1"/>
    <n v="0"/>
    <n v="0"/>
    <n v="0"/>
    <n v="0"/>
    <n v="0"/>
    <n v="0"/>
    <n v="0"/>
    <n v="42"/>
    <d v="2016-08-16T00:00:00"/>
  </r>
  <r>
    <n v="1241"/>
    <n v="72828"/>
    <n v="1473"/>
    <n v="2.0225737353765036"/>
    <x v="0"/>
    <n v="1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x v="1"/>
    <x v="41"/>
    <s v="51-65"/>
    <n v="2659"/>
    <n v="0"/>
    <n v="1"/>
    <n v="0"/>
    <n v="0"/>
    <n v="0"/>
    <n v="0"/>
    <n v="0"/>
    <n v="1"/>
    <n v="0"/>
    <n v="1268"/>
    <d v="2015-07-05T00:00:00"/>
  </r>
  <r>
    <n v="1242"/>
    <n v="24711"/>
    <n v="51"/>
    <n v="0.20638582008012629"/>
    <x v="0"/>
    <n v="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x v="1"/>
    <x v="18"/>
    <s v="36-50"/>
    <n v="2231"/>
    <n v="0"/>
    <n v="1"/>
    <n v="0"/>
    <n v="0"/>
    <n v="0"/>
    <n v="0"/>
    <n v="1"/>
    <n v="0"/>
    <n v="0"/>
    <n v="44"/>
    <d v="2016-09-05T00:00:00"/>
  </r>
  <r>
    <n v="1243"/>
    <n v="45503"/>
    <n v="152"/>
    <n v="0.33404390919280047"/>
    <x v="1"/>
    <n v="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x v="1"/>
    <x v="27"/>
    <s v="36-50"/>
    <n v="2436"/>
    <n v="0"/>
    <n v="1"/>
    <n v="0"/>
    <n v="0"/>
    <n v="0"/>
    <n v="0"/>
    <n v="0"/>
    <n v="0"/>
    <n v="1"/>
    <n v="134"/>
    <d v="2016-02-13T00:00:00"/>
  </r>
  <r>
    <n v="1244"/>
    <n v="6560"/>
    <n v="111"/>
    <n v="1.6920731707317074"/>
    <x v="0"/>
    <n v="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x v="1"/>
    <x v="18"/>
    <s v="36-50"/>
    <n v="2358"/>
    <n v="0"/>
    <n v="0"/>
    <n v="1"/>
    <n v="0"/>
    <n v="0"/>
    <n v="0"/>
    <n v="0"/>
    <n v="1"/>
    <n v="0"/>
    <n v="-151"/>
    <d v="2016-05-01T00:00:00"/>
  </r>
  <r>
    <n v="1245"/>
    <n v="86037"/>
    <n v="708"/>
    <n v="0.82290177481781102"/>
    <x v="0"/>
    <n v="0"/>
    <n v="95"/>
    <n v="490"/>
    <n v="44"/>
    <n v="125"/>
    <n v="29"/>
    <n v="20"/>
    <n v="22"/>
    <n v="1"/>
    <n v="6"/>
    <n v="7"/>
    <n v="11"/>
    <n v="3"/>
    <n v="0"/>
    <n v="0"/>
    <n v="0"/>
    <n v="1"/>
    <n v="1"/>
    <n v="0"/>
    <x v="0"/>
    <x v="8"/>
    <s v="24-35"/>
    <n v="2702"/>
    <n v="0"/>
    <n v="0"/>
    <n v="1"/>
    <n v="0"/>
    <n v="0"/>
    <n v="0"/>
    <n v="1"/>
    <n v="0"/>
    <n v="0"/>
    <n v="686"/>
    <d v="2015-05-23T00:00:00"/>
  </r>
  <r>
    <n v="1246"/>
    <n v="27244"/>
    <n v="55"/>
    <n v="0.20187931287622965"/>
    <x v="1"/>
    <n v="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x v="1"/>
    <x v="19"/>
    <s v="36-50"/>
    <n v="2273"/>
    <n v="0"/>
    <n v="1"/>
    <n v="0"/>
    <n v="0"/>
    <n v="0"/>
    <n v="0"/>
    <n v="1"/>
    <n v="0"/>
    <n v="0"/>
    <n v="9"/>
    <d v="2016-07-25T00:00:00"/>
  </r>
  <r>
    <n v="1247"/>
    <n v="82017"/>
    <n v="706"/>
    <n v="0.86079715180999061"/>
    <x v="0"/>
    <n v="0"/>
    <n v="58"/>
    <n v="184"/>
    <n v="23"/>
    <n v="446"/>
    <n v="30"/>
    <n v="23"/>
    <n v="23"/>
    <n v="1"/>
    <n v="5"/>
    <n v="4"/>
    <n v="7"/>
    <n v="2"/>
    <n v="1"/>
    <n v="0"/>
    <n v="0"/>
    <n v="1"/>
    <n v="1"/>
    <n v="0"/>
    <x v="0"/>
    <x v="26"/>
    <s v="51-65"/>
    <n v="2758"/>
    <n v="0"/>
    <n v="1"/>
    <n v="0"/>
    <n v="0"/>
    <n v="0"/>
    <n v="0"/>
    <n v="0"/>
    <n v="0"/>
    <n v="1"/>
    <n v="683"/>
    <d v="2015-03-28T00:00:00"/>
  </r>
  <r>
    <n v="1248"/>
    <n v="71434"/>
    <n v="1232"/>
    <n v="1.7246689251616876"/>
    <x v="0"/>
    <n v="1"/>
    <n v="4"/>
    <n v="711"/>
    <n v="36"/>
    <n v="217"/>
    <n v="172"/>
    <n v="96"/>
    <n v="168"/>
    <n v="3"/>
    <n v="7"/>
    <n v="4"/>
    <n v="7"/>
    <n v="4"/>
    <n v="1"/>
    <n v="0"/>
    <n v="0"/>
    <n v="1"/>
    <n v="0"/>
    <n v="0"/>
    <x v="1"/>
    <x v="41"/>
    <s v="51-65"/>
    <n v="2443"/>
    <n v="0"/>
    <n v="1"/>
    <n v="0"/>
    <n v="0"/>
    <n v="0"/>
    <n v="0"/>
    <n v="1"/>
    <n v="0"/>
    <n v="0"/>
    <n v="1064"/>
    <d v="2016-02-06T00:00:00"/>
  </r>
  <r>
    <n v="1249"/>
    <n v="90842"/>
    <n v="1331"/>
    <n v="1.4651813038022061"/>
    <x v="0"/>
    <n v="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x v="1"/>
    <x v="34"/>
    <s v="66+"/>
    <n v="2494"/>
    <n v="0"/>
    <n v="0"/>
    <n v="1"/>
    <n v="0"/>
    <n v="0"/>
    <n v="0"/>
    <n v="1"/>
    <n v="0"/>
    <n v="0"/>
    <n v="1238"/>
    <d v="2015-12-17T00:00:00"/>
  </r>
  <r>
    <n v="1250"/>
    <n v="81361"/>
    <n v="702"/>
    <n v="0.86282125342608873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0"/>
    <x v="13"/>
    <s v="24-35"/>
    <n v="2283"/>
    <n v="1"/>
    <n v="0"/>
    <n v="0"/>
    <n v="0"/>
    <n v="0"/>
    <n v="0"/>
    <n v="1"/>
    <n v="0"/>
    <n v="0"/>
    <n v="626"/>
    <d v="2016-07-15T00:00:00"/>
  </r>
  <r>
    <n v="1251"/>
    <n v="51948"/>
    <n v="270"/>
    <n v="0.51975051975051978"/>
    <x v="0"/>
    <n v="1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x v="1"/>
    <x v="27"/>
    <s v="36-50"/>
    <n v="2444"/>
    <n v="0"/>
    <n v="1"/>
    <n v="0"/>
    <n v="0"/>
    <n v="0"/>
    <n v="0"/>
    <n v="1"/>
    <n v="0"/>
    <n v="0"/>
    <n v="229"/>
    <d v="2016-02-05T00:00:00"/>
  </r>
  <r>
    <n v="1252"/>
    <n v="71853"/>
    <n v="1117"/>
    <n v="1.5545627879142137"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x v="1"/>
    <x v="18"/>
    <s v="36-50"/>
    <n v="2576"/>
    <n v="0"/>
    <n v="0"/>
    <n v="0"/>
    <n v="1"/>
    <n v="0"/>
    <n v="0"/>
    <n v="1"/>
    <n v="0"/>
    <n v="0"/>
    <n v="1085"/>
    <d v="2015-09-26T00:00:00"/>
  </r>
  <r>
    <n v="1253"/>
    <n v="35876"/>
    <n v="115"/>
    <n v="0.32054855613780797"/>
    <x v="0"/>
    <n v="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x v="1"/>
    <x v="38"/>
    <s v="36-50"/>
    <n v="2229"/>
    <n v="0"/>
    <n v="1"/>
    <n v="0"/>
    <n v="0"/>
    <n v="0"/>
    <n v="0"/>
    <n v="0"/>
    <n v="1"/>
    <n v="0"/>
    <n v="101"/>
    <d v="2016-09-07T00:00:00"/>
  </r>
  <r>
    <n v="1254"/>
    <n v="40049"/>
    <n v="29"/>
    <n v="7.2411296162201294E-2"/>
    <x v="0"/>
    <n v="1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x v="1"/>
    <x v="12"/>
    <s v="66+"/>
    <n v="2415"/>
    <n v="0"/>
    <n v="0"/>
    <n v="0"/>
    <n v="0"/>
    <n v="1"/>
    <n v="0"/>
    <n v="1"/>
    <n v="0"/>
    <n v="0"/>
    <n v="26"/>
    <d v="2016-03-05T00:00:00"/>
  </r>
  <r>
    <n v="1255"/>
    <n v="64090"/>
    <n v="662"/>
    <n v="1.032922452800749"/>
    <x v="0"/>
    <n v="1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x v="0"/>
    <x v="44"/>
    <s v="51-65"/>
    <n v="2485"/>
    <n v="0"/>
    <n v="0"/>
    <n v="0"/>
    <n v="1"/>
    <n v="0"/>
    <n v="0"/>
    <n v="1"/>
    <n v="0"/>
    <n v="0"/>
    <n v="527"/>
    <d v="2015-12-26T00:00:00"/>
  </r>
  <r>
    <n v="1256"/>
    <n v="50127"/>
    <n v="305"/>
    <n v="0.60845452550521673"/>
    <x v="0"/>
    <n v="1"/>
    <n v="88"/>
    <n v="274"/>
    <n v="0"/>
    <n v="21"/>
    <n v="4"/>
    <n v="6"/>
    <n v="15"/>
    <n v="1"/>
    <n v="5"/>
    <n v="1"/>
    <n v="6"/>
    <n v="6"/>
    <n v="0"/>
    <n v="0"/>
    <n v="0"/>
    <n v="1"/>
    <n v="0"/>
    <n v="0"/>
    <x v="1"/>
    <x v="41"/>
    <s v="51-65"/>
    <n v="2190"/>
    <n v="0"/>
    <n v="0"/>
    <n v="0"/>
    <n v="1"/>
    <n v="0"/>
    <n v="0"/>
    <n v="1"/>
    <n v="0"/>
    <n v="0"/>
    <n v="290"/>
    <d v="2016-10-16T00:00:00"/>
  </r>
  <r>
    <n v="1257"/>
    <n v="43263"/>
    <n v="339"/>
    <n v="0.78357950211497118"/>
    <x v="0"/>
    <n v="1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x v="1"/>
    <x v="30"/>
    <s v="36-50"/>
    <n v="2744"/>
    <n v="0"/>
    <n v="1"/>
    <n v="0"/>
    <n v="0"/>
    <n v="0"/>
    <n v="0"/>
    <n v="0"/>
    <n v="1"/>
    <n v="0"/>
    <n v="237"/>
    <d v="2015-04-11T00:00:00"/>
  </r>
  <r>
    <n v="1258"/>
    <n v="53378"/>
    <n v="661"/>
    <n v="1.2383378920154371"/>
    <x v="1"/>
    <n v="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x v="0"/>
    <x v="22"/>
    <s v="51-65"/>
    <n v="2802"/>
    <n v="0"/>
    <n v="1"/>
    <n v="0"/>
    <n v="0"/>
    <n v="0"/>
    <n v="0"/>
    <n v="0"/>
    <n v="0"/>
    <n v="1"/>
    <n v="529"/>
    <d v="2015-02-12T00:00:00"/>
  </r>
  <r>
    <n v="1259"/>
    <n v="18929"/>
    <n v="67"/>
    <n v="0.35395425009245074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s v="24-35"/>
    <n v="2657"/>
    <n v="0"/>
    <n v="1"/>
    <n v="0"/>
    <n v="0"/>
    <n v="0"/>
    <n v="0"/>
    <n v="1"/>
    <n v="0"/>
    <n v="0"/>
    <n v="49"/>
    <d v="2015-07-07T00:00:00"/>
  </r>
  <r>
    <n v="1260"/>
    <n v="24367"/>
    <n v="19"/>
    <n v="7.7974309516969667E-2"/>
    <x v="1"/>
    <n v="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x v="1"/>
    <x v="18"/>
    <s v="36-50"/>
    <n v="2625"/>
    <n v="0"/>
    <n v="0"/>
    <n v="1"/>
    <n v="0"/>
    <n v="0"/>
    <n v="0"/>
    <n v="0"/>
    <n v="0"/>
    <n v="0"/>
    <n v="14"/>
    <d v="2015-08-08T00:00:00"/>
  </r>
  <r>
    <n v="1261"/>
    <n v="26887"/>
    <n v="24"/>
    <n v="8.9262468851117646E-2"/>
    <x v="0"/>
    <n v="1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x v="1"/>
    <x v="11"/>
    <s v="51-65"/>
    <n v="2663"/>
    <n v="0"/>
    <n v="1"/>
    <n v="0"/>
    <n v="0"/>
    <n v="0"/>
    <n v="1"/>
    <n v="0"/>
    <n v="0"/>
    <n v="0"/>
    <n v="18"/>
    <d v="2015-07-01T00:00:00"/>
  </r>
  <r>
    <n v="1262"/>
    <n v="62061"/>
    <n v="762"/>
    <n v="1.2278242374438053"/>
    <x v="0"/>
    <n v="1"/>
    <n v="12"/>
    <n v="641"/>
    <n v="7"/>
    <n v="84"/>
    <n v="0"/>
    <n v="30"/>
    <n v="38"/>
    <n v="3"/>
    <n v="10"/>
    <n v="4"/>
    <n v="7"/>
    <n v="6"/>
    <n v="0"/>
    <n v="0"/>
    <n v="0"/>
    <n v="1"/>
    <n v="0"/>
    <n v="0"/>
    <x v="1"/>
    <x v="10"/>
    <s v="36-50"/>
    <n v="2461"/>
    <n v="0"/>
    <n v="0"/>
    <n v="0"/>
    <n v="1"/>
    <n v="0"/>
    <n v="0"/>
    <n v="1"/>
    <n v="0"/>
    <n v="0"/>
    <n v="724"/>
    <d v="2016-01-19T00:00:00"/>
  </r>
  <r>
    <n v="1263"/>
    <n v="56046"/>
    <n v="641"/>
    <n v="1.1437033865039432"/>
    <x v="0"/>
    <n v="0"/>
    <n v="9"/>
    <n v="577"/>
    <n v="0"/>
    <n v="64"/>
    <n v="0"/>
    <n v="0"/>
    <n v="51"/>
    <n v="2"/>
    <n v="10"/>
    <n v="1"/>
    <n v="8"/>
    <n v="8"/>
    <n v="0"/>
    <n v="0"/>
    <n v="1"/>
    <n v="0"/>
    <n v="0"/>
    <n v="0"/>
    <x v="0"/>
    <x v="2"/>
    <s v="51-65"/>
    <n v="2702"/>
    <n v="0"/>
    <n v="0"/>
    <n v="0"/>
    <n v="1"/>
    <n v="0"/>
    <n v="0"/>
    <n v="1"/>
    <n v="0"/>
    <n v="0"/>
    <n v="590"/>
    <d v="2015-05-23T00:00:00"/>
  </r>
  <r>
    <n v="1264"/>
    <n v="76542"/>
    <n v="1469"/>
    <n v="1.9192077552193567"/>
    <x v="0"/>
    <n v="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x v="1"/>
    <x v="44"/>
    <s v="51-65"/>
    <n v="2615"/>
    <n v="0"/>
    <n v="0"/>
    <n v="0"/>
    <n v="1"/>
    <n v="0"/>
    <n v="0"/>
    <n v="0"/>
    <n v="0"/>
    <n v="1"/>
    <n v="1455"/>
    <d v="2015-08-18T00:00:00"/>
  </r>
  <r>
    <n v="1265"/>
    <n v="42000"/>
    <n v="618"/>
    <n v="1.4714285714285715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x v="0"/>
    <x v="13"/>
    <s v="24-35"/>
    <n v="2694"/>
    <n v="0"/>
    <n v="0"/>
    <n v="1"/>
    <n v="0"/>
    <n v="0"/>
    <n v="0"/>
    <n v="0"/>
    <n v="0"/>
    <n v="1"/>
    <n v="583"/>
    <d v="2015-05-31T00:00:00"/>
  </r>
  <r>
    <n v="1266"/>
    <n v="18227"/>
    <n v="17"/>
    <n v="9.3268228452296043E-2"/>
    <x v="1"/>
    <n v="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x v="1"/>
    <x v="13"/>
    <s v="24-35"/>
    <n v="2757"/>
    <n v="0"/>
    <n v="0"/>
    <n v="0"/>
    <n v="1"/>
    <n v="0"/>
    <n v="0"/>
    <n v="1"/>
    <n v="0"/>
    <n v="0"/>
    <n v="6"/>
    <d v="2015-03-29T00:00:00"/>
  </r>
  <r>
    <n v="1267"/>
    <n v="69139"/>
    <n v="221"/>
    <n v="0.31964593066142122"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x v="1"/>
    <x v="2"/>
    <s v="51-65"/>
    <n v="2312"/>
    <n v="0"/>
    <n v="1"/>
    <n v="0"/>
    <n v="0"/>
    <n v="0"/>
    <n v="0"/>
    <n v="1"/>
    <n v="0"/>
    <n v="0"/>
    <n v="215"/>
    <d v="2016-06-16T00:00:00"/>
  </r>
  <r>
    <n v="1268"/>
    <n v="69627"/>
    <n v="808"/>
    <n v="1.1604693581512919"/>
    <x v="0"/>
    <n v="1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x v="1"/>
    <x v="41"/>
    <s v="51-65"/>
    <n v="2628"/>
    <n v="0"/>
    <n v="0"/>
    <n v="1"/>
    <n v="0"/>
    <n v="0"/>
    <n v="0"/>
    <n v="1"/>
    <n v="0"/>
    <n v="0"/>
    <n v="755"/>
    <d v="2015-08-05T00:00:00"/>
  </r>
  <r>
    <n v="1269"/>
    <n v="38136"/>
    <n v="70"/>
    <n v="0.18355359765051393"/>
    <x v="1"/>
    <n v="0"/>
    <n v="69"/>
    <n v="8"/>
    <n v="15"/>
    <n v="27"/>
    <n v="0"/>
    <n v="20"/>
    <n v="33"/>
    <n v="2"/>
    <n v="3"/>
    <n v="1"/>
    <n v="2"/>
    <n v="8"/>
    <n v="0"/>
    <n v="0"/>
    <n v="1"/>
    <n v="0"/>
    <n v="0"/>
    <n v="0"/>
    <x v="1"/>
    <x v="32"/>
    <s v="36-50"/>
    <n v="2592"/>
    <n v="0"/>
    <n v="1"/>
    <n v="0"/>
    <n v="0"/>
    <n v="0"/>
    <n v="0"/>
    <n v="1"/>
    <n v="0"/>
    <n v="0"/>
    <n v="37"/>
    <d v="2015-09-10T00:00:00"/>
  </r>
  <r>
    <n v="1270"/>
    <n v="62159"/>
    <n v="605"/>
    <n v="0.9733103814411429"/>
    <x v="0"/>
    <n v="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x v="1"/>
    <x v="16"/>
    <s v="66+"/>
    <n v="2221"/>
    <n v="0"/>
    <n v="0"/>
    <n v="1"/>
    <n v="0"/>
    <n v="0"/>
    <n v="0"/>
    <n v="0"/>
    <n v="0"/>
    <n v="1"/>
    <n v="576"/>
    <d v="2016-09-15T00:00:00"/>
  </r>
  <r>
    <n v="1271"/>
    <n v="80695"/>
    <n v="1900"/>
    <n v="2.3545448912572033"/>
    <x v="0"/>
    <n v="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x v="1"/>
    <x v="22"/>
    <s v="51-65"/>
    <n v="2341"/>
    <n v="0"/>
    <n v="0"/>
    <n v="1"/>
    <n v="0"/>
    <n v="0"/>
    <n v="0"/>
    <n v="1"/>
    <n v="0"/>
    <n v="0"/>
    <n v="1882"/>
    <d v="2016-05-18T00:00:00"/>
  </r>
  <r>
    <n v="1272"/>
    <n v="33316"/>
    <n v="119"/>
    <n v="0.35718573658302322"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x v="1"/>
    <x v="6"/>
    <s v="36-50"/>
    <n v="2427"/>
    <n v="0"/>
    <n v="0"/>
    <n v="1"/>
    <n v="0"/>
    <n v="0"/>
    <n v="0"/>
    <n v="0"/>
    <n v="1"/>
    <n v="0"/>
    <n v="107"/>
    <d v="2016-02-22T00:00:00"/>
  </r>
  <r>
    <n v="1273"/>
    <n v="58554"/>
    <n v="498"/>
    <n v="0.85049697714929795"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x v="1"/>
    <x v="28"/>
    <s v="51-65"/>
    <n v="2800"/>
    <n v="0"/>
    <n v="0"/>
    <n v="0"/>
    <n v="1"/>
    <n v="0"/>
    <n v="0"/>
    <n v="1"/>
    <n v="0"/>
    <n v="0"/>
    <n v="410"/>
    <d v="2015-02-14T00:00:00"/>
  </r>
  <r>
    <n v="1274"/>
    <n v="17256"/>
    <n v="40"/>
    <n v="0.23180343069077425"/>
    <x v="1"/>
    <n v="0"/>
    <n v="10"/>
    <n v="6"/>
    <n v="4"/>
    <n v="14"/>
    <n v="8"/>
    <n v="8"/>
    <n v="22"/>
    <n v="2"/>
    <n v="2"/>
    <n v="1"/>
    <n v="2"/>
    <n v="8"/>
    <n v="0"/>
    <n v="0"/>
    <n v="1"/>
    <n v="0"/>
    <n v="0"/>
    <n v="0"/>
    <x v="1"/>
    <x v="45"/>
    <s v="24-35"/>
    <n v="2377"/>
    <n v="0"/>
    <n v="1"/>
    <n v="0"/>
    <n v="0"/>
    <n v="0"/>
    <n v="0"/>
    <n v="0"/>
    <n v="0"/>
    <n v="0"/>
    <n v="18"/>
    <d v="2016-04-12T00:00:00"/>
  </r>
  <r>
    <n v="1275"/>
    <n v="53034"/>
    <n v="397"/>
    <n v="0.74857638496059131"/>
    <x v="1"/>
    <n v="1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x v="1"/>
    <x v="46"/>
    <s v="36-50"/>
    <n v="2554"/>
    <n v="1"/>
    <n v="0"/>
    <n v="0"/>
    <n v="0"/>
    <n v="0"/>
    <n v="0"/>
    <n v="1"/>
    <n v="0"/>
    <n v="0"/>
    <n v="347"/>
    <d v="2015-10-18T00:00:00"/>
  </r>
  <r>
    <n v="1276"/>
    <n v="52203"/>
    <n v="911"/>
    <n v="1.74511043426623"/>
    <x v="0"/>
    <n v="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x v="1"/>
    <x v="9"/>
    <s v="66+"/>
    <n v="2857"/>
    <n v="0"/>
    <n v="0"/>
    <n v="0"/>
    <n v="1"/>
    <n v="0"/>
    <n v="1"/>
    <n v="0"/>
    <n v="0"/>
    <n v="0"/>
    <n v="883"/>
    <d v="2014-12-19T00:00:00"/>
  </r>
  <r>
    <n v="1277"/>
    <n v="59601"/>
    <n v="774"/>
    <n v="1.298635928927367"/>
    <x v="0"/>
    <n v="1"/>
    <n v="14"/>
    <n v="691"/>
    <n v="7"/>
    <n v="69"/>
    <n v="0"/>
    <n v="7"/>
    <n v="23"/>
    <n v="4"/>
    <n v="2"/>
    <n v="2"/>
    <n v="7"/>
    <n v="8"/>
    <n v="0"/>
    <n v="0"/>
    <n v="0"/>
    <n v="1"/>
    <n v="0"/>
    <n v="0"/>
    <x v="1"/>
    <x v="30"/>
    <s v="36-50"/>
    <n v="2498"/>
    <n v="1"/>
    <n v="0"/>
    <n v="0"/>
    <n v="0"/>
    <n v="0"/>
    <n v="1"/>
    <n v="0"/>
    <n v="0"/>
    <n v="0"/>
    <n v="751"/>
    <d v="2015-12-13T00:00:00"/>
  </r>
  <r>
    <n v="1278"/>
    <n v="33051"/>
    <n v="616"/>
    <n v="1.8637862697043963"/>
    <x v="0"/>
    <n v="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x v="0"/>
    <x v="11"/>
    <s v="51-65"/>
    <n v="2841"/>
    <n v="0"/>
    <n v="0"/>
    <n v="0"/>
    <n v="0"/>
    <n v="1"/>
    <n v="0"/>
    <n v="0"/>
    <n v="1"/>
    <n v="0"/>
    <n v="397"/>
    <d v="2015-01-04T00:00:00"/>
  </r>
  <r>
    <n v="1279"/>
    <n v="47025"/>
    <n v="389"/>
    <n v="0.8272195640616693"/>
    <x v="0"/>
    <n v="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x v="1"/>
    <x v="10"/>
    <s v="36-50"/>
    <n v="2393"/>
    <n v="0"/>
    <n v="0"/>
    <n v="1"/>
    <n v="0"/>
    <n v="0"/>
    <n v="0"/>
    <n v="1"/>
    <n v="0"/>
    <n v="0"/>
    <n v="363"/>
    <d v="2016-03-27T00:00:00"/>
  </r>
  <r>
    <n v="1280"/>
    <n v="37971"/>
    <n v="23"/>
    <n v="6.0572542203260388E-2"/>
    <x v="1"/>
    <n v="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x v="1"/>
    <x v="24"/>
    <s v="36-50"/>
    <n v="2375"/>
    <n v="0"/>
    <n v="1"/>
    <n v="0"/>
    <n v="0"/>
    <n v="0"/>
    <n v="0"/>
    <n v="1"/>
    <n v="0"/>
    <n v="0"/>
    <n v="16"/>
    <d v="2016-04-14T00:00:00"/>
  </r>
  <r>
    <n v="1281"/>
    <n v="67267"/>
    <n v="221"/>
    <n v="0.32854148393714599"/>
    <x v="0"/>
    <n v="1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x v="1"/>
    <x v="35"/>
    <s v="51-65"/>
    <n v="2206"/>
    <n v="0"/>
    <n v="1"/>
    <n v="0"/>
    <n v="0"/>
    <n v="0"/>
    <n v="0"/>
    <n v="1"/>
    <n v="0"/>
    <n v="0"/>
    <n v="191"/>
    <d v="2016-09-30T00:00:00"/>
  </r>
  <r>
    <n v="1282"/>
    <n v="57338"/>
    <n v="220"/>
    <n v="0.38368969967560779"/>
    <x v="0"/>
    <n v="1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x v="1"/>
    <x v="27"/>
    <s v="36-50"/>
    <n v="2220"/>
    <n v="0"/>
    <n v="0"/>
    <n v="1"/>
    <n v="0"/>
    <n v="0"/>
    <n v="0"/>
    <n v="1"/>
    <n v="0"/>
    <n v="0"/>
    <n v="203"/>
    <d v="2016-09-16T00:00:00"/>
  </r>
  <r>
    <n v="1283"/>
    <n v="50523"/>
    <n v="90"/>
    <n v="0.17813669022029571"/>
    <x v="1"/>
    <n v="1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x v="1"/>
    <x v="36"/>
    <s v="51-65"/>
    <n v="2345"/>
    <n v="0"/>
    <n v="0"/>
    <n v="0"/>
    <n v="1"/>
    <n v="0"/>
    <n v="1"/>
    <n v="0"/>
    <n v="0"/>
    <n v="0"/>
    <n v="89"/>
    <d v="2016-05-14T00:00:00"/>
  </r>
  <r>
    <n v="1284"/>
    <n v="50611"/>
    <n v="489"/>
    <n v="0.96619312007271141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1"/>
    <x v="36"/>
    <s v="51-65"/>
    <n v="2792"/>
    <n v="1"/>
    <n v="0"/>
    <n v="0"/>
    <n v="0"/>
    <n v="0"/>
    <n v="0"/>
    <n v="0"/>
    <n v="0"/>
    <n v="1"/>
    <n v="485"/>
    <d v="2015-02-22T00:00:00"/>
  </r>
  <r>
    <n v="1285"/>
    <n v="56242"/>
    <n v="883"/>
    <n v="1.5700010668183919"/>
    <x v="0"/>
    <n v="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x v="1"/>
    <x v="14"/>
    <s v="51-65"/>
    <n v="2642"/>
    <n v="0"/>
    <n v="1"/>
    <n v="0"/>
    <n v="0"/>
    <n v="0"/>
    <n v="0"/>
    <n v="0"/>
    <n v="0"/>
    <n v="1"/>
    <n v="795"/>
    <d v="2015-07-22T00:00:00"/>
  </r>
  <r>
    <n v="1286"/>
    <n v="48904"/>
    <n v="344"/>
    <n v="0.70341894323572718"/>
    <x v="0"/>
    <n v="1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x v="1"/>
    <x v="36"/>
    <s v="51-65"/>
    <n v="2733"/>
    <n v="0"/>
    <n v="0"/>
    <n v="1"/>
    <n v="0"/>
    <n v="0"/>
    <n v="0"/>
    <n v="1"/>
    <n v="0"/>
    <n v="0"/>
    <n v="317"/>
    <d v="2015-04-22T00:00:00"/>
  </r>
  <r>
    <n v="1287"/>
    <n v="56243"/>
    <n v="389"/>
    <n v="0.69164162651352168"/>
    <x v="1"/>
    <n v="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x v="1"/>
    <x v="27"/>
    <s v="36-50"/>
    <n v="2340"/>
    <n v="0"/>
    <n v="0"/>
    <n v="1"/>
    <n v="0"/>
    <n v="0"/>
    <n v="0"/>
    <n v="1"/>
    <n v="0"/>
    <n v="0"/>
    <n v="382"/>
    <d v="2016-05-19T00:00:00"/>
  </r>
  <r>
    <n v="1288"/>
    <n v="42564"/>
    <n v="615"/>
    <n v="1.4448829997180717"/>
    <x v="0"/>
    <n v="1"/>
    <n v="28"/>
    <n v="324"/>
    <n v="48"/>
    <n v="186"/>
    <n v="39"/>
    <n v="18"/>
    <n v="198"/>
    <n v="6"/>
    <n v="6"/>
    <n v="8"/>
    <n v="4"/>
    <n v="7"/>
    <n v="0"/>
    <n v="0"/>
    <n v="1"/>
    <n v="0"/>
    <n v="0"/>
    <n v="0"/>
    <x v="0"/>
    <x v="28"/>
    <s v="51-65"/>
    <n v="2702"/>
    <n v="1"/>
    <n v="0"/>
    <n v="0"/>
    <n v="0"/>
    <n v="0"/>
    <n v="0"/>
    <n v="0"/>
    <n v="0"/>
    <n v="1"/>
    <n v="417"/>
    <d v="2015-05-23T00:00:00"/>
  </r>
  <r>
    <n v="1289"/>
    <n v="57420"/>
    <n v="298"/>
    <n v="0.51898293277603624"/>
    <x v="0"/>
    <n v="1"/>
    <n v="22"/>
    <n v="280"/>
    <n v="0"/>
    <n v="18"/>
    <n v="0"/>
    <n v="0"/>
    <n v="24"/>
    <n v="3"/>
    <n v="5"/>
    <n v="1"/>
    <n v="6"/>
    <n v="7"/>
    <n v="0"/>
    <n v="0"/>
    <n v="0"/>
    <n v="1"/>
    <n v="0"/>
    <n v="0"/>
    <x v="1"/>
    <x v="6"/>
    <s v="36-50"/>
    <n v="2528"/>
    <n v="0"/>
    <n v="0"/>
    <n v="0"/>
    <n v="1"/>
    <n v="0"/>
    <n v="0"/>
    <n v="0"/>
    <n v="1"/>
    <n v="0"/>
    <n v="274"/>
    <d v="2015-11-13T00:00:00"/>
  </r>
  <r>
    <n v="1290"/>
    <n v="46390"/>
    <n v="184"/>
    <n v="0.39663720629446003"/>
    <x v="0"/>
    <n v="1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x v="1"/>
    <x v="47"/>
    <s v="51-65"/>
    <n v="2214"/>
    <n v="1"/>
    <n v="0"/>
    <n v="0"/>
    <n v="0"/>
    <n v="0"/>
    <n v="0"/>
    <n v="0"/>
    <n v="1"/>
    <n v="0"/>
    <n v="146"/>
    <d v="2016-09-22T00:00:00"/>
  </r>
  <r>
    <n v="1291"/>
    <n v="54342"/>
    <n v="149"/>
    <n v="0.27418939310294066"/>
    <x v="1"/>
    <n v="1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x v="1"/>
    <x v="44"/>
    <s v="51-65"/>
    <n v="2520"/>
    <n v="0"/>
    <n v="0"/>
    <n v="0"/>
    <n v="1"/>
    <n v="0"/>
    <n v="1"/>
    <n v="0"/>
    <n v="0"/>
    <n v="0"/>
    <n v="121"/>
    <d v="2015-11-21T00:00:00"/>
  </r>
  <r>
    <n v="1292"/>
    <n v="20895"/>
    <n v="41"/>
    <n v="0.19621919119406556"/>
    <x v="1"/>
    <n v="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x v="1"/>
    <x v="24"/>
    <s v="36-50"/>
    <n v="2790"/>
    <n v="0"/>
    <n v="1"/>
    <n v="0"/>
    <n v="0"/>
    <n v="0"/>
    <n v="0"/>
    <n v="1"/>
    <n v="0"/>
    <n v="0"/>
    <n v="37"/>
    <d v="2015-02-24T00:00:00"/>
  </r>
  <r>
    <n v="1293"/>
    <n v="92344"/>
    <n v="1780"/>
    <n v="1.9275751537728494"/>
    <x v="0"/>
    <n v="0"/>
    <n v="9"/>
    <n v="992"/>
    <n v="24"/>
    <n v="694"/>
    <n v="51"/>
    <n v="19"/>
    <n v="119"/>
    <n v="0"/>
    <n v="5"/>
    <n v="10"/>
    <n v="5"/>
    <n v="1"/>
    <n v="0"/>
    <n v="0"/>
    <n v="1"/>
    <n v="0"/>
    <n v="1"/>
    <n v="0"/>
    <x v="1"/>
    <x v="34"/>
    <s v="66+"/>
    <n v="2324"/>
    <n v="0"/>
    <n v="1"/>
    <n v="0"/>
    <n v="0"/>
    <n v="0"/>
    <n v="0"/>
    <n v="1"/>
    <n v="0"/>
    <n v="0"/>
    <n v="1661"/>
    <d v="2016-06-04T00:00:00"/>
  </r>
  <r>
    <n v="1294"/>
    <n v="44964"/>
    <n v="39"/>
    <n v="8.6736055511075522E-2"/>
    <x v="1"/>
    <n v="1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x v="1"/>
    <x v="15"/>
    <s v="36-50"/>
    <n v="2719"/>
    <n v="0"/>
    <n v="0"/>
    <n v="0"/>
    <n v="1"/>
    <n v="0"/>
    <n v="0"/>
    <n v="1"/>
    <n v="0"/>
    <n v="0"/>
    <n v="37"/>
    <d v="2015-05-06T00:00:00"/>
  </r>
  <r>
    <n v="1295"/>
    <n v="53761"/>
    <n v="254"/>
    <n v="0.47246144974981863"/>
    <x v="1"/>
    <n v="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x v="1"/>
    <x v="31"/>
    <s v="36-50"/>
    <n v="2420"/>
    <n v="0"/>
    <n v="1"/>
    <n v="0"/>
    <n v="0"/>
    <n v="0"/>
    <n v="0"/>
    <n v="0"/>
    <n v="1"/>
    <n v="0"/>
    <n v="183"/>
    <d v="2016-02-29T00:00:00"/>
  </r>
  <r>
    <n v="1296"/>
    <n v="22682"/>
    <n v="59"/>
    <n v="0.26011815536548805"/>
    <x v="1"/>
    <n v="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x v="1"/>
    <x v="24"/>
    <s v="36-50"/>
    <n v="2428"/>
    <n v="0"/>
    <n v="0"/>
    <n v="0"/>
    <n v="1"/>
    <n v="0"/>
    <n v="0"/>
    <n v="1"/>
    <n v="0"/>
    <n v="0"/>
    <n v="23"/>
    <d v="2016-02-21T00:00:00"/>
  </r>
  <r>
    <n v="1297"/>
    <n v="38887"/>
    <n v="39"/>
    <n v="0.10029058554272637"/>
    <x v="1"/>
    <n v="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x v="1"/>
    <x v="31"/>
    <s v="36-50"/>
    <n v="2278"/>
    <n v="0"/>
    <n v="0"/>
    <n v="0"/>
    <n v="1"/>
    <n v="0"/>
    <n v="0"/>
    <n v="0"/>
    <n v="0"/>
    <n v="1"/>
    <n v="36"/>
    <d v="2016-07-20T00:00:00"/>
  </r>
  <r>
    <n v="1298"/>
    <n v="41658"/>
    <n v="43"/>
    <n v="0.10322147006577367"/>
    <x v="1"/>
    <n v="1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x v="1"/>
    <x v="27"/>
    <s v="36-50"/>
    <n v="2756"/>
    <n v="0"/>
    <n v="0"/>
    <n v="1"/>
    <n v="0"/>
    <n v="0"/>
    <n v="1"/>
    <n v="0"/>
    <n v="0"/>
    <n v="0"/>
    <n v="14"/>
    <d v="2015-03-30T00:00:00"/>
  </r>
  <r>
    <n v="1299"/>
    <n v="29791"/>
    <n v="20"/>
    <n v="6.7134369440435035E-2"/>
    <x v="1"/>
    <n v="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x v="1"/>
    <x v="31"/>
    <s v="36-50"/>
    <n v="2204"/>
    <n v="0"/>
    <n v="1"/>
    <n v="0"/>
    <n v="0"/>
    <n v="0"/>
    <n v="0"/>
    <n v="0"/>
    <n v="0"/>
    <n v="1"/>
    <n v="20"/>
    <d v="2016-10-02T00:00:00"/>
  </r>
  <r>
    <n v="1300"/>
    <n v="63915"/>
    <n v="774"/>
    <n v="1.210983337244778"/>
    <x v="0"/>
    <n v="2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x v="1"/>
    <x v="44"/>
    <s v="51-65"/>
    <n v="2493"/>
    <n v="0"/>
    <n v="1"/>
    <n v="0"/>
    <n v="0"/>
    <n v="0"/>
    <n v="0"/>
    <n v="0"/>
    <n v="1"/>
    <n v="0"/>
    <n v="759"/>
    <d v="2015-12-18T00:00:00"/>
  </r>
  <r>
    <n v="1301"/>
    <n v="39996"/>
    <n v="14"/>
    <n v="3.5003500350035001E-2"/>
    <x v="1"/>
    <n v="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x v="1"/>
    <x v="46"/>
    <s v="36-50"/>
    <n v="2197"/>
    <n v="1"/>
    <n v="0"/>
    <n v="0"/>
    <n v="0"/>
    <n v="0"/>
    <n v="0"/>
    <n v="1"/>
    <n v="0"/>
    <n v="0"/>
    <n v="13"/>
    <d v="2016-10-09T00:00:00"/>
  </r>
  <r>
    <n v="1302"/>
    <n v="26759"/>
    <n v="57"/>
    <n v="0.21301244441122613"/>
    <x v="1"/>
    <n v="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x v="1"/>
    <x v="31"/>
    <s v="36-50"/>
    <n v="2301"/>
    <n v="1"/>
    <n v="0"/>
    <n v="0"/>
    <n v="0"/>
    <n v="0"/>
    <n v="0"/>
    <n v="1"/>
    <n v="0"/>
    <n v="0"/>
    <n v="55"/>
    <d v="2016-06-27T00:00:00"/>
  </r>
  <r>
    <n v="1303"/>
    <n v="51039"/>
    <n v="308"/>
    <n v="0.60346009913987342"/>
    <x v="1"/>
    <n v="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x v="1"/>
    <x v="14"/>
    <s v="51-65"/>
    <n v="2725"/>
    <n v="0"/>
    <n v="1"/>
    <n v="0"/>
    <n v="0"/>
    <n v="0"/>
    <n v="0"/>
    <n v="0"/>
    <n v="0"/>
    <n v="1"/>
    <n v="199"/>
    <d v="2015-04-30T00:00:00"/>
  </r>
  <r>
    <n v="1304"/>
    <n v="60544"/>
    <n v="254"/>
    <n v="0.41952959830866804"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x v="1"/>
    <x v="42"/>
    <s v="51-65"/>
    <n v="2832"/>
    <n v="0"/>
    <n v="1"/>
    <n v="0"/>
    <n v="0"/>
    <n v="0"/>
    <n v="0"/>
    <n v="1"/>
    <n v="0"/>
    <n v="0"/>
    <n v="219"/>
    <d v="2015-01-13T00:00:00"/>
  </r>
  <r>
    <n v="1305"/>
    <n v="37716"/>
    <n v="147"/>
    <n v="0.38975501113585748"/>
    <x v="0"/>
    <n v="1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x v="1"/>
    <x v="33"/>
    <s v="66+"/>
    <n v="2228"/>
    <n v="0"/>
    <n v="1"/>
    <n v="0"/>
    <n v="0"/>
    <n v="0"/>
    <n v="0"/>
    <n v="1"/>
    <n v="0"/>
    <n v="0"/>
    <n v="106"/>
    <d v="2016-09-08T00:00:00"/>
  </r>
  <r>
    <n v="1306"/>
    <n v="55517"/>
    <n v="597"/>
    <n v="1.0753462903254858"/>
    <x v="1"/>
    <n v="1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x v="0"/>
    <x v="9"/>
    <s v="66+"/>
    <n v="2799"/>
    <n v="0"/>
    <n v="1"/>
    <n v="0"/>
    <n v="0"/>
    <n v="0"/>
    <n v="0"/>
    <n v="0"/>
    <n v="0"/>
    <n v="1"/>
    <n v="561"/>
    <d v="2015-02-15T00:00:00"/>
  </r>
  <r>
    <n v="1307"/>
    <n v="44511"/>
    <n v="713"/>
    <n v="1.6018512277863897"/>
    <x v="1"/>
    <n v="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x v="1"/>
    <x v="23"/>
    <s v="36-50"/>
    <n v="2784"/>
    <n v="0"/>
    <n v="1"/>
    <n v="0"/>
    <n v="0"/>
    <n v="0"/>
    <n v="0"/>
    <n v="0"/>
    <n v="1"/>
    <n v="0"/>
    <n v="699"/>
    <d v="2015-03-02T00:00:00"/>
  </r>
  <r>
    <n v="1308"/>
    <n v="36947"/>
    <n v="117"/>
    <n v="0.3166698243429778"/>
    <x v="1"/>
    <n v="1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x v="1"/>
    <x v="5"/>
    <s v="51-65"/>
    <n v="2850"/>
    <n v="0"/>
    <n v="1"/>
    <n v="0"/>
    <n v="0"/>
    <n v="0"/>
    <n v="0"/>
    <n v="0"/>
    <n v="0"/>
    <n v="1"/>
    <n v="88"/>
    <d v="2014-12-26T00:00:00"/>
  </r>
  <r>
    <n v="1309"/>
    <n v="67087"/>
    <n v="751"/>
    <n v="1.1194419187025801"/>
    <x v="0"/>
    <n v="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x v="1"/>
    <x v="33"/>
    <s v="66+"/>
    <n v="2353"/>
    <n v="0"/>
    <n v="1"/>
    <n v="0"/>
    <n v="0"/>
    <n v="0"/>
    <n v="0"/>
    <n v="0"/>
    <n v="1"/>
    <n v="0"/>
    <n v="708"/>
    <d v="2016-05-06T00:00:00"/>
  </r>
  <r>
    <n v="1310"/>
    <n v="57045"/>
    <n v="437"/>
    <n v="0.76606188097116312"/>
    <x v="0"/>
    <n v="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x v="1"/>
    <x v="9"/>
    <s v="66+"/>
    <n v="2818"/>
    <n v="0"/>
    <n v="1"/>
    <n v="0"/>
    <n v="0"/>
    <n v="0"/>
    <n v="0"/>
    <n v="1"/>
    <n v="0"/>
    <n v="0"/>
    <n v="420"/>
    <d v="2015-01-27T00:00:00"/>
  </r>
  <r>
    <n v="1311"/>
    <n v="60208"/>
    <n v="597"/>
    <n v="0.99156258304544242"/>
    <x v="1"/>
    <n v="1"/>
    <n v="13"/>
    <n v="488"/>
    <n v="23"/>
    <n v="71"/>
    <n v="15"/>
    <n v="0"/>
    <n v="59"/>
    <n v="11"/>
    <n v="8"/>
    <n v="3"/>
    <n v="7"/>
    <n v="7"/>
    <n v="0"/>
    <n v="0"/>
    <n v="0"/>
    <n v="1"/>
    <n v="0"/>
    <n v="0"/>
    <x v="0"/>
    <x v="24"/>
    <s v="36-50"/>
    <n v="2789"/>
    <n v="0"/>
    <n v="0"/>
    <n v="0"/>
    <n v="0"/>
    <n v="1"/>
    <n v="0"/>
    <n v="1"/>
    <n v="0"/>
    <n v="0"/>
    <n v="538"/>
    <d v="2015-02-25T00:00:00"/>
  </r>
  <r>
    <n v="1312"/>
    <n v="69389"/>
    <n v="782"/>
    <n v="1.1269797806568764"/>
    <x v="0"/>
    <n v="1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x v="1"/>
    <x v="30"/>
    <s v="36-50"/>
    <n v="2798"/>
    <n v="0"/>
    <n v="1"/>
    <n v="0"/>
    <n v="0"/>
    <n v="0"/>
    <n v="0"/>
    <n v="0"/>
    <n v="0"/>
    <n v="1"/>
    <n v="767"/>
    <d v="2015-02-16T00:00:00"/>
  </r>
  <r>
    <n v="1313"/>
    <n v="64713"/>
    <n v="548"/>
    <n v="0.8468159411555638"/>
    <x v="1"/>
    <n v="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x v="0"/>
    <x v="23"/>
    <s v="36-50"/>
    <n v="2301"/>
    <n v="1"/>
    <n v="0"/>
    <n v="0"/>
    <n v="0"/>
    <n v="0"/>
    <n v="0"/>
    <n v="1"/>
    <n v="0"/>
    <n v="0"/>
    <n v="494"/>
    <d v="2016-06-27T00:00:00"/>
  </r>
  <r>
    <n v="1314"/>
    <n v="43142"/>
    <n v="16"/>
    <n v="3.7086829539659728E-2"/>
    <x v="1"/>
    <n v="1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x v="1"/>
    <x v="14"/>
    <s v="51-65"/>
    <n v="2290"/>
    <n v="0"/>
    <n v="1"/>
    <n v="0"/>
    <n v="0"/>
    <n v="0"/>
    <n v="0"/>
    <n v="0"/>
    <n v="1"/>
    <n v="0"/>
    <n v="12"/>
    <d v="2016-07-08T00:00:00"/>
  </r>
  <r>
    <n v="1315"/>
    <n v="42720"/>
    <n v="542"/>
    <n v="1.2687265917602997"/>
    <x v="1"/>
    <n v="1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x v="0"/>
    <x v="2"/>
    <s v="51-65"/>
    <n v="2590"/>
    <n v="0"/>
    <n v="0"/>
    <n v="1"/>
    <n v="0"/>
    <n v="0"/>
    <n v="0"/>
    <n v="1"/>
    <n v="0"/>
    <n v="0"/>
    <n v="430"/>
    <d v="2015-09-12T00:00:00"/>
  </r>
  <r>
    <n v="1316"/>
    <n v="34412"/>
    <n v="154"/>
    <n v="0.44751830756712774"/>
    <x v="1"/>
    <n v="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x v="1"/>
    <x v="51"/>
    <s v="24-35"/>
    <n v="2660"/>
    <n v="0"/>
    <n v="0"/>
    <n v="1"/>
    <n v="0"/>
    <n v="0"/>
    <n v="0"/>
    <n v="1"/>
    <n v="0"/>
    <n v="0"/>
    <n v="99"/>
    <d v="2015-07-04T00:00:00"/>
  </r>
  <r>
    <n v="1317"/>
    <n v="57537"/>
    <n v="445"/>
    <n v="0.7734153675026505"/>
    <x v="1"/>
    <n v="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x v="1"/>
    <x v="19"/>
    <s v="36-50"/>
    <n v="2543"/>
    <n v="0"/>
    <n v="0"/>
    <n v="1"/>
    <n v="0"/>
    <n v="0"/>
    <n v="0"/>
    <n v="1"/>
    <n v="0"/>
    <n v="0"/>
    <n v="345"/>
    <d v="2015-10-29T00:00:00"/>
  </r>
  <r>
    <n v="1318"/>
    <n v="51315"/>
    <n v="181"/>
    <n v="0.35272337523141384"/>
    <x v="0"/>
    <n v="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x v="1"/>
    <x v="34"/>
    <s v="66+"/>
    <n v="2285"/>
    <n v="0"/>
    <n v="0"/>
    <n v="0"/>
    <n v="1"/>
    <n v="0"/>
    <n v="0"/>
    <n v="1"/>
    <n v="0"/>
    <n v="0"/>
    <n v="140"/>
    <d v="2016-07-13T00:00:00"/>
  </r>
  <r>
    <n v="1319"/>
    <n v="36026"/>
    <n v="44"/>
    <n v="0.12213401432298895"/>
    <x v="2"/>
    <n v="1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x v="1"/>
    <x v="31"/>
    <s v="36-50"/>
    <n v="2264"/>
    <n v="0"/>
    <n v="1"/>
    <n v="0"/>
    <n v="0"/>
    <n v="0"/>
    <n v="0"/>
    <n v="1"/>
    <n v="0"/>
    <n v="0"/>
    <n v="27"/>
    <d v="2016-08-03T00:00:00"/>
  </r>
  <r>
    <n v="1320"/>
    <n v="24639"/>
    <n v="43"/>
    <n v="0.17452006980802792"/>
    <x v="1"/>
    <n v="1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x v="1"/>
    <x v="24"/>
    <s v="36-50"/>
    <n v="2311"/>
    <n v="0"/>
    <n v="1"/>
    <n v="0"/>
    <n v="0"/>
    <n v="0"/>
    <n v="0"/>
    <n v="1"/>
    <n v="0"/>
    <n v="0"/>
    <n v="42"/>
    <d v="2016-06-17T00:00:00"/>
  </r>
  <r>
    <n v="1321"/>
    <n v="34578"/>
    <n v="8"/>
    <n v="2.3136098097055934E-2"/>
    <x v="2"/>
    <n v="1"/>
    <n v="1"/>
    <n v="7"/>
    <n v="0"/>
    <n v="1"/>
    <n v="0"/>
    <n v="0"/>
    <n v="0"/>
    <n v="1"/>
    <n v="1"/>
    <n v="0"/>
    <n v="2"/>
    <n v="6"/>
    <n v="0"/>
    <n v="0"/>
    <n v="0"/>
    <n v="0"/>
    <n v="0"/>
    <n v="0"/>
    <x v="1"/>
    <x v="31"/>
    <s v="36-50"/>
    <n v="2238"/>
    <n v="0"/>
    <n v="0"/>
    <n v="0"/>
    <n v="1"/>
    <n v="0"/>
    <n v="0"/>
    <n v="0"/>
    <n v="0"/>
    <n v="1"/>
    <n v="8"/>
    <d v="2016-08-29T00:00:00"/>
  </r>
  <r>
    <n v="1322"/>
    <n v="65704"/>
    <n v="571"/>
    <n v="0.86904906854985997"/>
    <x v="0"/>
    <n v="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x v="1"/>
    <x v="31"/>
    <s v="36-50"/>
    <n v="2418"/>
    <n v="0"/>
    <n v="0"/>
    <n v="1"/>
    <n v="0"/>
    <n v="0"/>
    <n v="1"/>
    <n v="0"/>
    <n v="0"/>
    <n v="0"/>
    <n v="325"/>
    <d v="2016-03-02T00:00:00"/>
  </r>
  <r>
    <n v="1323"/>
    <n v="54132"/>
    <n v="39"/>
    <n v="7.2046109510086456E-2"/>
    <x v="0"/>
    <n v="1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x v="1"/>
    <x v="14"/>
    <s v="51-65"/>
    <n v="2292"/>
    <n v="0"/>
    <n v="0"/>
    <n v="0"/>
    <n v="1"/>
    <n v="0"/>
    <n v="0"/>
    <n v="0"/>
    <n v="0"/>
    <n v="1"/>
    <n v="36"/>
    <d v="2016-07-06T00:00:00"/>
  </r>
  <r>
    <n v="1324"/>
    <n v="28164"/>
    <n v="66"/>
    <n v="0.23434171282488281"/>
    <x v="1"/>
    <n v="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x v="1"/>
    <x v="23"/>
    <s v="36-50"/>
    <n v="2580"/>
    <n v="0"/>
    <n v="1"/>
    <n v="0"/>
    <n v="0"/>
    <n v="0"/>
    <n v="0"/>
    <n v="1"/>
    <n v="0"/>
    <n v="0"/>
    <n v="54"/>
    <d v="2015-09-22T00:00:00"/>
  </r>
  <r>
    <n v="1325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1"/>
    <x v="46"/>
    <s v="36-50"/>
    <n v="2601"/>
    <n v="0"/>
    <n v="1"/>
    <n v="0"/>
    <n v="0"/>
    <n v="0"/>
    <n v="0"/>
    <n v="0"/>
    <n v="0"/>
    <n v="1"/>
    <n v="9"/>
    <d v="2015-09-01T00:00:00"/>
  </r>
  <r>
    <n v="1326"/>
    <n v="43269"/>
    <n v="18"/>
    <n v="4.1600221867849965E-2"/>
    <x v="1"/>
    <n v="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x v="1"/>
    <x v="31"/>
    <s v="36-50"/>
    <n v="2445"/>
    <n v="0"/>
    <n v="1"/>
    <n v="0"/>
    <n v="0"/>
    <n v="0"/>
    <n v="0"/>
    <n v="0"/>
    <n v="0"/>
    <n v="1"/>
    <n v="17"/>
    <d v="2016-02-04T00:00:00"/>
  </r>
  <r>
    <n v="1327"/>
    <n v="38741"/>
    <n v="48"/>
    <n v="0.12389974445677705"/>
    <x v="1"/>
    <n v="1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x v="1"/>
    <x v="35"/>
    <s v="51-65"/>
    <n v="2250"/>
    <n v="0"/>
    <n v="0"/>
    <n v="1"/>
    <n v="0"/>
    <n v="0"/>
    <n v="1"/>
    <n v="0"/>
    <n v="0"/>
    <n v="0"/>
    <n v="35"/>
    <d v="2016-08-17T00:00:00"/>
  </r>
  <r>
    <n v="1328"/>
    <n v="31907"/>
    <n v="375"/>
    <n v="1.1752906885636381"/>
    <x v="0"/>
    <n v="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x v="1"/>
    <x v="31"/>
    <s v="36-50"/>
    <n v="2641"/>
    <n v="0"/>
    <n v="0"/>
    <n v="1"/>
    <n v="0"/>
    <n v="0"/>
    <n v="0"/>
    <n v="1"/>
    <n v="0"/>
    <n v="0"/>
    <n v="301"/>
    <d v="2015-07-23T00:00:00"/>
  </r>
  <r>
    <n v="1329"/>
    <n v="31163"/>
    <n v="28"/>
    <n v="8.9850142797548369E-2"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x v="1"/>
    <x v="24"/>
    <s v="36-50"/>
    <n v="2295"/>
    <n v="1"/>
    <n v="0"/>
    <n v="0"/>
    <n v="0"/>
    <n v="0"/>
    <n v="1"/>
    <n v="0"/>
    <n v="0"/>
    <n v="0"/>
    <n v="18"/>
    <d v="2016-07-03T00:00:00"/>
  </r>
  <r>
    <n v="1330"/>
    <n v="92533"/>
    <n v="1089"/>
    <n v="1.1768774383193024"/>
    <x v="0"/>
    <n v="0"/>
    <n v="84"/>
    <n v="693"/>
    <n v="21"/>
    <n v="118"/>
    <n v="110"/>
    <n v="147"/>
    <n v="42"/>
    <n v="1"/>
    <n v="6"/>
    <n v="5"/>
    <n v="11"/>
    <n v="2"/>
    <n v="1"/>
    <n v="0"/>
    <n v="0"/>
    <n v="0"/>
    <n v="1"/>
    <n v="0"/>
    <x v="1"/>
    <x v="7"/>
    <s v="24-35"/>
    <n v="2351"/>
    <n v="0"/>
    <n v="1"/>
    <n v="0"/>
    <n v="0"/>
    <n v="0"/>
    <n v="0"/>
    <n v="1"/>
    <n v="0"/>
    <n v="0"/>
    <n v="1047"/>
    <d v="2016-05-08T00:00:00"/>
  </r>
  <r>
    <n v="1331"/>
    <n v="34853"/>
    <n v="32"/>
    <n v="9.1814191030901215E-2"/>
    <x v="1"/>
    <n v="1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x v="1"/>
    <x v="24"/>
    <s v="36-50"/>
    <n v="2347"/>
    <n v="0"/>
    <n v="0"/>
    <n v="1"/>
    <n v="0"/>
    <n v="0"/>
    <n v="0"/>
    <n v="1"/>
    <n v="0"/>
    <n v="0"/>
    <n v="30"/>
    <d v="2016-05-12T00:00:00"/>
  </r>
  <r>
    <n v="1332"/>
    <n v="70844"/>
    <n v="292"/>
    <n v="0.41217322567895659"/>
    <x v="1"/>
    <n v="1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x v="1"/>
    <x v="5"/>
    <s v="51-65"/>
    <n v="2401"/>
    <n v="1"/>
    <n v="0"/>
    <n v="0"/>
    <n v="0"/>
    <n v="0"/>
    <n v="0"/>
    <n v="1"/>
    <n v="0"/>
    <n v="0"/>
    <n v="290"/>
    <d v="2016-03-19T00:00:00"/>
  </r>
  <r>
    <n v="1333"/>
    <n v="31086"/>
    <n v="32"/>
    <n v="0.10294023032876537"/>
    <x v="1"/>
    <n v="1"/>
    <n v="79"/>
    <n v="16"/>
    <n v="2"/>
    <n v="11"/>
    <n v="3"/>
    <n v="0"/>
    <n v="16"/>
    <n v="2"/>
    <n v="1"/>
    <n v="1"/>
    <n v="2"/>
    <n v="8"/>
    <n v="0"/>
    <n v="0"/>
    <n v="1"/>
    <n v="0"/>
    <n v="0"/>
    <n v="0"/>
    <x v="1"/>
    <x v="19"/>
    <s v="36-50"/>
    <n v="2580"/>
    <n v="0"/>
    <n v="1"/>
    <n v="0"/>
    <n v="0"/>
    <n v="0"/>
    <n v="1"/>
    <n v="0"/>
    <n v="0"/>
    <n v="0"/>
    <n v="16"/>
    <d v="2015-09-22T00:00:00"/>
  </r>
  <r>
    <n v="1334"/>
    <n v="20491"/>
    <n v="20"/>
    <n v="9.7603826069981942E-2"/>
    <x v="0"/>
    <n v="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x v="1"/>
    <x v="37"/>
    <s v="24-35"/>
    <n v="2679"/>
    <n v="0"/>
    <n v="0"/>
    <n v="0"/>
    <n v="1"/>
    <n v="0"/>
    <n v="1"/>
    <n v="0"/>
    <n v="0"/>
    <n v="0"/>
    <n v="10"/>
    <d v="2015-06-15T00:00:00"/>
  </r>
  <r>
    <n v="1335"/>
    <n v="42523"/>
    <n v="90"/>
    <n v="0.21165016579262988"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x v="1"/>
    <x v="29"/>
    <s v="51-65"/>
    <n v="2226"/>
    <n v="0"/>
    <n v="1"/>
    <n v="0"/>
    <n v="0"/>
    <n v="0"/>
    <n v="0"/>
    <n v="1"/>
    <n v="0"/>
    <n v="0"/>
    <n v="55"/>
    <d v="2016-09-10T00:00:00"/>
  </r>
  <r>
    <n v="1336"/>
    <n v="33402"/>
    <n v="62"/>
    <n v="0.18561762768696485"/>
    <x v="1"/>
    <n v="1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x v="1"/>
    <x v="12"/>
    <s v="66+"/>
    <n v="2505"/>
    <n v="0"/>
    <n v="0"/>
    <n v="0"/>
    <n v="1"/>
    <n v="0"/>
    <n v="0"/>
    <n v="1"/>
    <n v="0"/>
    <n v="0"/>
    <n v="54"/>
    <d v="2015-12-06T00:00:00"/>
  </r>
  <r>
    <n v="1337"/>
    <n v="36408"/>
    <n v="19"/>
    <n v="5.2186332674137553E-2"/>
    <x v="1"/>
    <n v="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x v="1"/>
    <x v="17"/>
    <s v="66+"/>
    <n v="2440"/>
    <n v="0"/>
    <n v="1"/>
    <n v="0"/>
    <n v="0"/>
    <n v="0"/>
    <n v="0"/>
    <n v="0"/>
    <n v="1"/>
    <n v="0"/>
    <n v="16"/>
    <d v="2016-02-09T00:00:00"/>
  </r>
  <r>
    <n v="1338"/>
    <n v="56337"/>
    <n v="542"/>
    <n v="0.96206755773292851"/>
    <x v="1"/>
    <n v="1"/>
    <n v="25"/>
    <n v="349"/>
    <n v="16"/>
    <n v="144"/>
    <n v="28"/>
    <n v="5"/>
    <n v="182"/>
    <n v="5"/>
    <n v="8"/>
    <n v="5"/>
    <n v="4"/>
    <n v="8"/>
    <n v="1"/>
    <n v="0"/>
    <n v="1"/>
    <n v="0"/>
    <n v="0"/>
    <n v="0"/>
    <x v="0"/>
    <x v="4"/>
    <s v="36-50"/>
    <n v="2618"/>
    <n v="0"/>
    <n v="1"/>
    <n v="0"/>
    <n v="0"/>
    <n v="0"/>
    <n v="1"/>
    <n v="0"/>
    <n v="0"/>
    <n v="0"/>
    <n v="360"/>
    <d v="2015-08-15T00:00:00"/>
  </r>
  <r>
    <n v="1339"/>
    <n v="57091"/>
    <n v="540"/>
    <n v="0.94585836646756927"/>
    <x v="0"/>
    <n v="0"/>
    <n v="0"/>
    <n v="464"/>
    <n v="5"/>
    <n v="64"/>
    <n v="7"/>
    <n v="0"/>
    <n v="37"/>
    <n v="1"/>
    <n v="7"/>
    <n v="3"/>
    <n v="7"/>
    <n v="5"/>
    <n v="0"/>
    <n v="1"/>
    <n v="0"/>
    <n v="0"/>
    <n v="0"/>
    <n v="0"/>
    <x v="0"/>
    <x v="42"/>
    <s v="51-65"/>
    <n v="2173"/>
    <n v="0"/>
    <n v="0"/>
    <n v="1"/>
    <n v="0"/>
    <n v="0"/>
    <n v="0"/>
    <n v="1"/>
    <n v="0"/>
    <n v="0"/>
    <n v="503"/>
    <d v="2016-11-02T00:00:00"/>
  </r>
  <r>
    <n v="1340"/>
    <n v="82657"/>
    <n v="2157"/>
    <n v="2.6095793459719081"/>
    <x v="0"/>
    <n v="0"/>
    <n v="71"/>
    <n v="966"/>
    <n v="168"/>
    <n v="672"/>
    <n v="246"/>
    <n v="105"/>
    <n v="126"/>
    <n v="1"/>
    <n v="7"/>
    <n v="5"/>
    <n v="10"/>
    <n v="4"/>
    <n v="1"/>
    <n v="0"/>
    <n v="0"/>
    <n v="1"/>
    <n v="0"/>
    <n v="0"/>
    <x v="1"/>
    <x v="16"/>
    <s v="66+"/>
    <n v="2434"/>
    <n v="0"/>
    <n v="0"/>
    <n v="0"/>
    <n v="1"/>
    <n v="0"/>
    <n v="0"/>
    <n v="1"/>
    <n v="0"/>
    <n v="0"/>
    <n v="2031"/>
    <d v="2016-02-15T00:00:00"/>
  </r>
  <r>
    <n v="1341"/>
    <n v="51876"/>
    <n v="304"/>
    <n v="0.58601279975325782"/>
    <x v="0"/>
    <n v="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x v="1"/>
    <x v="35"/>
    <s v="51-65"/>
    <n v="2416"/>
    <n v="0"/>
    <n v="1"/>
    <n v="0"/>
    <n v="0"/>
    <n v="0"/>
    <n v="0"/>
    <n v="1"/>
    <n v="0"/>
    <n v="0"/>
    <n v="298"/>
    <d v="2016-03-04T00:00:00"/>
  </r>
  <r>
    <n v="1342"/>
    <n v="78041"/>
    <n v="1302"/>
    <n v="1.6683538140208354"/>
    <x v="0"/>
    <n v="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x v="1"/>
    <x v="6"/>
    <s v="36-50"/>
    <n v="2719"/>
    <n v="0"/>
    <n v="1"/>
    <n v="0"/>
    <n v="0"/>
    <n v="0"/>
    <n v="1"/>
    <n v="0"/>
    <n v="0"/>
    <n v="0"/>
    <n v="1285"/>
    <d v="2015-05-06T00:00:00"/>
  </r>
  <r>
    <n v="1343"/>
    <n v="52852"/>
    <n v="832"/>
    <n v="1.5742072201619617"/>
    <x v="0"/>
    <n v="1"/>
    <n v="93"/>
    <n v="714"/>
    <n v="8"/>
    <n v="99"/>
    <n v="11"/>
    <n v="0"/>
    <n v="47"/>
    <n v="4"/>
    <n v="10"/>
    <n v="7"/>
    <n v="5"/>
    <n v="8"/>
    <n v="0"/>
    <n v="0"/>
    <n v="1"/>
    <n v="0"/>
    <n v="0"/>
    <n v="0"/>
    <x v="1"/>
    <x v="26"/>
    <s v="51-65"/>
    <n v="2734"/>
    <n v="0"/>
    <n v="1"/>
    <n v="0"/>
    <n v="0"/>
    <n v="0"/>
    <n v="0"/>
    <n v="1"/>
    <n v="0"/>
    <n v="0"/>
    <n v="785"/>
    <d v="2015-04-21T00:00:00"/>
  </r>
  <r>
    <n v="1344"/>
    <n v="70038"/>
    <n v="1114"/>
    <n v="1.5905651217910277"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x v="1"/>
    <x v="18"/>
    <s v="36-50"/>
    <n v="2406"/>
    <n v="0"/>
    <n v="0"/>
    <n v="0"/>
    <n v="1"/>
    <n v="0"/>
    <n v="0"/>
    <n v="0"/>
    <n v="0"/>
    <n v="1"/>
    <n v="984"/>
    <d v="2016-03-14T00:00:00"/>
  </r>
  <r>
    <n v="1345"/>
    <n v="69401"/>
    <n v="651"/>
    <n v="0.93802682958458816"/>
    <x v="0"/>
    <n v="1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x v="1"/>
    <x v="24"/>
    <s v="36-50"/>
    <n v="2257"/>
    <n v="0"/>
    <n v="0"/>
    <n v="0"/>
    <n v="1"/>
    <n v="0"/>
    <n v="1"/>
    <n v="0"/>
    <n v="0"/>
    <n v="0"/>
    <n v="612"/>
    <d v="2016-08-10T00:00:00"/>
  </r>
  <r>
    <n v="1346"/>
    <n v="46053"/>
    <n v="184"/>
    <n v="0.39953966082557052"/>
    <x v="1"/>
    <n v="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x v="1"/>
    <x v="31"/>
    <s v="36-50"/>
    <n v="2656"/>
    <n v="0"/>
    <n v="0"/>
    <n v="0"/>
    <n v="1"/>
    <n v="0"/>
    <n v="0"/>
    <n v="1"/>
    <n v="0"/>
    <n v="0"/>
    <n v="159"/>
    <d v="2015-07-08T00:00:00"/>
  </r>
  <r>
    <n v="1347"/>
    <n v="77343"/>
    <n v="1103"/>
    <n v="1.4261148390933893"/>
    <x v="0"/>
    <n v="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x v="1"/>
    <x v="2"/>
    <s v="51-65"/>
    <n v="2179"/>
    <n v="0"/>
    <n v="1"/>
    <n v="0"/>
    <n v="0"/>
    <n v="0"/>
    <n v="0"/>
    <n v="1"/>
    <n v="0"/>
    <n v="0"/>
    <n v="1072"/>
    <d v="2016-10-27T00:00:00"/>
  </r>
  <r>
    <n v="1348"/>
    <n v="38410"/>
    <n v="520"/>
    <n v="1.3538141109086177"/>
    <x v="0"/>
    <n v="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x v="0"/>
    <x v="46"/>
    <s v="36-50"/>
    <n v="2812"/>
    <n v="0"/>
    <n v="1"/>
    <n v="0"/>
    <n v="0"/>
    <n v="0"/>
    <n v="0"/>
    <n v="0"/>
    <n v="0"/>
    <n v="1"/>
    <n v="506"/>
    <d v="2015-02-02T00:00:00"/>
  </r>
  <r>
    <n v="1349"/>
    <n v="40304"/>
    <n v="54"/>
    <n v="0.13398173878523223"/>
    <x v="1"/>
    <n v="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x v="1"/>
    <x v="5"/>
    <s v="51-65"/>
    <n v="2431"/>
    <n v="0"/>
    <n v="0"/>
    <n v="1"/>
    <n v="0"/>
    <n v="0"/>
    <n v="0"/>
    <n v="0"/>
    <n v="0"/>
    <n v="1"/>
    <n v="51"/>
    <d v="2016-02-18T00:00:00"/>
  </r>
  <r>
    <n v="1350"/>
    <n v="32727"/>
    <n v="459"/>
    <n v="1.4025116875973966"/>
    <x v="0"/>
    <n v="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x v="1"/>
    <x v="2"/>
    <s v="51-65"/>
    <n v="2829"/>
    <n v="0"/>
    <n v="0"/>
    <n v="0"/>
    <n v="1"/>
    <n v="0"/>
    <n v="0"/>
    <n v="0"/>
    <n v="0"/>
    <n v="1"/>
    <n v="389"/>
    <d v="2015-01-16T00:00:00"/>
  </r>
  <r>
    <n v="1351"/>
    <n v="46049"/>
    <n v="496"/>
    <n v="1.0771135095224653"/>
    <x v="1"/>
    <n v="1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x v="0"/>
    <x v="10"/>
    <s v="36-50"/>
    <n v="2502"/>
    <n v="0"/>
    <n v="1"/>
    <n v="0"/>
    <n v="0"/>
    <n v="0"/>
    <n v="0"/>
    <n v="1"/>
    <n v="0"/>
    <n v="0"/>
    <n v="477"/>
    <d v="2015-12-09T00:00:00"/>
  </r>
  <r>
    <n v="1352"/>
    <n v="26290"/>
    <n v="55"/>
    <n v="0.20920502092050208"/>
    <x v="1"/>
    <n v="1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x v="1"/>
    <x v="31"/>
    <s v="36-50"/>
    <n v="2692"/>
    <n v="0"/>
    <n v="0"/>
    <n v="0"/>
    <n v="1"/>
    <n v="0"/>
    <n v="0"/>
    <n v="1"/>
    <n v="0"/>
    <n v="0"/>
    <n v="33"/>
    <d v="2015-06-02T00:00:00"/>
  </r>
  <r>
    <n v="1353"/>
    <n v="86836"/>
    <n v="494"/>
    <n v="0.56888847943249343"/>
    <x v="0"/>
    <n v="0"/>
    <n v="7"/>
    <n v="179"/>
    <n v="21"/>
    <n v="273"/>
    <n v="0"/>
    <n v="21"/>
    <n v="63"/>
    <n v="1"/>
    <n v="6"/>
    <n v="10"/>
    <n v="6"/>
    <n v="5"/>
    <n v="1"/>
    <n v="0"/>
    <n v="1"/>
    <n v="0"/>
    <n v="1"/>
    <n v="0"/>
    <x v="0"/>
    <x v="27"/>
    <s v="36-50"/>
    <n v="2814"/>
    <n v="0"/>
    <n v="1"/>
    <n v="0"/>
    <n v="0"/>
    <n v="0"/>
    <n v="0"/>
    <n v="0"/>
    <n v="0"/>
    <n v="1"/>
    <n v="431"/>
    <d v="2015-01-31T00:00:00"/>
  </r>
  <r>
    <n v="1354"/>
    <n v="57091"/>
    <n v="492"/>
    <n v="0.86178206722600759"/>
    <x v="0"/>
    <n v="1"/>
    <n v="82"/>
    <n v="462"/>
    <n v="0"/>
    <n v="24"/>
    <n v="6"/>
    <n v="0"/>
    <n v="4"/>
    <n v="2"/>
    <n v="9"/>
    <n v="2"/>
    <n v="5"/>
    <n v="7"/>
    <n v="0"/>
    <n v="0"/>
    <n v="0"/>
    <n v="1"/>
    <n v="0"/>
    <n v="0"/>
    <x v="0"/>
    <x v="31"/>
    <s v="36-50"/>
    <n v="2742"/>
    <n v="0"/>
    <n v="1"/>
    <n v="0"/>
    <n v="0"/>
    <n v="0"/>
    <n v="0"/>
    <n v="0"/>
    <n v="0"/>
    <n v="1"/>
    <n v="488"/>
    <d v="2015-04-13T00:00:00"/>
  </r>
  <r>
    <n v="1355"/>
    <n v="64866"/>
    <n v="546"/>
    <n v="0.84173526963278145"/>
    <x v="0"/>
    <n v="1"/>
    <n v="9"/>
    <n v="508"/>
    <n v="5"/>
    <n v="21"/>
    <n v="7"/>
    <n v="5"/>
    <n v="10"/>
    <n v="4"/>
    <n v="7"/>
    <n v="3"/>
    <n v="7"/>
    <n v="5"/>
    <n v="0"/>
    <n v="0"/>
    <n v="0"/>
    <n v="1"/>
    <n v="0"/>
    <n v="0"/>
    <x v="1"/>
    <x v="9"/>
    <s v="66+"/>
    <n v="2313"/>
    <n v="0"/>
    <n v="0"/>
    <n v="0"/>
    <n v="0"/>
    <n v="1"/>
    <n v="0"/>
    <n v="0"/>
    <n v="1"/>
    <n v="0"/>
    <n v="536"/>
    <d v="2016-06-15T00:00:00"/>
  </r>
  <r>
    <n v="1356"/>
    <n v="57957"/>
    <n v="608"/>
    <n v="1.0490536087099056"/>
    <x v="0"/>
    <n v="1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x v="1"/>
    <x v="11"/>
    <s v="51-65"/>
    <n v="2473"/>
    <n v="0"/>
    <n v="0"/>
    <n v="0"/>
    <n v="1"/>
    <n v="0"/>
    <n v="0"/>
    <n v="1"/>
    <n v="0"/>
    <n v="0"/>
    <n v="579"/>
    <d v="2016-01-07T00:00:00"/>
  </r>
  <r>
    <n v="1357"/>
    <n v="16531"/>
    <n v="33"/>
    <n v="0.19962494706914283"/>
    <x v="1"/>
    <n v="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x v="1"/>
    <x v="32"/>
    <s v="36-50"/>
    <n v="2170"/>
    <n v="0"/>
    <n v="0"/>
    <n v="0"/>
    <n v="1"/>
    <n v="0"/>
    <n v="0"/>
    <n v="1"/>
    <n v="0"/>
    <n v="0"/>
    <n v="22"/>
    <d v="2016-11-05T00:00:00"/>
  </r>
  <r>
    <n v="1358"/>
    <n v="28072"/>
    <n v="42"/>
    <n v="0.14961527500712452"/>
    <x v="1"/>
    <n v="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x v="1"/>
    <x v="37"/>
    <s v="24-35"/>
    <n v="2515"/>
    <n v="0"/>
    <n v="1"/>
    <n v="0"/>
    <n v="0"/>
    <n v="0"/>
    <n v="0"/>
    <n v="0"/>
    <n v="1"/>
    <n v="0"/>
    <n v="37"/>
    <d v="2015-11-26T00:00:00"/>
  </r>
  <r>
    <n v="1359"/>
    <n v="49476"/>
    <n v="599"/>
    <n v="1.2106880103484519"/>
    <x v="0"/>
    <n v="1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x v="1"/>
    <x v="22"/>
    <s v="51-65"/>
    <n v="2533"/>
    <n v="1"/>
    <n v="0"/>
    <n v="0"/>
    <n v="0"/>
    <n v="0"/>
    <n v="0"/>
    <n v="0"/>
    <n v="1"/>
    <n v="0"/>
    <n v="403"/>
    <d v="2015-11-08T00:00:00"/>
  </r>
  <r>
    <n v="1360"/>
    <n v="50725"/>
    <n v="538"/>
    <n v="1.0606209955643173"/>
    <x v="0"/>
    <n v="1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x v="1"/>
    <x v="33"/>
    <s v="66+"/>
    <n v="2660"/>
    <n v="0"/>
    <n v="1"/>
    <n v="0"/>
    <n v="0"/>
    <n v="0"/>
    <n v="0"/>
    <n v="1"/>
    <n v="0"/>
    <n v="0"/>
    <n v="490"/>
    <d v="2015-07-04T00:00:00"/>
  </r>
  <r>
    <n v="1361"/>
    <n v="41145"/>
    <n v="12"/>
    <n v="2.9165147648559972E-2"/>
    <x v="1"/>
    <n v="1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x v="1"/>
    <x v="9"/>
    <s v="66+"/>
    <n v="2300"/>
    <n v="0"/>
    <n v="1"/>
    <n v="0"/>
    <n v="0"/>
    <n v="0"/>
    <n v="0"/>
    <n v="0"/>
    <n v="0"/>
    <n v="1"/>
    <n v="11"/>
    <d v="2016-06-28T00:00:00"/>
  </r>
  <r>
    <n v="1362"/>
    <n v="67419"/>
    <n v="1429"/>
    <n v="2.1195805336774498"/>
    <x v="0"/>
    <n v="1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x v="1"/>
    <x v="23"/>
    <s v="36-50"/>
    <n v="2688"/>
    <n v="0"/>
    <n v="0"/>
    <n v="0"/>
    <n v="1"/>
    <n v="0"/>
    <n v="0"/>
    <n v="1"/>
    <n v="0"/>
    <n v="0"/>
    <n v="1387"/>
    <d v="2015-06-06T00:00:00"/>
  </r>
  <r>
    <n v="1363"/>
    <n v="23162"/>
    <n v="43"/>
    <n v="0.18564890769363615"/>
    <x v="1"/>
    <n v="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x v="1"/>
    <x v="23"/>
    <s v="36-50"/>
    <n v="2349"/>
    <n v="0"/>
    <n v="1"/>
    <n v="0"/>
    <n v="0"/>
    <n v="0"/>
    <n v="1"/>
    <n v="0"/>
    <n v="0"/>
    <n v="0"/>
    <n v="21"/>
    <d v="2016-05-10T00:00:00"/>
  </r>
  <r>
    <n v="1364"/>
    <n v="34380"/>
    <n v="151"/>
    <n v="0.43920884235020363"/>
    <x v="1"/>
    <n v="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x v="1"/>
    <x v="30"/>
    <s v="36-50"/>
    <n v="2582"/>
    <n v="0"/>
    <n v="1"/>
    <n v="0"/>
    <n v="0"/>
    <n v="0"/>
    <n v="0"/>
    <n v="1"/>
    <n v="0"/>
    <n v="0"/>
    <n v="127"/>
    <d v="2015-09-20T00:00:00"/>
  </r>
  <r>
    <n v="1365"/>
    <n v="34704"/>
    <n v="35"/>
    <n v="0.10085292761641311"/>
    <x v="0"/>
    <n v="1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x v="1"/>
    <x v="40"/>
    <s v="51-65"/>
    <n v="2587"/>
    <n v="0"/>
    <n v="0"/>
    <n v="1"/>
    <n v="0"/>
    <n v="0"/>
    <n v="0"/>
    <n v="1"/>
    <n v="0"/>
    <n v="0"/>
    <n v="30"/>
    <d v="2015-09-15T00:00:00"/>
  </r>
  <r>
    <n v="1366"/>
    <n v="78028"/>
    <n v="490"/>
    <n v="0.6279796995950172"/>
    <x v="0"/>
    <n v="1"/>
    <n v="38"/>
    <n v="158"/>
    <n v="19"/>
    <n v="288"/>
    <n v="25"/>
    <n v="0"/>
    <n v="38"/>
    <n v="1"/>
    <n v="6"/>
    <n v="4"/>
    <n v="9"/>
    <n v="7"/>
    <n v="0"/>
    <n v="0"/>
    <n v="0"/>
    <n v="1"/>
    <n v="1"/>
    <n v="0"/>
    <x v="0"/>
    <x v="44"/>
    <s v="51-65"/>
    <n v="2816"/>
    <n v="0"/>
    <n v="0"/>
    <n v="0"/>
    <n v="0"/>
    <n v="1"/>
    <n v="0"/>
    <n v="0"/>
    <n v="0"/>
    <n v="1"/>
    <n v="452"/>
    <d v="2015-01-29T00:00:00"/>
  </r>
  <r>
    <n v="1367"/>
    <n v="65148"/>
    <n v="962"/>
    <n v="1.4766378092957575"/>
    <x v="0"/>
    <n v="1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x v="1"/>
    <x v="35"/>
    <s v="51-65"/>
    <n v="2749"/>
    <n v="0"/>
    <n v="1"/>
    <n v="0"/>
    <n v="0"/>
    <n v="0"/>
    <n v="0"/>
    <n v="1"/>
    <n v="0"/>
    <n v="0"/>
    <n v="809"/>
    <d v="2015-04-06T00:00:00"/>
  </r>
  <r>
    <n v="1368"/>
    <n v="39898"/>
    <n v="122"/>
    <n v="0.30577973833274846"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x v="1"/>
    <x v="1"/>
    <s v="66+"/>
    <n v="2661"/>
    <n v="0"/>
    <n v="0"/>
    <n v="0"/>
    <n v="1"/>
    <n v="0"/>
    <n v="0"/>
    <n v="1"/>
    <n v="0"/>
    <n v="0"/>
    <n v="110"/>
    <d v="2015-07-03T00:00:00"/>
  </r>
  <r>
    <n v="1369"/>
    <n v="59892"/>
    <n v="87"/>
    <n v="0.14526147064716491"/>
    <x v="0"/>
    <n v="1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x v="1"/>
    <x v="23"/>
    <s v="36-50"/>
    <n v="2398"/>
    <n v="0"/>
    <n v="1"/>
    <n v="0"/>
    <n v="0"/>
    <n v="0"/>
    <n v="0"/>
    <n v="0"/>
    <n v="0"/>
    <n v="1"/>
    <n v="87"/>
    <d v="2016-03-22T00:00:00"/>
  </r>
  <r>
    <n v="1370"/>
    <n v="41020"/>
    <n v="181"/>
    <n v="0.4412481716235982"/>
    <x v="0"/>
    <n v="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x v="1"/>
    <x v="13"/>
    <s v="24-35"/>
    <n v="2403"/>
    <n v="0"/>
    <n v="0"/>
    <n v="1"/>
    <n v="0"/>
    <n v="0"/>
    <n v="0"/>
    <n v="0"/>
    <n v="1"/>
    <n v="0"/>
    <n v="145"/>
    <d v="2016-03-17T00:00:00"/>
  </r>
  <r>
    <n v="1371"/>
    <n v="57072"/>
    <n v="1004"/>
    <n v="1.7591813849172973"/>
    <x v="0"/>
    <n v="1"/>
    <n v="79"/>
    <n v="944"/>
    <n v="0"/>
    <n v="60"/>
    <n v="0"/>
    <n v="0"/>
    <n v="30"/>
    <n v="2"/>
    <n v="7"/>
    <n v="5"/>
    <n v="13"/>
    <n v="5"/>
    <n v="0"/>
    <n v="0"/>
    <n v="1"/>
    <n v="0"/>
    <n v="0"/>
    <n v="0"/>
    <x v="1"/>
    <x v="42"/>
    <s v="51-65"/>
    <n v="2315"/>
    <n v="0"/>
    <n v="1"/>
    <n v="0"/>
    <n v="0"/>
    <n v="0"/>
    <n v="0"/>
    <n v="0"/>
    <n v="0"/>
    <n v="1"/>
    <n v="974"/>
    <d v="2016-06-13T00:00:00"/>
  </r>
  <r>
    <n v="1372"/>
    <n v="19414"/>
    <n v="25"/>
    <n v="0.1287730503760173"/>
    <x v="1"/>
    <n v="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x v="1"/>
    <x v="4"/>
    <s v="36-50"/>
    <n v="2415"/>
    <n v="0"/>
    <n v="0"/>
    <n v="0"/>
    <n v="1"/>
    <n v="0"/>
    <n v="1"/>
    <n v="0"/>
    <n v="0"/>
    <n v="0"/>
    <n v="18"/>
    <d v="2016-03-05T00:00:00"/>
  </r>
  <r>
    <n v="1373"/>
    <n v="19107"/>
    <n v="30"/>
    <n v="0.15701051970482022"/>
    <x v="1"/>
    <n v="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x v="1"/>
    <x v="15"/>
    <s v="36-50"/>
    <n v="2470"/>
    <n v="0"/>
    <n v="1"/>
    <n v="0"/>
    <n v="0"/>
    <n v="0"/>
    <n v="0"/>
    <n v="1"/>
    <n v="0"/>
    <n v="0"/>
    <n v="14"/>
    <d v="2016-01-10T00:00:00"/>
  </r>
  <r>
    <n v="1374"/>
    <n v="75484"/>
    <n v="1125"/>
    <n v="1.4903820677229611"/>
    <x v="0"/>
    <n v="1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x v="1"/>
    <x v="10"/>
    <s v="36-50"/>
    <n v="2855"/>
    <n v="0"/>
    <n v="0"/>
    <n v="0"/>
    <n v="1"/>
    <n v="0"/>
    <n v="1"/>
    <n v="0"/>
    <n v="0"/>
    <n v="0"/>
    <n v="1091"/>
    <d v="2014-12-21T00:00:00"/>
  </r>
  <r>
    <n v="1375"/>
    <n v="70379"/>
    <n v="852"/>
    <n v="1.2105883857400646"/>
    <x v="0"/>
    <n v="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x v="1"/>
    <x v="10"/>
    <s v="36-50"/>
    <n v="2642"/>
    <n v="0"/>
    <n v="0"/>
    <n v="1"/>
    <n v="0"/>
    <n v="0"/>
    <n v="0"/>
    <n v="0"/>
    <n v="1"/>
    <n v="0"/>
    <n v="844"/>
    <d v="2015-07-22T00:00:00"/>
  </r>
  <r>
    <n v="1376"/>
    <n v="79419"/>
    <n v="1600"/>
    <n v="2.0146312595222806"/>
    <x v="0"/>
    <n v="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x v="1"/>
    <x v="23"/>
    <s v="36-50"/>
    <n v="2166"/>
    <n v="0"/>
    <n v="0"/>
    <n v="0"/>
    <n v="1"/>
    <n v="0"/>
    <n v="0"/>
    <n v="0"/>
    <n v="1"/>
    <n v="0"/>
    <n v="1569"/>
    <d v="2016-11-09T00:00:00"/>
  </r>
  <r>
    <n v="1377"/>
    <n v="64014"/>
    <n v="436"/>
    <n v="0.68110100915424754"/>
    <x v="2"/>
    <n v="1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x v="1"/>
    <x v="16"/>
    <s v="66+"/>
    <n v="2178"/>
    <n v="0"/>
    <n v="0"/>
    <n v="0"/>
    <n v="1"/>
    <n v="0"/>
    <n v="0"/>
    <n v="0"/>
    <n v="0"/>
    <n v="1"/>
    <n v="428"/>
    <d v="2016-10-28T00:00:00"/>
  </r>
  <r>
    <n v="1378"/>
    <n v="76998"/>
    <n v="1803"/>
    <n v="2.3416192628379959"/>
    <x v="0"/>
    <n v="1"/>
    <n v="85"/>
    <n v="1449"/>
    <n v="89"/>
    <n v="161"/>
    <n v="69"/>
    <n v="35"/>
    <n v="107"/>
    <n v="2"/>
    <n v="11"/>
    <n v="8"/>
    <n v="8"/>
    <n v="6"/>
    <n v="0"/>
    <n v="0"/>
    <n v="0"/>
    <n v="0"/>
    <n v="1"/>
    <n v="0"/>
    <x v="1"/>
    <x v="47"/>
    <s v="51-65"/>
    <n v="2693"/>
    <n v="0"/>
    <n v="1"/>
    <n v="0"/>
    <n v="0"/>
    <n v="0"/>
    <n v="0"/>
    <n v="1"/>
    <n v="0"/>
    <n v="0"/>
    <n v="1696"/>
    <d v="2015-06-01T00:00:00"/>
  </r>
  <r>
    <n v="1379"/>
    <n v="49854"/>
    <n v="350"/>
    <n v="0.70204998595900026"/>
    <x v="1"/>
    <n v="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x v="1"/>
    <x v="31"/>
    <s v="36-50"/>
    <n v="2390"/>
    <n v="0"/>
    <n v="0"/>
    <n v="0"/>
    <n v="1"/>
    <n v="0"/>
    <n v="0"/>
    <n v="0"/>
    <n v="1"/>
    <n v="0"/>
    <n v="320"/>
    <d v="2016-03-30T00:00:00"/>
  </r>
  <r>
    <n v="1380"/>
    <n v="50611"/>
    <n v="489"/>
    <n v="0.96619312007271141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0"/>
    <x v="36"/>
    <s v="51-65"/>
    <n v="2792"/>
    <n v="1"/>
    <n v="0"/>
    <n v="0"/>
    <n v="0"/>
    <n v="0"/>
    <n v="0"/>
    <n v="0"/>
    <n v="0"/>
    <n v="1"/>
    <n v="485"/>
    <d v="2015-02-22T00:00:00"/>
  </r>
  <r>
    <n v="1381"/>
    <n v="42873"/>
    <n v="254"/>
    <n v="0.59244746110605739"/>
    <x v="1"/>
    <n v="1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x v="1"/>
    <x v="9"/>
    <s v="66+"/>
    <n v="2683"/>
    <n v="1"/>
    <n v="0"/>
    <n v="0"/>
    <n v="0"/>
    <n v="0"/>
    <n v="0"/>
    <n v="0"/>
    <n v="0"/>
    <n v="1"/>
    <n v="239"/>
    <d v="2015-06-11T00:00:00"/>
  </r>
  <r>
    <n v="1382"/>
    <n v="36130"/>
    <n v="451"/>
    <n v="1.2482701356213675"/>
    <x v="0"/>
    <n v="1"/>
    <n v="46"/>
    <n v="157"/>
    <n v="43"/>
    <n v="127"/>
    <n v="68"/>
    <n v="56"/>
    <n v="37"/>
    <n v="6"/>
    <n v="3"/>
    <n v="8"/>
    <n v="4"/>
    <n v="4"/>
    <n v="0"/>
    <n v="0"/>
    <n v="1"/>
    <n v="0"/>
    <n v="0"/>
    <n v="0"/>
    <x v="0"/>
    <x v="1"/>
    <s v="66+"/>
    <n v="2671"/>
    <n v="0"/>
    <n v="0"/>
    <n v="1"/>
    <n v="0"/>
    <n v="0"/>
    <n v="0"/>
    <n v="1"/>
    <n v="0"/>
    <n v="0"/>
    <n v="414"/>
    <d v="2015-06-23T00:00:00"/>
  </r>
  <r>
    <n v="1383"/>
    <n v="57867"/>
    <n v="595"/>
    <n v="1.0282198835260166"/>
    <x v="1"/>
    <n v="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x v="1"/>
    <x v="32"/>
    <s v="36-50"/>
    <n v="2430"/>
    <n v="0"/>
    <n v="0"/>
    <n v="0"/>
    <n v="1"/>
    <n v="0"/>
    <n v="0"/>
    <n v="1"/>
    <n v="0"/>
    <n v="0"/>
    <n v="578"/>
    <d v="2016-02-19T00:00:00"/>
  </r>
  <r>
    <n v="1384"/>
    <n v="35765"/>
    <n v="60"/>
    <n v="0.1677617782748497"/>
    <x v="1"/>
    <n v="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x v="1"/>
    <x v="51"/>
    <s v="24-35"/>
    <n v="2359"/>
    <n v="0"/>
    <n v="1"/>
    <n v="0"/>
    <n v="0"/>
    <n v="0"/>
    <n v="0"/>
    <n v="1"/>
    <n v="0"/>
    <n v="0"/>
    <n v="45"/>
    <d v="2016-04-30T00:00:00"/>
  </r>
  <r>
    <n v="1385"/>
    <n v="65492"/>
    <n v="998"/>
    <n v="1.5238502412508399"/>
    <x v="0"/>
    <n v="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x v="1"/>
    <x v="11"/>
    <s v="51-65"/>
    <n v="2313"/>
    <n v="0"/>
    <n v="1"/>
    <n v="0"/>
    <n v="0"/>
    <n v="0"/>
    <n v="0"/>
    <n v="1"/>
    <n v="0"/>
    <n v="0"/>
    <n v="951"/>
    <d v="2016-06-15T00:00:00"/>
  </r>
  <r>
    <n v="1386"/>
    <n v="32952"/>
    <n v="54"/>
    <n v="0.16387472687545521"/>
    <x v="1"/>
    <n v="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x v="1"/>
    <x v="30"/>
    <s v="36-50"/>
    <n v="2369"/>
    <n v="1"/>
    <n v="0"/>
    <n v="0"/>
    <n v="0"/>
    <n v="0"/>
    <n v="0"/>
    <n v="1"/>
    <n v="0"/>
    <n v="0"/>
    <n v="53"/>
    <d v="2016-04-20T00:00:00"/>
  </r>
  <r>
    <n v="1387"/>
    <n v="54998"/>
    <n v="447"/>
    <n v="0.81275682752100076"/>
    <x v="0"/>
    <n v="1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x v="0"/>
    <x v="44"/>
    <s v="51-65"/>
    <n v="2635"/>
    <n v="0"/>
    <n v="0"/>
    <n v="1"/>
    <n v="0"/>
    <n v="0"/>
    <n v="0"/>
    <n v="0"/>
    <n v="0"/>
    <n v="1"/>
    <n v="439"/>
    <d v="2015-07-29T00:00:00"/>
  </r>
  <r>
    <n v="1388"/>
    <n v="71706"/>
    <n v="1429"/>
    <n v="1.9928597327978133"/>
    <x v="0"/>
    <n v="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x v="1"/>
    <x v="11"/>
    <s v="51-65"/>
    <n v="2752"/>
    <n v="0"/>
    <n v="0"/>
    <n v="0"/>
    <n v="1"/>
    <n v="0"/>
    <n v="0"/>
    <n v="1"/>
    <n v="0"/>
    <n v="0"/>
    <n v="1415"/>
    <d v="2015-04-03T00:00:00"/>
  </r>
  <r>
    <n v="1389"/>
    <n v="68487"/>
    <n v="1277"/>
    <n v="1.8645874399521076"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x v="1"/>
    <x v="0"/>
    <s v="24-35"/>
    <n v="2691"/>
    <n v="0"/>
    <n v="1"/>
    <n v="0"/>
    <n v="0"/>
    <n v="0"/>
    <n v="0"/>
    <n v="1"/>
    <n v="0"/>
    <n v="0"/>
    <n v="1188"/>
    <d v="2015-06-03T00:00:00"/>
  </r>
  <r>
    <n v="1390"/>
    <n v="53253"/>
    <n v="311"/>
    <n v="0.58400465701462834"/>
    <x v="1"/>
    <n v="1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x v="1"/>
    <x v="27"/>
    <s v="36-50"/>
    <n v="2662"/>
    <n v="0"/>
    <n v="0"/>
    <n v="0"/>
    <n v="1"/>
    <n v="0"/>
    <n v="0"/>
    <n v="0"/>
    <n v="1"/>
    <n v="0"/>
    <n v="186"/>
    <d v="2015-07-02T00:00:00"/>
  </r>
  <r>
    <n v="1391"/>
    <n v="55521"/>
    <n v="442"/>
    <n v="0.79609517119648421"/>
    <x v="1"/>
    <n v="2"/>
    <n v="11"/>
    <n v="416"/>
    <n v="0"/>
    <n v="26"/>
    <n v="0"/>
    <n v="0"/>
    <n v="4"/>
    <n v="9"/>
    <n v="6"/>
    <n v="3"/>
    <n v="6"/>
    <n v="7"/>
    <n v="0"/>
    <n v="0"/>
    <n v="0"/>
    <n v="1"/>
    <n v="0"/>
    <n v="0"/>
    <x v="0"/>
    <x v="47"/>
    <s v="51-65"/>
    <n v="2409"/>
    <n v="0"/>
    <n v="0"/>
    <n v="1"/>
    <n v="0"/>
    <n v="0"/>
    <n v="0"/>
    <n v="0"/>
    <n v="0"/>
    <n v="1"/>
    <n v="438"/>
    <d v="2016-03-11T00:00:00"/>
  </r>
  <r>
    <n v="1392"/>
    <n v="54108"/>
    <n v="650"/>
    <n v="1.2013011015007022"/>
    <x v="1"/>
    <n v="1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x v="1"/>
    <x v="24"/>
    <s v="36-50"/>
    <n v="2760"/>
    <n v="0"/>
    <n v="1"/>
    <n v="0"/>
    <n v="0"/>
    <n v="0"/>
    <n v="0"/>
    <n v="0"/>
    <n v="1"/>
    <n v="0"/>
    <n v="553"/>
    <d v="2015-03-26T00:00:00"/>
  </r>
  <r>
    <n v="1393"/>
    <n v="84460"/>
    <n v="442"/>
    <n v="0.52332465072223544"/>
    <x v="0"/>
    <n v="0"/>
    <n v="80"/>
    <n v="152"/>
    <n v="27"/>
    <n v="103"/>
    <n v="106"/>
    <n v="54"/>
    <n v="81"/>
    <n v="0"/>
    <n v="9"/>
    <n v="9"/>
    <n v="4"/>
    <n v="5"/>
    <n v="1"/>
    <n v="1"/>
    <n v="0"/>
    <n v="1"/>
    <n v="1"/>
    <n v="0"/>
    <x v="0"/>
    <x v="35"/>
    <s v="51-65"/>
    <n v="2700"/>
    <n v="0"/>
    <n v="0"/>
    <n v="0"/>
    <n v="1"/>
    <n v="0"/>
    <n v="0"/>
    <n v="0"/>
    <n v="0"/>
    <n v="1"/>
    <n v="361"/>
    <d v="2015-05-25T00:00:00"/>
  </r>
  <r>
    <n v="1394"/>
    <n v="63206"/>
    <n v="902"/>
    <n v="1.427079707622694"/>
    <x v="0"/>
    <n v="0"/>
    <n v="65"/>
    <n v="750"/>
    <n v="8"/>
    <n v="125"/>
    <n v="11"/>
    <n v="8"/>
    <n v="26"/>
    <n v="1"/>
    <n v="4"/>
    <n v="3"/>
    <n v="6"/>
    <n v="2"/>
    <n v="0"/>
    <n v="0"/>
    <n v="0"/>
    <n v="0"/>
    <n v="1"/>
    <n v="0"/>
    <x v="1"/>
    <x v="46"/>
    <s v="36-50"/>
    <n v="2260"/>
    <n v="0"/>
    <n v="1"/>
    <n v="0"/>
    <n v="0"/>
    <n v="0"/>
    <n v="0"/>
    <n v="0"/>
    <n v="1"/>
    <n v="0"/>
    <n v="876"/>
    <d v="2016-08-07T00:00:00"/>
  </r>
  <r>
    <n v="1395"/>
    <n v="57136"/>
    <n v="550"/>
    <n v="0.96261551386166344"/>
    <x v="1"/>
    <n v="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x v="1"/>
    <x v="31"/>
    <s v="36-50"/>
    <n v="2514"/>
    <n v="0"/>
    <n v="1"/>
    <n v="0"/>
    <n v="0"/>
    <n v="0"/>
    <n v="0"/>
    <n v="0"/>
    <n v="1"/>
    <n v="0"/>
    <n v="458"/>
    <d v="2015-11-27T00:00:00"/>
  </r>
  <r>
    <n v="1396"/>
    <n v="46772"/>
    <n v="991"/>
    <n v="2.1187890190712393"/>
    <x v="0"/>
    <n v="1"/>
    <n v="88"/>
    <n v="350"/>
    <n v="104"/>
    <n v="189"/>
    <n v="197"/>
    <n v="151"/>
    <n v="57"/>
    <n v="6"/>
    <n v="11"/>
    <n v="8"/>
    <n v="5"/>
    <n v="8"/>
    <n v="0"/>
    <n v="0"/>
    <n v="1"/>
    <n v="0"/>
    <n v="0"/>
    <n v="0"/>
    <x v="1"/>
    <x v="27"/>
    <s v="36-50"/>
    <n v="2758"/>
    <n v="0"/>
    <n v="0"/>
    <n v="0"/>
    <n v="1"/>
    <n v="0"/>
    <n v="1"/>
    <n v="0"/>
    <n v="0"/>
    <n v="0"/>
    <n v="934"/>
    <d v="2015-03-28T00:00:00"/>
  </r>
  <r>
    <n v="1397"/>
    <n v="78931"/>
    <n v="908"/>
    <n v="1.1503718437622734"/>
    <x v="0"/>
    <n v="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x v="1"/>
    <x v="6"/>
    <s v="36-50"/>
    <n v="2406"/>
    <n v="0"/>
    <n v="1"/>
    <n v="0"/>
    <n v="0"/>
    <n v="0"/>
    <n v="0"/>
    <n v="0"/>
    <n v="0"/>
    <n v="1"/>
    <n v="873"/>
    <d v="2016-03-14T00:00:00"/>
  </r>
  <r>
    <n v="1398"/>
    <n v="53977"/>
    <n v="825"/>
    <n v="1.5284287752190748"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x v="1"/>
    <x v="35"/>
    <s v="51-65"/>
    <n v="2545"/>
    <n v="0"/>
    <n v="0"/>
    <n v="0"/>
    <n v="1"/>
    <n v="0"/>
    <n v="0"/>
    <n v="1"/>
    <n v="0"/>
    <n v="0"/>
    <n v="743"/>
    <d v="2015-10-27T00:00:00"/>
  </r>
  <r>
    <n v="1399"/>
    <n v="73538"/>
    <n v="1551"/>
    <n v="2.1091136555250345"/>
    <x v="0"/>
    <n v="1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x v="1"/>
    <x v="2"/>
    <s v="51-65"/>
    <n v="2740"/>
    <n v="0"/>
    <n v="1"/>
    <n v="0"/>
    <n v="0"/>
    <n v="0"/>
    <n v="0"/>
    <n v="1"/>
    <n v="0"/>
    <n v="0"/>
    <n v="1444"/>
    <d v="2015-04-15T00:00:00"/>
  </r>
  <r>
    <n v="1400"/>
    <n v="79529"/>
    <n v="1441"/>
    <n v="1.811917665254184"/>
    <x v="0"/>
    <n v="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x v="1"/>
    <x v="37"/>
    <s v="24-35"/>
    <n v="2222"/>
    <n v="0"/>
    <n v="1"/>
    <n v="0"/>
    <n v="0"/>
    <n v="0"/>
    <n v="0"/>
    <n v="1"/>
    <n v="0"/>
    <n v="0"/>
    <n v="1244"/>
    <d v="2016-09-14T00:00:00"/>
  </r>
  <r>
    <n v="1401"/>
    <n v="51569"/>
    <n v="433"/>
    <n v="0.83965172875176941"/>
    <x v="0"/>
    <n v="1"/>
    <n v="39"/>
    <n v="380"/>
    <n v="0"/>
    <n v="47"/>
    <n v="6"/>
    <n v="0"/>
    <n v="34"/>
    <n v="4"/>
    <n v="7"/>
    <n v="1"/>
    <n v="7"/>
    <n v="8"/>
    <n v="0"/>
    <n v="0"/>
    <n v="0"/>
    <n v="1"/>
    <n v="0"/>
    <n v="0"/>
    <x v="0"/>
    <x v="17"/>
    <s v="66+"/>
    <n v="2661"/>
    <n v="0"/>
    <n v="0"/>
    <n v="0"/>
    <n v="0"/>
    <n v="1"/>
    <n v="0"/>
    <n v="0"/>
    <n v="0"/>
    <n v="1"/>
    <n v="399"/>
    <d v="2015-07-03T00:00:00"/>
  </r>
  <r>
    <n v="1402"/>
    <n v="51766"/>
    <n v="224"/>
    <n v="0.43271645481590232"/>
    <x v="1"/>
    <n v="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x v="1"/>
    <x v="15"/>
    <s v="36-50"/>
    <n v="2269"/>
    <n v="0"/>
    <n v="0"/>
    <n v="1"/>
    <n v="0"/>
    <n v="0"/>
    <n v="0"/>
    <n v="1"/>
    <n v="0"/>
    <n v="0"/>
    <n v="173"/>
    <d v="2016-07-29T00:00:00"/>
  </r>
  <r>
    <n v="1403"/>
    <n v="55759"/>
    <n v="777"/>
    <n v="1.3934970139349701"/>
    <x v="0"/>
    <n v="1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x v="1"/>
    <x v="41"/>
    <s v="51-65"/>
    <n v="2737"/>
    <n v="0"/>
    <n v="1"/>
    <n v="0"/>
    <n v="0"/>
    <n v="0"/>
    <n v="0"/>
    <n v="1"/>
    <n v="0"/>
    <n v="0"/>
    <n v="700"/>
    <d v="2015-04-18T00:00:00"/>
  </r>
  <r>
    <n v="1404"/>
    <n v="37787"/>
    <n v="88"/>
    <n v="0.23288432529705982"/>
    <x v="1"/>
    <n v="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x v="1"/>
    <x v="31"/>
    <s v="36-50"/>
    <n v="2441"/>
    <n v="0"/>
    <n v="1"/>
    <n v="0"/>
    <n v="0"/>
    <n v="0"/>
    <n v="0"/>
    <n v="0"/>
    <n v="1"/>
    <n v="0"/>
    <n v="70"/>
    <d v="2016-02-08T00:00:00"/>
  </r>
  <r>
    <n v="1405"/>
    <n v="46374"/>
    <n v="429"/>
    <n v="0.9250873334195886"/>
    <x v="0"/>
    <n v="1"/>
    <n v="1"/>
    <n v="408"/>
    <n v="0"/>
    <n v="21"/>
    <n v="0"/>
    <n v="0"/>
    <n v="17"/>
    <n v="3"/>
    <n v="7"/>
    <n v="1"/>
    <n v="7"/>
    <n v="8"/>
    <n v="1"/>
    <n v="0"/>
    <n v="0"/>
    <n v="1"/>
    <n v="0"/>
    <n v="0"/>
    <x v="0"/>
    <x v="46"/>
    <s v="36-50"/>
    <n v="2263"/>
    <n v="0"/>
    <n v="1"/>
    <n v="0"/>
    <n v="0"/>
    <n v="0"/>
    <n v="0"/>
    <n v="0"/>
    <n v="0"/>
    <n v="1"/>
    <n v="412"/>
    <d v="2016-08-04T00:00:00"/>
  </r>
  <r>
    <n v="1406"/>
    <n v="55158"/>
    <n v="395"/>
    <n v="0.71612458754849706"/>
    <x v="1"/>
    <n v="1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x v="0"/>
    <x v="23"/>
    <s v="36-50"/>
    <n v="2858"/>
    <n v="0"/>
    <n v="1"/>
    <n v="0"/>
    <n v="0"/>
    <n v="0"/>
    <n v="0"/>
    <n v="0"/>
    <n v="0"/>
    <n v="1"/>
    <n v="372"/>
    <d v="2014-12-18T00:00:00"/>
  </r>
  <r>
    <n v="1407"/>
    <n v="69930"/>
    <n v="1466"/>
    <n v="2.0963820963820967"/>
    <x v="0"/>
    <n v="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x v="1"/>
    <x v="6"/>
    <s v="36-50"/>
    <n v="2558"/>
    <n v="0"/>
    <n v="0"/>
    <n v="0"/>
    <n v="1"/>
    <n v="0"/>
    <n v="0"/>
    <n v="1"/>
    <n v="0"/>
    <n v="0"/>
    <n v="1270"/>
    <d v="2015-10-14T00:00:00"/>
  </r>
  <r>
    <n v="1408"/>
    <n v="37697"/>
    <n v="76"/>
    <n v="0.20160755497784971"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x v="1"/>
    <x v="10"/>
    <s v="36-50"/>
    <n v="2301"/>
    <n v="0"/>
    <n v="0"/>
    <n v="1"/>
    <n v="0"/>
    <n v="0"/>
    <n v="0"/>
    <n v="1"/>
    <n v="0"/>
    <n v="0"/>
    <n v="68"/>
    <d v="2016-06-27T00:00:00"/>
  </r>
  <r>
    <n v="1409"/>
    <n v="3502"/>
    <n v="4"/>
    <n v="0.11422044545973729"/>
    <x v="1"/>
    <n v="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x v="1"/>
    <x v="24"/>
    <s v="36-50"/>
    <n v="2601"/>
    <n v="0"/>
    <n v="0"/>
    <n v="1"/>
    <n v="0"/>
    <n v="0"/>
    <n v="0"/>
    <n v="1"/>
    <n v="0"/>
    <n v="0"/>
    <n v="3"/>
    <d v="2015-09-01T00:00:00"/>
  </r>
  <r>
    <n v="1410"/>
    <n v="58597"/>
    <n v="712"/>
    <n v="1.215079270269809"/>
    <x v="1"/>
    <n v="1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x v="1"/>
    <x v="10"/>
    <s v="36-50"/>
    <n v="2745"/>
    <n v="0"/>
    <n v="1"/>
    <n v="0"/>
    <n v="0"/>
    <n v="0"/>
    <n v="0"/>
    <n v="1"/>
    <n v="0"/>
    <n v="0"/>
    <n v="691"/>
    <d v="2015-04-10T00:00:00"/>
  </r>
  <r>
    <n v="1411"/>
    <n v="82032"/>
    <n v="1177"/>
    <n v="1.4348059293934075"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x v="1"/>
    <x v="34"/>
    <s v="66+"/>
    <n v="2244"/>
    <n v="0"/>
    <n v="0"/>
    <n v="0"/>
    <n v="0"/>
    <n v="1"/>
    <n v="0"/>
    <n v="0"/>
    <n v="0"/>
    <n v="1"/>
    <n v="1120"/>
    <d v="2016-08-23T00:00:00"/>
  </r>
  <r>
    <n v="1412"/>
    <n v="28087"/>
    <n v="91"/>
    <n v="0.32399330651190938"/>
    <x v="1"/>
    <n v="1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x v="1"/>
    <x v="35"/>
    <s v="51-65"/>
    <n v="2724"/>
    <n v="0"/>
    <n v="0"/>
    <n v="0"/>
    <n v="1"/>
    <n v="0"/>
    <n v="0"/>
    <n v="1"/>
    <n v="0"/>
    <n v="0"/>
    <n v="70"/>
    <d v="2015-05-01T00:00:00"/>
  </r>
  <r>
    <n v="1413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0"/>
    <x v="47"/>
    <s v="51-65"/>
    <n v="2854"/>
    <n v="0"/>
    <n v="1"/>
    <n v="0"/>
    <n v="0"/>
    <n v="0"/>
    <n v="1"/>
    <n v="0"/>
    <n v="0"/>
    <n v="0"/>
    <n v="203"/>
    <d v="2014-12-22T00:00:00"/>
  </r>
  <r>
    <n v="1414"/>
    <n v="19740"/>
    <n v="35"/>
    <n v="0.1773049645390071"/>
    <x v="0"/>
    <n v="1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x v="1"/>
    <x v="36"/>
    <s v="51-65"/>
    <n v="2621"/>
    <n v="0"/>
    <n v="0"/>
    <n v="0"/>
    <n v="1"/>
    <n v="0"/>
    <n v="0"/>
    <n v="1"/>
    <n v="0"/>
    <n v="0"/>
    <n v="15"/>
    <d v="2015-08-12T00:00:00"/>
  </r>
  <r>
    <n v="1415"/>
    <n v="57036"/>
    <n v="1466"/>
    <n v="2.5703064731047056"/>
    <x v="0"/>
    <n v="1"/>
    <n v="33"/>
    <n v="1171"/>
    <n v="43"/>
    <n v="219"/>
    <n v="19"/>
    <n v="14"/>
    <n v="47"/>
    <n v="4"/>
    <n v="6"/>
    <n v="3"/>
    <n v="13"/>
    <n v="9"/>
    <n v="0"/>
    <n v="0"/>
    <n v="1"/>
    <n v="0"/>
    <n v="0"/>
    <n v="0"/>
    <x v="1"/>
    <x v="27"/>
    <s v="36-50"/>
    <n v="2724"/>
    <n v="0"/>
    <n v="1"/>
    <n v="0"/>
    <n v="0"/>
    <n v="0"/>
    <n v="1"/>
    <n v="0"/>
    <n v="0"/>
    <n v="0"/>
    <n v="1419"/>
    <d v="2015-05-01T00:00:00"/>
  </r>
  <r>
    <n v="1416"/>
    <n v="53083"/>
    <n v="258"/>
    <n v="0.4860313094587721"/>
    <x v="1"/>
    <n v="1"/>
    <n v="65"/>
    <n v="215"/>
    <n v="7"/>
    <n v="33"/>
    <n v="3"/>
    <n v="0"/>
    <n v="13"/>
    <n v="6"/>
    <n v="5"/>
    <n v="1"/>
    <n v="5"/>
    <n v="7"/>
    <n v="0"/>
    <n v="0"/>
    <n v="0"/>
    <n v="1"/>
    <n v="0"/>
    <n v="0"/>
    <x v="1"/>
    <x v="35"/>
    <s v="51-65"/>
    <n v="2569"/>
    <n v="0"/>
    <n v="0"/>
    <n v="0"/>
    <n v="1"/>
    <n v="0"/>
    <n v="1"/>
    <n v="0"/>
    <n v="0"/>
    <n v="0"/>
    <n v="245"/>
    <d v="2015-10-03T00:00:00"/>
  </r>
  <r>
    <n v="1417"/>
    <n v="69283"/>
    <n v="896"/>
    <n v="1.2932465395551578"/>
    <x v="0"/>
    <n v="1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x v="1"/>
    <x v="27"/>
    <s v="36-50"/>
    <n v="2174"/>
    <n v="0"/>
    <n v="1"/>
    <n v="0"/>
    <n v="0"/>
    <n v="0"/>
    <n v="0"/>
    <n v="0"/>
    <n v="0"/>
    <n v="1"/>
    <n v="888"/>
    <d v="2016-11-01T00:00:00"/>
  </r>
  <r>
    <n v="1418"/>
    <n v="37070"/>
    <n v="394"/>
    <n v="1.0628540598867009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x v="0"/>
    <x v="40"/>
    <s v="51-65"/>
    <n v="2625"/>
    <n v="0"/>
    <n v="0"/>
    <n v="1"/>
    <n v="0"/>
    <n v="0"/>
    <n v="0"/>
    <n v="1"/>
    <n v="0"/>
    <n v="0"/>
    <n v="355"/>
    <d v="2015-08-08T00:00:00"/>
  </r>
  <r>
    <n v="1419"/>
    <n v="23331"/>
    <n v="58"/>
    <n v="0.24859628820024857"/>
    <x v="1"/>
    <n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x v="1"/>
    <x v="0"/>
    <s v="24-35"/>
    <n v="2822"/>
    <n v="0"/>
    <n v="1"/>
    <n v="0"/>
    <n v="0"/>
    <n v="0"/>
    <n v="1"/>
    <n v="0"/>
    <n v="0"/>
    <n v="0"/>
    <n v="13"/>
    <d v="2015-01-23T00:00:00"/>
  </r>
  <r>
    <n v="1420"/>
    <n v="23331"/>
    <n v="264"/>
    <n v="1.1315417256011315"/>
    <x v="1"/>
    <n v="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x v="1"/>
    <x v="0"/>
    <s v="24-35"/>
    <n v="2791"/>
    <n v="0"/>
    <n v="0"/>
    <n v="1"/>
    <n v="0"/>
    <n v="0"/>
    <n v="1"/>
    <n v="0"/>
    <n v="0"/>
    <n v="0"/>
    <n v="259"/>
    <d v="2015-02-23T00:00:00"/>
  </r>
  <r>
    <n v="1421"/>
    <n v="9255"/>
    <n v="18"/>
    <n v="0.19448946515397081"/>
    <x v="1"/>
    <n v="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x v="1"/>
    <x v="21"/>
    <s v="24-35"/>
    <n v="2350"/>
    <n v="0"/>
    <n v="0"/>
    <n v="1"/>
    <n v="0"/>
    <n v="0"/>
    <n v="0"/>
    <n v="1"/>
    <n v="0"/>
    <n v="0"/>
    <n v="14"/>
    <d v="2016-05-09T00:00:00"/>
  </r>
  <r>
    <n v="1422"/>
    <n v="71969"/>
    <n v="1076"/>
    <n v="1.4950881629590518"/>
    <x v="0"/>
    <n v="1"/>
    <n v="59"/>
    <n v="1000"/>
    <n v="0"/>
    <n v="76"/>
    <n v="0"/>
    <n v="0"/>
    <n v="10"/>
    <n v="3"/>
    <n v="3"/>
    <n v="4"/>
    <n v="9"/>
    <n v="8"/>
    <n v="0"/>
    <n v="0"/>
    <n v="0"/>
    <n v="1"/>
    <n v="0"/>
    <n v="0"/>
    <x v="1"/>
    <x v="6"/>
    <s v="36-50"/>
    <n v="2780"/>
    <n v="0"/>
    <n v="1"/>
    <n v="0"/>
    <n v="0"/>
    <n v="0"/>
    <n v="0"/>
    <n v="0"/>
    <n v="0"/>
    <n v="1"/>
    <n v="1066"/>
    <d v="2015-03-06T00:00:00"/>
  </r>
  <r>
    <n v="1423"/>
    <n v="59235"/>
    <n v="1037"/>
    <n v="1.7506541740525028"/>
    <x v="1"/>
    <n v="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x v="1"/>
    <x v="5"/>
    <s v="51-65"/>
    <n v="2692"/>
    <n v="0"/>
    <n v="0"/>
    <n v="1"/>
    <n v="0"/>
    <n v="0"/>
    <n v="0"/>
    <n v="0"/>
    <n v="1"/>
    <n v="0"/>
    <n v="946"/>
    <d v="2015-06-02T00:00:00"/>
  </r>
  <r>
    <n v="1424"/>
    <n v="31928"/>
    <n v="67"/>
    <n v="0.20984715610122776"/>
    <x v="1"/>
    <n v="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x v="1"/>
    <x v="21"/>
    <s v="24-35"/>
    <n v="2252"/>
    <n v="0"/>
    <n v="0"/>
    <n v="0"/>
    <n v="1"/>
    <n v="0"/>
    <n v="0"/>
    <n v="1"/>
    <n v="0"/>
    <n v="0"/>
    <n v="62"/>
    <d v="2016-08-15T00:00:00"/>
  </r>
  <r>
    <n v="1425"/>
    <n v="74881"/>
    <n v="910"/>
    <n v="1.2152615483233395"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x v="1"/>
    <x v="42"/>
    <s v="51-65"/>
    <n v="2637"/>
    <n v="0"/>
    <n v="0"/>
    <n v="0"/>
    <n v="1"/>
    <n v="0"/>
    <n v="0"/>
    <n v="0"/>
    <n v="1"/>
    <n v="0"/>
    <n v="856"/>
    <d v="2015-07-27T00:00:00"/>
  </r>
  <r>
    <n v="1426"/>
    <n v="65819"/>
    <n v="1320"/>
    <n v="2.0054999316306841"/>
    <x v="0"/>
    <n v="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x v="1"/>
    <x v="32"/>
    <s v="36-50"/>
    <n v="2736"/>
    <n v="0"/>
    <n v="1"/>
    <n v="0"/>
    <n v="0"/>
    <n v="0"/>
    <n v="0"/>
    <n v="1"/>
    <n v="0"/>
    <n v="0"/>
    <n v="1257"/>
    <d v="2015-04-19T00:00:00"/>
  </r>
  <r>
    <n v="1427"/>
    <n v="51411"/>
    <n v="17"/>
    <n v="3.3066853397132903E-2"/>
    <x v="1"/>
    <n v="2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x v="1"/>
    <x v="33"/>
    <s v="66+"/>
    <n v="2558"/>
    <n v="0"/>
    <n v="0"/>
    <n v="1"/>
    <n v="0"/>
    <n v="0"/>
    <n v="0"/>
    <n v="0"/>
    <n v="0"/>
    <n v="1"/>
    <n v="16"/>
    <d v="2015-10-14T00:00:00"/>
  </r>
  <r>
    <n v="1428"/>
    <n v="51983"/>
    <n v="763"/>
    <n v="1.4677875459284766"/>
    <x v="0"/>
    <n v="1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x v="1"/>
    <x v="29"/>
    <s v="51-65"/>
    <n v="2826"/>
    <n v="1"/>
    <n v="0"/>
    <n v="0"/>
    <n v="0"/>
    <n v="0"/>
    <n v="0"/>
    <n v="1"/>
    <n v="0"/>
    <n v="0"/>
    <n v="733"/>
    <d v="2015-01-19T00:00:00"/>
  </r>
  <r>
    <n v="1429"/>
    <n v="30390"/>
    <n v="60"/>
    <n v="0.19743336623889435"/>
    <x v="0"/>
    <n v="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x v="1"/>
    <x v="13"/>
    <s v="24-35"/>
    <n v="2459"/>
    <n v="0"/>
    <n v="1"/>
    <n v="0"/>
    <n v="0"/>
    <n v="0"/>
    <n v="1"/>
    <n v="0"/>
    <n v="0"/>
    <n v="0"/>
    <n v="40"/>
    <d v="2016-01-21T00:00:00"/>
  </r>
  <r>
    <n v="1430"/>
    <n v="53367"/>
    <n v="389"/>
    <n v="0.7289148724867428"/>
    <x v="1"/>
    <n v="1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x v="0"/>
    <x v="46"/>
    <s v="36-50"/>
    <n v="2461"/>
    <n v="1"/>
    <n v="0"/>
    <n v="0"/>
    <n v="0"/>
    <n v="0"/>
    <n v="0"/>
    <n v="0"/>
    <n v="1"/>
    <n v="0"/>
    <n v="378"/>
    <d v="2016-01-19T00:00:00"/>
  </r>
  <r>
    <n v="1431"/>
    <n v="66033"/>
    <n v="612"/>
    <n v="0.92680932261142157"/>
    <x v="0"/>
    <n v="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x v="1"/>
    <x v="26"/>
    <s v="51-65"/>
    <n v="2684"/>
    <n v="0"/>
    <n v="0"/>
    <n v="0"/>
    <n v="0"/>
    <n v="1"/>
    <n v="0"/>
    <n v="1"/>
    <n v="0"/>
    <n v="0"/>
    <n v="547"/>
    <d v="2015-06-10T00:00:00"/>
  </r>
  <r>
    <n v="1432"/>
    <n v="37284"/>
    <n v="17"/>
    <n v="4.5595966098058147E-2"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x v="1"/>
    <x v="27"/>
    <s v="36-50"/>
    <n v="2616"/>
    <n v="0"/>
    <n v="1"/>
    <n v="0"/>
    <n v="0"/>
    <n v="0"/>
    <n v="1"/>
    <n v="0"/>
    <n v="0"/>
    <n v="0"/>
    <n v="11"/>
    <d v="2015-08-17T00:00:00"/>
  </r>
  <r>
    <n v="1433"/>
    <n v="57530"/>
    <n v="91"/>
    <n v="0.1581783417347471"/>
    <x v="0"/>
    <n v="1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x v="1"/>
    <x v="20"/>
    <s v="66+"/>
    <n v="2419"/>
    <n v="1"/>
    <n v="0"/>
    <n v="0"/>
    <n v="0"/>
    <n v="0"/>
    <n v="0"/>
    <n v="0"/>
    <n v="1"/>
    <n v="0"/>
    <n v="90"/>
    <d v="2016-03-01T00:00:00"/>
  </r>
  <r>
    <n v="1434"/>
    <n v="76800"/>
    <n v="560"/>
    <n v="0.72916666666666663"/>
    <x v="0"/>
    <n v="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x v="1"/>
    <x v="2"/>
    <s v="51-65"/>
    <n v="2272"/>
    <n v="0"/>
    <n v="1"/>
    <n v="0"/>
    <n v="0"/>
    <n v="0"/>
    <n v="1"/>
    <n v="0"/>
    <n v="0"/>
    <n v="0"/>
    <n v="479"/>
    <d v="2016-07-26T00:00:00"/>
  </r>
  <r>
    <n v="1435"/>
    <n v="63943"/>
    <n v="1085"/>
    <n v="1.6968237336377712"/>
    <x v="0"/>
    <n v="1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x v="1"/>
    <x v="44"/>
    <s v="51-65"/>
    <n v="2824"/>
    <n v="0"/>
    <n v="1"/>
    <n v="0"/>
    <n v="0"/>
    <n v="0"/>
    <n v="0"/>
    <n v="1"/>
    <n v="0"/>
    <n v="0"/>
    <n v="1064"/>
    <d v="2015-01-21T00:00:00"/>
  </r>
  <r>
    <n v="1436"/>
    <n v="37054"/>
    <n v="20"/>
    <n v="5.3975279322070496E-2"/>
    <x v="1"/>
    <n v="1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x v="1"/>
    <x v="5"/>
    <s v="51-65"/>
    <n v="2446"/>
    <n v="0"/>
    <n v="1"/>
    <n v="0"/>
    <n v="0"/>
    <n v="0"/>
    <n v="0"/>
    <n v="0"/>
    <n v="1"/>
    <n v="0"/>
    <n v="15"/>
    <d v="2016-02-03T00:00:00"/>
  </r>
  <r>
    <n v="1437"/>
    <n v="42014"/>
    <n v="386"/>
    <n v="0.91874137192364447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x v="0"/>
    <x v="30"/>
    <s v="36-50"/>
    <n v="2840"/>
    <n v="0"/>
    <n v="1"/>
    <n v="0"/>
    <n v="0"/>
    <n v="0"/>
    <n v="0"/>
    <n v="1"/>
    <n v="0"/>
    <n v="0"/>
    <n v="336"/>
    <d v="2015-01-05T00:00:00"/>
  </r>
  <r>
    <n v="1438"/>
    <n v="31859"/>
    <n v="15"/>
    <n v="4.7082457076493299E-2"/>
    <x v="1"/>
    <n v="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x v="1"/>
    <x v="10"/>
    <s v="36-50"/>
    <n v="2539"/>
    <n v="1"/>
    <n v="0"/>
    <n v="0"/>
    <n v="0"/>
    <n v="0"/>
    <n v="0"/>
    <n v="1"/>
    <n v="0"/>
    <n v="0"/>
    <n v="10"/>
    <d v="2015-11-02T00:00:00"/>
  </r>
  <r>
    <n v="1439"/>
    <n v="27215"/>
    <n v="74"/>
    <n v="0.27190887378284034"/>
    <x v="2"/>
    <n v="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x v="1"/>
    <x v="42"/>
    <s v="51-65"/>
    <n v="2681"/>
    <n v="1"/>
    <n v="0"/>
    <n v="0"/>
    <n v="0"/>
    <n v="0"/>
    <n v="0"/>
    <n v="1"/>
    <n v="0"/>
    <n v="0"/>
    <n v="46"/>
    <d v="2015-06-13T00:00:00"/>
  </r>
  <r>
    <n v="1440"/>
    <n v="70179"/>
    <n v="901"/>
    <n v="1.2838598441129112"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x v="1"/>
    <x v="10"/>
    <s v="36-50"/>
    <n v="2502"/>
    <n v="1"/>
    <n v="0"/>
    <n v="0"/>
    <n v="0"/>
    <n v="0"/>
    <n v="0"/>
    <n v="0"/>
    <n v="0"/>
    <n v="1"/>
    <n v="768"/>
    <d v="2015-12-09T00:00:00"/>
  </r>
  <r>
    <n v="1441"/>
    <n v="24645"/>
    <n v="17"/>
    <n v="6.8979509028200436E-2"/>
    <x v="1"/>
    <n v="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x v="1"/>
    <x v="0"/>
    <s v="24-35"/>
    <n v="2764"/>
    <n v="0"/>
    <n v="1"/>
    <n v="0"/>
    <n v="0"/>
    <n v="0"/>
    <n v="0"/>
    <n v="1"/>
    <n v="0"/>
    <n v="0"/>
    <n v="17"/>
    <d v="2015-03-22T00:00:00"/>
  </r>
  <r>
    <n v="1442"/>
    <n v="79865"/>
    <n v="754"/>
    <n v="0.94409315720277964"/>
    <x v="0"/>
    <n v="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x v="1"/>
    <x v="1"/>
    <s v="66+"/>
    <n v="2170"/>
    <n v="1"/>
    <n v="0"/>
    <n v="0"/>
    <n v="0"/>
    <n v="0"/>
    <n v="0"/>
    <n v="1"/>
    <n v="0"/>
    <n v="0"/>
    <n v="716"/>
    <d v="2016-11-05T00:00:00"/>
  </r>
  <r>
    <n v="1443"/>
    <n v="44322"/>
    <n v="89"/>
    <n v="0.20080321285140559"/>
    <x v="1"/>
    <n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x v="1"/>
    <x v="7"/>
    <s v="24-35"/>
    <n v="2172"/>
    <n v="0"/>
    <n v="1"/>
    <n v="0"/>
    <n v="0"/>
    <n v="0"/>
    <n v="0"/>
    <n v="1"/>
    <n v="0"/>
    <n v="0"/>
    <n v="86"/>
    <d v="2016-11-03T00:00:00"/>
  </r>
  <r>
    <n v="1444"/>
    <n v="47958"/>
    <n v="385"/>
    <n v="0.80278577088285574"/>
    <x v="0"/>
    <n v="1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x v="1"/>
    <x v="12"/>
    <s v="66+"/>
    <n v="2685"/>
    <n v="0"/>
    <n v="0"/>
    <n v="1"/>
    <n v="0"/>
    <n v="0"/>
    <n v="0"/>
    <n v="1"/>
    <n v="0"/>
    <n v="0"/>
    <n v="363"/>
    <d v="2015-06-09T00:00:00"/>
  </r>
  <r>
    <n v="1445"/>
    <n v="63972"/>
    <n v="1257"/>
    <n v="1.9649221534421311"/>
    <x v="0"/>
    <n v="1"/>
    <n v="93"/>
    <n v="928"/>
    <n v="63"/>
    <n v="254"/>
    <n v="0"/>
    <n v="12"/>
    <n v="12"/>
    <n v="4"/>
    <n v="5"/>
    <n v="4"/>
    <n v="10"/>
    <n v="4"/>
    <n v="0"/>
    <n v="0"/>
    <n v="0"/>
    <n v="1"/>
    <n v="0"/>
    <n v="0"/>
    <x v="1"/>
    <x v="29"/>
    <s v="51-65"/>
    <n v="2733"/>
    <n v="0"/>
    <n v="0"/>
    <n v="1"/>
    <n v="0"/>
    <n v="0"/>
    <n v="0"/>
    <n v="0"/>
    <n v="1"/>
    <n v="0"/>
    <n v="1245"/>
    <d v="2015-04-22T00:00:00"/>
  </r>
  <r>
    <n v="1446"/>
    <n v="75315"/>
    <n v="810"/>
    <n v="1.0754829715196175"/>
    <x v="0"/>
    <n v="1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x v="1"/>
    <x v="1"/>
    <s v="66+"/>
    <n v="2234"/>
    <n v="0"/>
    <n v="0"/>
    <n v="0"/>
    <n v="1"/>
    <n v="0"/>
    <n v="0"/>
    <n v="1"/>
    <n v="0"/>
    <n v="0"/>
    <n v="779"/>
    <d v="2016-09-02T00:00:00"/>
  </r>
  <r>
    <n v="1447"/>
    <n v="75283"/>
    <n v="953"/>
    <n v="1.2658900415764516"/>
    <x v="1"/>
    <n v="2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x v="1"/>
    <x v="26"/>
    <s v="51-65"/>
    <n v="2618"/>
    <n v="0"/>
    <n v="1"/>
    <n v="0"/>
    <n v="0"/>
    <n v="0"/>
    <n v="0"/>
    <n v="0"/>
    <n v="0"/>
    <n v="1"/>
    <n v="887"/>
    <d v="2015-08-15T00:00:00"/>
  </r>
  <r>
    <n v="1448"/>
    <n v="43795"/>
    <n v="385"/>
    <n v="0.87909578719031856"/>
    <x v="0"/>
    <n v="1"/>
    <n v="11"/>
    <n v="314"/>
    <n v="11"/>
    <n v="53"/>
    <n v="4"/>
    <n v="3"/>
    <n v="107"/>
    <n v="3"/>
    <n v="7"/>
    <n v="3"/>
    <n v="4"/>
    <n v="7"/>
    <n v="0"/>
    <n v="0"/>
    <n v="0"/>
    <n v="1"/>
    <n v="0"/>
    <n v="0"/>
    <x v="0"/>
    <x v="28"/>
    <s v="51-65"/>
    <n v="2415"/>
    <n v="0"/>
    <n v="0"/>
    <n v="0"/>
    <n v="1"/>
    <n v="0"/>
    <n v="0"/>
    <n v="0"/>
    <n v="1"/>
    <n v="0"/>
    <n v="278"/>
    <d v="2016-03-05T00:00:00"/>
  </r>
  <r>
    <n v="1449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0"/>
    <x v="24"/>
    <s v="36-50"/>
    <n v="2778"/>
    <n v="0"/>
    <n v="0"/>
    <n v="1"/>
    <n v="0"/>
    <n v="0"/>
    <n v="0"/>
    <n v="0"/>
    <n v="0"/>
    <n v="1"/>
    <n v="340"/>
    <d v="2015-03-08T00:00:00"/>
  </r>
  <r>
    <n v="1450"/>
    <n v="27161"/>
    <n v="41"/>
    <n v="0.15095173226317146"/>
    <x v="1"/>
    <n v="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x v="1"/>
    <x v="37"/>
    <s v="24-35"/>
    <n v="2403"/>
    <n v="0"/>
    <n v="1"/>
    <n v="0"/>
    <n v="0"/>
    <n v="0"/>
    <n v="0"/>
    <n v="0"/>
    <n v="1"/>
    <n v="0"/>
    <n v="30"/>
    <d v="2016-03-17T00:00:00"/>
  </r>
  <r>
    <n v="1451"/>
    <n v="38201"/>
    <n v="256"/>
    <n v="0.67013952514332087"/>
    <x v="0"/>
    <n v="1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x v="1"/>
    <x v="36"/>
    <s v="51-65"/>
    <n v="2616"/>
    <n v="0"/>
    <n v="0"/>
    <n v="0"/>
    <n v="1"/>
    <n v="0"/>
    <n v="0"/>
    <n v="0"/>
    <n v="0"/>
    <n v="1"/>
    <n v="244"/>
    <d v="2015-08-17T00:00:00"/>
  </r>
  <r>
    <n v="1452"/>
    <n v="72967"/>
    <n v="372"/>
    <n v="0.50981950744857263"/>
    <x v="0"/>
    <n v="1"/>
    <n v="1"/>
    <n v="158"/>
    <n v="35"/>
    <n v="179"/>
    <n v="0"/>
    <n v="0"/>
    <n v="125"/>
    <n v="2"/>
    <n v="7"/>
    <n v="2"/>
    <n v="8"/>
    <n v="5"/>
    <n v="0"/>
    <n v="0"/>
    <n v="1"/>
    <n v="0"/>
    <n v="0"/>
    <n v="0"/>
    <x v="0"/>
    <x v="23"/>
    <s v="36-50"/>
    <n v="2720"/>
    <n v="1"/>
    <n v="0"/>
    <n v="0"/>
    <n v="0"/>
    <n v="0"/>
    <n v="0"/>
    <n v="1"/>
    <n v="0"/>
    <n v="0"/>
    <n v="247"/>
    <d v="2015-05-05T00:00:00"/>
  </r>
  <r>
    <n v="1453"/>
    <n v="81574"/>
    <n v="1798"/>
    <n v="2.2041336700419252"/>
    <x v="0"/>
    <n v="0"/>
    <n v="89"/>
    <n v="1252"/>
    <n v="0"/>
    <n v="465"/>
    <n v="46"/>
    <n v="35"/>
    <n v="0"/>
    <n v="1"/>
    <n v="4"/>
    <n v="5"/>
    <n v="8"/>
    <n v="1"/>
    <n v="0"/>
    <n v="0"/>
    <n v="0"/>
    <n v="1"/>
    <n v="1"/>
    <n v="0"/>
    <x v="1"/>
    <x v="25"/>
    <s v="66+"/>
    <n v="2221"/>
    <n v="0"/>
    <n v="0"/>
    <n v="0"/>
    <n v="1"/>
    <n v="0"/>
    <n v="0"/>
    <n v="0"/>
    <n v="0"/>
    <n v="1"/>
    <n v="1798"/>
    <d v="2016-09-15T00:00:00"/>
  </r>
  <r>
    <n v="1454"/>
    <n v="60482"/>
    <n v="483"/>
    <n v="0.79858470288680927"/>
    <x v="0"/>
    <n v="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x v="1"/>
    <x v="10"/>
    <s v="36-50"/>
    <n v="2681"/>
    <n v="0"/>
    <n v="0"/>
    <n v="1"/>
    <n v="0"/>
    <n v="0"/>
    <n v="0"/>
    <n v="0"/>
    <n v="1"/>
    <n v="0"/>
    <n v="459"/>
    <d v="2015-06-13T00:00:00"/>
  </r>
  <r>
    <n v="1455"/>
    <n v="34633"/>
    <n v="14"/>
    <n v="4.0423873184534977E-2"/>
    <x v="2"/>
    <n v="1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x v="1"/>
    <x v="44"/>
    <s v="51-65"/>
    <n v="2316"/>
    <n v="0"/>
    <n v="0"/>
    <n v="0"/>
    <n v="1"/>
    <n v="0"/>
    <n v="0"/>
    <n v="1"/>
    <n v="0"/>
    <n v="0"/>
    <n v="13"/>
    <d v="2016-06-12T00:00:00"/>
  </r>
  <r>
    <n v="1456"/>
    <n v="78093"/>
    <n v="1095"/>
    <n v="1.4021743306058161"/>
    <x v="0"/>
    <n v="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x v="1"/>
    <x v="25"/>
    <s v="66+"/>
    <n v="2359"/>
    <n v="0"/>
    <n v="0"/>
    <n v="0"/>
    <n v="1"/>
    <n v="0"/>
    <n v="0"/>
    <n v="0"/>
    <n v="1"/>
    <n v="0"/>
    <n v="1085"/>
    <d v="2016-04-30T00:00:00"/>
  </r>
  <r>
    <n v="1457"/>
    <n v="82460"/>
    <n v="959"/>
    <n v="1.1629881154499151"/>
    <x v="0"/>
    <n v="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x v="1"/>
    <x v="9"/>
    <s v="66+"/>
    <n v="2368"/>
    <n v="1"/>
    <n v="0"/>
    <n v="0"/>
    <n v="0"/>
    <n v="0"/>
    <n v="0"/>
    <n v="1"/>
    <n v="0"/>
    <n v="0"/>
    <n v="944"/>
    <d v="2016-04-21T00:00:00"/>
  </r>
  <r>
    <n v="1458"/>
    <n v="45903"/>
    <n v="63"/>
    <n v="0.137245931638455"/>
    <x v="0"/>
    <n v="1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x v="1"/>
    <x v="40"/>
    <s v="51-65"/>
    <n v="2226"/>
    <n v="0"/>
    <n v="0"/>
    <n v="0"/>
    <n v="1"/>
    <n v="0"/>
    <n v="0"/>
    <n v="0"/>
    <n v="1"/>
    <n v="0"/>
    <n v="60"/>
    <d v="2016-09-10T00:00:00"/>
  </r>
  <r>
    <n v="1459"/>
    <n v="50501"/>
    <n v="348"/>
    <n v="0.68909526544028832"/>
    <x v="1"/>
    <n v="1"/>
    <n v="10"/>
    <n v="297"/>
    <n v="0"/>
    <n v="38"/>
    <n v="13"/>
    <n v="0"/>
    <n v="152"/>
    <n v="7"/>
    <n v="5"/>
    <n v="4"/>
    <n v="4"/>
    <n v="6"/>
    <n v="0"/>
    <n v="0"/>
    <n v="1"/>
    <n v="0"/>
    <n v="0"/>
    <n v="0"/>
    <x v="0"/>
    <x v="1"/>
    <s v="66+"/>
    <n v="2535"/>
    <n v="0"/>
    <n v="1"/>
    <n v="0"/>
    <n v="0"/>
    <n v="0"/>
    <n v="0"/>
    <n v="1"/>
    <n v="0"/>
    <n v="0"/>
    <n v="196"/>
    <d v="2015-11-06T00:00:00"/>
  </r>
  <r>
    <n v="1460"/>
    <n v="39552"/>
    <n v="343"/>
    <n v="0.86721278317152106"/>
    <x v="1"/>
    <n v="1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x v="0"/>
    <x v="41"/>
    <s v="51-65"/>
    <n v="2717"/>
    <n v="1"/>
    <n v="0"/>
    <n v="0"/>
    <n v="0"/>
    <n v="0"/>
    <n v="0"/>
    <n v="1"/>
    <n v="0"/>
    <n v="0"/>
    <n v="302"/>
    <d v="2015-05-08T00:00:00"/>
  </r>
  <r>
    <n v="1461"/>
    <n v="36715"/>
    <n v="341"/>
    <n v="0.92877570475282578"/>
    <x v="1"/>
    <n v="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x v="0"/>
    <x v="6"/>
    <s v="36-50"/>
    <n v="2748"/>
    <n v="0"/>
    <n v="1"/>
    <n v="0"/>
    <n v="0"/>
    <n v="0"/>
    <n v="0"/>
    <n v="1"/>
    <n v="0"/>
    <n v="0"/>
    <n v="325"/>
    <d v="2015-04-07T00:00:00"/>
  </r>
  <r>
    <n v="1462"/>
    <n v="61482"/>
    <n v="256"/>
    <n v="0.41638203051299566"/>
    <x v="0"/>
    <n v="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x v="1"/>
    <x v="2"/>
    <s v="51-65"/>
    <n v="2161"/>
    <n v="0"/>
    <n v="1"/>
    <n v="0"/>
    <n v="0"/>
    <n v="0"/>
    <n v="0"/>
    <n v="1"/>
    <n v="0"/>
    <n v="0"/>
    <n v="213"/>
    <d v="2016-11-14T00:00:00"/>
  </r>
  <r>
    <n v="1463"/>
    <n v="34968"/>
    <n v="219"/>
    <n v="0.62628689087165412"/>
    <x v="1"/>
    <n v="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x v="1"/>
    <x v="15"/>
    <s v="36-50"/>
    <n v="2604"/>
    <n v="0"/>
    <n v="1"/>
    <n v="0"/>
    <n v="0"/>
    <n v="0"/>
    <n v="0"/>
    <n v="1"/>
    <n v="0"/>
    <n v="0"/>
    <n v="217"/>
    <d v="2015-08-29T00:00:00"/>
  </r>
  <r>
    <n v="1464"/>
    <n v="75794"/>
    <n v="1634"/>
    <n v="2.1558434704594029"/>
    <x v="0"/>
    <n v="0"/>
    <n v="33"/>
    <n v="754"/>
    <n v="160"/>
    <n v="625"/>
    <n v="63"/>
    <n v="32"/>
    <n v="48"/>
    <n v="1"/>
    <n v="7"/>
    <n v="5"/>
    <n v="12"/>
    <n v="3"/>
    <n v="1"/>
    <n v="0"/>
    <n v="0"/>
    <n v="0"/>
    <n v="0"/>
    <n v="0"/>
    <x v="1"/>
    <x v="13"/>
    <s v="24-35"/>
    <n v="2346"/>
    <n v="0"/>
    <n v="1"/>
    <n v="0"/>
    <n v="0"/>
    <n v="0"/>
    <n v="0"/>
    <n v="1"/>
    <n v="0"/>
    <n v="0"/>
    <n v="1586"/>
    <d v="2016-05-13T00:00:00"/>
  </r>
  <r>
    <n v="1465"/>
    <n v="74268"/>
    <n v="851"/>
    <n v="1.1458501642699412"/>
    <x v="0"/>
    <n v="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x v="1"/>
    <x v="47"/>
    <s v="51-65"/>
    <n v="2659"/>
    <n v="0"/>
    <n v="1"/>
    <n v="0"/>
    <n v="0"/>
    <n v="0"/>
    <n v="0"/>
    <n v="1"/>
    <n v="0"/>
    <n v="0"/>
    <n v="810"/>
    <d v="2015-07-05T00:00:00"/>
  </r>
  <r>
    <n v="1466"/>
    <n v="13724"/>
    <n v="31"/>
    <n v="0.22588166715243368"/>
    <x v="1"/>
    <n v="0"/>
    <n v="43"/>
    <n v="2"/>
    <n v="7"/>
    <n v="5"/>
    <n v="2"/>
    <n v="15"/>
    <n v="27"/>
    <n v="1"/>
    <n v="2"/>
    <n v="0"/>
    <n v="2"/>
    <n v="9"/>
    <n v="0"/>
    <n v="0"/>
    <n v="1"/>
    <n v="0"/>
    <n v="0"/>
    <n v="0"/>
    <x v="1"/>
    <x v="0"/>
    <s v="24-35"/>
    <n v="2826"/>
    <n v="0"/>
    <n v="0"/>
    <n v="0"/>
    <n v="1"/>
    <n v="0"/>
    <n v="0"/>
    <n v="0"/>
    <n v="0"/>
    <n v="0"/>
    <n v="4"/>
    <d v="2015-01-19T00:00:00"/>
  </r>
  <r>
    <n v="1467"/>
    <n v="52569"/>
    <n v="88"/>
    <n v="0.16739903745553464"/>
    <x v="0"/>
    <n v="1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x v="1"/>
    <x v="5"/>
    <s v="51-65"/>
    <n v="2244"/>
    <n v="0"/>
    <n v="0"/>
    <n v="1"/>
    <n v="0"/>
    <n v="0"/>
    <n v="0"/>
    <n v="0"/>
    <n v="0"/>
    <n v="1"/>
    <n v="81"/>
    <d v="2016-08-23T00:00:00"/>
  </r>
  <r>
    <n v="1468"/>
    <n v="50388"/>
    <n v="338"/>
    <n v="0.67079463364293079"/>
    <x v="0"/>
    <n v="1"/>
    <n v="3"/>
    <n v="292"/>
    <n v="6"/>
    <n v="37"/>
    <n v="0"/>
    <n v="3"/>
    <n v="34"/>
    <n v="4"/>
    <n v="6"/>
    <n v="1"/>
    <n v="6"/>
    <n v="7"/>
    <n v="1"/>
    <n v="0"/>
    <n v="0"/>
    <n v="1"/>
    <n v="0"/>
    <n v="0"/>
    <x v="0"/>
    <x v="26"/>
    <s v="51-65"/>
    <n v="2191"/>
    <n v="0"/>
    <n v="0"/>
    <n v="1"/>
    <n v="0"/>
    <n v="0"/>
    <n v="0"/>
    <n v="1"/>
    <n v="0"/>
    <n v="0"/>
    <n v="304"/>
    <d v="2016-10-15T00:00:00"/>
  </r>
  <r>
    <n v="1469"/>
    <n v="36108"/>
    <n v="292"/>
    <n v="0.80868505594328122"/>
    <x v="1"/>
    <n v="0"/>
    <n v="68"/>
    <n v="141"/>
    <n v="8"/>
    <n v="129"/>
    <n v="3"/>
    <n v="11"/>
    <n v="47"/>
    <n v="3"/>
    <n v="7"/>
    <n v="1"/>
    <n v="4"/>
    <n v="9"/>
    <n v="0"/>
    <n v="0"/>
    <n v="1"/>
    <n v="0"/>
    <n v="0"/>
    <n v="0"/>
    <x v="1"/>
    <x v="3"/>
    <s v="36-50"/>
    <n v="2416"/>
    <n v="0"/>
    <n v="0"/>
    <n v="1"/>
    <n v="0"/>
    <n v="0"/>
    <n v="0"/>
    <n v="1"/>
    <n v="0"/>
    <n v="0"/>
    <n v="245"/>
    <d v="2016-03-04T00:00:00"/>
  </r>
  <r>
    <n v="1470"/>
    <n v="76445"/>
    <n v="1375"/>
    <n v="1.798678788671594"/>
    <x v="1"/>
    <n v="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x v="1"/>
    <x v="6"/>
    <s v="36-50"/>
    <n v="2798"/>
    <n v="0"/>
    <n v="1"/>
    <n v="0"/>
    <n v="0"/>
    <n v="0"/>
    <n v="0"/>
    <n v="1"/>
    <n v="0"/>
    <n v="0"/>
    <n v="1340"/>
    <d v="2015-02-16T00:00:00"/>
  </r>
  <r>
    <n v="1471"/>
    <n v="36663"/>
    <n v="30"/>
    <n v="8.1826364454627293E-2"/>
    <x v="1"/>
    <n v="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x v="1"/>
    <x v="27"/>
    <s v="36-50"/>
    <n v="2224"/>
    <n v="0"/>
    <n v="1"/>
    <n v="0"/>
    <n v="0"/>
    <n v="0"/>
    <n v="0"/>
    <n v="0"/>
    <n v="0"/>
    <n v="1"/>
    <n v="25"/>
    <d v="2016-09-12T00:00:00"/>
  </r>
  <r>
    <n v="1472"/>
    <n v="53843"/>
    <n v="489"/>
    <n v="0.90819605148301541"/>
    <x v="0"/>
    <n v="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x v="1"/>
    <x v="2"/>
    <s v="51-65"/>
    <n v="2526"/>
    <n v="0"/>
    <n v="1"/>
    <n v="0"/>
    <n v="0"/>
    <n v="0"/>
    <n v="0"/>
    <n v="0"/>
    <n v="1"/>
    <n v="0"/>
    <n v="416"/>
    <d v="2015-11-15T00:00:00"/>
  </r>
  <r>
    <n v="1473"/>
    <n v="90226"/>
    <n v="2244"/>
    <n v="2.4870879790747678"/>
    <x v="0"/>
    <n v="0"/>
    <n v="26"/>
    <n v="1083"/>
    <n v="108"/>
    <n v="649"/>
    <n v="253"/>
    <n v="151"/>
    <n v="108"/>
    <n v="1"/>
    <n v="4"/>
    <n v="7"/>
    <n v="12"/>
    <n v="2"/>
    <n v="1"/>
    <n v="0"/>
    <n v="0"/>
    <n v="0"/>
    <n v="0"/>
    <n v="0"/>
    <x v="1"/>
    <x v="44"/>
    <s v="51-65"/>
    <n v="2800"/>
    <n v="0"/>
    <n v="1"/>
    <n v="0"/>
    <n v="0"/>
    <n v="0"/>
    <n v="0"/>
    <n v="0"/>
    <n v="1"/>
    <n v="0"/>
    <n v="2136"/>
    <d v="2015-02-14T00:00:00"/>
  </r>
  <r>
    <n v="1474"/>
    <n v="70638"/>
    <n v="1271"/>
    <n v="1.7993148163877801"/>
    <x v="0"/>
    <n v="0"/>
    <n v="69"/>
    <n v="1016"/>
    <n v="12"/>
    <n v="215"/>
    <n v="16"/>
    <n v="12"/>
    <n v="63"/>
    <n v="1"/>
    <n v="4"/>
    <n v="5"/>
    <n v="10"/>
    <n v="3"/>
    <n v="0"/>
    <n v="0"/>
    <n v="0"/>
    <n v="1"/>
    <n v="0"/>
    <n v="0"/>
    <x v="1"/>
    <x v="47"/>
    <s v="51-65"/>
    <n v="2552"/>
    <n v="1"/>
    <n v="0"/>
    <n v="0"/>
    <n v="0"/>
    <n v="0"/>
    <n v="0"/>
    <n v="0"/>
    <n v="1"/>
    <n v="0"/>
    <n v="1208"/>
    <d v="2015-10-20T00:00:00"/>
  </r>
  <r>
    <n v="1475"/>
    <n v="44512"/>
    <n v="30"/>
    <n v="6.7397555715312724E-2"/>
    <x v="1"/>
    <n v="1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x v="1"/>
    <x v="36"/>
    <s v="51-65"/>
    <n v="2462"/>
    <n v="0"/>
    <n v="0"/>
    <n v="0"/>
    <n v="1"/>
    <n v="0"/>
    <n v="0"/>
    <n v="1"/>
    <n v="0"/>
    <n v="0"/>
    <n v="28"/>
    <d v="2016-01-18T00:00:00"/>
  </r>
  <r>
    <n v="1476"/>
    <n v="27116"/>
    <n v="38"/>
    <n v="0.14013866351969317"/>
    <x v="1"/>
    <n v="1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x v="1"/>
    <x v="42"/>
    <s v="51-65"/>
    <n v="2278"/>
    <n v="0"/>
    <n v="1"/>
    <n v="0"/>
    <n v="0"/>
    <n v="0"/>
    <n v="0"/>
    <n v="1"/>
    <n v="0"/>
    <n v="0"/>
    <n v="35"/>
    <d v="2016-07-20T00:00:00"/>
  </r>
  <r>
    <n v="1477"/>
    <n v="54072"/>
    <n v="39"/>
    <n v="7.2126054150022184E-2"/>
    <x v="1"/>
    <n v="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x v="1"/>
    <x v="22"/>
    <s v="51-65"/>
    <n v="2496"/>
    <n v="0"/>
    <n v="1"/>
    <n v="0"/>
    <n v="0"/>
    <n v="0"/>
    <n v="0"/>
    <n v="0"/>
    <n v="0"/>
    <n v="1"/>
    <n v="39"/>
    <d v="2015-12-15T00:00:00"/>
  </r>
  <r>
    <n v="1478"/>
    <n v="71855"/>
    <n v="1113"/>
    <n v="1.5489527520701412"/>
    <x v="0"/>
    <n v="1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x v="1"/>
    <x v="30"/>
    <s v="36-50"/>
    <n v="2688"/>
    <n v="0"/>
    <n v="1"/>
    <n v="0"/>
    <n v="0"/>
    <n v="0"/>
    <n v="0"/>
    <n v="1"/>
    <n v="0"/>
    <n v="0"/>
    <n v="1085"/>
    <d v="2015-06-06T00:00:00"/>
  </r>
  <r>
    <n v="1479"/>
    <n v="51250"/>
    <n v="670"/>
    <n v="1.3073170731707318"/>
    <x v="1"/>
    <n v="0"/>
    <n v="28"/>
    <n v="342"/>
    <n v="32"/>
    <n v="230"/>
    <n v="34"/>
    <n v="32"/>
    <n v="40"/>
    <n v="5"/>
    <n v="10"/>
    <n v="5"/>
    <n v="4"/>
    <n v="9"/>
    <n v="0"/>
    <n v="0"/>
    <n v="1"/>
    <n v="0"/>
    <n v="0"/>
    <n v="0"/>
    <x v="1"/>
    <x v="51"/>
    <s v="24-35"/>
    <n v="2615"/>
    <n v="0"/>
    <n v="0"/>
    <n v="1"/>
    <n v="0"/>
    <n v="0"/>
    <n v="1"/>
    <n v="0"/>
    <n v="0"/>
    <n v="0"/>
    <n v="630"/>
    <d v="2015-08-18T00:00:00"/>
  </r>
  <r>
    <n v="1480"/>
    <n v="60432"/>
    <n v="390"/>
    <n v="0.6453534551231136"/>
    <x v="0"/>
    <n v="1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x v="1"/>
    <x v="24"/>
    <s v="36-50"/>
    <n v="2271"/>
    <n v="0"/>
    <n v="1"/>
    <n v="0"/>
    <n v="0"/>
    <n v="0"/>
    <n v="0"/>
    <n v="0"/>
    <n v="1"/>
    <n v="0"/>
    <n v="379"/>
    <d v="2016-07-27T00:00:00"/>
  </r>
  <r>
    <n v="1481"/>
    <n v="12393"/>
    <n v="44"/>
    <n v="0.355039134995562"/>
    <x v="0"/>
    <n v="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x v="1"/>
    <x v="32"/>
    <s v="36-50"/>
    <n v="2731"/>
    <n v="0"/>
    <n v="1"/>
    <n v="0"/>
    <n v="0"/>
    <n v="0"/>
    <n v="1"/>
    <n v="0"/>
    <n v="0"/>
    <n v="0"/>
    <n v="31"/>
    <d v="2015-04-24T00:00:00"/>
  </r>
  <r>
    <n v="1482"/>
    <n v="59754"/>
    <n v="336"/>
    <n v="0.56230545235465412"/>
    <x v="0"/>
    <n v="1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x v="0"/>
    <x v="2"/>
    <s v="51-65"/>
    <n v="2734"/>
    <n v="0"/>
    <n v="1"/>
    <n v="0"/>
    <n v="0"/>
    <n v="0"/>
    <n v="0"/>
    <n v="1"/>
    <n v="0"/>
    <n v="0"/>
    <n v="197"/>
    <d v="2015-04-21T00:00:00"/>
  </r>
  <r>
    <n v="1483"/>
    <n v="33955"/>
    <n v="260"/>
    <n v="0.76571933441319395"/>
    <x v="1"/>
    <n v="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x v="1"/>
    <x v="27"/>
    <s v="36-50"/>
    <n v="2483"/>
    <n v="0"/>
    <n v="0"/>
    <n v="1"/>
    <n v="0"/>
    <n v="0"/>
    <n v="0"/>
    <n v="1"/>
    <n v="0"/>
    <n v="0"/>
    <n v="250"/>
    <d v="2015-12-28T00:00:00"/>
  </r>
  <r>
    <n v="1484"/>
    <n v="48752"/>
    <n v="316"/>
    <n v="0.64817853626517885"/>
    <x v="1"/>
    <n v="1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x v="0"/>
    <x v="14"/>
    <s v="51-65"/>
    <n v="2723"/>
    <n v="0"/>
    <n v="1"/>
    <n v="0"/>
    <n v="0"/>
    <n v="0"/>
    <n v="0"/>
    <n v="1"/>
    <n v="0"/>
    <n v="0"/>
    <n v="316"/>
    <d v="2015-05-02T00:00:00"/>
  </r>
  <r>
    <n v="1485"/>
    <n v="55434"/>
    <n v="806"/>
    <n v="1.4539813111087059"/>
    <x v="1"/>
    <n v="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x v="1"/>
    <x v="3"/>
    <s v="36-50"/>
    <n v="2426"/>
    <n v="0"/>
    <n v="1"/>
    <n v="0"/>
    <n v="0"/>
    <n v="0"/>
    <n v="0"/>
    <n v="1"/>
    <n v="0"/>
    <n v="0"/>
    <n v="730"/>
    <d v="2016-02-23T00:00:00"/>
  </r>
  <r>
    <n v="1486"/>
    <n v="28359"/>
    <n v="14"/>
    <n v="4.9367043971931313E-2"/>
    <x v="1"/>
    <n v="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x v="1"/>
    <x v="38"/>
    <s v="36-50"/>
    <n v="2404"/>
    <n v="0"/>
    <n v="0"/>
    <n v="0"/>
    <n v="1"/>
    <n v="0"/>
    <n v="0"/>
    <n v="1"/>
    <n v="0"/>
    <n v="0"/>
    <n v="12"/>
    <d v="2016-03-16T00:00:00"/>
  </r>
  <r>
    <n v="1487"/>
    <n v="57100"/>
    <n v="294"/>
    <n v="0.51488616462346759"/>
    <x v="1"/>
    <n v="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x v="1"/>
    <x v="13"/>
    <s v="24-35"/>
    <n v="2201"/>
    <n v="0"/>
    <n v="0"/>
    <n v="1"/>
    <n v="0"/>
    <n v="0"/>
    <n v="0"/>
    <n v="1"/>
    <n v="0"/>
    <n v="0"/>
    <n v="277"/>
    <d v="2016-10-05T00:00:00"/>
  </r>
  <r>
    <n v="1488"/>
    <n v="52973"/>
    <n v="953"/>
    <n v="1.7990296943726047"/>
    <x v="0"/>
    <n v="1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x v="1"/>
    <x v="44"/>
    <s v="51-65"/>
    <n v="2757"/>
    <n v="0"/>
    <n v="1"/>
    <n v="0"/>
    <n v="0"/>
    <n v="0"/>
    <n v="0"/>
    <n v="0"/>
    <n v="1"/>
    <n v="0"/>
    <n v="754"/>
    <d v="2015-03-29T00:00:00"/>
  </r>
  <r>
    <n v="1489"/>
    <n v="51717"/>
    <n v="117"/>
    <n v="0.22623121990834735"/>
    <x v="0"/>
    <n v="1"/>
    <n v="55"/>
    <n v="98"/>
    <n v="1"/>
    <n v="17"/>
    <n v="0"/>
    <n v="1"/>
    <n v="5"/>
    <n v="1"/>
    <n v="3"/>
    <n v="0"/>
    <n v="4"/>
    <n v="7"/>
    <n v="0"/>
    <n v="0"/>
    <n v="0"/>
    <n v="1"/>
    <n v="0"/>
    <n v="0"/>
    <x v="1"/>
    <x v="2"/>
    <s v="51-65"/>
    <n v="2472"/>
    <n v="0"/>
    <n v="0"/>
    <n v="0"/>
    <n v="1"/>
    <n v="0"/>
    <n v="0"/>
    <n v="0"/>
    <n v="0"/>
    <n v="1"/>
    <n v="112"/>
    <d v="2016-01-08T00:00:00"/>
  </r>
  <r>
    <n v="1490"/>
    <n v="18793"/>
    <n v="57"/>
    <n v="0.30330442185920292"/>
    <x v="1"/>
    <n v="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x v="1"/>
    <x v="6"/>
    <s v="36-50"/>
    <n v="2692"/>
    <n v="0"/>
    <n v="1"/>
    <n v="0"/>
    <n v="0"/>
    <n v="0"/>
    <n v="0"/>
    <n v="1"/>
    <n v="0"/>
    <n v="0"/>
    <n v="37"/>
    <d v="2015-06-02T00:00:00"/>
  </r>
  <r>
    <n v="1491"/>
    <n v="50664"/>
    <n v="435"/>
    <n v="0.85859782093794401"/>
    <x v="1"/>
    <n v="1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x v="1"/>
    <x v="11"/>
    <s v="51-65"/>
    <n v="2688"/>
    <n v="0"/>
    <n v="0"/>
    <n v="1"/>
    <n v="0"/>
    <n v="0"/>
    <n v="0"/>
    <n v="1"/>
    <n v="0"/>
    <n v="0"/>
    <n v="309"/>
    <d v="2015-06-06T00:00:00"/>
  </r>
  <r>
    <n v="1492"/>
    <n v="54414"/>
    <n v="193"/>
    <n v="0.35468813173080455"/>
    <x v="1"/>
    <n v="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x v="1"/>
    <x v="22"/>
    <s v="51-65"/>
    <n v="2681"/>
    <n v="0"/>
    <n v="0"/>
    <n v="0"/>
    <n v="1"/>
    <n v="0"/>
    <n v="0"/>
    <n v="1"/>
    <n v="0"/>
    <n v="0"/>
    <n v="175"/>
    <d v="2015-06-13T00:00:00"/>
  </r>
  <r>
    <n v="1493"/>
    <n v="54549"/>
    <n v="224"/>
    <n v="0.4106399750682872"/>
    <x v="0"/>
    <n v="1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x v="1"/>
    <x v="12"/>
    <s v="66+"/>
    <n v="2277"/>
    <n v="0"/>
    <n v="1"/>
    <n v="0"/>
    <n v="0"/>
    <n v="0"/>
    <n v="0"/>
    <n v="0"/>
    <n v="0"/>
    <n v="1"/>
    <n v="215"/>
    <d v="2016-07-21T00:00:00"/>
  </r>
  <r>
    <n v="1494"/>
    <n v="47111"/>
    <n v="1051"/>
    <n v="2.2309014879752076"/>
    <x v="0"/>
    <n v="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x v="1"/>
    <x v="6"/>
    <s v="36-50"/>
    <n v="2818"/>
    <n v="0"/>
    <n v="0"/>
    <n v="0"/>
    <n v="0"/>
    <n v="1"/>
    <n v="0"/>
    <n v="0"/>
    <n v="0"/>
    <n v="1"/>
    <n v="1010"/>
    <d v="2015-01-27T00:00:00"/>
  </r>
  <r>
    <n v="1495"/>
    <n v="41003"/>
    <n v="513"/>
    <n v="1.2511279662463723"/>
    <x v="0"/>
    <n v="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x v="1"/>
    <x v="22"/>
    <s v="51-65"/>
    <n v="2628"/>
    <n v="1"/>
    <n v="0"/>
    <n v="0"/>
    <n v="0"/>
    <n v="0"/>
    <n v="0"/>
    <n v="0"/>
    <n v="0"/>
    <n v="1"/>
    <n v="425"/>
    <d v="2015-08-05T00:00:00"/>
  </r>
  <r>
    <n v="1496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0"/>
    <x v="3"/>
    <s v="36-50"/>
    <n v="2752"/>
    <n v="0"/>
    <n v="0"/>
    <n v="0"/>
    <n v="1"/>
    <n v="0"/>
    <n v="0"/>
    <n v="1"/>
    <n v="0"/>
    <n v="0"/>
    <n v="123"/>
    <d v="2015-04-03T00:00:00"/>
  </r>
  <r>
    <n v="1497"/>
    <n v="36301"/>
    <n v="66"/>
    <n v="0.18181317319082119"/>
    <x v="1"/>
    <n v="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x v="1"/>
    <x v="10"/>
    <s v="36-50"/>
    <n v="2406"/>
    <n v="0"/>
    <n v="0"/>
    <n v="0"/>
    <n v="1"/>
    <n v="0"/>
    <n v="1"/>
    <n v="0"/>
    <n v="0"/>
    <n v="0"/>
    <n v="54"/>
    <d v="2016-03-14T00:00:00"/>
  </r>
  <r>
    <n v="1498"/>
    <n v="42731"/>
    <n v="220"/>
    <n v="0.51484870468746347"/>
    <x v="1"/>
    <n v="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x v="1"/>
    <x v="14"/>
    <s v="51-65"/>
    <n v="2410"/>
    <n v="0"/>
    <n v="0"/>
    <n v="0"/>
    <n v="1"/>
    <n v="0"/>
    <n v="0"/>
    <n v="0"/>
    <n v="0"/>
    <n v="1"/>
    <n v="196"/>
    <d v="2016-03-10T00:00:00"/>
  </r>
  <r>
    <n v="1499"/>
    <n v="52854"/>
    <n v="116"/>
    <n v="0.2194725091762213"/>
    <x v="1"/>
    <n v="1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x v="1"/>
    <x v="11"/>
    <s v="51-65"/>
    <n v="2256"/>
    <n v="0"/>
    <n v="1"/>
    <n v="0"/>
    <n v="0"/>
    <n v="0"/>
    <n v="0"/>
    <n v="0"/>
    <n v="0"/>
    <n v="1"/>
    <n v="116"/>
    <d v="2016-08-11T00:00:00"/>
  </r>
  <r>
    <n v="1500"/>
    <n v="22775"/>
    <n v="14"/>
    <n v="6.1470911086717886E-2"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x v="1"/>
    <x v="32"/>
    <s v="36-50"/>
    <n v="2534"/>
    <n v="0"/>
    <n v="0"/>
    <n v="0"/>
    <n v="1"/>
    <n v="0"/>
    <n v="0"/>
    <n v="1"/>
    <n v="0"/>
    <n v="0"/>
    <n v="13"/>
    <d v="2015-11-07T00:00:00"/>
  </r>
  <r>
    <n v="1501"/>
    <n v="59821"/>
    <n v="699"/>
    <n v="1.1684859831831631"/>
    <x v="0"/>
    <n v="1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x v="1"/>
    <x v="47"/>
    <s v="51-65"/>
    <n v="2602"/>
    <n v="0"/>
    <n v="1"/>
    <n v="0"/>
    <n v="0"/>
    <n v="0"/>
    <n v="0"/>
    <n v="0"/>
    <n v="0"/>
    <n v="1"/>
    <n v="664"/>
    <d v="2015-08-31T00:00:00"/>
  </r>
  <r>
    <n v="1502"/>
    <n v="50002"/>
    <n v="556"/>
    <n v="1.1119555217791288"/>
    <x v="0"/>
    <n v="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x v="1"/>
    <x v="1"/>
    <s v="66+"/>
    <n v="2536"/>
    <n v="1"/>
    <n v="0"/>
    <n v="0"/>
    <n v="0"/>
    <n v="0"/>
    <n v="0"/>
    <n v="1"/>
    <n v="0"/>
    <n v="0"/>
    <n v="474"/>
    <d v="2015-11-05T00:00:00"/>
  </r>
  <r>
    <n v="1503"/>
    <n v="69755"/>
    <n v="801"/>
    <n v="1.1483047810192817"/>
    <x v="0"/>
    <n v="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x v="1"/>
    <x v="39"/>
    <s v="66+"/>
    <n v="2429"/>
    <n v="0"/>
    <n v="1"/>
    <n v="0"/>
    <n v="0"/>
    <n v="0"/>
    <n v="0"/>
    <n v="1"/>
    <n v="0"/>
    <n v="0"/>
    <n v="708"/>
    <d v="2016-02-20T00:00:00"/>
  </r>
  <r>
    <n v="1504"/>
    <n v="44078"/>
    <n v="37"/>
    <n v="8.3942102636235763E-2"/>
    <x v="1"/>
    <n v="1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x v="1"/>
    <x v="14"/>
    <s v="51-65"/>
    <n v="2169"/>
    <n v="0"/>
    <n v="1"/>
    <n v="0"/>
    <n v="0"/>
    <n v="0"/>
    <n v="0"/>
    <n v="1"/>
    <n v="0"/>
    <n v="0"/>
    <n v="33"/>
    <d v="2016-11-06T00:00:00"/>
  </r>
  <r>
    <n v="1505"/>
    <n v="30560"/>
    <n v="24"/>
    <n v="7.8534031413612565E-2"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x v="1"/>
    <x v="10"/>
    <s v="36-50"/>
    <n v="2526"/>
    <n v="0"/>
    <n v="0"/>
    <n v="0"/>
    <n v="1"/>
    <n v="0"/>
    <n v="0"/>
    <n v="0"/>
    <n v="1"/>
    <n v="0"/>
    <n v="17"/>
    <d v="2015-11-15T00:00:00"/>
  </r>
  <r>
    <n v="1506"/>
    <n v="35924"/>
    <n v="27"/>
    <n v="7.5158668299743908E-2"/>
    <x v="1"/>
    <n v="1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x v="1"/>
    <x v="14"/>
    <s v="51-65"/>
    <n v="2257"/>
    <n v="0"/>
    <n v="0"/>
    <n v="0"/>
    <n v="1"/>
    <n v="0"/>
    <n v="0"/>
    <n v="0"/>
    <n v="1"/>
    <n v="0"/>
    <n v="20"/>
    <d v="2016-08-10T00:00:00"/>
  </r>
  <r>
    <n v="1507"/>
    <n v="38513"/>
    <n v="306"/>
    <n v="0.79453690961493517"/>
    <x v="1"/>
    <n v="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x v="0"/>
    <x v="18"/>
    <s v="36-50"/>
    <n v="2311"/>
    <n v="0"/>
    <n v="0"/>
    <n v="1"/>
    <n v="0"/>
    <n v="0"/>
    <n v="0"/>
    <n v="0"/>
    <n v="0"/>
    <n v="1"/>
    <n v="288"/>
    <d v="2016-06-17T00:00:00"/>
  </r>
  <r>
    <n v="1508"/>
    <n v="56386"/>
    <n v="537"/>
    <n v="0.95236406200120594"/>
    <x v="1"/>
    <n v="1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x v="1"/>
    <x v="4"/>
    <s v="36-50"/>
    <n v="2769"/>
    <n v="0"/>
    <n v="0"/>
    <n v="0"/>
    <n v="1"/>
    <n v="0"/>
    <n v="0"/>
    <n v="1"/>
    <n v="0"/>
    <n v="0"/>
    <n v="462"/>
    <d v="2015-03-17T00:00:00"/>
  </r>
  <r>
    <n v="1509"/>
    <n v="75774"/>
    <n v="767"/>
    <n v="1.0122205505846331"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x v="1"/>
    <x v="4"/>
    <s v="36-50"/>
    <n v="2217"/>
    <n v="0"/>
    <n v="0"/>
    <n v="0"/>
    <n v="1"/>
    <n v="0"/>
    <n v="1"/>
    <n v="0"/>
    <n v="0"/>
    <n v="0"/>
    <n v="711"/>
    <d v="2016-09-19T00:00:00"/>
  </r>
  <r>
    <n v="1510"/>
    <n v="39228"/>
    <n v="17"/>
    <n v="4.3336392372794942E-2"/>
    <x v="0"/>
    <n v="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x v="1"/>
    <x v="36"/>
    <s v="51-65"/>
    <n v="2574"/>
    <n v="1"/>
    <n v="0"/>
    <n v="0"/>
    <n v="0"/>
    <n v="0"/>
    <n v="0"/>
    <n v="0"/>
    <n v="1"/>
    <n v="0"/>
    <n v="14"/>
    <d v="2015-09-28T00:00:00"/>
  </r>
  <r>
    <n v="1511"/>
    <n v="58494"/>
    <n v="377"/>
    <n v="0.64451054809040242"/>
    <x v="0"/>
    <n v="1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x v="1"/>
    <x v="46"/>
    <s v="36-50"/>
    <n v="2358"/>
    <n v="0"/>
    <n v="1"/>
    <n v="0"/>
    <n v="0"/>
    <n v="0"/>
    <n v="0"/>
    <n v="0"/>
    <n v="1"/>
    <n v="0"/>
    <n v="358"/>
    <d v="2016-05-01T00:00:00"/>
  </r>
  <r>
    <n v="1512"/>
    <n v="58684"/>
    <n v="728"/>
    <n v="1.2405425669688501"/>
    <x v="0"/>
    <n v="0"/>
    <n v="71"/>
    <n v="479"/>
    <n v="35"/>
    <n v="179"/>
    <n v="28"/>
    <n v="7"/>
    <n v="85"/>
    <n v="1"/>
    <n v="5"/>
    <n v="3"/>
    <n v="12"/>
    <n v="2"/>
    <n v="0"/>
    <n v="0"/>
    <n v="0"/>
    <n v="1"/>
    <n v="0"/>
    <n v="0"/>
    <x v="1"/>
    <x v="4"/>
    <s v="36-50"/>
    <n v="2172"/>
    <n v="0"/>
    <n v="0"/>
    <n v="1"/>
    <n v="0"/>
    <n v="0"/>
    <n v="0"/>
    <n v="1"/>
    <n v="0"/>
    <n v="0"/>
    <n v="643"/>
    <d v="2016-11-03T00:00:00"/>
  </r>
  <r>
    <n v="1513"/>
    <n v="34600"/>
    <n v="303"/>
    <n v="0.87572254335260125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x v="0"/>
    <x v="6"/>
    <s v="36-50"/>
    <n v="2703"/>
    <n v="0"/>
    <n v="0"/>
    <n v="0"/>
    <n v="1"/>
    <n v="0"/>
    <n v="0"/>
    <n v="1"/>
    <n v="0"/>
    <n v="0"/>
    <n v="288"/>
    <d v="2015-05-22T00:00:00"/>
  </r>
  <r>
    <n v="1514"/>
    <n v="56551"/>
    <n v="122"/>
    <n v="0.21573446977064947"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x v="1"/>
    <x v="9"/>
    <s v="66+"/>
    <n v="2212"/>
    <n v="0"/>
    <n v="0"/>
    <n v="0"/>
    <n v="0"/>
    <n v="1"/>
    <n v="0"/>
    <n v="0"/>
    <n v="0"/>
    <n v="1"/>
    <n v="106"/>
    <d v="2016-09-24T00:00:00"/>
  </r>
  <r>
    <n v="1515"/>
    <n v="22448"/>
    <n v="37"/>
    <n v="0.16482537419814683"/>
    <x v="1"/>
    <n v="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x v="1"/>
    <x v="18"/>
    <s v="36-50"/>
    <n v="2282"/>
    <n v="0"/>
    <n v="1"/>
    <n v="0"/>
    <n v="0"/>
    <n v="0"/>
    <n v="0"/>
    <n v="1"/>
    <n v="0"/>
    <n v="0"/>
    <n v="19"/>
    <d v="2016-07-16T00:00:00"/>
  </r>
  <r>
    <n v="1516"/>
    <n v="37774"/>
    <n v="297"/>
    <n v="0.78625509609784505"/>
    <x v="2"/>
    <n v="0"/>
    <n v="28"/>
    <n v="173"/>
    <n v="8"/>
    <n v="107"/>
    <n v="7"/>
    <n v="2"/>
    <n v="176"/>
    <n v="4"/>
    <n v="7"/>
    <n v="2"/>
    <n v="3"/>
    <n v="9"/>
    <n v="0"/>
    <n v="0"/>
    <n v="1"/>
    <n v="0"/>
    <n v="0"/>
    <n v="1"/>
    <x v="0"/>
    <x v="30"/>
    <s v="36-50"/>
    <n v="2823"/>
    <n v="0"/>
    <n v="0"/>
    <n v="1"/>
    <n v="0"/>
    <n v="0"/>
    <n v="0"/>
    <n v="1"/>
    <n v="0"/>
    <n v="0"/>
    <n v="121"/>
    <d v="2015-01-22T00:00:00"/>
  </r>
  <r>
    <n v="1517"/>
    <n v="25358"/>
    <n v="24"/>
    <n v="9.464468806688224E-2"/>
    <x v="0"/>
    <n v="1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x v="1"/>
    <x v="25"/>
    <s v="66+"/>
    <n v="2501"/>
    <n v="0"/>
    <n v="0"/>
    <n v="0"/>
    <n v="0"/>
    <n v="1"/>
    <n v="0"/>
    <n v="0"/>
    <n v="0"/>
    <n v="1"/>
    <n v="16"/>
    <d v="2015-12-10T00:00:00"/>
  </r>
  <r>
    <n v="1518"/>
    <n v="35544"/>
    <n v="63"/>
    <n v="0.17724510465901419"/>
    <x v="1"/>
    <n v="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x v="1"/>
    <x v="32"/>
    <s v="36-50"/>
    <n v="2272"/>
    <n v="0"/>
    <n v="0"/>
    <n v="1"/>
    <n v="0"/>
    <n v="0"/>
    <n v="0"/>
    <n v="0"/>
    <n v="1"/>
    <n v="0"/>
    <n v="59"/>
    <d v="2016-07-26T00:00:00"/>
  </r>
  <r>
    <n v="1519"/>
    <n v="36634"/>
    <n v="305"/>
    <n v="0.83255991701697873"/>
    <x v="0"/>
    <n v="1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x v="1"/>
    <x v="1"/>
    <s v="66+"/>
    <n v="2556"/>
    <n v="0"/>
    <n v="0"/>
    <n v="0"/>
    <n v="1"/>
    <n v="0"/>
    <n v="0"/>
    <n v="0"/>
    <n v="1"/>
    <n v="0"/>
    <n v="275"/>
    <d v="2015-10-16T00:00:00"/>
  </r>
  <r>
    <n v="1520"/>
    <n v="62670"/>
    <n v="787"/>
    <n v="1.2557842667943195"/>
    <x v="0"/>
    <n v="1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x v="1"/>
    <x v="1"/>
    <s v="66+"/>
    <n v="2306"/>
    <n v="0"/>
    <n v="1"/>
    <n v="0"/>
    <n v="0"/>
    <n v="0"/>
    <n v="0"/>
    <n v="0"/>
    <n v="0"/>
    <n v="1"/>
    <n v="749"/>
    <d v="2016-06-22T00:00:00"/>
  </r>
  <r>
    <n v="1521"/>
    <n v="50334"/>
    <n v="560"/>
    <n v="1.1125680454563516"/>
    <x v="0"/>
    <n v="1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x v="1"/>
    <x v="31"/>
    <s v="36-50"/>
    <n v="2499"/>
    <n v="0"/>
    <n v="0"/>
    <n v="0"/>
    <n v="1"/>
    <n v="0"/>
    <n v="1"/>
    <n v="0"/>
    <n v="0"/>
    <n v="0"/>
    <n v="426"/>
    <d v="2015-12-12T00:00:00"/>
  </r>
  <r>
    <n v="1522"/>
    <n v="57107"/>
    <n v="279"/>
    <n v="0.48855656924720264"/>
    <x v="0"/>
    <n v="1"/>
    <n v="44"/>
    <n v="159"/>
    <n v="0"/>
    <n v="120"/>
    <n v="0"/>
    <n v="0"/>
    <n v="137"/>
    <n v="7"/>
    <n v="4"/>
    <n v="4"/>
    <n v="8"/>
    <n v="8"/>
    <n v="0"/>
    <n v="1"/>
    <n v="0"/>
    <n v="1"/>
    <n v="0"/>
    <n v="0"/>
    <x v="0"/>
    <x v="28"/>
    <s v="51-65"/>
    <n v="2833"/>
    <n v="0"/>
    <n v="0"/>
    <n v="1"/>
    <n v="0"/>
    <n v="0"/>
    <n v="0"/>
    <n v="1"/>
    <n v="0"/>
    <n v="0"/>
    <n v="142"/>
    <d v="2015-01-12T00:00:00"/>
  </r>
  <r>
    <n v="1523"/>
    <n v="50729"/>
    <n v="444"/>
    <n v="0.87523901515898206"/>
    <x v="1"/>
    <n v="1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x v="1"/>
    <x v="35"/>
    <s v="51-65"/>
    <n v="2582"/>
    <n v="0"/>
    <n v="0"/>
    <n v="1"/>
    <n v="0"/>
    <n v="0"/>
    <n v="0"/>
    <n v="0"/>
    <n v="0"/>
    <n v="1"/>
    <n v="392"/>
    <d v="2015-09-20T00:00:00"/>
  </r>
  <r>
    <n v="1524"/>
    <n v="34916"/>
    <n v="189"/>
    <n v="0.54129911788291896"/>
    <x v="2"/>
    <n v="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x v="1"/>
    <x v="28"/>
    <s v="51-65"/>
    <n v="2569"/>
    <n v="0"/>
    <n v="0"/>
    <n v="0"/>
    <n v="1"/>
    <n v="0"/>
    <n v="0"/>
    <n v="1"/>
    <n v="0"/>
    <n v="0"/>
    <n v="147"/>
    <d v="2015-10-03T00:00:00"/>
  </r>
  <r>
    <n v="1525"/>
    <n v="64892"/>
    <n v="837"/>
    <n v="1.2898354188497811"/>
    <x v="0"/>
    <n v="1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x v="1"/>
    <x v="10"/>
    <s v="36-50"/>
    <n v="2190"/>
    <n v="1"/>
    <n v="0"/>
    <n v="0"/>
    <n v="0"/>
    <n v="0"/>
    <n v="0"/>
    <n v="1"/>
    <n v="0"/>
    <n v="0"/>
    <n v="772"/>
    <d v="2016-10-16T00:00:00"/>
  </r>
  <r>
    <n v="1526"/>
    <n v="43602"/>
    <n v="49"/>
    <n v="0.11238016604742901"/>
    <x v="1"/>
    <n v="1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x v="1"/>
    <x v="40"/>
    <s v="51-65"/>
    <n v="2329"/>
    <n v="0"/>
    <n v="0"/>
    <n v="1"/>
    <n v="0"/>
    <n v="0"/>
    <n v="0"/>
    <n v="1"/>
    <n v="0"/>
    <n v="0"/>
    <n v="30"/>
    <d v="2016-05-30T00:00:00"/>
  </r>
  <r>
    <n v="1527"/>
    <n v="41473"/>
    <n v="67"/>
    <n v="0.16155088852988692"/>
    <x v="1"/>
    <n v="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x v="1"/>
    <x v="7"/>
    <s v="24-35"/>
    <n v="2534"/>
    <n v="0"/>
    <n v="0"/>
    <n v="1"/>
    <n v="0"/>
    <n v="0"/>
    <n v="1"/>
    <n v="0"/>
    <n v="0"/>
    <n v="0"/>
    <n v="58"/>
    <d v="2015-11-07T00:00:00"/>
  </r>
  <r>
    <n v="1528"/>
    <n v="63246"/>
    <n v="765"/>
    <n v="1.2095626600891756"/>
    <x v="0"/>
    <n v="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x v="1"/>
    <x v="5"/>
    <s v="51-65"/>
    <n v="2472"/>
    <n v="0"/>
    <n v="1"/>
    <n v="0"/>
    <n v="0"/>
    <n v="0"/>
    <n v="0"/>
    <n v="0"/>
    <n v="0"/>
    <n v="1"/>
    <n v="758"/>
    <d v="2016-01-08T00:00:00"/>
  </r>
  <r>
    <n v="1529"/>
    <n v="36732"/>
    <n v="40"/>
    <n v="0.10889687465969727"/>
    <x v="1"/>
    <n v="1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x v="1"/>
    <x v="11"/>
    <s v="51-65"/>
    <n v="2341"/>
    <n v="0"/>
    <n v="1"/>
    <n v="0"/>
    <n v="0"/>
    <n v="0"/>
    <n v="0"/>
    <n v="0"/>
    <n v="0"/>
    <n v="1"/>
    <n v="33"/>
    <d v="2016-05-18T00:00:00"/>
  </r>
  <r>
    <n v="1530"/>
    <n v="36262"/>
    <n v="273"/>
    <n v="0.75285422756604714"/>
    <x v="0"/>
    <n v="0"/>
    <n v="24"/>
    <n v="88"/>
    <n v="39"/>
    <n v="54"/>
    <n v="64"/>
    <n v="28"/>
    <n v="153"/>
    <n v="1"/>
    <n v="3"/>
    <n v="5"/>
    <n v="3"/>
    <n v="6"/>
    <n v="0"/>
    <n v="0"/>
    <n v="1"/>
    <n v="0"/>
    <n v="0"/>
    <n v="0"/>
    <x v="0"/>
    <x v="38"/>
    <s v="36-50"/>
    <n v="2441"/>
    <n v="0"/>
    <n v="1"/>
    <n v="0"/>
    <n v="0"/>
    <n v="0"/>
    <n v="0"/>
    <n v="0"/>
    <n v="1"/>
    <n v="0"/>
    <n v="120"/>
    <d v="2016-02-08T00:00:00"/>
  </r>
  <r>
    <n v="1531"/>
    <n v="36864"/>
    <n v="265"/>
    <n v="0.71885850694444442"/>
    <x v="0"/>
    <n v="1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x v="0"/>
    <x v="26"/>
    <s v="51-65"/>
    <n v="2844"/>
    <n v="0"/>
    <n v="0"/>
    <n v="1"/>
    <n v="0"/>
    <n v="0"/>
    <n v="0"/>
    <n v="1"/>
    <n v="0"/>
    <n v="0"/>
    <n v="176"/>
    <d v="2015-01-01T00:00:00"/>
  </r>
  <r>
    <n v="1532"/>
    <n v="86610"/>
    <n v="1550"/>
    <n v="1.7896316822537814"/>
    <x v="0"/>
    <n v="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x v="1"/>
    <x v="20"/>
    <s v="66+"/>
    <n v="2456"/>
    <n v="0"/>
    <n v="0"/>
    <n v="0"/>
    <n v="1"/>
    <n v="0"/>
    <n v="0"/>
    <n v="1"/>
    <n v="0"/>
    <n v="0"/>
    <n v="1497"/>
    <d v="2016-01-24T00:00:00"/>
  </r>
  <r>
    <n v="1533"/>
    <n v="39660"/>
    <n v="263"/>
    <n v="0.66313666162380225"/>
    <x v="1"/>
    <n v="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x v="0"/>
    <x v="18"/>
    <s v="36-50"/>
    <n v="2849"/>
    <n v="0"/>
    <n v="0"/>
    <n v="1"/>
    <n v="0"/>
    <n v="0"/>
    <n v="0"/>
    <n v="1"/>
    <n v="0"/>
    <n v="0"/>
    <n v="227"/>
    <d v="2014-12-27T00:00:00"/>
  </r>
  <r>
    <n v="1534"/>
    <n v="69016"/>
    <n v="1372"/>
    <n v="1.9879448243885476"/>
    <x v="0"/>
    <n v="1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x v="1"/>
    <x v="23"/>
    <s v="36-50"/>
    <n v="2743"/>
    <n v="0"/>
    <n v="1"/>
    <n v="0"/>
    <n v="0"/>
    <n v="0"/>
    <n v="0"/>
    <n v="1"/>
    <n v="0"/>
    <n v="0"/>
    <n v="1211"/>
    <d v="2015-04-12T00:00:00"/>
  </r>
  <r>
    <n v="1535"/>
    <n v="20193"/>
    <n v="73"/>
    <n v="0.36151141484672905"/>
    <x v="0"/>
    <n v="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x v="1"/>
    <x v="8"/>
    <s v="24-35"/>
    <n v="2737"/>
    <n v="0"/>
    <n v="0"/>
    <n v="0"/>
    <n v="1"/>
    <n v="0"/>
    <n v="1"/>
    <n v="0"/>
    <n v="0"/>
    <n v="0"/>
    <n v="64"/>
    <d v="2015-04-18T00:00:00"/>
  </r>
  <r>
    <n v="1536"/>
    <n v="27573"/>
    <n v="229"/>
    <n v="0.8305226127008305"/>
    <x v="1"/>
    <n v="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x v="1"/>
    <x v="27"/>
    <s v="36-50"/>
    <n v="2620"/>
    <n v="0"/>
    <n v="1"/>
    <n v="0"/>
    <n v="0"/>
    <n v="0"/>
    <n v="0"/>
    <n v="1"/>
    <n v="0"/>
    <n v="0"/>
    <n v="214"/>
    <d v="2015-08-13T00:00:00"/>
  </r>
  <r>
    <n v="1537"/>
    <n v="15862"/>
    <n v="26"/>
    <n v="0.16391375614676584"/>
    <x v="1"/>
    <n v="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x v="1"/>
    <x v="19"/>
    <s v="36-50"/>
    <n v="2526"/>
    <n v="0"/>
    <n v="0"/>
    <n v="1"/>
    <n v="0"/>
    <n v="0"/>
    <n v="0"/>
    <n v="0"/>
    <n v="0"/>
    <n v="0"/>
    <n v="16"/>
    <d v="2015-11-15T00:00:00"/>
  </r>
  <r>
    <n v="1538"/>
    <n v="49544"/>
    <n v="381"/>
    <n v="0.76901340222832237"/>
    <x v="1"/>
    <n v="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x v="1"/>
    <x v="10"/>
    <s v="36-50"/>
    <n v="2661"/>
    <n v="0"/>
    <n v="1"/>
    <n v="0"/>
    <n v="0"/>
    <n v="0"/>
    <n v="0"/>
    <n v="0"/>
    <n v="0"/>
    <n v="1"/>
    <n v="358"/>
    <d v="2015-07-03T00:00:00"/>
  </r>
  <r>
    <n v="1539"/>
    <n v="33228"/>
    <n v="66"/>
    <n v="0.19862766341639582"/>
    <x v="1"/>
    <n v="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x v="1"/>
    <x v="15"/>
    <s v="36-50"/>
    <n v="2316"/>
    <n v="0"/>
    <n v="1"/>
    <n v="0"/>
    <n v="0"/>
    <n v="0"/>
    <n v="0"/>
    <n v="1"/>
    <n v="0"/>
    <n v="0"/>
    <n v="61"/>
    <d v="2016-06-12T00:00:00"/>
  </r>
  <r>
    <n v="1540"/>
    <n v="70440"/>
    <n v="1484"/>
    <n v="2.1067575241340148"/>
    <x v="0"/>
    <n v="0"/>
    <n v="49"/>
    <n v="690"/>
    <n v="117"/>
    <n v="499"/>
    <n v="76"/>
    <n v="102"/>
    <n v="88"/>
    <n v="1"/>
    <n v="5"/>
    <n v="10"/>
    <n v="7"/>
    <n v="3"/>
    <n v="1"/>
    <n v="0"/>
    <n v="0"/>
    <n v="0"/>
    <n v="0"/>
    <n v="0"/>
    <x v="1"/>
    <x v="32"/>
    <s v="36-50"/>
    <n v="2423"/>
    <n v="0"/>
    <n v="0"/>
    <n v="0"/>
    <n v="1"/>
    <n v="0"/>
    <n v="0"/>
    <n v="1"/>
    <n v="0"/>
    <n v="0"/>
    <n v="1396"/>
    <d v="2016-02-26T00:00:00"/>
  </r>
  <r>
    <n v="1541"/>
    <n v="38232"/>
    <n v="89"/>
    <n v="0.23278928646160282"/>
    <x v="1"/>
    <n v="1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x v="1"/>
    <x v="6"/>
    <s v="36-50"/>
    <n v="2322"/>
    <n v="0"/>
    <n v="0"/>
    <n v="0"/>
    <n v="1"/>
    <n v="0"/>
    <n v="0"/>
    <n v="1"/>
    <n v="0"/>
    <n v="0"/>
    <n v="56"/>
    <d v="2016-06-06T00:00:00"/>
  </r>
  <r>
    <n v="1542"/>
    <n v="22554"/>
    <n v="37"/>
    <n v="0.16405072270994059"/>
    <x v="1"/>
    <n v="1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x v="1"/>
    <x v="47"/>
    <s v="51-65"/>
    <n v="2762"/>
    <n v="0"/>
    <n v="1"/>
    <n v="0"/>
    <n v="0"/>
    <n v="0"/>
    <n v="0"/>
    <n v="0"/>
    <n v="0"/>
    <n v="1"/>
    <n v="33"/>
    <d v="2015-03-24T00:00:00"/>
  </r>
  <r>
    <n v="1543"/>
    <n v="23536"/>
    <n v="9"/>
    <n v="3.8239292997960569E-2"/>
    <x v="1"/>
    <n v="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x v="1"/>
    <x v="38"/>
    <s v="36-50"/>
    <n v="2184"/>
    <n v="0"/>
    <n v="1"/>
    <n v="0"/>
    <n v="0"/>
    <n v="0"/>
    <n v="0"/>
    <n v="0"/>
    <n v="0"/>
    <n v="1"/>
    <n v="8"/>
    <d v="2016-10-22T00:00:00"/>
  </r>
  <r>
    <n v="1544"/>
    <n v="49413"/>
    <n v="258"/>
    <n v="0.52212980389775976"/>
    <x v="0"/>
    <n v="1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x v="1"/>
    <x v="12"/>
    <s v="66+"/>
    <n v="2406"/>
    <n v="0"/>
    <n v="1"/>
    <n v="0"/>
    <n v="0"/>
    <n v="0"/>
    <n v="0"/>
    <n v="1"/>
    <n v="0"/>
    <n v="0"/>
    <n v="212"/>
    <d v="2016-03-14T00:00:00"/>
  </r>
  <r>
    <n v="1545"/>
    <n v="42231"/>
    <n v="33"/>
    <n v="7.8141649499183063E-2"/>
    <x v="1"/>
    <n v="1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x v="1"/>
    <x v="14"/>
    <s v="51-65"/>
    <n v="2255"/>
    <n v="0"/>
    <n v="1"/>
    <n v="0"/>
    <n v="0"/>
    <n v="0"/>
    <n v="0"/>
    <n v="1"/>
    <n v="0"/>
    <n v="0"/>
    <n v="29"/>
    <d v="2016-08-12T00:00:00"/>
  </r>
  <r>
    <n v="1546"/>
    <n v="46610"/>
    <n v="259"/>
    <n v="0.55567474790817417"/>
    <x v="0"/>
    <n v="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x v="0"/>
    <x v="12"/>
    <s v="66+"/>
    <n v="2767"/>
    <n v="1"/>
    <n v="0"/>
    <n v="0"/>
    <n v="0"/>
    <n v="0"/>
    <n v="0"/>
    <n v="0"/>
    <n v="0"/>
    <n v="1"/>
    <n v="216"/>
    <d v="2015-03-19T00:00:00"/>
  </r>
  <r>
    <n v="1547"/>
    <n v="43776"/>
    <n v="255"/>
    <n v="0.58251096491228072"/>
    <x v="1"/>
    <n v="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x v="0"/>
    <x v="12"/>
    <s v="66+"/>
    <n v="2670"/>
    <n v="0"/>
    <n v="0"/>
    <n v="0"/>
    <n v="1"/>
    <n v="0"/>
    <n v="0"/>
    <n v="0"/>
    <n v="1"/>
    <n v="0"/>
    <n v="235"/>
    <d v="2015-06-24T00:00:00"/>
  </r>
  <r>
    <n v="1548"/>
    <n v="58350"/>
    <n v="921"/>
    <n v="1.5784061696658098"/>
    <x v="0"/>
    <n v="1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x v="1"/>
    <x v="6"/>
    <s v="36-50"/>
    <n v="2700"/>
    <n v="0"/>
    <n v="0"/>
    <n v="1"/>
    <n v="0"/>
    <n v="0"/>
    <n v="0"/>
    <n v="1"/>
    <n v="0"/>
    <n v="0"/>
    <n v="841"/>
    <d v="2015-05-25T00:00:00"/>
  </r>
  <r>
    <n v="1549"/>
    <n v="49090"/>
    <n v="588"/>
    <n v="1.1977999592585049"/>
    <x v="0"/>
    <n v="1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x v="1"/>
    <x v="20"/>
    <s v="66+"/>
    <n v="2504"/>
    <n v="0"/>
    <n v="0"/>
    <n v="1"/>
    <n v="0"/>
    <n v="0"/>
    <n v="0"/>
    <n v="1"/>
    <n v="0"/>
    <n v="0"/>
    <n v="488"/>
    <d v="2015-12-07T00:00:00"/>
  </r>
  <r>
    <n v="1550"/>
    <n v="61787"/>
    <n v="1234"/>
    <n v="1.9971838736303753"/>
    <x v="0"/>
    <n v="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x v="1"/>
    <x v="13"/>
    <s v="24-35"/>
    <n v="2517"/>
    <n v="1"/>
    <n v="0"/>
    <n v="0"/>
    <n v="0"/>
    <n v="0"/>
    <n v="0"/>
    <n v="0"/>
    <n v="1"/>
    <n v="0"/>
    <n v="1149"/>
    <d v="2015-11-24T00:00:00"/>
  </r>
  <r>
    <n v="1551"/>
    <n v="18169"/>
    <n v="14"/>
    <n v="7.705432329792504E-2"/>
    <x v="1"/>
    <n v="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x v="1"/>
    <x v="7"/>
    <s v="24-35"/>
    <n v="2654"/>
    <n v="0"/>
    <n v="1"/>
    <n v="0"/>
    <n v="0"/>
    <n v="0"/>
    <n v="0"/>
    <n v="0"/>
    <n v="0"/>
    <n v="1"/>
    <n v="7"/>
    <d v="2015-07-10T00:00:00"/>
  </r>
  <r>
    <n v="1552"/>
    <n v="24336"/>
    <n v="19"/>
    <n v="7.8073635765943464E-2"/>
    <x v="1"/>
    <n v="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x v="1"/>
    <x v="4"/>
    <s v="36-50"/>
    <n v="2830"/>
    <n v="0"/>
    <n v="0"/>
    <n v="1"/>
    <n v="0"/>
    <n v="0"/>
    <n v="1"/>
    <n v="0"/>
    <n v="0"/>
    <n v="0"/>
    <n v="7"/>
    <d v="2015-01-15T00:00:00"/>
  </r>
  <r>
    <n v="1553"/>
    <n v="18222"/>
    <n v="53"/>
    <n v="0.29085720557567774"/>
    <x v="0"/>
    <n v="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x v="1"/>
    <x v="51"/>
    <s v="24-35"/>
    <n v="2704"/>
    <n v="0"/>
    <n v="1"/>
    <n v="0"/>
    <n v="0"/>
    <n v="0"/>
    <n v="0"/>
    <n v="1"/>
    <n v="0"/>
    <n v="0"/>
    <n v="39"/>
    <d v="2015-05-21T00:00:00"/>
  </r>
  <r>
    <n v="1554"/>
    <n v="62335"/>
    <n v="682"/>
    <n v="1.0940883933584662"/>
    <x v="0"/>
    <n v="1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x v="1"/>
    <x v="12"/>
    <s v="66+"/>
    <n v="2561"/>
    <n v="1"/>
    <n v="0"/>
    <n v="0"/>
    <n v="0"/>
    <n v="0"/>
    <n v="0"/>
    <n v="1"/>
    <n v="0"/>
    <n v="0"/>
    <n v="656"/>
    <d v="2015-10-11T00:00:00"/>
  </r>
  <r>
    <n v="1555"/>
    <n v="42033"/>
    <n v="18"/>
    <n v="4.2823495824709158E-2"/>
    <x v="1"/>
    <n v="1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x v="1"/>
    <x v="6"/>
    <s v="36-50"/>
    <n v="2807"/>
    <n v="0"/>
    <n v="0"/>
    <n v="0"/>
    <n v="1"/>
    <n v="0"/>
    <n v="1"/>
    <n v="0"/>
    <n v="0"/>
    <n v="0"/>
    <n v="11"/>
    <d v="2015-02-07T00:00:00"/>
  </r>
  <r>
    <n v="1556"/>
    <n v="86580"/>
    <n v="726"/>
    <n v="0.83853083853083854"/>
    <x v="0"/>
    <n v="0"/>
    <n v="72"/>
    <n v="532"/>
    <n v="21"/>
    <n v="127"/>
    <n v="26"/>
    <n v="20"/>
    <n v="20"/>
    <n v="0"/>
    <n v="4"/>
    <n v="2"/>
    <n v="5"/>
    <n v="1"/>
    <n v="0"/>
    <n v="0"/>
    <n v="0"/>
    <n v="0"/>
    <n v="1"/>
    <n v="0"/>
    <x v="1"/>
    <x v="38"/>
    <s v="36-50"/>
    <n v="2646"/>
    <n v="0"/>
    <n v="1"/>
    <n v="0"/>
    <n v="0"/>
    <n v="0"/>
    <n v="0"/>
    <n v="0"/>
    <n v="0"/>
    <n v="1"/>
    <n v="706"/>
    <d v="2015-07-18T00:00:00"/>
  </r>
  <r>
    <n v="1557"/>
    <n v="41437"/>
    <n v="31"/>
    <n v="7.4812365760069499E-2"/>
    <x v="1"/>
    <n v="1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x v="1"/>
    <x v="26"/>
    <s v="51-65"/>
    <n v="2804"/>
    <n v="1"/>
    <n v="0"/>
    <n v="0"/>
    <n v="0"/>
    <n v="0"/>
    <n v="0"/>
    <n v="0"/>
    <n v="0"/>
    <n v="1"/>
    <n v="30"/>
    <d v="2015-02-10T00:00:00"/>
  </r>
  <r>
    <n v="1558"/>
    <n v="73705"/>
    <n v="1588"/>
    <n v="2.1545349704904688"/>
    <x v="0"/>
    <n v="2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x v="1"/>
    <x v="20"/>
    <s v="66+"/>
    <n v="2275"/>
    <n v="0"/>
    <n v="0"/>
    <n v="0"/>
    <n v="0"/>
    <n v="1"/>
    <n v="0"/>
    <n v="0"/>
    <n v="1"/>
    <n v="0"/>
    <n v="1481"/>
    <d v="2016-07-23T00:00:00"/>
  </r>
  <r>
    <n v="1559"/>
    <n v="61064"/>
    <n v="900"/>
    <n v="1.4738634874885366"/>
    <x v="0"/>
    <n v="1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x v="1"/>
    <x v="10"/>
    <s v="36-50"/>
    <n v="2826"/>
    <n v="0"/>
    <n v="1"/>
    <n v="0"/>
    <n v="0"/>
    <n v="0"/>
    <n v="0"/>
    <n v="1"/>
    <n v="0"/>
    <n v="0"/>
    <n v="720"/>
    <d v="2015-01-19T00:00:00"/>
  </r>
  <r>
    <n v="1560"/>
    <n v="18358"/>
    <n v="53"/>
    <n v="0.2887024730362785"/>
    <x v="1"/>
    <n v="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x v="1"/>
    <x v="21"/>
    <s v="24-35"/>
    <n v="2380"/>
    <n v="0"/>
    <n v="0"/>
    <n v="1"/>
    <n v="0"/>
    <n v="0"/>
    <n v="0"/>
    <n v="1"/>
    <n v="0"/>
    <n v="0"/>
    <n v="49"/>
    <d v="2016-04-09T00:00:00"/>
  </r>
  <r>
    <n v="1561"/>
    <n v="55012"/>
    <n v="647"/>
    <n v="1.1761070311931943"/>
    <x v="0"/>
    <n v="1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x v="1"/>
    <x v="24"/>
    <s v="36-50"/>
    <n v="2259"/>
    <n v="0"/>
    <n v="0"/>
    <n v="0"/>
    <n v="1"/>
    <n v="0"/>
    <n v="0"/>
    <n v="0"/>
    <n v="0"/>
    <n v="1"/>
    <n v="634"/>
    <d v="2016-08-08T00:00:00"/>
  </r>
  <r>
    <n v="1562"/>
    <n v="37929"/>
    <n v="255"/>
    <n v="0.67230878747132805"/>
    <x v="0"/>
    <n v="0"/>
    <n v="49"/>
    <n v="202"/>
    <n v="2"/>
    <n v="46"/>
    <n v="3"/>
    <n v="2"/>
    <n v="10"/>
    <n v="2"/>
    <n v="4"/>
    <n v="2"/>
    <n v="5"/>
    <n v="7"/>
    <n v="1"/>
    <n v="0"/>
    <n v="0"/>
    <n v="1"/>
    <n v="0"/>
    <n v="0"/>
    <x v="0"/>
    <x v="7"/>
    <s v="24-35"/>
    <n v="2493"/>
    <n v="0"/>
    <n v="0"/>
    <n v="1"/>
    <n v="0"/>
    <n v="0"/>
    <n v="0"/>
    <n v="0"/>
    <n v="0"/>
    <n v="1"/>
    <n v="245"/>
    <d v="2015-12-18T00:00:00"/>
  </r>
  <r>
    <n v="1563"/>
    <n v="38175"/>
    <n v="150"/>
    <n v="0.39292730844793711"/>
    <x v="1"/>
    <n v="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x v="1"/>
    <x v="3"/>
    <s v="36-50"/>
    <n v="2438"/>
    <n v="0"/>
    <n v="1"/>
    <n v="0"/>
    <n v="0"/>
    <n v="0"/>
    <n v="0"/>
    <n v="0"/>
    <n v="0"/>
    <n v="1"/>
    <n v="147"/>
    <d v="2016-02-11T00:00:00"/>
  </r>
  <r>
    <n v="1564"/>
    <n v="58656"/>
    <n v="1208"/>
    <n v="2.059465357337698"/>
    <x v="0"/>
    <n v="1"/>
    <n v="25"/>
    <n v="962"/>
    <n v="12"/>
    <n v="194"/>
    <n v="16"/>
    <n v="24"/>
    <n v="12"/>
    <n v="4"/>
    <n v="7"/>
    <n v="8"/>
    <n v="13"/>
    <n v="6"/>
    <n v="0"/>
    <n v="0"/>
    <n v="0"/>
    <n v="0"/>
    <n v="1"/>
    <n v="0"/>
    <x v="1"/>
    <x v="44"/>
    <s v="51-65"/>
    <n v="2806"/>
    <n v="0"/>
    <n v="0"/>
    <n v="0"/>
    <n v="1"/>
    <n v="0"/>
    <n v="0"/>
    <n v="0"/>
    <n v="1"/>
    <n v="0"/>
    <n v="1196"/>
    <d v="2015-02-08T00:00:00"/>
  </r>
  <r>
    <n v="1565"/>
    <n v="52117"/>
    <n v="259"/>
    <n v="0.49695876585375215"/>
    <x v="0"/>
    <n v="1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x v="1"/>
    <x v="2"/>
    <s v="51-65"/>
    <n v="2841"/>
    <n v="0"/>
    <n v="0"/>
    <n v="0"/>
    <n v="1"/>
    <n v="0"/>
    <n v="0"/>
    <n v="1"/>
    <n v="0"/>
    <n v="0"/>
    <n v="239"/>
    <d v="2015-01-04T00:00:00"/>
  </r>
  <r>
    <n v="1566"/>
    <n v="64813"/>
    <n v="693"/>
    <n v="1.0692299384382762"/>
    <x v="1"/>
    <n v="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x v="1"/>
    <x v="32"/>
    <s v="36-50"/>
    <n v="2337"/>
    <n v="0"/>
    <n v="1"/>
    <n v="0"/>
    <n v="0"/>
    <n v="0"/>
    <n v="0"/>
    <n v="1"/>
    <n v="0"/>
    <n v="0"/>
    <n v="641"/>
    <d v="2016-05-22T00:00:00"/>
  </r>
  <r>
    <n v="1567"/>
    <n v="54222"/>
    <n v="257"/>
    <n v="0.4739773523661982"/>
    <x v="0"/>
    <n v="1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x v="1"/>
    <x v="24"/>
    <s v="36-50"/>
    <n v="2279"/>
    <n v="0"/>
    <n v="1"/>
    <n v="0"/>
    <n v="0"/>
    <n v="0"/>
    <n v="0"/>
    <n v="0"/>
    <n v="0"/>
    <n v="1"/>
    <n v="250"/>
    <d v="2016-07-19T00:00:00"/>
  </r>
  <r>
    <n v="1568"/>
    <n v="42586"/>
    <n v="252"/>
    <n v="0.59174376555675567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x v="0"/>
    <x v="47"/>
    <s v="51-65"/>
    <n v="2767"/>
    <n v="0"/>
    <n v="0"/>
    <n v="0"/>
    <n v="1"/>
    <n v="0"/>
    <n v="0"/>
    <n v="1"/>
    <n v="0"/>
    <n v="0"/>
    <n v="252"/>
    <d v="2015-03-19T00:00:00"/>
  </r>
  <r>
    <n v="1569"/>
    <n v="41154"/>
    <n v="62"/>
    <n v="0.15065364241629003"/>
    <x v="0"/>
    <n v="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x v="1"/>
    <x v="32"/>
    <s v="36-50"/>
    <n v="2605"/>
    <n v="0"/>
    <n v="0"/>
    <n v="0"/>
    <n v="1"/>
    <n v="0"/>
    <n v="0"/>
    <n v="1"/>
    <n v="0"/>
    <n v="0"/>
    <n v="55"/>
    <d v="2015-08-28T00:00:00"/>
  </r>
  <r>
    <n v="1570"/>
    <n v="80398"/>
    <n v="1571"/>
    <n v="1.9540287071817708"/>
    <x v="0"/>
    <n v="0"/>
    <n v="92"/>
    <n v="342"/>
    <n v="51"/>
    <n v="936"/>
    <n v="207"/>
    <n v="35"/>
    <n v="26"/>
    <n v="1"/>
    <n v="5"/>
    <n v="8"/>
    <n v="12"/>
    <n v="3"/>
    <n v="0"/>
    <n v="0"/>
    <n v="0"/>
    <n v="0"/>
    <n v="1"/>
    <n v="0"/>
    <x v="1"/>
    <x v="40"/>
    <s v="51-65"/>
    <n v="2755"/>
    <n v="0"/>
    <n v="1"/>
    <n v="0"/>
    <n v="0"/>
    <n v="0"/>
    <n v="0"/>
    <n v="1"/>
    <n v="0"/>
    <n v="0"/>
    <n v="1545"/>
    <d v="2015-03-31T00:00:00"/>
  </r>
  <r>
    <n v="1571"/>
    <n v="18746"/>
    <n v="44"/>
    <n v="0.23471673957110847"/>
    <x v="1"/>
    <n v="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x v="1"/>
    <x v="45"/>
    <s v="24-35"/>
    <n v="2190"/>
    <n v="0"/>
    <n v="0"/>
    <n v="1"/>
    <n v="0"/>
    <n v="0"/>
    <n v="0"/>
    <n v="0"/>
    <n v="0"/>
    <n v="0"/>
    <n v="24"/>
    <d v="2016-10-16T00:00:00"/>
  </r>
  <r>
    <n v="1572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1"/>
    <x v="3"/>
    <s v="36-50"/>
    <n v="2752"/>
    <n v="0"/>
    <n v="0"/>
    <n v="0"/>
    <n v="1"/>
    <n v="0"/>
    <n v="0"/>
    <n v="1"/>
    <n v="0"/>
    <n v="0"/>
    <n v="123"/>
    <d v="2015-04-03T00:00:00"/>
  </r>
  <r>
    <n v="1573"/>
    <n v="60230"/>
    <n v="1027"/>
    <n v="1.7051303337207373"/>
    <x v="0"/>
    <n v="1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x v="1"/>
    <x v="44"/>
    <s v="51-65"/>
    <n v="2564"/>
    <n v="0"/>
    <n v="0"/>
    <n v="1"/>
    <n v="0"/>
    <n v="0"/>
    <n v="0"/>
    <n v="1"/>
    <n v="0"/>
    <n v="0"/>
    <n v="987"/>
    <d v="2015-10-08T00:00:00"/>
  </r>
  <r>
    <n v="1574"/>
    <n v="22108"/>
    <n v="25"/>
    <n v="0.11308123756106386"/>
    <x v="1"/>
    <n v="1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x v="1"/>
    <x v="30"/>
    <s v="36-50"/>
    <n v="2211"/>
    <n v="0"/>
    <n v="1"/>
    <n v="0"/>
    <n v="0"/>
    <n v="0"/>
    <n v="0"/>
    <n v="1"/>
    <n v="0"/>
    <n v="0"/>
    <n v="19"/>
    <d v="2016-09-25T00:00:00"/>
  </r>
  <r>
    <n v="1575"/>
    <n v="44392"/>
    <n v="182"/>
    <n v="0.40998378086141646"/>
    <x v="1"/>
    <n v="1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x v="1"/>
    <x v="46"/>
    <s v="36-50"/>
    <n v="2456"/>
    <n v="0"/>
    <n v="0"/>
    <n v="0"/>
    <n v="1"/>
    <n v="0"/>
    <n v="0"/>
    <n v="1"/>
    <n v="0"/>
    <n v="0"/>
    <n v="153"/>
    <d v="2016-01-24T00:00:00"/>
  </r>
  <r>
    <n v="1576"/>
    <n v="32233"/>
    <n v="224"/>
    <n v="0.69493996835541216"/>
    <x v="1"/>
    <n v="0"/>
    <n v="26"/>
    <n v="138"/>
    <n v="15"/>
    <n v="35"/>
    <n v="25"/>
    <n v="11"/>
    <n v="72"/>
    <n v="2"/>
    <n v="6"/>
    <n v="2"/>
    <n v="2"/>
    <n v="9"/>
    <n v="0"/>
    <n v="0"/>
    <n v="1"/>
    <n v="0"/>
    <n v="0"/>
    <n v="0"/>
    <x v="0"/>
    <x v="46"/>
    <s v="36-50"/>
    <n v="2838"/>
    <n v="0"/>
    <n v="0"/>
    <n v="1"/>
    <n v="0"/>
    <n v="0"/>
    <n v="0"/>
    <n v="1"/>
    <n v="0"/>
    <n v="0"/>
    <n v="152"/>
    <d v="2015-01-07T00:00:00"/>
  </r>
  <r>
    <n v="1577"/>
    <n v="17688"/>
    <n v="9"/>
    <n v="5.0881953867028491E-2"/>
    <x v="1"/>
    <n v="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x v="1"/>
    <x v="19"/>
    <s v="36-50"/>
    <n v="2691"/>
    <n v="0"/>
    <n v="1"/>
    <n v="0"/>
    <n v="0"/>
    <n v="0"/>
    <n v="0"/>
    <n v="1"/>
    <n v="0"/>
    <n v="0"/>
    <n v="7"/>
    <d v="2015-06-03T00:00:00"/>
  </r>
  <r>
    <n v="1578"/>
    <n v="47175"/>
    <n v="221"/>
    <n v="0.46846846846846846"/>
    <x v="1"/>
    <n v="1"/>
    <n v="81"/>
    <n v="167"/>
    <n v="2"/>
    <n v="44"/>
    <n v="6"/>
    <n v="2"/>
    <n v="19"/>
    <n v="7"/>
    <n v="4"/>
    <n v="2"/>
    <n v="4"/>
    <n v="8"/>
    <n v="0"/>
    <n v="0"/>
    <n v="1"/>
    <n v="0"/>
    <n v="0"/>
    <n v="0"/>
    <x v="0"/>
    <x v="41"/>
    <s v="51-65"/>
    <n v="2768"/>
    <n v="0"/>
    <n v="0"/>
    <n v="0"/>
    <n v="1"/>
    <n v="0"/>
    <n v="0"/>
    <n v="0"/>
    <n v="1"/>
    <n v="0"/>
    <n v="202"/>
    <d v="2015-03-18T00:00:00"/>
  </r>
  <r>
    <n v="1579"/>
    <n v="42207"/>
    <n v="219"/>
    <n v="0.51887127727628124"/>
    <x v="1"/>
    <n v="0"/>
    <n v="71"/>
    <n v="116"/>
    <n v="11"/>
    <n v="72"/>
    <n v="3"/>
    <n v="17"/>
    <n v="46"/>
    <n v="4"/>
    <n v="4"/>
    <n v="1"/>
    <n v="5"/>
    <n v="6"/>
    <n v="0"/>
    <n v="0"/>
    <n v="1"/>
    <n v="0"/>
    <n v="0"/>
    <n v="0"/>
    <x v="0"/>
    <x v="3"/>
    <s v="36-50"/>
    <n v="2613"/>
    <n v="0"/>
    <n v="1"/>
    <n v="0"/>
    <n v="0"/>
    <n v="0"/>
    <n v="0"/>
    <n v="0"/>
    <n v="1"/>
    <n v="0"/>
    <n v="173"/>
    <d v="2015-08-20T00:00:00"/>
  </r>
  <r>
    <n v="1580"/>
    <n v="82571"/>
    <n v="1607"/>
    <n v="1.9462038730304827"/>
    <x v="0"/>
    <n v="0"/>
    <n v="28"/>
    <n v="861"/>
    <n v="31"/>
    <n v="558"/>
    <n v="62"/>
    <n v="95"/>
    <n v="79"/>
    <n v="0"/>
    <n v="6"/>
    <n v="5"/>
    <n v="13"/>
    <n v="2"/>
    <n v="0"/>
    <n v="0"/>
    <n v="0"/>
    <n v="0"/>
    <n v="1"/>
    <n v="0"/>
    <x v="1"/>
    <x v="41"/>
    <s v="51-65"/>
    <n v="2247"/>
    <n v="0"/>
    <n v="0"/>
    <n v="0"/>
    <n v="0"/>
    <n v="1"/>
    <n v="0"/>
    <n v="0"/>
    <n v="0"/>
    <n v="1"/>
    <n v="1528"/>
    <d v="2016-08-20T00:00:00"/>
  </r>
  <r>
    <n v="1581"/>
    <n v="38808"/>
    <n v="216"/>
    <n v="0.55658627087198509"/>
    <x v="1"/>
    <n v="0"/>
    <n v="21"/>
    <n v="125"/>
    <n v="17"/>
    <n v="52"/>
    <n v="3"/>
    <n v="19"/>
    <n v="30"/>
    <n v="4"/>
    <n v="5"/>
    <n v="1"/>
    <n v="4"/>
    <n v="8"/>
    <n v="0"/>
    <n v="0"/>
    <n v="1"/>
    <n v="0"/>
    <n v="0"/>
    <n v="0"/>
    <x v="0"/>
    <x v="31"/>
    <s v="36-50"/>
    <n v="2831"/>
    <n v="0"/>
    <n v="0"/>
    <n v="1"/>
    <n v="0"/>
    <n v="0"/>
    <n v="0"/>
    <n v="1"/>
    <n v="0"/>
    <n v="0"/>
    <n v="186"/>
    <d v="2015-01-14T00:00:00"/>
  </r>
  <r>
    <n v="1582"/>
    <n v="46854"/>
    <n v="184"/>
    <n v="0.39270926708498738"/>
    <x v="1"/>
    <n v="1"/>
    <n v="81"/>
    <n v="96"/>
    <n v="1"/>
    <n v="79"/>
    <n v="7"/>
    <n v="1"/>
    <n v="79"/>
    <n v="6"/>
    <n v="5"/>
    <n v="1"/>
    <n v="3"/>
    <n v="8"/>
    <n v="0"/>
    <n v="0"/>
    <n v="1"/>
    <n v="0"/>
    <n v="0"/>
    <n v="0"/>
    <x v="0"/>
    <x v="24"/>
    <s v="36-50"/>
    <n v="2249"/>
    <n v="0"/>
    <n v="0"/>
    <n v="1"/>
    <n v="0"/>
    <n v="0"/>
    <n v="0"/>
    <n v="0"/>
    <n v="0"/>
    <n v="1"/>
    <n v="105"/>
    <d v="2016-08-18T00:00:00"/>
  </r>
  <r>
    <n v="1583"/>
    <n v="40442"/>
    <n v="156"/>
    <n v="0.38573759952524606"/>
    <x v="1"/>
    <n v="1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x v="0"/>
    <x v="12"/>
    <s v="66+"/>
    <n v="2838"/>
    <n v="0"/>
    <n v="0"/>
    <n v="0"/>
    <n v="1"/>
    <n v="0"/>
    <n v="0"/>
    <n v="0"/>
    <n v="1"/>
    <n v="0"/>
    <n v="143"/>
    <d v="2015-01-07T00:00:00"/>
  </r>
  <r>
    <n v="1584"/>
    <n v="23529"/>
    <n v="34"/>
    <n v="0.1445025287942539"/>
    <x v="0"/>
    <n v="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x v="1"/>
    <x v="2"/>
    <s v="51-65"/>
    <n v="2697"/>
    <n v="0"/>
    <n v="0"/>
    <n v="1"/>
    <n v="0"/>
    <n v="0"/>
    <n v="0"/>
    <n v="0"/>
    <n v="0"/>
    <n v="0"/>
    <n v="14"/>
    <d v="2015-05-28T00:00:00"/>
  </r>
  <r>
    <n v="1585"/>
    <n v="71107"/>
    <n v="1132"/>
    <n v="1.5919670355942452"/>
    <x v="0"/>
    <n v="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x v="1"/>
    <x v="20"/>
    <s v="66+"/>
    <n v="2656"/>
    <n v="0"/>
    <n v="1"/>
    <n v="0"/>
    <n v="0"/>
    <n v="0"/>
    <n v="0"/>
    <n v="1"/>
    <n v="0"/>
    <n v="0"/>
    <n v="937"/>
    <d v="2015-07-08T00:00:00"/>
  </r>
  <r>
    <n v="1586"/>
    <n v="46910"/>
    <n v="62"/>
    <n v="0.13216798124067364"/>
    <x v="1"/>
    <n v="1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x v="1"/>
    <x v="29"/>
    <s v="51-65"/>
    <n v="2257"/>
    <n v="0"/>
    <n v="0"/>
    <n v="0"/>
    <n v="1"/>
    <n v="0"/>
    <n v="0"/>
    <n v="0"/>
    <n v="0"/>
    <n v="1"/>
    <n v="56"/>
    <d v="2016-08-10T00:00:00"/>
  </r>
  <r>
    <n v="1587"/>
    <n v="37244"/>
    <n v="30"/>
    <n v="8.0549887230157879E-2"/>
    <x v="1"/>
    <n v="1"/>
    <n v="90"/>
    <n v="18"/>
    <n v="2"/>
    <n v="10"/>
    <n v="0"/>
    <n v="0"/>
    <n v="25"/>
    <n v="1"/>
    <n v="1"/>
    <n v="1"/>
    <n v="2"/>
    <n v="7"/>
    <n v="0"/>
    <n v="0"/>
    <n v="1"/>
    <n v="0"/>
    <n v="0"/>
    <n v="0"/>
    <x v="1"/>
    <x v="47"/>
    <s v="51-65"/>
    <n v="2587"/>
    <n v="1"/>
    <n v="0"/>
    <n v="0"/>
    <n v="0"/>
    <n v="0"/>
    <n v="0"/>
    <n v="1"/>
    <n v="0"/>
    <n v="0"/>
    <n v="5"/>
    <d v="2015-09-15T00:00:00"/>
  </r>
  <r>
    <n v="1588"/>
    <n v="82427"/>
    <n v="1349"/>
    <n v="1.6365996578790929"/>
    <x v="0"/>
    <n v="0"/>
    <n v="35"/>
    <n v="482"/>
    <n v="147"/>
    <n v="509"/>
    <n v="104"/>
    <n v="107"/>
    <n v="107"/>
    <n v="1"/>
    <n v="3"/>
    <n v="5"/>
    <n v="12"/>
    <n v="1"/>
    <n v="0"/>
    <n v="0"/>
    <n v="0"/>
    <n v="0"/>
    <n v="1"/>
    <n v="0"/>
    <x v="1"/>
    <x v="40"/>
    <s v="51-65"/>
    <n v="2268"/>
    <n v="0"/>
    <n v="0"/>
    <n v="0"/>
    <n v="1"/>
    <n v="0"/>
    <n v="0"/>
    <n v="1"/>
    <n v="0"/>
    <n v="0"/>
    <n v="1242"/>
    <d v="2016-07-30T00:00:00"/>
  </r>
  <r>
    <n v="1589"/>
    <n v="75342"/>
    <n v="537"/>
    <n v="0.71274986063550216"/>
    <x v="0"/>
    <n v="1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x v="1"/>
    <x v="35"/>
    <s v="51-65"/>
    <n v="2578"/>
    <n v="0"/>
    <n v="0"/>
    <n v="1"/>
    <n v="0"/>
    <n v="0"/>
    <n v="1"/>
    <n v="0"/>
    <n v="0"/>
    <n v="0"/>
    <n v="511"/>
    <d v="2015-09-24T00:00:00"/>
  </r>
  <r>
    <n v="1590"/>
    <n v="70044"/>
    <n v="1490"/>
    <n v="2.1272343098623723"/>
    <x v="0"/>
    <n v="1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x v="1"/>
    <x v="1"/>
    <s v="66+"/>
    <n v="2655"/>
    <n v="1"/>
    <n v="0"/>
    <n v="0"/>
    <n v="0"/>
    <n v="0"/>
    <n v="0"/>
    <n v="1"/>
    <n v="0"/>
    <n v="0"/>
    <n v="1476"/>
    <d v="2015-07-09T00:00:00"/>
  </r>
  <r>
    <n v="1591"/>
    <n v="77437"/>
    <n v="1096"/>
    <n v="1.4153440861603628"/>
    <x v="0"/>
    <n v="0"/>
    <n v="70"/>
    <n v="560"/>
    <n v="21"/>
    <n v="442"/>
    <n v="29"/>
    <n v="44"/>
    <n v="29"/>
    <n v="1"/>
    <n v="4"/>
    <n v="5"/>
    <n v="13"/>
    <n v="1"/>
    <n v="0"/>
    <n v="0"/>
    <n v="0"/>
    <n v="0"/>
    <n v="1"/>
    <n v="0"/>
    <x v="1"/>
    <x v="22"/>
    <s v="51-65"/>
    <n v="2374"/>
    <n v="0"/>
    <n v="1"/>
    <n v="0"/>
    <n v="0"/>
    <n v="0"/>
    <n v="0"/>
    <n v="1"/>
    <n v="0"/>
    <n v="0"/>
    <n v="1067"/>
    <d v="2016-04-15T00:00:00"/>
  </r>
  <r>
    <n v="1592"/>
    <n v="54984"/>
    <n v="352"/>
    <n v="0.64018623599592606"/>
    <x v="0"/>
    <n v="1"/>
    <n v="51"/>
    <n v="173"/>
    <n v="13"/>
    <n v="131"/>
    <n v="32"/>
    <n v="3"/>
    <n v="6"/>
    <n v="4"/>
    <n v="6"/>
    <n v="1"/>
    <n v="6"/>
    <n v="7"/>
    <n v="1"/>
    <n v="0"/>
    <n v="0"/>
    <n v="0"/>
    <n v="0"/>
    <n v="0"/>
    <x v="1"/>
    <x v="11"/>
    <s v="51-65"/>
    <n v="2195"/>
    <n v="0"/>
    <n v="1"/>
    <n v="0"/>
    <n v="0"/>
    <n v="0"/>
    <n v="0"/>
    <n v="1"/>
    <n v="0"/>
    <n v="0"/>
    <n v="346"/>
    <d v="2016-10-11T00:00:00"/>
  </r>
  <r>
    <n v="1593"/>
    <n v="42403"/>
    <n v="39"/>
    <n v="9.1974624436950217E-2"/>
    <x v="1"/>
    <n v="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x v="1"/>
    <x v="6"/>
    <s v="36-50"/>
    <n v="2359"/>
    <n v="0"/>
    <n v="1"/>
    <n v="0"/>
    <n v="0"/>
    <n v="0"/>
    <n v="0"/>
    <n v="0"/>
    <n v="0"/>
    <n v="1"/>
    <n v="36"/>
    <d v="2016-04-30T00:00:00"/>
  </r>
  <r>
    <n v="1594"/>
    <n v="55761"/>
    <n v="152"/>
    <n v="0.27259195495059274"/>
    <x v="0"/>
    <n v="1"/>
    <n v="97"/>
    <n v="136"/>
    <n v="1"/>
    <n v="12"/>
    <n v="0"/>
    <n v="3"/>
    <n v="32"/>
    <n v="2"/>
    <n v="4"/>
    <n v="1"/>
    <n v="3"/>
    <n v="6"/>
    <n v="0"/>
    <n v="0"/>
    <n v="0"/>
    <n v="1"/>
    <n v="0"/>
    <n v="0"/>
    <x v="1"/>
    <x v="29"/>
    <s v="51-65"/>
    <n v="2225"/>
    <n v="0"/>
    <n v="0"/>
    <n v="0"/>
    <n v="1"/>
    <n v="0"/>
    <n v="0"/>
    <n v="1"/>
    <n v="0"/>
    <n v="0"/>
    <n v="120"/>
    <d v="2016-09-11T00:00:00"/>
  </r>
  <r>
    <n v="1595"/>
    <n v="37292"/>
    <n v="394"/>
    <n v="1.056526869033573"/>
    <x v="1"/>
    <n v="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x v="1"/>
    <x v="38"/>
    <s v="36-50"/>
    <n v="2596"/>
    <n v="0"/>
    <n v="0"/>
    <n v="0"/>
    <n v="1"/>
    <n v="0"/>
    <n v="0"/>
    <n v="1"/>
    <n v="0"/>
    <n v="0"/>
    <n v="328"/>
    <d v="2015-09-06T00:00:00"/>
  </r>
  <r>
    <n v="1596"/>
    <n v="36145"/>
    <n v="154"/>
    <n v="0.42606169594688065"/>
    <x v="1"/>
    <n v="0"/>
    <n v="13"/>
    <n v="56"/>
    <n v="4"/>
    <n v="76"/>
    <n v="17"/>
    <n v="1"/>
    <n v="18"/>
    <n v="4"/>
    <n v="4"/>
    <n v="1"/>
    <n v="3"/>
    <n v="9"/>
    <n v="0"/>
    <n v="0"/>
    <n v="1"/>
    <n v="0"/>
    <n v="0"/>
    <n v="0"/>
    <x v="0"/>
    <x v="7"/>
    <s v="24-35"/>
    <n v="2537"/>
    <n v="0"/>
    <n v="1"/>
    <n v="0"/>
    <n v="0"/>
    <n v="0"/>
    <n v="1"/>
    <n v="0"/>
    <n v="0"/>
    <n v="0"/>
    <n v="136"/>
    <d v="2015-11-04T00:00:00"/>
  </r>
  <r>
    <n v="1597"/>
    <n v="44051"/>
    <n v="153"/>
    <n v="0.34732469183446463"/>
    <x v="1"/>
    <n v="1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x v="0"/>
    <x v="24"/>
    <s v="36-50"/>
    <n v="2675"/>
    <n v="1"/>
    <n v="0"/>
    <n v="0"/>
    <n v="0"/>
    <n v="0"/>
    <n v="0"/>
    <n v="0"/>
    <n v="1"/>
    <n v="0"/>
    <n v="135"/>
    <d v="2015-06-19T00:00:00"/>
  </r>
  <r>
    <n v="1598"/>
    <n v="58086"/>
    <n v="777"/>
    <n v="1.3376717281272594"/>
    <x v="0"/>
    <n v="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x v="1"/>
    <x v="14"/>
    <s v="51-65"/>
    <n v="2684"/>
    <n v="1"/>
    <n v="0"/>
    <n v="0"/>
    <n v="0"/>
    <n v="0"/>
    <n v="0"/>
    <n v="0"/>
    <n v="0"/>
    <n v="1"/>
    <n v="762"/>
    <d v="2015-06-10T00:00:00"/>
  </r>
  <r>
    <n v="1599"/>
    <n v="81795"/>
    <n v="1294"/>
    <n v="1.5820037899627117"/>
    <x v="0"/>
    <n v="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x v="1"/>
    <x v="12"/>
    <s v="66+"/>
    <n v="2770"/>
    <n v="0"/>
    <n v="1"/>
    <n v="0"/>
    <n v="0"/>
    <n v="0"/>
    <n v="0"/>
    <n v="1"/>
    <n v="0"/>
    <n v="0"/>
    <n v="1206"/>
    <d v="2015-03-16T00:00:00"/>
  </r>
  <r>
    <n v="1600"/>
    <n v="28389"/>
    <n v="20"/>
    <n v="7.0449822114199159E-2"/>
    <x v="0"/>
    <n v="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x v="1"/>
    <x v="25"/>
    <s v="66+"/>
    <n v="2745"/>
    <n v="0"/>
    <n v="0"/>
    <n v="0"/>
    <n v="1"/>
    <n v="0"/>
    <n v="0"/>
    <n v="0"/>
    <n v="0"/>
    <n v="0"/>
    <n v="12"/>
    <d v="2015-04-10T00:00:00"/>
  </r>
  <r>
    <n v="1601"/>
    <n v="69901"/>
    <n v="733"/>
    <n v="1.0486259137923635"/>
    <x v="0"/>
    <n v="1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x v="1"/>
    <x v="14"/>
    <s v="51-65"/>
    <n v="2555"/>
    <n v="1"/>
    <n v="0"/>
    <n v="0"/>
    <n v="0"/>
    <n v="0"/>
    <n v="0"/>
    <n v="1"/>
    <n v="0"/>
    <n v="0"/>
    <n v="584"/>
    <d v="2015-10-17T00:00:00"/>
  </r>
  <r>
    <n v="1602"/>
    <n v="80360"/>
    <n v="2188"/>
    <n v="2.7227476356396219"/>
    <x v="0"/>
    <n v="0"/>
    <n v="56"/>
    <n v="1493"/>
    <n v="86"/>
    <n v="454"/>
    <n v="112"/>
    <n v="43"/>
    <n v="43"/>
    <n v="2"/>
    <n v="4"/>
    <n v="4"/>
    <n v="5"/>
    <n v="2"/>
    <n v="1"/>
    <n v="0"/>
    <n v="0"/>
    <n v="1"/>
    <n v="1"/>
    <n v="0"/>
    <x v="1"/>
    <x v="17"/>
    <s v="66+"/>
    <n v="2642"/>
    <n v="0"/>
    <n v="1"/>
    <n v="0"/>
    <n v="0"/>
    <n v="0"/>
    <n v="0"/>
    <n v="0"/>
    <n v="0"/>
    <n v="1"/>
    <n v="2145"/>
    <d v="2015-07-22T00:00:00"/>
  </r>
  <r>
    <n v="1603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0"/>
    <x v="30"/>
    <s v="36-50"/>
    <n v="2450"/>
    <n v="0"/>
    <n v="1"/>
    <n v="0"/>
    <n v="0"/>
    <n v="0"/>
    <n v="0"/>
    <n v="1"/>
    <n v="0"/>
    <n v="0"/>
    <n v="130"/>
    <d v="2016-01-30T00:00:00"/>
  </r>
  <r>
    <n v="1604"/>
    <n v="31859"/>
    <n v="37"/>
    <n v="0.11613672745535014"/>
    <x v="1"/>
    <n v="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x v="1"/>
    <x v="15"/>
    <s v="36-50"/>
    <n v="2281"/>
    <n v="0"/>
    <n v="0"/>
    <n v="1"/>
    <n v="0"/>
    <n v="0"/>
    <n v="1"/>
    <n v="0"/>
    <n v="0"/>
    <n v="0"/>
    <n v="26"/>
    <d v="2016-07-17T00:00:00"/>
  </r>
  <r>
    <n v="1605"/>
    <n v="39763"/>
    <n v="151"/>
    <n v="0.37975001886175591"/>
    <x v="1"/>
    <n v="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x v="0"/>
    <x v="6"/>
    <s v="36-50"/>
    <n v="2488"/>
    <n v="0"/>
    <n v="0"/>
    <n v="1"/>
    <n v="0"/>
    <n v="0"/>
    <n v="0"/>
    <n v="0"/>
    <n v="1"/>
    <n v="0"/>
    <n v="135"/>
    <d v="2015-12-23T00:00:00"/>
  </r>
  <r>
    <n v="1606"/>
    <n v="16014"/>
    <n v="31"/>
    <n v="0.19358061696015985"/>
    <x v="1"/>
    <n v="1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x v="1"/>
    <x v="19"/>
    <s v="36-50"/>
    <n v="2628"/>
    <n v="0"/>
    <n v="0"/>
    <n v="1"/>
    <n v="0"/>
    <n v="0"/>
    <n v="0"/>
    <n v="0"/>
    <n v="0"/>
    <n v="0"/>
    <n v="24"/>
    <d v="2015-08-05T00:00:00"/>
  </r>
  <r>
    <n v="1607"/>
    <n v="41120"/>
    <n v="57"/>
    <n v="0.13861867704280156"/>
    <x v="1"/>
    <n v="1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x v="1"/>
    <x v="28"/>
    <s v="51-65"/>
    <n v="2394"/>
    <n v="0"/>
    <n v="1"/>
    <n v="0"/>
    <n v="0"/>
    <n v="0"/>
    <n v="0"/>
    <n v="1"/>
    <n v="0"/>
    <n v="0"/>
    <n v="33"/>
    <d v="2016-03-26T00:00:00"/>
  </r>
  <r>
    <n v="1608"/>
    <n v="52869"/>
    <n v="151"/>
    <n v="0.28561160604513042"/>
    <x v="1"/>
    <n v="1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x v="0"/>
    <x v="1"/>
    <s v="66+"/>
    <n v="2781"/>
    <n v="0"/>
    <n v="1"/>
    <n v="0"/>
    <n v="0"/>
    <n v="0"/>
    <n v="0"/>
    <n v="0"/>
    <n v="0"/>
    <n v="1"/>
    <n v="130"/>
    <d v="2015-03-05T00:00:00"/>
  </r>
  <r>
    <n v="1609"/>
    <n v="38725"/>
    <n v="40"/>
    <n v="0.10329244673983216"/>
    <x v="1"/>
    <n v="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x v="1"/>
    <x v="47"/>
    <s v="51-65"/>
    <n v="2209"/>
    <n v="0"/>
    <n v="1"/>
    <n v="0"/>
    <n v="0"/>
    <n v="0"/>
    <n v="0"/>
    <n v="0"/>
    <n v="0"/>
    <n v="1"/>
    <n v="35"/>
    <d v="2016-09-27T00:00:00"/>
  </r>
  <r>
    <n v="1610"/>
    <n v="77981"/>
    <n v="604"/>
    <n v="0.77454764622151551"/>
    <x v="1"/>
    <n v="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x v="1"/>
    <x v="31"/>
    <s v="36-50"/>
    <n v="2558"/>
    <n v="0"/>
    <n v="1"/>
    <n v="0"/>
    <n v="0"/>
    <n v="0"/>
    <n v="0"/>
    <n v="1"/>
    <n v="0"/>
    <n v="0"/>
    <n v="544"/>
    <d v="2015-10-14T00:00:00"/>
  </r>
  <r>
    <n v="1611"/>
    <n v="62905"/>
    <n v="563"/>
    <n v="0.89500039742468807"/>
    <x v="0"/>
    <n v="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x v="1"/>
    <x v="29"/>
    <s v="51-65"/>
    <n v="2451"/>
    <n v="0"/>
    <n v="1"/>
    <n v="0"/>
    <n v="0"/>
    <n v="0"/>
    <n v="1"/>
    <n v="0"/>
    <n v="0"/>
    <n v="0"/>
    <n v="504"/>
    <d v="2016-01-29T00:00:00"/>
  </r>
  <r>
    <n v="1612"/>
    <n v="13533"/>
    <n v="31"/>
    <n v="0.22906968151924925"/>
    <x v="1"/>
    <n v="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x v="1"/>
    <x v="19"/>
    <s v="36-50"/>
    <n v="2635"/>
    <n v="1"/>
    <n v="0"/>
    <n v="0"/>
    <n v="0"/>
    <n v="0"/>
    <n v="1"/>
    <n v="0"/>
    <n v="0"/>
    <n v="0"/>
    <n v="14"/>
    <d v="2015-07-29T00:00:00"/>
  </r>
  <r>
    <n v="1613"/>
    <n v="59481"/>
    <n v="403"/>
    <n v="0.67752727761806286"/>
    <x v="0"/>
    <n v="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x v="1"/>
    <x v="27"/>
    <s v="36-50"/>
    <n v="2408"/>
    <n v="0"/>
    <n v="0"/>
    <n v="0"/>
    <n v="1"/>
    <n v="0"/>
    <n v="0"/>
    <n v="1"/>
    <n v="0"/>
    <n v="0"/>
    <n v="345"/>
    <d v="2016-03-12T00:00:00"/>
  </r>
  <r>
    <n v="1614"/>
    <n v="72117"/>
    <n v="1023"/>
    <n v="1.4185282249677607"/>
    <x v="0"/>
    <n v="1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x v="1"/>
    <x v="30"/>
    <s v="36-50"/>
    <n v="2472"/>
    <n v="0"/>
    <n v="1"/>
    <n v="0"/>
    <n v="0"/>
    <n v="0"/>
    <n v="0"/>
    <n v="1"/>
    <n v="0"/>
    <n v="0"/>
    <n v="973"/>
    <d v="2016-01-08T00:00:00"/>
  </r>
  <r>
    <n v="1615"/>
    <n v="21955"/>
    <n v="44"/>
    <n v="0.20040992940104757"/>
    <x v="1"/>
    <n v="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x v="1"/>
    <x v="37"/>
    <s v="24-35"/>
    <n v="2454"/>
    <n v="0"/>
    <n v="1"/>
    <n v="0"/>
    <n v="0"/>
    <n v="0"/>
    <n v="1"/>
    <n v="0"/>
    <n v="0"/>
    <n v="0"/>
    <n v="33"/>
    <d v="2016-01-26T00:00:00"/>
  </r>
  <r>
    <n v="1616"/>
    <n v="67131"/>
    <n v="914"/>
    <n v="1.3615170338591709"/>
    <x v="0"/>
    <n v="1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x v="1"/>
    <x v="44"/>
    <s v="51-65"/>
    <n v="2619"/>
    <n v="0"/>
    <n v="1"/>
    <n v="0"/>
    <n v="0"/>
    <n v="0"/>
    <n v="0"/>
    <n v="1"/>
    <n v="0"/>
    <n v="0"/>
    <n v="852"/>
    <d v="2015-08-14T00:00:00"/>
  </r>
  <r>
    <n v="1617"/>
    <n v="36802"/>
    <n v="19"/>
    <n v="5.1627628933210157E-2"/>
    <x v="1"/>
    <n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x v="1"/>
    <x v="15"/>
    <s v="36-50"/>
    <n v="2172"/>
    <n v="0"/>
    <n v="0"/>
    <n v="1"/>
    <n v="0"/>
    <n v="0"/>
    <n v="0"/>
    <n v="0"/>
    <n v="0"/>
    <n v="1"/>
    <n v="18"/>
    <d v="2016-11-03T00:00:00"/>
  </r>
  <r>
    <n v="1618"/>
    <n v="47808"/>
    <n v="152"/>
    <n v="0.31793842034805891"/>
    <x v="0"/>
    <n v="1"/>
    <n v="30"/>
    <n v="123"/>
    <n v="1"/>
    <n v="26"/>
    <n v="2"/>
    <n v="0"/>
    <n v="72"/>
    <n v="2"/>
    <n v="3"/>
    <n v="2"/>
    <n v="3"/>
    <n v="7"/>
    <n v="0"/>
    <n v="0"/>
    <n v="1"/>
    <n v="0"/>
    <n v="0"/>
    <n v="0"/>
    <x v="1"/>
    <x v="27"/>
    <s v="36-50"/>
    <n v="2411"/>
    <n v="0"/>
    <n v="1"/>
    <n v="0"/>
    <n v="0"/>
    <n v="0"/>
    <n v="0"/>
    <n v="0"/>
    <n v="1"/>
    <n v="0"/>
    <n v="80"/>
    <d v="2016-03-09T00:00:00"/>
  </r>
  <r>
    <n v="1619"/>
    <n v="35641"/>
    <n v="150"/>
    <n v="0.42086361213209506"/>
    <x v="1"/>
    <n v="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x v="0"/>
    <x v="31"/>
    <s v="36-50"/>
    <n v="2509"/>
    <n v="0"/>
    <n v="1"/>
    <n v="0"/>
    <n v="0"/>
    <n v="0"/>
    <n v="0"/>
    <n v="0"/>
    <n v="1"/>
    <n v="0"/>
    <n v="122"/>
    <d v="2015-12-02T00:00:00"/>
  </r>
  <r>
    <n v="1620"/>
    <n v="85431"/>
    <n v="1112"/>
    <n v="1.3016352377942433"/>
    <x v="0"/>
    <n v="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x v="1"/>
    <x v="12"/>
    <s v="66+"/>
    <n v="2545"/>
    <n v="0"/>
    <n v="0"/>
    <n v="0"/>
    <n v="1"/>
    <n v="0"/>
    <n v="0"/>
    <n v="0"/>
    <n v="0"/>
    <n v="1"/>
    <n v="1059"/>
    <d v="2015-10-27T00:00:00"/>
  </r>
  <r>
    <n v="1621"/>
    <n v="42664"/>
    <n v="24"/>
    <n v="5.6253515844740296E-2"/>
    <x v="0"/>
    <n v="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x v="1"/>
    <x v="5"/>
    <s v="51-65"/>
    <n v="2262"/>
    <n v="0"/>
    <n v="1"/>
    <n v="0"/>
    <n v="0"/>
    <n v="0"/>
    <n v="0"/>
    <n v="1"/>
    <n v="0"/>
    <n v="0"/>
    <n v="24"/>
    <d v="2016-08-05T00:00:00"/>
  </r>
  <r>
    <n v="1622"/>
    <n v="21888"/>
    <n v="149"/>
    <n v="0.68073830409356728"/>
    <x v="1"/>
    <n v="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x v="0"/>
    <x v="37"/>
    <s v="24-35"/>
    <n v="2706"/>
    <n v="0"/>
    <n v="0"/>
    <n v="1"/>
    <n v="0"/>
    <n v="0"/>
    <n v="0"/>
    <n v="0"/>
    <n v="1"/>
    <n v="0"/>
    <n v="85"/>
    <d v="2015-05-19T00:00:00"/>
  </r>
  <r>
    <n v="1623"/>
    <n v="28973"/>
    <n v="257"/>
    <n v="0.88703275463362441"/>
    <x v="0"/>
    <n v="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x v="1"/>
    <x v="30"/>
    <s v="36-50"/>
    <n v="2783"/>
    <n v="0"/>
    <n v="1"/>
    <n v="0"/>
    <n v="0"/>
    <n v="0"/>
    <n v="0"/>
    <n v="0"/>
    <n v="0"/>
    <n v="1"/>
    <n v="245"/>
    <d v="2015-03-03T00:00:00"/>
  </r>
  <r>
    <n v="1624"/>
    <n v="39435"/>
    <n v="89"/>
    <n v="0.22568784075060228"/>
    <x v="1"/>
    <n v="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x v="1"/>
    <x v="24"/>
    <s v="36-50"/>
    <n v="2486"/>
    <n v="0"/>
    <n v="0"/>
    <n v="0"/>
    <n v="1"/>
    <n v="0"/>
    <n v="0"/>
    <n v="0"/>
    <n v="0"/>
    <n v="1"/>
    <n v="76"/>
    <d v="2015-12-25T00:00:00"/>
  </r>
  <r>
    <n v="1625"/>
    <n v="65370"/>
    <n v="432"/>
    <n v="0.66085360256998626"/>
    <x v="0"/>
    <n v="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x v="1"/>
    <x v="3"/>
    <s v="36-50"/>
    <n v="2491"/>
    <n v="0"/>
    <n v="1"/>
    <n v="0"/>
    <n v="0"/>
    <n v="0"/>
    <n v="1"/>
    <n v="0"/>
    <n v="0"/>
    <n v="0"/>
    <n v="403"/>
    <d v="2015-12-20T00:00:00"/>
  </r>
  <r>
    <n v="1626"/>
    <n v="20194"/>
    <n v="32"/>
    <n v="0.15846290977518074"/>
    <x v="1"/>
    <n v="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x v="1"/>
    <x v="19"/>
    <s v="36-50"/>
    <n v="2718"/>
    <n v="0"/>
    <n v="0"/>
    <n v="1"/>
    <n v="0"/>
    <n v="0"/>
    <n v="0"/>
    <n v="0"/>
    <n v="0"/>
    <n v="0"/>
    <n v="17"/>
    <d v="2015-05-07T00:00:00"/>
  </r>
  <r>
    <n v="1627"/>
    <n v="42473"/>
    <n v="119"/>
    <n v="0.28017799543239236"/>
    <x v="1"/>
    <n v="1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x v="1"/>
    <x v="10"/>
    <s v="36-50"/>
    <n v="2291"/>
    <n v="0"/>
    <n v="0"/>
    <n v="1"/>
    <n v="0"/>
    <n v="0"/>
    <n v="0"/>
    <n v="0"/>
    <n v="0"/>
    <n v="1"/>
    <n v="94"/>
    <d v="2016-07-07T00:00:00"/>
  </r>
  <r>
    <n v="1628"/>
    <n v="64590"/>
    <n v="1308"/>
    <n v="2.0250812819321879"/>
    <x v="0"/>
    <n v="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x v="1"/>
    <x v="28"/>
    <s v="51-65"/>
    <n v="2782"/>
    <n v="0"/>
    <n v="1"/>
    <n v="0"/>
    <n v="0"/>
    <n v="0"/>
    <n v="0"/>
    <n v="1"/>
    <n v="0"/>
    <n v="0"/>
    <n v="1278"/>
    <d v="2015-03-04T00:00:00"/>
  </r>
  <r>
    <n v="1629"/>
    <n v="71232"/>
    <n v="900"/>
    <n v="1.263477088948787"/>
    <x v="0"/>
    <n v="1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x v="1"/>
    <x v="11"/>
    <s v="51-65"/>
    <n v="2372"/>
    <n v="0"/>
    <n v="0"/>
    <n v="0"/>
    <n v="1"/>
    <n v="0"/>
    <n v="0"/>
    <n v="1"/>
    <n v="0"/>
    <n v="0"/>
    <n v="883"/>
    <d v="2016-04-17T00:00:00"/>
  </r>
  <r>
    <n v="1630"/>
    <n v="43300"/>
    <n v="149"/>
    <n v="0.34411085450346418"/>
    <x v="0"/>
    <n v="1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x v="0"/>
    <x v="6"/>
    <s v="36-50"/>
    <n v="2783"/>
    <n v="1"/>
    <n v="0"/>
    <n v="0"/>
    <n v="0"/>
    <n v="0"/>
    <n v="0"/>
    <n v="1"/>
    <n v="0"/>
    <n v="0"/>
    <n v="118"/>
    <d v="2015-03-03T00:00:00"/>
  </r>
  <r>
    <n v="1631"/>
    <n v="46904"/>
    <n v="222"/>
    <n v="0.47330718062425381"/>
    <x v="1"/>
    <n v="1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x v="1"/>
    <x v="5"/>
    <s v="51-65"/>
    <n v="2762"/>
    <n v="0"/>
    <n v="0"/>
    <n v="1"/>
    <n v="0"/>
    <n v="0"/>
    <n v="0"/>
    <n v="1"/>
    <n v="0"/>
    <n v="0"/>
    <n v="191"/>
    <d v="2015-03-24T00:00:00"/>
  </r>
  <r>
    <n v="1632"/>
    <n v="49094"/>
    <n v="433"/>
    <n v="0.88198150486821203"/>
    <x v="0"/>
    <n v="1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x v="1"/>
    <x v="24"/>
    <s v="36-50"/>
    <n v="2805"/>
    <n v="0"/>
    <n v="1"/>
    <n v="0"/>
    <n v="0"/>
    <n v="0"/>
    <n v="0"/>
    <n v="1"/>
    <n v="0"/>
    <n v="0"/>
    <n v="364"/>
    <d v="2015-02-09T00:00:00"/>
  </r>
  <r>
    <n v="1633"/>
    <n v="36075"/>
    <n v="89"/>
    <n v="0.2467082467082467"/>
    <x v="1"/>
    <n v="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x v="1"/>
    <x v="38"/>
    <s v="36-50"/>
    <n v="2361"/>
    <n v="0"/>
    <n v="0"/>
    <n v="0"/>
    <n v="1"/>
    <n v="0"/>
    <n v="0"/>
    <n v="1"/>
    <n v="0"/>
    <n v="0"/>
    <n v="59"/>
    <d v="2016-04-28T00:00:00"/>
  </r>
  <r>
    <n v="1634"/>
    <n v="60839"/>
    <n v="1122"/>
    <n v="1.84421177205411"/>
    <x v="1"/>
    <n v="1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x v="1"/>
    <x v="19"/>
    <s v="36-50"/>
    <n v="2829"/>
    <n v="0"/>
    <n v="0"/>
    <n v="0"/>
    <n v="1"/>
    <n v="0"/>
    <n v="1"/>
    <n v="0"/>
    <n v="0"/>
    <n v="0"/>
    <n v="994"/>
    <d v="2015-01-16T00:00:00"/>
  </r>
  <r>
    <n v="1635"/>
    <n v="82122"/>
    <n v="1282"/>
    <n v="1.5610920338033658"/>
    <x v="0"/>
    <n v="0"/>
    <n v="89"/>
    <n v="734"/>
    <n v="22"/>
    <n v="350"/>
    <n v="151"/>
    <n v="25"/>
    <n v="100"/>
    <n v="1"/>
    <n v="3"/>
    <n v="9"/>
    <n v="13"/>
    <n v="1"/>
    <n v="0"/>
    <n v="0"/>
    <n v="0"/>
    <n v="0"/>
    <n v="1"/>
    <n v="0"/>
    <x v="1"/>
    <x v="41"/>
    <s v="51-65"/>
    <n v="2477"/>
    <n v="0"/>
    <n v="0"/>
    <n v="0"/>
    <n v="1"/>
    <n v="0"/>
    <n v="1"/>
    <n v="0"/>
    <n v="0"/>
    <n v="0"/>
    <n v="1182"/>
    <d v="2016-01-03T00:00:00"/>
  </r>
  <r>
    <n v="1636"/>
    <n v="34074"/>
    <n v="188"/>
    <n v="0.55174032987028232"/>
    <x v="1"/>
    <n v="1"/>
    <n v="69"/>
    <n v="135"/>
    <n v="1"/>
    <n v="41"/>
    <n v="10"/>
    <n v="1"/>
    <n v="67"/>
    <n v="5"/>
    <n v="3"/>
    <n v="3"/>
    <n v="3"/>
    <n v="6"/>
    <n v="0"/>
    <n v="0"/>
    <n v="1"/>
    <n v="0"/>
    <n v="0"/>
    <n v="0"/>
    <x v="1"/>
    <x v="12"/>
    <s v="66+"/>
    <n v="2510"/>
    <n v="0"/>
    <n v="0"/>
    <n v="0"/>
    <n v="1"/>
    <n v="0"/>
    <n v="0"/>
    <n v="1"/>
    <n v="0"/>
    <n v="0"/>
    <n v="121"/>
    <d v="2015-12-01T00:00:00"/>
  </r>
  <r>
    <n v="1637"/>
    <n v="28520"/>
    <n v="23"/>
    <n v="8.0645161290322578E-2"/>
    <x v="1"/>
    <n v="1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x v="1"/>
    <x v="36"/>
    <s v="51-65"/>
    <n v="2539"/>
    <n v="0"/>
    <n v="1"/>
    <n v="0"/>
    <n v="0"/>
    <n v="0"/>
    <n v="0"/>
    <n v="0"/>
    <n v="1"/>
    <n v="0"/>
    <n v="3"/>
    <d v="2015-11-02T00:00:00"/>
  </r>
  <r>
    <n v="1638"/>
    <n v="62535"/>
    <n v="346"/>
    <n v="0.55329015751179345"/>
    <x v="0"/>
    <n v="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x v="1"/>
    <x v="47"/>
    <s v="51-65"/>
    <n v="2428"/>
    <n v="0"/>
    <n v="0"/>
    <n v="1"/>
    <n v="0"/>
    <n v="0"/>
    <n v="0"/>
    <n v="1"/>
    <n v="0"/>
    <n v="0"/>
    <n v="294"/>
    <d v="2016-02-21T00:00:00"/>
  </r>
  <r>
    <n v="1639"/>
    <n v="36273"/>
    <n v="67"/>
    <n v="0.18471039064869185"/>
    <x v="1"/>
    <n v="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x v="1"/>
    <x v="30"/>
    <s v="36-50"/>
    <n v="2233"/>
    <n v="0"/>
    <n v="0"/>
    <n v="1"/>
    <n v="0"/>
    <n v="0"/>
    <n v="0"/>
    <n v="0"/>
    <n v="1"/>
    <n v="0"/>
    <n v="58"/>
    <d v="2016-09-03T00:00:00"/>
  </r>
  <r>
    <n v="1640"/>
    <n v="63404"/>
    <n v="885"/>
    <n v="1.3958109898429121"/>
    <x v="0"/>
    <n v="2"/>
    <n v="97"/>
    <n v="734"/>
    <n v="26"/>
    <n v="70"/>
    <n v="11"/>
    <n v="44"/>
    <n v="17"/>
    <n v="2"/>
    <n v="6"/>
    <n v="3"/>
    <n v="4"/>
    <n v="4"/>
    <n v="1"/>
    <n v="0"/>
    <n v="0"/>
    <n v="0"/>
    <n v="0"/>
    <n v="0"/>
    <x v="1"/>
    <x v="29"/>
    <s v="51-65"/>
    <n v="2182"/>
    <n v="0"/>
    <n v="0"/>
    <n v="0"/>
    <n v="1"/>
    <n v="0"/>
    <n v="0"/>
    <n v="1"/>
    <n v="0"/>
    <n v="0"/>
    <n v="868"/>
    <d v="2016-10-24T00:00:00"/>
  </r>
  <r>
    <n v="1641"/>
    <n v="78416"/>
    <n v="996"/>
    <n v="1.2701489491940421"/>
    <x v="0"/>
    <n v="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x v="1"/>
    <x v="10"/>
    <s v="36-50"/>
    <n v="2161"/>
    <n v="0"/>
    <n v="0"/>
    <n v="0"/>
    <n v="1"/>
    <n v="0"/>
    <n v="0"/>
    <n v="1"/>
    <n v="0"/>
    <n v="0"/>
    <n v="813"/>
    <d v="2016-11-14T00:00:00"/>
  </r>
  <r>
    <n v="1642"/>
    <n v="75702"/>
    <n v="1884"/>
    <n v="2.4887057145121663"/>
    <x v="0"/>
    <n v="1"/>
    <n v="87"/>
    <n v="1073"/>
    <n v="0"/>
    <n v="629"/>
    <n v="145"/>
    <n v="37"/>
    <n v="37"/>
    <n v="1"/>
    <n v="10"/>
    <n v="5"/>
    <n v="13"/>
    <n v="6"/>
    <n v="0"/>
    <n v="0"/>
    <n v="0"/>
    <n v="0"/>
    <n v="1"/>
    <n v="0"/>
    <x v="1"/>
    <x v="46"/>
    <s v="36-50"/>
    <n v="2782"/>
    <n v="0"/>
    <n v="0"/>
    <n v="0"/>
    <n v="1"/>
    <n v="0"/>
    <n v="0"/>
    <n v="1"/>
    <n v="0"/>
    <n v="0"/>
    <n v="1847"/>
    <d v="2015-03-04T00:00:00"/>
  </r>
  <r>
    <n v="1643"/>
    <n v="59385"/>
    <n v="149"/>
    <n v="0.25090511071819482"/>
    <x v="1"/>
    <n v="1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x v="1"/>
    <x v="20"/>
    <s v="66+"/>
    <n v="2586"/>
    <n v="0"/>
    <n v="0"/>
    <n v="0"/>
    <n v="1"/>
    <n v="0"/>
    <n v="0"/>
    <n v="0"/>
    <n v="1"/>
    <n v="0"/>
    <n v="113"/>
    <d v="2015-09-16T00:00:00"/>
  </r>
  <r>
    <n v="1644"/>
    <n v="25545"/>
    <n v="125"/>
    <n v="0.48933255040125267"/>
    <x v="1"/>
    <n v="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x v="0"/>
    <x v="13"/>
    <s v="24-35"/>
    <n v="2818"/>
    <n v="0"/>
    <n v="1"/>
    <n v="0"/>
    <n v="0"/>
    <n v="0"/>
    <n v="0"/>
    <n v="1"/>
    <n v="0"/>
    <n v="0"/>
    <n v="40"/>
    <d v="2015-01-27T00:00:00"/>
  </r>
  <r>
    <n v="1645"/>
    <n v="44689"/>
    <n v="23"/>
    <n v="5.1466803911477101E-2"/>
    <x v="1"/>
    <n v="1"/>
    <n v="82"/>
    <n v="18"/>
    <n v="0"/>
    <n v="5"/>
    <n v="0"/>
    <n v="0"/>
    <n v="11"/>
    <n v="2"/>
    <n v="1"/>
    <n v="1"/>
    <n v="2"/>
    <n v="7"/>
    <n v="0"/>
    <n v="0"/>
    <n v="1"/>
    <n v="0"/>
    <n v="0"/>
    <n v="0"/>
    <x v="1"/>
    <x v="20"/>
    <s v="66+"/>
    <n v="2329"/>
    <n v="0"/>
    <n v="1"/>
    <n v="0"/>
    <n v="0"/>
    <n v="0"/>
    <n v="0"/>
    <n v="1"/>
    <n v="0"/>
    <n v="0"/>
    <n v="12"/>
    <d v="2016-05-30T00:00:00"/>
  </r>
  <r>
    <n v="1646"/>
    <n v="7144"/>
    <n v="125"/>
    <n v="1.7497200447928332"/>
    <x v="0"/>
    <n v="2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x v="1"/>
    <x v="40"/>
    <s v="51-65"/>
    <n v="2363"/>
    <n v="0"/>
    <n v="0"/>
    <n v="1"/>
    <n v="0"/>
    <n v="0"/>
    <n v="0"/>
    <n v="0"/>
    <n v="0"/>
    <n v="1"/>
    <n v="-166"/>
    <d v="2016-04-26T00:00:00"/>
  </r>
  <r>
    <n v="1647"/>
    <n v="22669"/>
    <n v="125"/>
    <n v="0.55141382504742165"/>
    <x v="1"/>
    <n v="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x v="0"/>
    <x v="27"/>
    <s v="36-50"/>
    <n v="2562"/>
    <n v="0"/>
    <n v="0"/>
    <n v="0"/>
    <n v="1"/>
    <n v="0"/>
    <n v="0"/>
    <n v="0"/>
    <n v="1"/>
    <n v="0"/>
    <n v="77"/>
    <d v="2015-10-10T00:00:00"/>
  </r>
  <r>
    <n v="1648"/>
    <n v="63159"/>
    <n v="1760"/>
    <n v="2.7866179008534018"/>
    <x v="0"/>
    <n v="0"/>
    <n v="74"/>
    <n v="965"/>
    <n v="34"/>
    <n v="586"/>
    <n v="89"/>
    <n v="86"/>
    <n v="37"/>
    <n v="1"/>
    <n v="3"/>
    <n v="5"/>
    <n v="8"/>
    <n v="3"/>
    <n v="0"/>
    <n v="0"/>
    <n v="1"/>
    <n v="0"/>
    <n v="0"/>
    <n v="0"/>
    <x v="1"/>
    <x v="46"/>
    <s v="36-50"/>
    <n v="2760"/>
    <n v="0"/>
    <n v="0"/>
    <n v="1"/>
    <n v="0"/>
    <n v="0"/>
    <n v="0"/>
    <n v="0"/>
    <n v="0"/>
    <n v="1"/>
    <n v="1723"/>
    <d v="2015-03-26T00:00:00"/>
  </r>
  <r>
    <n v="1649"/>
    <n v="46757"/>
    <n v="1021"/>
    <n v="2.1836302585709091"/>
    <x v="0"/>
    <n v="1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x v="1"/>
    <x v="22"/>
    <s v="51-65"/>
    <n v="2749"/>
    <n v="0"/>
    <n v="0"/>
    <n v="1"/>
    <n v="0"/>
    <n v="0"/>
    <n v="0"/>
    <n v="0"/>
    <n v="0"/>
    <n v="1"/>
    <n v="899"/>
    <d v="2015-04-06T00:00:00"/>
  </r>
  <r>
    <n v="1650"/>
    <n v="79734"/>
    <n v="897"/>
    <n v="1.1249905937241327"/>
    <x v="0"/>
    <n v="0"/>
    <n v="72"/>
    <n v="572"/>
    <n v="8"/>
    <n v="232"/>
    <n v="23"/>
    <n v="62"/>
    <n v="17"/>
    <n v="1"/>
    <n v="4"/>
    <n v="3"/>
    <n v="6"/>
    <n v="1"/>
    <n v="1"/>
    <n v="0"/>
    <n v="0"/>
    <n v="0"/>
    <n v="0"/>
    <n v="0"/>
    <x v="1"/>
    <x v="14"/>
    <s v="51-65"/>
    <n v="2160"/>
    <n v="0"/>
    <n v="1"/>
    <n v="0"/>
    <n v="0"/>
    <n v="0"/>
    <n v="0"/>
    <n v="0"/>
    <n v="1"/>
    <n v="0"/>
    <n v="880"/>
    <d v="2016-11-15T00:00:00"/>
  </r>
  <r>
    <n v="1651"/>
    <n v="63207"/>
    <n v="1432"/>
    <n v="2.2655718512190104"/>
    <x v="0"/>
    <n v="0"/>
    <n v="68"/>
    <n v="438"/>
    <n v="169"/>
    <n v="565"/>
    <n v="91"/>
    <n v="169"/>
    <n v="70"/>
    <n v="1"/>
    <n v="2"/>
    <n v="3"/>
    <n v="6"/>
    <n v="7"/>
    <n v="1"/>
    <n v="0"/>
    <n v="0"/>
    <n v="0"/>
    <n v="0"/>
    <n v="0"/>
    <x v="1"/>
    <x v="45"/>
    <s v="24-35"/>
    <n v="2684"/>
    <n v="0"/>
    <n v="0"/>
    <n v="0"/>
    <n v="1"/>
    <n v="0"/>
    <n v="0"/>
    <n v="1"/>
    <n v="0"/>
    <n v="0"/>
    <n v="1362"/>
    <d v="2015-06-10T00:00:00"/>
  </r>
  <r>
    <n v="1652"/>
    <n v="72071"/>
    <n v="1188"/>
    <n v="1.6483745195709787"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x v="1"/>
    <x v="1"/>
    <s v="66+"/>
    <n v="2659"/>
    <n v="1"/>
    <n v="0"/>
    <n v="0"/>
    <n v="0"/>
    <n v="0"/>
    <n v="0"/>
    <n v="1"/>
    <n v="0"/>
    <n v="0"/>
    <n v="1038"/>
    <d v="2015-07-05T00:00:00"/>
  </r>
  <r>
    <n v="1653"/>
    <n v="21840"/>
    <n v="26"/>
    <n v="0.11904761904761905"/>
    <x v="1"/>
    <n v="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x v="1"/>
    <x v="38"/>
    <s v="36-50"/>
    <n v="2502"/>
    <n v="0"/>
    <n v="0"/>
    <n v="0"/>
    <n v="1"/>
    <n v="0"/>
    <n v="0"/>
    <n v="0"/>
    <n v="0"/>
    <n v="1"/>
    <n v="25"/>
    <d v="2015-12-09T00:00:00"/>
  </r>
  <r>
    <n v="1654"/>
    <n v="58582"/>
    <n v="721"/>
    <n v="1.2307534737632722"/>
    <x v="0"/>
    <n v="1"/>
    <n v="15"/>
    <n v="402"/>
    <n v="35"/>
    <n v="106"/>
    <n v="101"/>
    <n v="77"/>
    <n v="42"/>
    <n v="2"/>
    <n v="9"/>
    <n v="2"/>
    <n v="9"/>
    <n v="5"/>
    <n v="0"/>
    <n v="0"/>
    <n v="0"/>
    <n v="1"/>
    <n v="0"/>
    <n v="0"/>
    <x v="1"/>
    <x v="18"/>
    <s v="36-50"/>
    <n v="2433"/>
    <n v="0"/>
    <n v="0"/>
    <n v="0"/>
    <n v="1"/>
    <n v="0"/>
    <n v="1"/>
    <n v="0"/>
    <n v="0"/>
    <n v="0"/>
    <n v="679"/>
    <d v="2016-02-16T00:00:00"/>
  </r>
  <r>
    <n v="1655"/>
    <n v="45203"/>
    <n v="123"/>
    <n v="0.27210583368360508"/>
    <x v="2"/>
    <n v="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x v="0"/>
    <x v="18"/>
    <s v="36-50"/>
    <n v="2257"/>
    <n v="0"/>
    <n v="0"/>
    <n v="0"/>
    <n v="1"/>
    <n v="0"/>
    <n v="0"/>
    <n v="1"/>
    <n v="0"/>
    <n v="0"/>
    <n v="99"/>
    <d v="2016-08-10T00:00:00"/>
  </r>
  <r>
    <n v="1656"/>
    <n v="50387"/>
    <n v="491"/>
    <n v="0.97445769742195409"/>
    <x v="0"/>
    <n v="2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x v="1"/>
    <x v="44"/>
    <s v="51-65"/>
    <n v="2461"/>
    <n v="0"/>
    <n v="1"/>
    <n v="0"/>
    <n v="0"/>
    <n v="0"/>
    <n v="0"/>
    <n v="1"/>
    <n v="0"/>
    <n v="0"/>
    <n v="457"/>
    <d v="2016-01-19T00:00:00"/>
  </r>
  <r>
    <n v="1657"/>
    <n v="32583"/>
    <n v="8"/>
    <n v="2.4552680845839857E-2"/>
    <x v="1"/>
    <n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x v="1"/>
    <x v="42"/>
    <s v="51-65"/>
    <n v="2173"/>
    <n v="0"/>
    <n v="0"/>
    <n v="0"/>
    <n v="1"/>
    <n v="0"/>
    <n v="0"/>
    <n v="0"/>
    <n v="0"/>
    <n v="1"/>
    <n v="7"/>
    <d v="2016-11-02T00:00:00"/>
  </r>
  <r>
    <n v="1658"/>
    <n v="62568"/>
    <n v="892"/>
    <n v="1.4256488940033243"/>
    <x v="0"/>
    <n v="1"/>
    <n v="99"/>
    <n v="362"/>
    <n v="17"/>
    <n v="398"/>
    <n v="80"/>
    <n v="35"/>
    <n v="61"/>
    <n v="3"/>
    <n v="5"/>
    <n v="3"/>
    <n v="5"/>
    <n v="4"/>
    <n v="1"/>
    <n v="0"/>
    <n v="0"/>
    <n v="0"/>
    <n v="0"/>
    <n v="0"/>
    <x v="1"/>
    <x v="41"/>
    <s v="51-65"/>
    <n v="2242"/>
    <n v="0"/>
    <n v="0"/>
    <n v="0"/>
    <n v="1"/>
    <n v="0"/>
    <n v="0"/>
    <n v="1"/>
    <n v="0"/>
    <n v="0"/>
    <n v="831"/>
    <d v="2016-08-25T00:00:00"/>
  </r>
  <r>
    <n v="1659"/>
    <n v="44635"/>
    <n v="65"/>
    <n v="0.14562563011089952"/>
    <x v="1"/>
    <n v="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x v="1"/>
    <x v="6"/>
    <s v="36-50"/>
    <n v="2420"/>
    <n v="1"/>
    <n v="0"/>
    <n v="0"/>
    <n v="0"/>
    <n v="0"/>
    <n v="0"/>
    <n v="0"/>
    <n v="1"/>
    <n v="0"/>
    <n v="62"/>
    <d v="2016-02-29T00:00:00"/>
  </r>
  <r>
    <n v="1660"/>
    <n v="63967"/>
    <n v="720"/>
    <n v="1.1255803773820876"/>
    <x v="0"/>
    <n v="1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x v="1"/>
    <x v="28"/>
    <s v="51-65"/>
    <n v="2483"/>
    <n v="0"/>
    <n v="1"/>
    <n v="0"/>
    <n v="0"/>
    <n v="0"/>
    <n v="0"/>
    <n v="1"/>
    <n v="0"/>
    <n v="0"/>
    <n v="558"/>
    <d v="2015-12-28T00:00:00"/>
  </r>
  <r>
    <n v="1661"/>
    <n v="52513"/>
    <n v="917"/>
    <n v="1.7462342658008494"/>
    <x v="0"/>
    <n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x v="1"/>
    <x v="32"/>
    <s v="36-50"/>
    <n v="2822"/>
    <n v="0"/>
    <n v="0"/>
    <n v="0"/>
    <n v="1"/>
    <n v="0"/>
    <n v="1"/>
    <n v="0"/>
    <n v="0"/>
    <n v="0"/>
    <n v="685"/>
    <d v="2015-01-23T00:00:00"/>
  </r>
  <r>
    <n v="1662"/>
    <n v="25293"/>
    <n v="28"/>
    <n v="0.11070256592733167"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x v="1"/>
    <x v="14"/>
    <s v="51-65"/>
    <n v="2446"/>
    <n v="0"/>
    <n v="1"/>
    <n v="0"/>
    <n v="0"/>
    <n v="0"/>
    <n v="0"/>
    <n v="1"/>
    <n v="0"/>
    <n v="0"/>
    <n v="19"/>
    <d v="2016-02-03T00:00:00"/>
  </r>
  <r>
    <n v="1663"/>
    <n v="54111"/>
    <n v="338"/>
    <n v="0.62464193971650872"/>
    <x v="0"/>
    <n v="1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x v="1"/>
    <x v="2"/>
    <s v="51-65"/>
    <n v="2467"/>
    <n v="0"/>
    <n v="0"/>
    <n v="0"/>
    <n v="0"/>
    <n v="1"/>
    <n v="0"/>
    <n v="0"/>
    <n v="0"/>
    <n v="1"/>
    <n v="288"/>
    <d v="2016-01-13T00:00:00"/>
  </r>
  <r>
    <n v="1664"/>
    <n v="36957"/>
    <n v="121"/>
    <n v="0.32740752766728903"/>
    <x v="1"/>
    <n v="1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x v="0"/>
    <x v="33"/>
    <s v="66+"/>
    <n v="2820"/>
    <n v="1"/>
    <n v="0"/>
    <n v="0"/>
    <n v="0"/>
    <n v="0"/>
    <n v="0"/>
    <n v="0"/>
    <n v="0"/>
    <n v="1"/>
    <n v="90"/>
    <d v="2015-01-25T00:00:00"/>
  </r>
  <r>
    <n v="1665"/>
    <n v="80739"/>
    <n v="1541"/>
    <n v="1.9086191307794251"/>
    <x v="0"/>
    <n v="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x v="1"/>
    <x v="35"/>
    <s v="51-65"/>
    <n v="2561"/>
    <n v="0"/>
    <n v="1"/>
    <n v="0"/>
    <n v="0"/>
    <n v="0"/>
    <n v="0"/>
    <n v="0"/>
    <n v="1"/>
    <n v="0"/>
    <n v="1449"/>
    <d v="2015-10-11T00:00:00"/>
  </r>
  <r>
    <n v="1666"/>
    <n v="42160"/>
    <n v="120"/>
    <n v="0.28462998102466791"/>
    <x v="1"/>
    <n v="1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x v="0"/>
    <x v="27"/>
    <s v="36-50"/>
    <n v="2525"/>
    <n v="0"/>
    <n v="0"/>
    <n v="1"/>
    <n v="0"/>
    <n v="0"/>
    <n v="0"/>
    <n v="1"/>
    <n v="0"/>
    <n v="0"/>
    <n v="100"/>
    <d v="2015-11-16T00:00:00"/>
  </r>
  <r>
    <n v="1667"/>
    <n v="29236"/>
    <n v="90"/>
    <n v="0.30783964974688738"/>
    <x v="1"/>
    <n v="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x v="1"/>
    <x v="13"/>
    <s v="24-35"/>
    <n v="2423"/>
    <n v="0"/>
    <n v="0"/>
    <n v="1"/>
    <n v="0"/>
    <n v="0"/>
    <n v="0"/>
    <n v="1"/>
    <n v="0"/>
    <n v="0"/>
    <n v="81"/>
    <d v="2016-02-26T00:00:00"/>
  </r>
  <r>
    <n v="1668"/>
    <n v="44911"/>
    <n v="184"/>
    <n v="0.40969918282826034"/>
    <x v="0"/>
    <n v="1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x v="1"/>
    <x v="11"/>
    <s v="51-65"/>
    <n v="2630"/>
    <n v="0"/>
    <n v="0"/>
    <n v="0"/>
    <n v="1"/>
    <n v="0"/>
    <n v="0"/>
    <n v="1"/>
    <n v="0"/>
    <n v="0"/>
    <n v="153"/>
    <d v="2015-08-03T00:00:00"/>
  </r>
  <r>
    <n v="1669"/>
    <n v="54693"/>
    <n v="894"/>
    <n v="1.6345784652514947"/>
    <x v="0"/>
    <n v="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x v="1"/>
    <x v="41"/>
    <s v="51-65"/>
    <n v="2656"/>
    <n v="0"/>
    <n v="1"/>
    <n v="0"/>
    <n v="0"/>
    <n v="0"/>
    <n v="0"/>
    <n v="0"/>
    <n v="0"/>
    <n v="1"/>
    <n v="859"/>
    <d v="2015-07-08T00:00:00"/>
  </r>
  <r>
    <n v="1670"/>
    <n v="48186"/>
    <n v="185"/>
    <n v="0.3839289420163533"/>
    <x v="1"/>
    <n v="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x v="1"/>
    <x v="46"/>
    <s v="36-50"/>
    <n v="2260"/>
    <n v="0"/>
    <n v="0"/>
    <n v="0"/>
    <n v="1"/>
    <n v="0"/>
    <n v="0"/>
    <n v="1"/>
    <n v="0"/>
    <n v="0"/>
    <n v="151"/>
    <d v="2016-08-07T00:00:00"/>
  </r>
  <r>
    <n v="1671"/>
    <n v="45576"/>
    <n v="120"/>
    <n v="0.2632964718272775"/>
    <x v="0"/>
    <n v="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x v="0"/>
    <x v="39"/>
    <s v="66+"/>
    <n v="2191"/>
    <n v="0"/>
    <n v="0"/>
    <n v="1"/>
    <n v="0"/>
    <n v="0"/>
    <n v="0"/>
    <n v="0"/>
    <n v="0"/>
    <n v="1"/>
    <n v="95"/>
    <d v="2016-10-15T00:00:00"/>
  </r>
  <r>
    <n v="1672"/>
    <n v="41580"/>
    <n v="89"/>
    <n v="0.21404521404521404"/>
    <x v="1"/>
    <n v="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x v="1"/>
    <x v="32"/>
    <s v="36-50"/>
    <n v="2725"/>
    <n v="0"/>
    <n v="0"/>
    <n v="0"/>
    <n v="1"/>
    <n v="0"/>
    <n v="0"/>
    <n v="1"/>
    <n v="0"/>
    <n v="0"/>
    <n v="86"/>
    <d v="2015-04-30T00:00:00"/>
  </r>
  <r>
    <n v="1673"/>
    <n v="80336"/>
    <n v="986"/>
    <n v="1.2273451503684525"/>
    <x v="0"/>
    <n v="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x v="1"/>
    <x v="23"/>
    <s v="36-50"/>
    <n v="2452"/>
    <n v="0"/>
    <n v="1"/>
    <n v="0"/>
    <n v="0"/>
    <n v="0"/>
    <n v="0"/>
    <n v="0"/>
    <n v="0"/>
    <n v="1"/>
    <n v="920"/>
    <d v="2016-01-28T00:00:00"/>
  </r>
  <r>
    <n v="1674"/>
    <n v="47743"/>
    <n v="255"/>
    <n v="0.53410971241857441"/>
    <x v="0"/>
    <n v="1"/>
    <n v="56"/>
    <n v="198"/>
    <n v="2"/>
    <n v="43"/>
    <n v="0"/>
    <n v="12"/>
    <n v="20"/>
    <n v="3"/>
    <n v="4"/>
    <n v="1"/>
    <n v="6"/>
    <n v="6"/>
    <n v="0"/>
    <n v="0"/>
    <n v="0"/>
    <n v="1"/>
    <n v="0"/>
    <n v="0"/>
    <x v="1"/>
    <x v="26"/>
    <s v="51-65"/>
    <n v="2623"/>
    <n v="0"/>
    <n v="1"/>
    <n v="0"/>
    <n v="0"/>
    <n v="0"/>
    <n v="0"/>
    <n v="1"/>
    <n v="0"/>
    <n v="0"/>
    <n v="235"/>
    <d v="2015-08-10T00:00:00"/>
  </r>
  <r>
    <n v="1675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1"/>
    <x v="47"/>
    <s v="51-65"/>
    <n v="2854"/>
    <n v="0"/>
    <n v="1"/>
    <n v="0"/>
    <n v="0"/>
    <n v="0"/>
    <n v="1"/>
    <n v="0"/>
    <n v="0"/>
    <n v="0"/>
    <n v="203"/>
    <d v="2014-12-22T00:00:00"/>
  </r>
  <r>
    <n v="1676"/>
    <n v="42162"/>
    <n v="118"/>
    <n v="0.27987287130591526"/>
    <x v="1"/>
    <n v="0"/>
    <n v="31"/>
    <n v="46"/>
    <n v="7"/>
    <n v="59"/>
    <n v="2"/>
    <n v="4"/>
    <n v="27"/>
    <n v="2"/>
    <n v="3"/>
    <n v="1"/>
    <n v="3"/>
    <n v="6"/>
    <n v="0"/>
    <n v="0"/>
    <n v="1"/>
    <n v="0"/>
    <n v="0"/>
    <n v="0"/>
    <x v="0"/>
    <x v="4"/>
    <s v="36-50"/>
    <n v="2381"/>
    <n v="0"/>
    <n v="0"/>
    <n v="0"/>
    <n v="1"/>
    <n v="0"/>
    <n v="0"/>
    <n v="1"/>
    <n v="0"/>
    <n v="0"/>
    <n v="91"/>
    <d v="2016-04-08T00:00:00"/>
  </r>
  <r>
    <n v="1677"/>
    <n v="32313"/>
    <n v="152"/>
    <n v="0.47039891065515421"/>
    <x v="1"/>
    <n v="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x v="1"/>
    <x v="18"/>
    <s v="36-50"/>
    <n v="2662"/>
    <n v="0"/>
    <n v="0"/>
    <n v="0"/>
    <n v="1"/>
    <n v="0"/>
    <n v="0"/>
    <n v="0"/>
    <n v="0"/>
    <n v="1"/>
    <n v="145"/>
    <d v="2015-07-02T00:00:00"/>
  </r>
  <r>
    <n v="1678"/>
    <n v="30983"/>
    <n v="118"/>
    <n v="0.38085401671884578"/>
    <x v="0"/>
    <n v="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x v="0"/>
    <x v="22"/>
    <s v="51-65"/>
    <n v="2756"/>
    <n v="0"/>
    <n v="0"/>
    <n v="1"/>
    <n v="0"/>
    <n v="0"/>
    <n v="0"/>
    <n v="1"/>
    <n v="0"/>
    <n v="0"/>
    <n v="69"/>
    <d v="2015-03-30T00:00:00"/>
  </r>
  <r>
    <n v="1679"/>
    <n v="27071"/>
    <n v="32"/>
    <n v="0.11820767611096747"/>
    <x v="1"/>
    <n v="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x v="1"/>
    <x v="28"/>
    <s v="51-65"/>
    <n v="2226"/>
    <n v="1"/>
    <n v="0"/>
    <n v="0"/>
    <n v="0"/>
    <n v="0"/>
    <n v="0"/>
    <n v="0"/>
    <n v="1"/>
    <n v="0"/>
    <n v="29"/>
    <d v="2016-09-10T00:00:00"/>
  </r>
  <r>
    <n v="1680"/>
    <n v="68148"/>
    <n v="957"/>
    <n v="1.4042965310794153"/>
    <x v="0"/>
    <n v="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x v="1"/>
    <x v="26"/>
    <s v="51-65"/>
    <n v="2461"/>
    <n v="0"/>
    <n v="0"/>
    <n v="0"/>
    <n v="1"/>
    <n v="0"/>
    <n v="0"/>
    <n v="0"/>
    <n v="1"/>
    <n v="0"/>
    <n v="872"/>
    <d v="2016-01-19T00:00:00"/>
  </r>
  <r>
    <n v="1681"/>
    <n v="65735"/>
    <n v="384"/>
    <n v="0.58416368753327763"/>
    <x v="1"/>
    <n v="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x v="1"/>
    <x v="2"/>
    <s v="51-65"/>
    <n v="2363"/>
    <n v="0"/>
    <n v="0"/>
    <n v="0"/>
    <n v="1"/>
    <n v="0"/>
    <n v="0"/>
    <n v="0"/>
    <n v="1"/>
    <n v="0"/>
    <n v="373"/>
    <d v="2016-04-26T00:00:00"/>
  </r>
  <r>
    <n v="1682"/>
    <n v="40887"/>
    <n v="118"/>
    <n v="0.28860028860028858"/>
    <x v="1"/>
    <n v="1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x v="0"/>
    <x v="12"/>
    <s v="66+"/>
    <n v="2578"/>
    <n v="0"/>
    <n v="0"/>
    <n v="1"/>
    <n v="0"/>
    <n v="0"/>
    <n v="0"/>
    <n v="1"/>
    <n v="0"/>
    <n v="0"/>
    <n v="75"/>
    <d v="2015-09-24T00:00:00"/>
  </r>
  <r>
    <n v="1683"/>
    <n v="4023"/>
    <n v="8"/>
    <n v="0.19885657469550086"/>
    <x v="1"/>
    <n v="1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x v="1"/>
    <x v="22"/>
    <s v="51-65"/>
    <n v="2165"/>
    <n v="0"/>
    <n v="1"/>
    <n v="0"/>
    <n v="0"/>
    <n v="0"/>
    <n v="0"/>
    <n v="0"/>
    <n v="0"/>
    <n v="1"/>
    <n v="7"/>
    <d v="2016-11-10T00:00:00"/>
  </r>
  <r>
    <n v="1684"/>
    <n v="30093"/>
    <n v="53"/>
    <n v="0.17612069251985513"/>
    <x v="0"/>
    <n v="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x v="1"/>
    <x v="51"/>
    <s v="24-35"/>
    <n v="2515"/>
    <n v="0"/>
    <n v="1"/>
    <n v="0"/>
    <n v="0"/>
    <n v="0"/>
    <n v="0"/>
    <n v="1"/>
    <n v="0"/>
    <n v="0"/>
    <n v="37"/>
    <d v="2015-11-26T00:00:00"/>
  </r>
  <r>
    <n v="1685"/>
    <n v="57705"/>
    <n v="446"/>
    <n v="0.77289662940819681"/>
    <x v="0"/>
    <n v="1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x v="1"/>
    <x v="40"/>
    <s v="51-65"/>
    <n v="2328"/>
    <n v="0"/>
    <n v="1"/>
    <n v="0"/>
    <n v="0"/>
    <n v="0"/>
    <n v="0"/>
    <n v="0"/>
    <n v="0"/>
    <n v="1"/>
    <n v="406"/>
    <d v="2016-05-31T00:00:00"/>
  </r>
  <r>
    <n v="1686"/>
    <n v="25008"/>
    <n v="25"/>
    <n v="9.9968010236724247E-2"/>
    <x v="1"/>
    <n v="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x v="1"/>
    <x v="0"/>
    <s v="24-35"/>
    <n v="2306"/>
    <n v="0"/>
    <n v="0"/>
    <n v="1"/>
    <n v="0"/>
    <n v="0"/>
    <n v="0"/>
    <n v="1"/>
    <n v="0"/>
    <n v="0"/>
    <n v="16"/>
    <d v="2016-06-22T00:00:00"/>
  </r>
  <r>
    <n v="1687"/>
    <n v="29435"/>
    <n v="116"/>
    <n v="0.39408866995073888"/>
    <x v="1"/>
    <n v="1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x v="0"/>
    <x v="40"/>
    <s v="51-65"/>
    <n v="2851"/>
    <n v="1"/>
    <n v="0"/>
    <n v="0"/>
    <n v="0"/>
    <n v="0"/>
    <n v="0"/>
    <n v="0"/>
    <n v="1"/>
    <n v="0"/>
    <n v="52"/>
    <d v="2014-12-25T00:00:00"/>
  </r>
  <r>
    <n v="1688"/>
    <n v="22280"/>
    <n v="11"/>
    <n v="4.9371633752244168E-2"/>
    <x v="1"/>
    <n v="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x v="1"/>
    <x v="27"/>
    <s v="36-50"/>
    <n v="2565"/>
    <n v="0"/>
    <n v="0"/>
    <n v="0"/>
    <n v="1"/>
    <n v="0"/>
    <n v="0"/>
    <n v="1"/>
    <n v="0"/>
    <n v="0"/>
    <n v="9"/>
    <d v="2015-10-07T00:00:00"/>
  </r>
  <r>
    <n v="1689"/>
    <n v="72159"/>
    <n v="1348"/>
    <n v="1.8680968416968085"/>
    <x v="0"/>
    <n v="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x v="1"/>
    <x v="32"/>
    <s v="36-50"/>
    <n v="2767"/>
    <n v="0"/>
    <n v="1"/>
    <n v="0"/>
    <n v="0"/>
    <n v="0"/>
    <n v="0"/>
    <n v="0"/>
    <n v="0"/>
    <n v="1"/>
    <n v="1295"/>
    <d v="2015-03-19T00:00:00"/>
  </r>
  <r>
    <n v="1690"/>
    <n v="38097"/>
    <n v="115"/>
    <n v="0.3018610389269496"/>
    <x v="1"/>
    <n v="1"/>
    <n v="70"/>
    <n v="77"/>
    <n v="2"/>
    <n v="35"/>
    <n v="0"/>
    <n v="1"/>
    <n v="69"/>
    <n v="4"/>
    <n v="3"/>
    <n v="2"/>
    <n v="2"/>
    <n v="7"/>
    <n v="0"/>
    <n v="0"/>
    <n v="1"/>
    <n v="0"/>
    <n v="0"/>
    <n v="0"/>
    <x v="0"/>
    <x v="23"/>
    <s v="36-50"/>
    <n v="2781"/>
    <n v="0"/>
    <n v="1"/>
    <n v="0"/>
    <n v="0"/>
    <n v="0"/>
    <n v="0"/>
    <n v="0"/>
    <n v="0"/>
    <n v="1"/>
    <n v="46"/>
    <d v="2015-03-05T00:00:00"/>
  </r>
  <r>
    <n v="1691"/>
    <n v="22979"/>
    <n v="93"/>
    <n v="0.40471735062448322"/>
    <x v="1"/>
    <n v="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x v="0"/>
    <x v="23"/>
    <s v="36-50"/>
    <n v="2820"/>
    <n v="0"/>
    <n v="1"/>
    <n v="0"/>
    <n v="0"/>
    <n v="0"/>
    <n v="0"/>
    <n v="1"/>
    <n v="0"/>
    <n v="0"/>
    <n v="71"/>
    <d v="2015-01-25T00:00:00"/>
  </r>
  <r>
    <n v="1692"/>
    <n v="74290"/>
    <n v="1205"/>
    <n v="1.6220218064342442"/>
    <x v="0"/>
    <n v="1"/>
    <n v="70"/>
    <n v="1121"/>
    <n v="0"/>
    <n v="72"/>
    <n v="0"/>
    <n v="12"/>
    <n v="12"/>
    <n v="4"/>
    <n v="10"/>
    <n v="8"/>
    <n v="10"/>
    <n v="6"/>
    <n v="1"/>
    <n v="0"/>
    <n v="0"/>
    <n v="1"/>
    <n v="0"/>
    <n v="0"/>
    <x v="1"/>
    <x v="6"/>
    <s v="36-50"/>
    <n v="2480"/>
    <n v="1"/>
    <n v="0"/>
    <n v="0"/>
    <n v="0"/>
    <n v="0"/>
    <n v="0"/>
    <n v="0"/>
    <n v="1"/>
    <n v="0"/>
    <n v="1193"/>
    <d v="2015-12-31T00:00:00"/>
  </r>
  <r>
    <n v="1693"/>
    <n v="58217"/>
    <n v="90"/>
    <n v="0.15459401892917876"/>
    <x v="2"/>
    <n v="1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x v="1"/>
    <x v="20"/>
    <s v="66+"/>
    <n v="2748"/>
    <n v="0"/>
    <n v="0"/>
    <n v="1"/>
    <n v="0"/>
    <n v="0"/>
    <n v="0"/>
    <n v="0"/>
    <n v="1"/>
    <n v="0"/>
    <n v="77"/>
    <d v="2015-04-07T00:00:00"/>
  </r>
  <r>
    <n v="1694"/>
    <n v="21024"/>
    <n v="66"/>
    <n v="0.3139269406392694"/>
    <x v="0"/>
    <n v="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x v="1"/>
    <x v="10"/>
    <s v="36-50"/>
    <n v="2519"/>
    <n v="0"/>
    <n v="0"/>
    <n v="0"/>
    <n v="1"/>
    <n v="0"/>
    <n v="0"/>
    <n v="0"/>
    <n v="1"/>
    <n v="0"/>
    <n v="48"/>
    <d v="2015-11-22T00:00:00"/>
  </r>
  <r>
    <n v="1695"/>
    <n v="70116"/>
    <n v="1507"/>
    <n v="2.1492954532489019"/>
    <x v="0"/>
    <n v="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x v="1"/>
    <x v="31"/>
    <s v="36-50"/>
    <n v="2678"/>
    <n v="0"/>
    <n v="1"/>
    <n v="0"/>
    <n v="0"/>
    <n v="0"/>
    <n v="0"/>
    <n v="0"/>
    <n v="0"/>
    <n v="1"/>
    <n v="1478"/>
    <d v="2015-06-16T00:00:00"/>
  </r>
  <r>
    <n v="1696"/>
    <n v="54006"/>
    <n v="484"/>
    <n v="0.89619671888308705"/>
    <x v="1"/>
    <n v="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x v="1"/>
    <x v="7"/>
    <s v="24-35"/>
    <n v="2808"/>
    <n v="0"/>
    <n v="0"/>
    <n v="0"/>
    <n v="1"/>
    <n v="0"/>
    <n v="0"/>
    <n v="1"/>
    <n v="0"/>
    <n v="0"/>
    <n v="387"/>
    <d v="2015-02-06T00:00:00"/>
  </r>
  <r>
    <n v="1697"/>
    <n v="69063"/>
    <n v="902"/>
    <n v="1.3060538928224954"/>
    <x v="0"/>
    <n v="1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x v="1"/>
    <x v="40"/>
    <s v="51-65"/>
    <n v="2758"/>
    <n v="0"/>
    <n v="1"/>
    <n v="0"/>
    <n v="0"/>
    <n v="0"/>
    <n v="0"/>
    <n v="0"/>
    <n v="0"/>
    <n v="1"/>
    <n v="876"/>
    <d v="2015-03-28T00:00:00"/>
  </r>
  <r>
    <n v="1698"/>
    <n v="11448"/>
    <n v="8"/>
    <n v="6.9881201956673647E-2"/>
    <x v="0"/>
    <n v="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x v="1"/>
    <x v="27"/>
    <s v="36-50"/>
    <n v="2355"/>
    <n v="1"/>
    <n v="0"/>
    <n v="0"/>
    <n v="0"/>
    <n v="0"/>
    <n v="1"/>
    <n v="0"/>
    <n v="0"/>
    <n v="0"/>
    <n v="2"/>
    <d v="2016-05-04T00:00:00"/>
  </r>
  <r>
    <n v="1699"/>
    <n v="70886"/>
    <n v="907"/>
    <n v="1.2795192280563159"/>
    <x v="1"/>
    <n v="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x v="1"/>
    <x v="6"/>
    <s v="36-50"/>
    <n v="2417"/>
    <n v="0"/>
    <n v="1"/>
    <n v="0"/>
    <n v="0"/>
    <n v="0"/>
    <n v="0"/>
    <n v="1"/>
    <n v="0"/>
    <n v="0"/>
    <n v="854"/>
    <d v="2016-03-03T00:00:00"/>
  </r>
  <r>
    <n v="1700"/>
    <n v="27038"/>
    <n v="92"/>
    <n v="0.34026185368740292"/>
    <x v="0"/>
    <n v="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x v="0"/>
    <x v="40"/>
    <s v="51-65"/>
    <n v="2808"/>
    <n v="0"/>
    <n v="0"/>
    <n v="0"/>
    <n v="0"/>
    <n v="1"/>
    <n v="0"/>
    <n v="1"/>
    <n v="0"/>
    <n v="0"/>
    <n v="77"/>
    <d v="2015-02-06T00:00:00"/>
  </r>
  <r>
    <n v="1701"/>
    <n v="34213"/>
    <n v="91"/>
    <n v="0.26598076754450067"/>
    <x v="1"/>
    <n v="1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x v="0"/>
    <x v="22"/>
    <s v="51-65"/>
    <n v="2819"/>
    <n v="0"/>
    <n v="0"/>
    <n v="0"/>
    <n v="0"/>
    <n v="1"/>
    <n v="0"/>
    <n v="1"/>
    <n v="0"/>
    <n v="0"/>
    <n v="65"/>
    <d v="2015-01-26T00:00:00"/>
  </r>
  <r>
    <n v="1702"/>
    <n v="32889"/>
    <n v="47"/>
    <n v="0.14290492261850468"/>
    <x v="1"/>
    <n v="1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x v="1"/>
    <x v="28"/>
    <s v="51-65"/>
    <n v="2455"/>
    <n v="0"/>
    <n v="0"/>
    <n v="0"/>
    <n v="1"/>
    <n v="0"/>
    <n v="0"/>
    <n v="0"/>
    <n v="1"/>
    <n v="0"/>
    <n v="39"/>
    <d v="2016-01-25T00:00:00"/>
  </r>
  <r>
    <n v="1703"/>
    <n v="34738"/>
    <n v="18"/>
    <n v="5.1816454603028382E-2"/>
    <x v="1"/>
    <n v="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x v="1"/>
    <x v="3"/>
    <s v="36-50"/>
    <n v="2208"/>
    <n v="0"/>
    <n v="0"/>
    <n v="1"/>
    <n v="0"/>
    <n v="0"/>
    <n v="0"/>
    <n v="1"/>
    <n v="0"/>
    <n v="0"/>
    <n v="16"/>
    <d v="2016-09-28T00:00:00"/>
  </r>
  <r>
    <n v="1704"/>
    <n v="30538"/>
    <n v="347"/>
    <n v="1.1362892134389939"/>
    <x v="1"/>
    <n v="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x v="1"/>
    <x v="6"/>
    <s v="36-50"/>
    <n v="2795"/>
    <n v="0"/>
    <n v="0"/>
    <n v="0"/>
    <n v="1"/>
    <n v="0"/>
    <n v="0"/>
    <n v="0"/>
    <n v="1"/>
    <n v="0"/>
    <n v="327"/>
    <d v="2015-02-19T00:00:00"/>
  </r>
  <r>
    <n v="1705"/>
    <n v="47570"/>
    <n v="90"/>
    <n v="0.18919487071683833"/>
    <x v="1"/>
    <n v="1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x v="0"/>
    <x v="17"/>
    <s v="66+"/>
    <n v="2555"/>
    <n v="0"/>
    <n v="0"/>
    <n v="0"/>
    <n v="0"/>
    <n v="1"/>
    <n v="0"/>
    <n v="0"/>
    <n v="1"/>
    <n v="0"/>
    <n v="59"/>
    <d v="2015-10-17T00:00:00"/>
  </r>
  <r>
    <n v="1706"/>
    <n v="26642"/>
    <n v="34"/>
    <n v="0.12761804669319121"/>
    <x v="1"/>
    <n v="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x v="1"/>
    <x v="5"/>
    <s v="51-65"/>
    <n v="2279"/>
    <n v="1"/>
    <n v="0"/>
    <n v="0"/>
    <n v="0"/>
    <n v="0"/>
    <n v="0"/>
    <n v="0"/>
    <n v="0"/>
    <n v="1"/>
    <n v="26"/>
    <d v="2016-07-19T00:00:00"/>
  </r>
  <r>
    <n v="1707"/>
    <n v="69932"/>
    <n v="992"/>
    <n v="1.4185208488245724"/>
    <x v="0"/>
    <n v="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x v="1"/>
    <x v="29"/>
    <s v="51-65"/>
    <n v="2541"/>
    <n v="1"/>
    <n v="0"/>
    <n v="0"/>
    <n v="0"/>
    <n v="0"/>
    <n v="0"/>
    <n v="1"/>
    <n v="0"/>
    <n v="0"/>
    <n v="935"/>
    <d v="2015-10-31T00:00:00"/>
  </r>
  <r>
    <n v="1708"/>
    <n v="44503"/>
    <n v="40"/>
    <n v="8.988158101701009E-2"/>
    <x v="1"/>
    <n v="1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x v="1"/>
    <x v="31"/>
    <s v="36-50"/>
    <n v="2233"/>
    <n v="0"/>
    <n v="0"/>
    <n v="1"/>
    <n v="0"/>
    <n v="0"/>
    <n v="0"/>
    <n v="1"/>
    <n v="0"/>
    <n v="0"/>
    <n v="32"/>
    <d v="2016-09-03T00:00:00"/>
  </r>
  <r>
    <n v="1709"/>
    <n v="60200"/>
    <n v="659"/>
    <n v="1.0946843853820598"/>
    <x v="0"/>
    <n v="1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x v="1"/>
    <x v="34"/>
    <s v="66+"/>
    <n v="2702"/>
    <n v="0"/>
    <n v="0"/>
    <n v="1"/>
    <n v="0"/>
    <n v="0"/>
    <n v="0"/>
    <n v="0"/>
    <n v="0"/>
    <n v="1"/>
    <n v="633"/>
    <d v="2015-05-23T00:00:00"/>
  </r>
  <r>
    <n v="1710"/>
    <n v="49638"/>
    <n v="39"/>
    <n v="7.8568838389943191E-2"/>
    <x v="0"/>
    <n v="1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x v="1"/>
    <x v="12"/>
    <s v="66+"/>
    <n v="2230"/>
    <n v="1"/>
    <n v="0"/>
    <n v="0"/>
    <n v="0"/>
    <n v="0"/>
    <n v="0"/>
    <n v="1"/>
    <n v="0"/>
    <n v="0"/>
    <n v="39"/>
    <d v="2016-09-06T00:00:00"/>
  </r>
  <r>
    <n v="1711"/>
    <n v="23830"/>
    <n v="27"/>
    <n v="0.11330255979857323"/>
    <x v="0"/>
    <n v="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x v="1"/>
    <x v="13"/>
    <s v="24-35"/>
    <n v="2301"/>
    <n v="0"/>
    <n v="0"/>
    <n v="1"/>
    <n v="0"/>
    <n v="0"/>
    <n v="1"/>
    <n v="0"/>
    <n v="0"/>
    <n v="0"/>
    <n v="11"/>
    <d v="2016-06-27T00:00:00"/>
  </r>
  <r>
    <n v="1712"/>
    <n v="25509"/>
    <n v="90"/>
    <n v="0.35281665294601905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x v="0"/>
    <x v="46"/>
    <s v="36-50"/>
    <n v="2808"/>
    <n v="1"/>
    <n v="0"/>
    <n v="0"/>
    <n v="0"/>
    <n v="0"/>
    <n v="0"/>
    <n v="0"/>
    <n v="0"/>
    <n v="1"/>
    <n v="79"/>
    <d v="2015-02-06T00:00:00"/>
  </r>
  <r>
    <n v="1713"/>
    <n v="72905"/>
    <n v="1312"/>
    <n v="1.7996022220698169"/>
    <x v="0"/>
    <n v="0"/>
    <n v="52"/>
    <n v="407"/>
    <n v="114"/>
    <n v="445"/>
    <n v="181"/>
    <n v="165"/>
    <n v="203"/>
    <n v="1"/>
    <n v="3"/>
    <n v="7"/>
    <n v="9"/>
    <n v="1"/>
    <n v="1"/>
    <n v="0"/>
    <n v="0"/>
    <n v="0"/>
    <n v="0"/>
    <n v="0"/>
    <x v="1"/>
    <x v="35"/>
    <s v="51-65"/>
    <n v="2318"/>
    <n v="0"/>
    <n v="1"/>
    <n v="0"/>
    <n v="0"/>
    <n v="0"/>
    <n v="0"/>
    <n v="1"/>
    <n v="0"/>
    <n v="0"/>
    <n v="1109"/>
    <d v="2016-06-10T00:00:00"/>
  </r>
  <r>
    <n v="1714"/>
    <n v="69702"/>
    <n v="982"/>
    <n v="1.4088548391724771"/>
    <x v="0"/>
    <n v="1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x v="1"/>
    <x v="20"/>
    <s v="66+"/>
    <n v="2654"/>
    <n v="0"/>
    <n v="0"/>
    <n v="0"/>
    <n v="1"/>
    <n v="0"/>
    <n v="0"/>
    <n v="0"/>
    <n v="0"/>
    <n v="1"/>
    <n v="925"/>
    <d v="2015-07-10T00:00:00"/>
  </r>
  <r>
    <n v="1715"/>
    <n v="70300"/>
    <n v="1550"/>
    <n v="2.2048364153627311"/>
    <x v="1"/>
    <n v="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x v="1"/>
    <x v="27"/>
    <s v="36-50"/>
    <n v="2508"/>
    <n v="1"/>
    <n v="0"/>
    <n v="0"/>
    <n v="0"/>
    <n v="0"/>
    <n v="0"/>
    <n v="1"/>
    <n v="0"/>
    <n v="0"/>
    <n v="1504"/>
    <d v="2015-12-03T00:00:00"/>
  </r>
  <r>
    <n v="1716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0"/>
    <x v="27"/>
    <s v="36-50"/>
    <n v="2839"/>
    <n v="0"/>
    <n v="0"/>
    <n v="1"/>
    <n v="0"/>
    <n v="0"/>
    <n v="0"/>
    <n v="0"/>
    <n v="1"/>
    <n v="0"/>
    <n v="48"/>
    <d v="2015-01-06T00:00:00"/>
  </r>
  <r>
    <n v="1717"/>
    <n v="50616"/>
    <n v="145"/>
    <n v="0.28647068120752334"/>
    <x v="0"/>
    <n v="1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x v="1"/>
    <x v="28"/>
    <s v="51-65"/>
    <n v="2231"/>
    <n v="1"/>
    <n v="0"/>
    <n v="0"/>
    <n v="0"/>
    <n v="0"/>
    <n v="0"/>
    <n v="0"/>
    <n v="0"/>
    <n v="1"/>
    <n v="141"/>
    <d v="2016-09-05T00:00:00"/>
  </r>
  <r>
    <n v="1718"/>
    <n v="62772"/>
    <n v="838"/>
    <n v="1.3349901229847703"/>
    <x v="0"/>
    <n v="1"/>
    <n v="74"/>
    <n v="581"/>
    <n v="49"/>
    <n v="157"/>
    <n v="43"/>
    <n v="8"/>
    <n v="108"/>
    <n v="1"/>
    <n v="5"/>
    <n v="6"/>
    <n v="11"/>
    <n v="2"/>
    <n v="0"/>
    <n v="0"/>
    <n v="0"/>
    <n v="1"/>
    <n v="0"/>
    <n v="0"/>
    <x v="1"/>
    <x v="14"/>
    <s v="51-65"/>
    <n v="2565"/>
    <n v="0"/>
    <n v="0"/>
    <n v="1"/>
    <n v="0"/>
    <n v="0"/>
    <n v="0"/>
    <n v="0"/>
    <n v="1"/>
    <n v="0"/>
    <n v="730"/>
    <d v="2015-10-07T00:00:00"/>
  </r>
  <r>
    <n v="1719"/>
    <n v="30298"/>
    <n v="28"/>
    <n v="9.2415340946597133E-2"/>
    <x v="0"/>
    <n v="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x v="1"/>
    <x v="7"/>
    <s v="24-35"/>
    <n v="2200"/>
    <n v="0"/>
    <n v="0"/>
    <n v="1"/>
    <n v="0"/>
    <n v="0"/>
    <n v="0"/>
    <n v="0"/>
    <n v="0"/>
    <n v="1"/>
    <n v="28"/>
    <d v="2016-10-06T00:00:00"/>
  </r>
  <r>
    <n v="1720"/>
    <n v="52413"/>
    <n v="438"/>
    <n v="0.83567053975158834"/>
    <x v="1"/>
    <n v="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x v="1"/>
    <x v="3"/>
    <s v="36-50"/>
    <n v="2762"/>
    <n v="0"/>
    <n v="0"/>
    <n v="1"/>
    <n v="0"/>
    <n v="0"/>
    <n v="0"/>
    <n v="1"/>
    <n v="0"/>
    <n v="0"/>
    <n v="426"/>
    <d v="2015-03-24T00:00:00"/>
  </r>
  <r>
    <n v="1721"/>
    <n v="44155"/>
    <n v="32"/>
    <n v="7.2471973728909525E-2"/>
    <x v="1"/>
    <n v="1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x v="1"/>
    <x v="26"/>
    <s v="51-65"/>
    <n v="2320"/>
    <n v="0"/>
    <n v="1"/>
    <n v="0"/>
    <n v="0"/>
    <n v="0"/>
    <n v="0"/>
    <n v="0"/>
    <n v="0"/>
    <n v="1"/>
    <n v="18"/>
    <d v="2016-06-08T00:00:00"/>
  </r>
  <r>
    <n v="1722"/>
    <n v="7500"/>
    <n v="72"/>
    <n v="0.96"/>
    <x v="0"/>
    <n v="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x v="0"/>
    <x v="54"/>
    <s v="24-35"/>
    <n v="2756"/>
    <n v="0"/>
    <n v="1"/>
    <n v="0"/>
    <n v="0"/>
    <n v="0"/>
    <n v="1"/>
    <n v="0"/>
    <n v="0"/>
    <n v="0"/>
    <n v="22"/>
    <d v="2015-03-30T00:00:00"/>
  </r>
  <r>
    <n v="1723"/>
    <n v="76532"/>
    <n v="790"/>
    <n v="1.0322479485705325"/>
    <x v="1"/>
    <n v="1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x v="1"/>
    <x v="27"/>
    <s v="36-50"/>
    <n v="2452"/>
    <n v="0"/>
    <n v="0"/>
    <n v="0"/>
    <n v="1"/>
    <n v="0"/>
    <n v="0"/>
    <n v="1"/>
    <n v="0"/>
    <n v="0"/>
    <n v="760"/>
    <d v="2016-01-28T00:00:00"/>
  </r>
  <r>
    <n v="1724"/>
    <n v="42081"/>
    <n v="355"/>
    <n v="0.84361113091418927"/>
    <x v="1"/>
    <n v="0"/>
    <n v="86"/>
    <n v="175"/>
    <n v="10"/>
    <n v="110"/>
    <n v="54"/>
    <n v="6"/>
    <n v="27"/>
    <n v="2"/>
    <n v="6"/>
    <n v="3"/>
    <n v="4"/>
    <n v="6"/>
    <n v="0"/>
    <n v="0"/>
    <n v="1"/>
    <n v="0"/>
    <n v="0"/>
    <n v="0"/>
    <x v="1"/>
    <x v="18"/>
    <s v="36-50"/>
    <n v="2647"/>
    <n v="0"/>
    <n v="1"/>
    <n v="0"/>
    <n v="0"/>
    <n v="0"/>
    <n v="0"/>
    <n v="1"/>
    <n v="0"/>
    <n v="0"/>
    <n v="328"/>
    <d v="2015-07-17T00:00:00"/>
  </r>
  <r>
    <n v="1725"/>
    <n v="88420"/>
    <n v="1916"/>
    <n v="2.1669305586971275"/>
    <x v="0"/>
    <n v="0"/>
    <n v="87"/>
    <n v="957"/>
    <n v="153"/>
    <n v="612"/>
    <n v="99"/>
    <n v="95"/>
    <n v="153"/>
    <n v="1"/>
    <n v="4"/>
    <n v="7"/>
    <n v="8"/>
    <n v="1"/>
    <n v="1"/>
    <n v="0"/>
    <n v="1"/>
    <n v="0"/>
    <n v="1"/>
    <n v="0"/>
    <x v="1"/>
    <x v="21"/>
    <s v="24-35"/>
    <n v="2217"/>
    <n v="0"/>
    <n v="0"/>
    <n v="0"/>
    <n v="1"/>
    <n v="0"/>
    <n v="0"/>
    <n v="0"/>
    <n v="1"/>
    <n v="0"/>
    <n v="1763"/>
    <d v="2016-09-19T00:00:00"/>
  </r>
  <r>
    <n v="1726"/>
    <n v="31158"/>
    <n v="67"/>
    <n v="0.21503305732075229"/>
    <x v="1"/>
    <n v="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x v="1"/>
    <x v="7"/>
    <s v="24-35"/>
    <n v="2677"/>
    <n v="0"/>
    <n v="1"/>
    <n v="0"/>
    <n v="0"/>
    <n v="0"/>
    <n v="0"/>
    <n v="1"/>
    <n v="0"/>
    <n v="0"/>
    <n v="62"/>
    <d v="2015-06-17T00:00:00"/>
  </r>
  <r>
    <n v="1727"/>
    <n v="61671"/>
    <n v="704"/>
    <n v="1.1415414051985535"/>
    <x v="0"/>
    <n v="1"/>
    <n v="23"/>
    <n v="641"/>
    <n v="7"/>
    <n v="56"/>
    <n v="0"/>
    <n v="0"/>
    <n v="28"/>
    <n v="8"/>
    <n v="10"/>
    <n v="4"/>
    <n v="6"/>
    <n v="8"/>
    <n v="1"/>
    <n v="0"/>
    <n v="0"/>
    <n v="1"/>
    <n v="0"/>
    <n v="0"/>
    <x v="1"/>
    <x v="28"/>
    <s v="51-65"/>
    <n v="2185"/>
    <n v="1"/>
    <n v="0"/>
    <n v="0"/>
    <n v="0"/>
    <n v="0"/>
    <n v="0"/>
    <n v="1"/>
    <n v="0"/>
    <n v="0"/>
    <n v="676"/>
    <d v="2016-10-21T00:00:00"/>
  </r>
  <r>
    <n v="1728"/>
    <n v="69719"/>
    <n v="758"/>
    <n v="1.0872215608370746"/>
    <x v="0"/>
    <n v="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x v="1"/>
    <x v="46"/>
    <s v="36-50"/>
    <n v="2193"/>
    <n v="0"/>
    <n v="0"/>
    <n v="1"/>
    <n v="0"/>
    <n v="0"/>
    <n v="0"/>
    <n v="1"/>
    <n v="0"/>
    <n v="0"/>
    <n v="715"/>
    <d v="2016-10-13T00:00:00"/>
  </r>
  <r>
    <n v="1729"/>
    <n v="49160"/>
    <n v="221"/>
    <n v="0.44955248169243284"/>
    <x v="0"/>
    <n v="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x v="1"/>
    <x v="17"/>
    <s v="66+"/>
    <n v="2411"/>
    <n v="1"/>
    <n v="0"/>
    <n v="0"/>
    <n v="0"/>
    <n v="0"/>
    <n v="0"/>
    <n v="1"/>
    <n v="0"/>
    <n v="0"/>
    <n v="206"/>
    <d v="2016-03-09T00:00:00"/>
  </r>
  <r>
    <n v="1730"/>
    <n v="90933"/>
    <n v="1606"/>
    <n v="1.7661355063618267"/>
    <x v="0"/>
    <n v="0"/>
    <n v="90"/>
    <n v="1020"/>
    <n v="31"/>
    <n v="430"/>
    <n v="62"/>
    <n v="63"/>
    <n v="79"/>
    <n v="1"/>
    <n v="4"/>
    <n v="6"/>
    <n v="4"/>
    <n v="1"/>
    <n v="0"/>
    <n v="0"/>
    <n v="0"/>
    <n v="0"/>
    <n v="1"/>
    <n v="0"/>
    <x v="1"/>
    <x v="1"/>
    <s v="66+"/>
    <n v="2249"/>
    <n v="0"/>
    <n v="0"/>
    <n v="1"/>
    <n v="0"/>
    <n v="0"/>
    <n v="0"/>
    <n v="0"/>
    <n v="0"/>
    <n v="1"/>
    <n v="1527"/>
    <d v="2016-08-18T00:00:00"/>
  </r>
  <r>
    <n v="1731"/>
    <n v="113734"/>
    <n v="274"/>
    <n v="0.24091300754391826"/>
    <x v="0"/>
    <n v="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x v="1"/>
    <x v="39"/>
    <s v="66+"/>
    <n v="2191"/>
    <n v="0"/>
    <n v="0"/>
    <n v="1"/>
    <n v="0"/>
    <n v="0"/>
    <n v="0"/>
    <n v="0"/>
    <n v="0"/>
    <n v="1"/>
    <n v="271"/>
    <d v="2016-10-15T00:00:00"/>
  </r>
  <r>
    <n v="1732"/>
    <n v="22148"/>
    <n v="38"/>
    <n v="0.17157305400036121"/>
    <x v="0"/>
    <n v="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x v="1"/>
    <x v="38"/>
    <s v="36-50"/>
    <n v="2236"/>
    <n v="0"/>
    <n v="0"/>
    <n v="1"/>
    <n v="0"/>
    <n v="0"/>
    <n v="0"/>
    <n v="1"/>
    <n v="0"/>
    <n v="0"/>
    <n v="27"/>
    <d v="2016-08-31T00:00:00"/>
  </r>
  <r>
    <n v="1733"/>
    <n v="73395"/>
    <n v="386"/>
    <n v="0.52592138429048296"/>
    <x v="0"/>
    <n v="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x v="1"/>
    <x v="13"/>
    <s v="24-35"/>
    <n v="2262"/>
    <n v="0"/>
    <n v="1"/>
    <n v="0"/>
    <n v="0"/>
    <n v="0"/>
    <n v="0"/>
    <n v="0"/>
    <n v="1"/>
    <n v="0"/>
    <n v="375"/>
    <d v="2016-08-05T00:00:00"/>
  </r>
  <r>
    <n v="1734"/>
    <n v="29819"/>
    <n v="37"/>
    <n v="0.12408196116569972"/>
    <x v="1"/>
    <n v="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x v="1"/>
    <x v="6"/>
    <s v="36-50"/>
    <n v="2407"/>
    <n v="1"/>
    <n v="0"/>
    <n v="0"/>
    <n v="0"/>
    <n v="0"/>
    <n v="0"/>
    <n v="1"/>
    <n v="0"/>
    <n v="0"/>
    <n v="35"/>
    <d v="2016-03-13T00:00:00"/>
  </r>
  <r>
    <n v="1735"/>
    <n v="45688"/>
    <n v="297"/>
    <n v="0.65006128523901241"/>
    <x v="0"/>
    <n v="1"/>
    <n v="20"/>
    <n v="279"/>
    <n v="0"/>
    <n v="18"/>
    <n v="0"/>
    <n v="0"/>
    <n v="9"/>
    <n v="2"/>
    <n v="3"/>
    <n v="1"/>
    <n v="8"/>
    <n v="4"/>
    <n v="0"/>
    <n v="0"/>
    <n v="0"/>
    <n v="1"/>
    <n v="0"/>
    <n v="0"/>
    <x v="1"/>
    <x v="28"/>
    <s v="51-65"/>
    <n v="2314"/>
    <n v="0"/>
    <n v="1"/>
    <n v="0"/>
    <n v="0"/>
    <n v="0"/>
    <n v="0"/>
    <n v="1"/>
    <n v="0"/>
    <n v="0"/>
    <n v="288"/>
    <d v="2016-06-14T00:00:00"/>
  </r>
  <r>
    <n v="1736"/>
    <n v="60491"/>
    <n v="952"/>
    <n v="1.5737878362070392"/>
    <x v="0"/>
    <n v="1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x v="1"/>
    <x v="6"/>
    <s v="36-50"/>
    <n v="2455"/>
    <n v="0"/>
    <n v="1"/>
    <n v="0"/>
    <n v="0"/>
    <n v="0"/>
    <n v="0"/>
    <n v="0"/>
    <n v="0"/>
    <n v="1"/>
    <n v="876"/>
    <d v="2016-01-25T00:00:00"/>
  </r>
  <r>
    <n v="1737"/>
    <n v="33235"/>
    <n v="64"/>
    <n v="0.19256807582367985"/>
    <x v="1"/>
    <n v="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x v="1"/>
    <x v="37"/>
    <s v="24-35"/>
    <n v="2303"/>
    <n v="0"/>
    <n v="0"/>
    <n v="0"/>
    <n v="1"/>
    <n v="0"/>
    <n v="0"/>
    <n v="1"/>
    <n v="0"/>
    <n v="0"/>
    <n v="58"/>
    <d v="2016-06-25T00:00:00"/>
  </r>
  <r>
    <n v="1738"/>
    <n v="35701"/>
    <n v="41"/>
    <n v="0.11484272149239518"/>
    <x v="0"/>
    <n v="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x v="1"/>
    <x v="11"/>
    <s v="51-65"/>
    <n v="2626"/>
    <n v="0"/>
    <n v="1"/>
    <n v="0"/>
    <n v="0"/>
    <n v="0"/>
    <n v="0"/>
    <n v="1"/>
    <n v="0"/>
    <n v="0"/>
    <n v="36"/>
    <d v="2015-08-07T00:00:00"/>
  </r>
  <r>
    <n v="1739"/>
    <n v="31535"/>
    <n v="32"/>
    <n v="0.10147455208498495"/>
    <x v="1"/>
    <n v="0"/>
    <n v="95"/>
    <n v="15"/>
    <n v="4"/>
    <n v="13"/>
    <n v="0"/>
    <n v="0"/>
    <n v="19"/>
    <n v="1"/>
    <n v="1"/>
    <n v="1"/>
    <n v="2"/>
    <n v="7"/>
    <n v="0"/>
    <n v="0"/>
    <n v="1"/>
    <n v="0"/>
    <n v="0"/>
    <n v="0"/>
    <x v="1"/>
    <x v="15"/>
    <s v="36-50"/>
    <n v="2435"/>
    <n v="0"/>
    <n v="1"/>
    <n v="0"/>
    <n v="0"/>
    <n v="0"/>
    <n v="0"/>
    <n v="0"/>
    <n v="1"/>
    <n v="0"/>
    <n v="13"/>
    <d v="2016-02-14T00:00:00"/>
  </r>
  <r>
    <n v="1740"/>
    <n v="92556"/>
    <n v="1235"/>
    <n v="1.3343273261592981"/>
    <x v="0"/>
    <n v="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x v="1"/>
    <x v="36"/>
    <s v="51-65"/>
    <n v="2229"/>
    <n v="0"/>
    <n v="0"/>
    <n v="0"/>
    <n v="1"/>
    <n v="0"/>
    <n v="1"/>
    <n v="0"/>
    <n v="0"/>
    <n v="0"/>
    <n v="1207"/>
    <d v="2016-09-07T00:00:00"/>
  </r>
  <r>
    <n v="1741"/>
    <n v="67384"/>
    <n v="1383"/>
    <n v="2.0524160037991215"/>
    <x v="0"/>
    <n v="1"/>
    <n v="32"/>
    <n v="957"/>
    <n v="40"/>
    <n v="175"/>
    <n v="158"/>
    <n v="53"/>
    <n v="107"/>
    <n v="2"/>
    <n v="7"/>
    <n v="8"/>
    <n v="5"/>
    <n v="5"/>
    <n v="0"/>
    <n v="0"/>
    <n v="0"/>
    <n v="1"/>
    <n v="0"/>
    <n v="0"/>
    <x v="1"/>
    <x v="23"/>
    <s v="36-50"/>
    <n v="2755"/>
    <n v="0"/>
    <n v="0"/>
    <n v="1"/>
    <n v="0"/>
    <n v="0"/>
    <n v="0"/>
    <n v="1"/>
    <n v="0"/>
    <n v="0"/>
    <n v="1276"/>
    <d v="2015-03-31T00:00:00"/>
  </r>
  <r>
    <n v="1742"/>
    <n v="32557"/>
    <n v="70"/>
    <n v="0.21500752526338424"/>
    <x v="1"/>
    <n v="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x v="0"/>
    <x v="5"/>
    <s v="51-65"/>
    <n v="2284"/>
    <n v="0"/>
    <n v="0"/>
    <n v="1"/>
    <n v="0"/>
    <n v="0"/>
    <n v="0"/>
    <n v="0"/>
    <n v="1"/>
    <n v="0"/>
    <n v="60"/>
    <d v="2016-07-14T00:00:00"/>
  </r>
  <r>
    <n v="1743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1"/>
    <x v="22"/>
    <s v="51-65"/>
    <n v="2679"/>
    <n v="0"/>
    <n v="0"/>
    <n v="0"/>
    <n v="0"/>
    <n v="1"/>
    <n v="0"/>
    <n v="0"/>
    <n v="0"/>
    <n v="1"/>
    <n v="850"/>
    <d v="2015-06-15T00:00:00"/>
  </r>
  <r>
    <n v="1744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0"/>
    <x v="31"/>
    <s v="36-50"/>
    <n v="2531"/>
    <n v="0"/>
    <n v="0"/>
    <n v="1"/>
    <n v="0"/>
    <n v="0"/>
    <n v="0"/>
    <n v="0"/>
    <n v="0"/>
    <n v="1"/>
    <n v="67"/>
    <d v="2015-11-10T00:00:00"/>
  </r>
  <r>
    <n v="1745"/>
    <n v="36038"/>
    <n v="40"/>
    <n v="0.11099395082967978"/>
    <x v="1"/>
    <n v="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x v="1"/>
    <x v="4"/>
    <s v="36-50"/>
    <n v="2553"/>
    <n v="0"/>
    <n v="0"/>
    <n v="1"/>
    <n v="0"/>
    <n v="0"/>
    <n v="0"/>
    <n v="0"/>
    <n v="0"/>
    <n v="1"/>
    <n v="33"/>
    <d v="2015-10-19T00:00:00"/>
  </r>
  <r>
    <n v="1746"/>
    <n v="34230"/>
    <n v="19"/>
    <n v="5.5506865322816248E-2"/>
    <x v="1"/>
    <n v="1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x v="1"/>
    <x v="2"/>
    <s v="51-65"/>
    <n v="2709"/>
    <n v="0"/>
    <n v="0"/>
    <n v="0"/>
    <n v="1"/>
    <n v="0"/>
    <n v="0"/>
    <n v="0"/>
    <n v="0"/>
    <n v="1"/>
    <n v="17"/>
    <d v="2015-05-16T00:00:00"/>
  </r>
  <r>
    <n v="1747"/>
    <n v="31878"/>
    <n v="47"/>
    <n v="0.1474371039588431"/>
    <x v="0"/>
    <n v="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x v="1"/>
    <x v="30"/>
    <s v="36-50"/>
    <n v="2166"/>
    <n v="0"/>
    <n v="0"/>
    <n v="1"/>
    <n v="0"/>
    <n v="0"/>
    <n v="1"/>
    <n v="0"/>
    <n v="0"/>
    <n v="0"/>
    <n v="24"/>
    <d v="2016-11-09T00:00:00"/>
  </r>
  <r>
    <n v="1748"/>
    <n v="70932"/>
    <n v="724"/>
    <n v="1.0206958777420627"/>
    <x v="0"/>
    <n v="1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x v="1"/>
    <x v="31"/>
    <s v="36-50"/>
    <n v="2320"/>
    <n v="0"/>
    <n v="1"/>
    <n v="0"/>
    <n v="0"/>
    <n v="0"/>
    <n v="1"/>
    <n v="0"/>
    <n v="0"/>
    <n v="0"/>
    <n v="539"/>
    <d v="2016-06-08T00:00:00"/>
  </r>
  <r>
    <n v="1749"/>
    <n v="39858"/>
    <n v="69"/>
    <n v="0.17311455667620052"/>
    <x v="1"/>
    <n v="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x v="0"/>
    <x v="14"/>
    <s v="51-65"/>
    <n v="2680"/>
    <n v="0"/>
    <n v="0"/>
    <n v="1"/>
    <n v="0"/>
    <n v="0"/>
    <n v="0"/>
    <n v="0"/>
    <n v="1"/>
    <n v="0"/>
    <n v="43"/>
    <d v="2015-06-14T00:00:00"/>
  </r>
  <r>
    <n v="1750"/>
    <n v="77598"/>
    <n v="1702"/>
    <n v="2.1933554988530632"/>
    <x v="0"/>
    <n v="0"/>
    <n v="53"/>
    <n v="1193"/>
    <n v="33"/>
    <n v="281"/>
    <n v="129"/>
    <n v="66"/>
    <n v="33"/>
    <n v="1"/>
    <n v="7"/>
    <n v="5"/>
    <n v="13"/>
    <n v="3"/>
    <n v="0"/>
    <n v="0"/>
    <n v="0"/>
    <n v="0"/>
    <n v="1"/>
    <n v="0"/>
    <x v="1"/>
    <x v="48"/>
    <s v="66+"/>
    <n v="2430"/>
    <n v="0"/>
    <n v="0"/>
    <n v="1"/>
    <n v="0"/>
    <n v="0"/>
    <n v="0"/>
    <n v="0"/>
    <n v="1"/>
    <n v="0"/>
    <n v="1669"/>
    <d v="2016-02-19T00:00:00"/>
  </r>
  <r>
    <n v="1751"/>
    <n v="80982"/>
    <n v="1169"/>
    <n v="1.4435306611345731"/>
    <x v="1"/>
    <n v="1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x v="1"/>
    <x v="11"/>
    <s v="51-65"/>
    <n v="2696"/>
    <n v="0"/>
    <n v="0"/>
    <n v="1"/>
    <n v="0"/>
    <n v="0"/>
    <n v="0"/>
    <n v="1"/>
    <n v="0"/>
    <n v="0"/>
    <n v="1147"/>
    <d v="2015-05-29T00:00:00"/>
  </r>
  <r>
    <n v="1752"/>
    <n v="22701"/>
    <n v="19"/>
    <n v="8.3696753446984712E-2"/>
    <x v="1"/>
    <n v="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x v="1"/>
    <x v="30"/>
    <s v="36-50"/>
    <n v="2456"/>
    <n v="0"/>
    <n v="1"/>
    <n v="0"/>
    <n v="0"/>
    <n v="0"/>
    <n v="0"/>
    <n v="0"/>
    <n v="1"/>
    <n v="0"/>
    <n v="14"/>
    <d v="2016-01-24T00:00:00"/>
  </r>
  <r>
    <n v="1753"/>
    <n v="70617"/>
    <n v="1253"/>
    <n v="1.7743602815186146"/>
    <x v="0"/>
    <n v="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x v="1"/>
    <x v="23"/>
    <s v="36-50"/>
    <n v="2530"/>
    <n v="0"/>
    <n v="1"/>
    <n v="0"/>
    <n v="0"/>
    <n v="0"/>
    <n v="0"/>
    <n v="1"/>
    <n v="0"/>
    <n v="0"/>
    <n v="1226"/>
    <d v="2015-11-11T00:00:00"/>
  </r>
  <r>
    <n v="1754"/>
    <n v="28647"/>
    <n v="68"/>
    <n v="0.23737215066150036"/>
    <x v="1"/>
    <n v="0"/>
    <n v="54"/>
    <n v="19"/>
    <n v="8"/>
    <n v="29"/>
    <n v="0"/>
    <n v="12"/>
    <n v="26"/>
    <n v="1"/>
    <n v="2"/>
    <n v="2"/>
    <n v="2"/>
    <n v="7"/>
    <n v="0"/>
    <n v="0"/>
    <n v="1"/>
    <n v="0"/>
    <n v="0"/>
    <n v="0"/>
    <x v="0"/>
    <x v="32"/>
    <s v="36-50"/>
    <n v="2471"/>
    <n v="0"/>
    <n v="0"/>
    <n v="1"/>
    <n v="0"/>
    <n v="0"/>
    <n v="0"/>
    <n v="1"/>
    <n v="0"/>
    <n v="0"/>
    <n v="42"/>
    <d v="2016-01-09T00:00:00"/>
  </r>
  <r>
    <n v="1755"/>
    <n v="62694"/>
    <n v="658"/>
    <n v="1.0495422209461831"/>
    <x v="1"/>
    <n v="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x v="1"/>
    <x v="2"/>
    <s v="51-65"/>
    <n v="2536"/>
    <n v="0"/>
    <n v="1"/>
    <n v="0"/>
    <n v="0"/>
    <n v="0"/>
    <n v="0"/>
    <n v="0"/>
    <n v="1"/>
    <n v="0"/>
    <n v="567"/>
    <d v="2015-11-05T00:00:00"/>
  </r>
  <r>
    <n v="1756"/>
    <n v="61917"/>
    <n v="90"/>
    <n v="0.14535587964533164"/>
    <x v="1"/>
    <n v="1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x v="1"/>
    <x v="46"/>
    <s v="36-50"/>
    <n v="2380"/>
    <n v="0"/>
    <n v="1"/>
    <n v="0"/>
    <n v="0"/>
    <n v="0"/>
    <n v="0"/>
    <n v="0"/>
    <n v="0"/>
    <n v="1"/>
    <n v="89"/>
    <d v="2016-04-09T00:00:00"/>
  </r>
  <r>
    <n v="1757"/>
    <n v="67472"/>
    <n v="345"/>
    <n v="0.51132321555608251"/>
    <x v="0"/>
    <n v="1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x v="1"/>
    <x v="25"/>
    <s v="66+"/>
    <n v="2433"/>
    <n v="0"/>
    <n v="1"/>
    <n v="0"/>
    <n v="0"/>
    <n v="0"/>
    <n v="0"/>
    <n v="0"/>
    <n v="0"/>
    <n v="1"/>
    <n v="276"/>
    <d v="2016-02-16T00:00:00"/>
  </r>
  <r>
    <n v="1758"/>
    <n v="21059"/>
    <n v="36"/>
    <n v="0.1709482881428368"/>
    <x v="1"/>
    <n v="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x v="1"/>
    <x v="18"/>
    <s v="36-50"/>
    <n v="2332"/>
    <n v="0"/>
    <n v="1"/>
    <n v="0"/>
    <n v="0"/>
    <n v="0"/>
    <n v="0"/>
    <n v="0"/>
    <n v="1"/>
    <n v="0"/>
    <n v="28"/>
    <d v="2016-05-27T00:00:00"/>
  </r>
  <r>
    <n v="1759"/>
    <n v="29543"/>
    <n v="45"/>
    <n v="0.15232034661341098"/>
    <x v="2"/>
    <n v="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x v="1"/>
    <x v="28"/>
    <s v="51-65"/>
    <n v="2248"/>
    <n v="0"/>
    <n v="1"/>
    <n v="0"/>
    <n v="0"/>
    <n v="0"/>
    <n v="0"/>
    <n v="0"/>
    <n v="1"/>
    <n v="0"/>
    <n v="27"/>
    <d v="2016-08-19T00:00:00"/>
  </r>
  <r>
    <n v="1760"/>
    <n v="75903"/>
    <n v="801"/>
    <n v="1.0552942571439863"/>
    <x v="0"/>
    <n v="1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x v="1"/>
    <x v="20"/>
    <s v="66+"/>
    <n v="2606"/>
    <n v="0"/>
    <n v="1"/>
    <n v="0"/>
    <n v="0"/>
    <n v="0"/>
    <n v="0"/>
    <n v="1"/>
    <n v="0"/>
    <n v="0"/>
    <n v="701"/>
    <d v="2015-08-27T00:00:00"/>
  </r>
  <r>
    <n v="1761"/>
    <n v="34984"/>
    <n v="35"/>
    <n v="0.10004573519323121"/>
    <x v="1"/>
    <n v="1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x v="1"/>
    <x v="27"/>
    <s v="36-50"/>
    <n v="2820"/>
    <n v="0"/>
    <n v="0"/>
    <n v="0"/>
    <n v="1"/>
    <n v="0"/>
    <n v="1"/>
    <n v="0"/>
    <n v="0"/>
    <n v="0"/>
    <n v="32"/>
    <d v="2015-01-25T00:00:00"/>
  </r>
  <r>
    <n v="1762"/>
    <n v="27213"/>
    <n v="67"/>
    <n v="0.24620585749457979"/>
    <x v="1"/>
    <n v="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x v="0"/>
    <x v="31"/>
    <s v="36-50"/>
    <n v="2827"/>
    <n v="0"/>
    <n v="0"/>
    <n v="1"/>
    <n v="0"/>
    <n v="0"/>
    <n v="0"/>
    <n v="0"/>
    <n v="0"/>
    <n v="1"/>
    <n v="64"/>
    <d v="2015-01-18T00:00:00"/>
  </r>
  <r>
    <n v="1763"/>
    <n v="27242"/>
    <n v="67"/>
    <n v="0.24594376330665885"/>
    <x v="1"/>
    <n v="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x v="0"/>
    <x v="23"/>
    <s v="36-50"/>
    <n v="2754"/>
    <n v="0"/>
    <n v="0"/>
    <n v="1"/>
    <n v="0"/>
    <n v="0"/>
    <n v="0"/>
    <n v="1"/>
    <n v="0"/>
    <n v="0"/>
    <n v="28"/>
    <d v="2015-04-01T00:00:00"/>
  </r>
  <r>
    <n v="1764"/>
    <n v="34242"/>
    <n v="14"/>
    <n v="4.0885462297762985E-2"/>
    <x v="0"/>
    <n v="1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x v="1"/>
    <x v="11"/>
    <s v="51-65"/>
    <n v="2257"/>
    <n v="0"/>
    <n v="1"/>
    <n v="0"/>
    <n v="0"/>
    <n v="0"/>
    <n v="0"/>
    <n v="0"/>
    <n v="1"/>
    <n v="0"/>
    <n v="13"/>
    <d v="2016-08-10T00:00:00"/>
  </r>
  <r>
    <n v="1765"/>
    <n v="25410"/>
    <n v="34"/>
    <n v="0.13380558835104289"/>
    <x v="1"/>
    <n v="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x v="1"/>
    <x v="24"/>
    <s v="36-50"/>
    <n v="2461"/>
    <n v="0"/>
    <n v="1"/>
    <n v="0"/>
    <n v="0"/>
    <n v="0"/>
    <n v="0"/>
    <n v="1"/>
    <n v="0"/>
    <n v="0"/>
    <n v="30"/>
    <d v="2016-01-19T00:00:00"/>
  </r>
  <r>
    <n v="1766"/>
    <n v="37126"/>
    <n v="65"/>
    <n v="0.17507945913914777"/>
    <x v="1"/>
    <n v="0"/>
    <n v="9"/>
    <n v="45"/>
    <n v="3"/>
    <n v="9"/>
    <n v="4"/>
    <n v="4"/>
    <n v="7"/>
    <n v="1"/>
    <n v="1"/>
    <n v="2"/>
    <n v="2"/>
    <n v="6"/>
    <n v="0"/>
    <n v="0"/>
    <n v="1"/>
    <n v="0"/>
    <n v="0"/>
    <n v="0"/>
    <x v="0"/>
    <x v="6"/>
    <s v="36-50"/>
    <n v="2250"/>
    <n v="0"/>
    <n v="1"/>
    <n v="0"/>
    <n v="0"/>
    <n v="0"/>
    <n v="0"/>
    <n v="0"/>
    <n v="0"/>
    <n v="1"/>
    <n v="58"/>
    <d v="2016-08-17T00:00:00"/>
  </r>
  <r>
    <n v="1767"/>
    <n v="28320"/>
    <n v="39"/>
    <n v="0.13771186440677965"/>
    <x v="0"/>
    <n v="1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x v="1"/>
    <x v="9"/>
    <s v="66+"/>
    <n v="2690"/>
    <n v="0"/>
    <n v="0"/>
    <n v="0"/>
    <n v="1"/>
    <n v="0"/>
    <n v="0"/>
    <n v="1"/>
    <n v="0"/>
    <n v="0"/>
    <n v="35"/>
    <d v="2015-06-04T00:00:00"/>
  </r>
  <r>
    <n v="1768"/>
    <n v="23763"/>
    <n v="36"/>
    <n v="0.15149602322939024"/>
    <x v="1"/>
    <n v="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x v="1"/>
    <x v="30"/>
    <s v="36-50"/>
    <n v="2850"/>
    <n v="0"/>
    <n v="0"/>
    <n v="1"/>
    <n v="0"/>
    <n v="0"/>
    <n v="0"/>
    <n v="1"/>
    <n v="0"/>
    <n v="0"/>
    <n v="30"/>
    <d v="2014-12-26T00:00:00"/>
  </r>
  <r>
    <n v="1769"/>
    <n v="72570"/>
    <n v="865"/>
    <n v="1.1919525974920766"/>
    <x v="0"/>
    <n v="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x v="1"/>
    <x v="3"/>
    <s v="36-50"/>
    <n v="2224"/>
    <n v="0"/>
    <n v="1"/>
    <n v="0"/>
    <n v="0"/>
    <n v="0"/>
    <n v="0"/>
    <n v="1"/>
    <n v="0"/>
    <n v="0"/>
    <n v="641"/>
    <d v="2016-09-12T00:00:00"/>
  </r>
  <r>
    <n v="1770"/>
    <n v="34529"/>
    <n v="121"/>
    <n v="0.35043007327174258"/>
    <x v="1"/>
    <n v="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x v="1"/>
    <x v="10"/>
    <s v="36-50"/>
    <n v="2812"/>
    <n v="0"/>
    <n v="1"/>
    <n v="0"/>
    <n v="0"/>
    <n v="0"/>
    <n v="0"/>
    <n v="0"/>
    <n v="1"/>
    <n v="0"/>
    <n v="80"/>
    <d v="2015-02-02T00:00:00"/>
  </r>
  <r>
    <n v="1771"/>
    <n v="70792"/>
    <n v="1158"/>
    <n v="1.6357780540174029"/>
    <x v="0"/>
    <n v="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x v="1"/>
    <x v="20"/>
    <s v="66+"/>
    <n v="2667"/>
    <n v="0"/>
    <n v="0"/>
    <n v="0"/>
    <n v="0"/>
    <n v="1"/>
    <n v="0"/>
    <n v="1"/>
    <n v="0"/>
    <n v="0"/>
    <n v="1044"/>
    <d v="2015-06-27T00:00:00"/>
  </r>
  <r>
    <n v="1772"/>
    <n v="39684"/>
    <n v="64"/>
    <n v="0.16127406511440379"/>
    <x v="1"/>
    <n v="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x v="0"/>
    <x v="3"/>
    <s v="36-50"/>
    <n v="2784"/>
    <n v="0"/>
    <n v="0"/>
    <n v="1"/>
    <n v="0"/>
    <n v="0"/>
    <n v="0"/>
    <n v="0"/>
    <n v="0"/>
    <n v="1"/>
    <n v="47"/>
    <d v="2015-03-02T00:00:00"/>
  </r>
  <r>
    <n v="1773"/>
    <n v="83891"/>
    <n v="801"/>
    <n v="0.95481040874468071"/>
    <x v="0"/>
    <n v="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x v="1"/>
    <x v="46"/>
    <s v="36-50"/>
    <n v="2168"/>
    <n v="0"/>
    <n v="1"/>
    <n v="0"/>
    <n v="0"/>
    <n v="0"/>
    <n v="0"/>
    <n v="0"/>
    <n v="1"/>
    <n v="0"/>
    <n v="786"/>
    <d v="2016-11-07T00:00:00"/>
  </r>
  <r>
    <n v="1774"/>
    <n v="36065"/>
    <n v="71"/>
    <n v="0.19686676833495079"/>
    <x v="1"/>
    <n v="1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x v="1"/>
    <x v="28"/>
    <s v="51-65"/>
    <n v="2614"/>
    <n v="0"/>
    <n v="0"/>
    <n v="1"/>
    <n v="0"/>
    <n v="0"/>
    <n v="0"/>
    <n v="1"/>
    <n v="0"/>
    <n v="0"/>
    <n v="68"/>
    <d v="2015-08-19T00:00:00"/>
  </r>
  <r>
    <n v="1775"/>
    <n v="51141"/>
    <n v="151"/>
    <n v="0.29526211845681549"/>
    <x v="0"/>
    <n v="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x v="1"/>
    <x v="55"/>
    <s v="66+"/>
    <n v="2515"/>
    <n v="0"/>
    <n v="0"/>
    <n v="1"/>
    <n v="0"/>
    <n v="0"/>
    <n v="0"/>
    <n v="0"/>
    <n v="0"/>
    <n v="1"/>
    <n v="145"/>
    <d v="2015-11-26T00:00:00"/>
  </r>
  <r>
    <n v="1776"/>
    <n v="56939"/>
    <n v="512"/>
    <n v="0.89920792426983265"/>
    <x v="0"/>
    <n v="1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x v="1"/>
    <x v="10"/>
    <s v="36-50"/>
    <n v="2443"/>
    <n v="0"/>
    <n v="1"/>
    <n v="0"/>
    <n v="0"/>
    <n v="0"/>
    <n v="0"/>
    <n v="1"/>
    <n v="0"/>
    <n v="0"/>
    <n v="463"/>
    <d v="2016-02-06T00:00:00"/>
  </r>
  <r>
    <n v="1777"/>
    <n v="80872"/>
    <n v="1228"/>
    <n v="1.5184489069146305"/>
    <x v="0"/>
    <n v="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x v="1"/>
    <x v="20"/>
    <s v="66+"/>
    <n v="2207"/>
    <n v="0"/>
    <n v="0"/>
    <n v="1"/>
    <n v="0"/>
    <n v="0"/>
    <n v="0"/>
    <n v="1"/>
    <n v="0"/>
    <n v="0"/>
    <n v="1120"/>
    <d v="2016-09-29T00:00:00"/>
  </r>
  <r>
    <n v="1778"/>
    <n v="32218"/>
    <n v="63"/>
    <n v="0.19554286423738282"/>
    <x v="0"/>
    <n v="0"/>
    <n v="27"/>
    <n v="10"/>
    <n v="24"/>
    <n v="15"/>
    <n v="13"/>
    <n v="1"/>
    <n v="30"/>
    <n v="1"/>
    <n v="2"/>
    <n v="1"/>
    <n v="3"/>
    <n v="7"/>
    <n v="0"/>
    <n v="0"/>
    <n v="1"/>
    <n v="0"/>
    <n v="0"/>
    <n v="0"/>
    <x v="0"/>
    <x v="36"/>
    <s v="51-65"/>
    <n v="2293"/>
    <n v="0"/>
    <n v="0"/>
    <n v="1"/>
    <n v="0"/>
    <n v="0"/>
    <n v="1"/>
    <n v="0"/>
    <n v="0"/>
    <n v="0"/>
    <n v="33"/>
    <d v="2016-07-05T00:00:00"/>
  </r>
  <r>
    <n v="1779"/>
    <n v="61798"/>
    <n v="450"/>
    <n v="0.72817890546619624"/>
    <x v="0"/>
    <n v="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x v="1"/>
    <x v="29"/>
    <s v="51-65"/>
    <n v="2377"/>
    <n v="0"/>
    <n v="0"/>
    <n v="1"/>
    <n v="0"/>
    <n v="0"/>
    <n v="0"/>
    <n v="0"/>
    <n v="0"/>
    <n v="1"/>
    <n v="437"/>
    <d v="2016-04-12T00:00:00"/>
  </r>
  <r>
    <n v="1780"/>
    <n v="76842"/>
    <n v="1098"/>
    <n v="1.4289060669946123"/>
    <x v="0"/>
    <n v="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x v="1"/>
    <x v="9"/>
    <s v="66+"/>
    <n v="2216"/>
    <n v="0"/>
    <n v="0"/>
    <n v="0"/>
    <n v="0"/>
    <n v="1"/>
    <n v="0"/>
    <n v="0"/>
    <n v="0"/>
    <n v="1"/>
    <n v="1066"/>
    <d v="2016-09-20T00:00:00"/>
  </r>
  <r>
    <n v="1781"/>
    <n v="29478"/>
    <n v="19"/>
    <n v="6.4454847683017846E-2"/>
    <x v="1"/>
    <n v="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x v="1"/>
    <x v="10"/>
    <s v="36-50"/>
    <n v="2322"/>
    <n v="0"/>
    <n v="0"/>
    <n v="0"/>
    <n v="1"/>
    <n v="0"/>
    <n v="0"/>
    <n v="1"/>
    <n v="0"/>
    <n v="0"/>
    <n v="18"/>
    <d v="2016-06-06T00:00:00"/>
  </r>
  <r>
    <n v="1782"/>
    <n v="46998"/>
    <n v="350"/>
    <n v="0.74471254095918971"/>
    <x v="0"/>
    <n v="1"/>
    <n v="55"/>
    <n v="172"/>
    <n v="41"/>
    <n v="86"/>
    <n v="45"/>
    <n v="6"/>
    <n v="27"/>
    <n v="5"/>
    <n v="5"/>
    <n v="3"/>
    <n v="5"/>
    <n v="7"/>
    <n v="0"/>
    <n v="0"/>
    <n v="1"/>
    <n v="0"/>
    <n v="0"/>
    <n v="0"/>
    <x v="1"/>
    <x v="44"/>
    <s v="51-65"/>
    <n v="2774"/>
    <n v="0"/>
    <n v="0"/>
    <n v="1"/>
    <n v="0"/>
    <n v="0"/>
    <n v="0"/>
    <n v="1"/>
    <n v="0"/>
    <n v="0"/>
    <n v="323"/>
    <d v="2015-03-12T00:00:00"/>
  </r>
  <r>
    <n v="1783"/>
    <n v="16653"/>
    <n v="62"/>
    <n v="0.37230529033807724"/>
    <x v="1"/>
    <n v="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x v="0"/>
    <x v="19"/>
    <s v="36-50"/>
    <n v="2231"/>
    <n v="0"/>
    <n v="0"/>
    <n v="1"/>
    <n v="0"/>
    <n v="0"/>
    <n v="0"/>
    <n v="0"/>
    <n v="1"/>
    <n v="0"/>
    <n v="55"/>
    <d v="2016-09-05T00:00:00"/>
  </r>
  <r>
    <n v="1784"/>
    <n v="70053"/>
    <n v="923"/>
    <n v="1.317573836952022"/>
    <x v="0"/>
    <n v="1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x v="1"/>
    <x v="2"/>
    <s v="51-65"/>
    <n v="2520"/>
    <n v="0"/>
    <n v="1"/>
    <n v="0"/>
    <n v="0"/>
    <n v="0"/>
    <n v="0"/>
    <n v="0"/>
    <n v="1"/>
    <n v="0"/>
    <n v="834"/>
    <d v="2015-11-21T00:00:00"/>
  </r>
  <r>
    <n v="1785"/>
    <n v="14515"/>
    <n v="61"/>
    <n v="0.42025490871512228"/>
    <x v="1"/>
    <n v="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x v="0"/>
    <x v="15"/>
    <s v="36-50"/>
    <n v="2756"/>
    <n v="0"/>
    <n v="0"/>
    <n v="0"/>
    <n v="1"/>
    <n v="0"/>
    <n v="1"/>
    <n v="0"/>
    <n v="0"/>
    <n v="0"/>
    <n v="26"/>
    <d v="2015-03-30T00:00:00"/>
  </r>
  <r>
    <n v="1786"/>
    <n v="44359"/>
    <n v="44"/>
    <n v="9.9190694109425354E-2"/>
    <x v="1"/>
    <n v="1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x v="1"/>
    <x v="32"/>
    <s v="36-50"/>
    <n v="2171"/>
    <n v="0"/>
    <n v="1"/>
    <n v="0"/>
    <n v="0"/>
    <n v="0"/>
    <n v="0"/>
    <n v="1"/>
    <n v="0"/>
    <n v="0"/>
    <n v="43"/>
    <d v="2016-11-04T00:00:00"/>
  </r>
  <r>
    <n v="1787"/>
    <n v="9722"/>
    <n v="61"/>
    <n v="0.62744291298086807"/>
    <x v="1"/>
    <n v="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x v="0"/>
    <x v="24"/>
    <s v="36-50"/>
    <n v="2794"/>
    <n v="0"/>
    <n v="0"/>
    <n v="0"/>
    <n v="1"/>
    <n v="0"/>
    <n v="0"/>
    <n v="0"/>
    <n v="0"/>
    <n v="0"/>
    <n v="19"/>
    <d v="2015-02-20T00:00:00"/>
  </r>
  <r>
    <n v="1788"/>
    <n v="48877"/>
    <n v="120"/>
    <n v="0.24551425005626371"/>
    <x v="0"/>
    <n v="1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x v="1"/>
    <x v="40"/>
    <s v="51-65"/>
    <n v="2334"/>
    <n v="1"/>
    <n v="0"/>
    <n v="0"/>
    <n v="0"/>
    <n v="0"/>
    <n v="0"/>
    <n v="1"/>
    <n v="0"/>
    <n v="0"/>
    <n v="96"/>
    <d v="2016-05-25T00:00:00"/>
  </r>
  <r>
    <n v="1789"/>
    <n v="74485"/>
    <n v="1685"/>
    <n v="2.2622004430422233"/>
    <x v="0"/>
    <n v="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x v="1"/>
    <x v="25"/>
    <s v="66+"/>
    <n v="2468"/>
    <n v="0"/>
    <n v="0"/>
    <n v="0"/>
    <n v="1"/>
    <n v="0"/>
    <n v="0"/>
    <n v="1"/>
    <n v="0"/>
    <n v="0"/>
    <n v="1636"/>
    <d v="2016-01-12T00:00:00"/>
  </r>
  <r>
    <n v="1790"/>
    <n v="64474"/>
    <n v="730"/>
    <n v="1.13223935229705"/>
    <x v="0"/>
    <n v="1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x v="1"/>
    <x v="31"/>
    <s v="36-50"/>
    <n v="2409"/>
    <n v="0"/>
    <n v="0"/>
    <n v="0"/>
    <n v="1"/>
    <n v="0"/>
    <n v="0"/>
    <n v="1"/>
    <n v="0"/>
    <n v="0"/>
    <n v="637"/>
    <d v="2016-03-11T00:00:00"/>
  </r>
  <r>
    <n v="1791"/>
    <n v="77226"/>
    <n v="1117"/>
    <n v="1.446404060808536"/>
    <x v="0"/>
    <n v="1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x v="1"/>
    <x v="22"/>
    <s v="51-65"/>
    <n v="2280"/>
    <n v="0"/>
    <n v="0"/>
    <n v="0"/>
    <n v="1"/>
    <n v="0"/>
    <n v="0"/>
    <n v="1"/>
    <n v="0"/>
    <n v="0"/>
    <n v="1096"/>
    <d v="2016-07-18T00:00:00"/>
  </r>
  <r>
    <n v="1792"/>
    <n v="47139"/>
    <n v="60"/>
    <n v="0.12728314134792848"/>
    <x v="1"/>
    <n v="1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x v="0"/>
    <x v="12"/>
    <s v="66+"/>
    <n v="2274"/>
    <n v="0"/>
    <n v="0"/>
    <n v="1"/>
    <n v="0"/>
    <n v="0"/>
    <n v="0"/>
    <n v="1"/>
    <n v="0"/>
    <n v="0"/>
    <n v="37"/>
    <d v="2016-07-24T00:00:00"/>
  </r>
  <r>
    <n v="1793"/>
    <n v="85738"/>
    <n v="1358"/>
    <n v="1.5838951223494835"/>
    <x v="0"/>
    <n v="0"/>
    <n v="41"/>
    <n v="913"/>
    <n v="26"/>
    <n v="376"/>
    <n v="17"/>
    <n v="26"/>
    <n v="13"/>
    <n v="1"/>
    <n v="3"/>
    <n v="6"/>
    <n v="11"/>
    <n v="1"/>
    <n v="0"/>
    <n v="0"/>
    <n v="0"/>
    <n v="1"/>
    <n v="1"/>
    <n v="0"/>
    <x v="1"/>
    <x v="32"/>
    <s v="36-50"/>
    <n v="2316"/>
    <n v="0"/>
    <n v="0"/>
    <n v="0"/>
    <n v="1"/>
    <n v="0"/>
    <n v="0"/>
    <n v="0"/>
    <n v="1"/>
    <n v="0"/>
    <n v="1345"/>
    <d v="2016-06-12T00:00:00"/>
  </r>
  <r>
    <n v="1794"/>
    <n v="55686"/>
    <n v="956"/>
    <n v="1.7167690263261859"/>
    <x v="0"/>
    <n v="1"/>
    <n v="27"/>
    <n v="673"/>
    <n v="0"/>
    <n v="199"/>
    <n v="37"/>
    <n v="47"/>
    <n v="26"/>
    <n v="2"/>
    <n v="6"/>
    <n v="3"/>
    <n v="5"/>
    <n v="4"/>
    <n v="0"/>
    <n v="0"/>
    <n v="1"/>
    <n v="0"/>
    <n v="0"/>
    <n v="0"/>
    <x v="1"/>
    <x v="40"/>
    <s v="51-65"/>
    <n v="2659"/>
    <n v="1"/>
    <n v="0"/>
    <n v="0"/>
    <n v="0"/>
    <n v="0"/>
    <n v="0"/>
    <n v="1"/>
    <n v="0"/>
    <n v="0"/>
    <n v="930"/>
    <d v="2015-07-05T00:00:00"/>
  </r>
  <r>
    <n v="1795"/>
    <n v="39062"/>
    <n v="32"/>
    <n v="8.1921048589421938E-2"/>
    <x v="1"/>
    <n v="0"/>
    <n v="28"/>
    <n v="23"/>
    <n v="0"/>
    <n v="9"/>
    <n v="0"/>
    <n v="0"/>
    <n v="12"/>
    <n v="1"/>
    <n v="1"/>
    <n v="0"/>
    <n v="3"/>
    <n v="4"/>
    <n v="0"/>
    <n v="0"/>
    <n v="1"/>
    <n v="0"/>
    <n v="0"/>
    <n v="0"/>
    <x v="1"/>
    <x v="38"/>
    <s v="36-50"/>
    <n v="2255"/>
    <n v="0"/>
    <n v="0"/>
    <n v="1"/>
    <n v="0"/>
    <n v="0"/>
    <n v="0"/>
    <n v="1"/>
    <n v="0"/>
    <n v="0"/>
    <n v="20"/>
    <d v="2016-08-12T00:00:00"/>
  </r>
  <r>
    <n v="1796"/>
    <n v="21474"/>
    <n v="57"/>
    <n v="0.26543727298127967"/>
    <x v="1"/>
    <n v="0"/>
    <n v="0"/>
    <n v="6"/>
    <n v="16"/>
    <n v="24"/>
    <n v="11"/>
    <n v="0"/>
    <n v="34"/>
    <n v="2"/>
    <n v="3"/>
    <n v="1"/>
    <n v="2"/>
    <n v="7"/>
    <n v="0"/>
    <n v="0"/>
    <n v="1"/>
    <n v="0"/>
    <n v="0"/>
    <n v="0"/>
    <x v="0"/>
    <x v="21"/>
    <s v="24-35"/>
    <n v="2241"/>
    <n v="0"/>
    <n v="0"/>
    <n v="1"/>
    <n v="0"/>
    <n v="0"/>
    <n v="0"/>
    <n v="1"/>
    <n v="0"/>
    <n v="0"/>
    <n v="23"/>
    <d v="2016-08-26T00:00:00"/>
  </r>
  <r>
    <n v="1797"/>
    <n v="40794"/>
    <n v="384"/>
    <n v="0.94131489924988965"/>
    <x v="0"/>
    <n v="1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x v="1"/>
    <x v="27"/>
    <s v="36-50"/>
    <n v="2607"/>
    <n v="0"/>
    <n v="1"/>
    <n v="0"/>
    <n v="0"/>
    <n v="0"/>
    <n v="0"/>
    <n v="1"/>
    <n v="0"/>
    <n v="0"/>
    <n v="334"/>
    <d v="2015-08-26T00:00:00"/>
  </r>
  <r>
    <n v="1798"/>
    <n v="4428"/>
    <n v="38"/>
    <n v="0.85817524841915083"/>
    <x v="0"/>
    <n v="1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x v="1"/>
    <x v="14"/>
    <s v="51-65"/>
    <n v="2426"/>
    <n v="0"/>
    <n v="1"/>
    <n v="0"/>
    <n v="0"/>
    <n v="0"/>
    <n v="0"/>
    <n v="1"/>
    <n v="0"/>
    <n v="0"/>
    <n v="-283"/>
    <d v="2016-02-23T00:00:00"/>
  </r>
  <r>
    <n v="1799"/>
    <n v="32632"/>
    <n v="523"/>
    <n v="1.60272125520961"/>
    <x v="0"/>
    <n v="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x v="1"/>
    <x v="22"/>
    <s v="51-65"/>
    <n v="2855"/>
    <n v="0"/>
    <n v="1"/>
    <n v="0"/>
    <n v="0"/>
    <n v="0"/>
    <n v="1"/>
    <n v="0"/>
    <n v="0"/>
    <n v="0"/>
    <n v="470"/>
    <d v="2014-12-21T00:00:00"/>
  </r>
  <r>
    <n v="1800"/>
    <n v="38236"/>
    <n v="78"/>
    <n v="0.20399623391568156"/>
    <x v="1"/>
    <n v="1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x v="1"/>
    <x v="28"/>
    <s v="51-65"/>
    <n v="2441"/>
    <n v="0"/>
    <n v="0"/>
    <n v="1"/>
    <n v="0"/>
    <n v="0"/>
    <n v="0"/>
    <n v="0"/>
    <n v="0"/>
    <n v="1"/>
    <n v="68"/>
    <d v="2016-02-08T00:00:00"/>
  </r>
  <r>
    <n v="1801"/>
    <n v="36790"/>
    <n v="56"/>
    <n v="0.15221527589018755"/>
    <x v="0"/>
    <n v="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x v="0"/>
    <x v="38"/>
    <s v="36-50"/>
    <n v="2644"/>
    <n v="0"/>
    <n v="1"/>
    <n v="0"/>
    <n v="0"/>
    <n v="0"/>
    <n v="0"/>
    <n v="1"/>
    <n v="0"/>
    <n v="0"/>
    <n v="46"/>
    <d v="2015-07-20T00:00:00"/>
  </r>
  <r>
    <n v="1802"/>
    <n v="26518"/>
    <n v="55"/>
    <n v="0.20740629006712422"/>
    <x v="1"/>
    <n v="1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x v="0"/>
    <x v="17"/>
    <s v="66+"/>
    <n v="2606"/>
    <n v="0"/>
    <n v="0"/>
    <n v="1"/>
    <n v="0"/>
    <n v="0"/>
    <n v="0"/>
    <n v="0"/>
    <n v="0"/>
    <n v="1"/>
    <n v="53"/>
    <d v="2015-08-27T00:00:00"/>
  </r>
  <r>
    <n v="1803"/>
    <n v="24570"/>
    <n v="149"/>
    <n v="0.60643060643060642"/>
    <x v="1"/>
    <n v="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x v="1"/>
    <x v="3"/>
    <s v="36-50"/>
    <n v="2646"/>
    <n v="0"/>
    <n v="1"/>
    <n v="0"/>
    <n v="0"/>
    <n v="0"/>
    <n v="0"/>
    <n v="1"/>
    <n v="0"/>
    <n v="0"/>
    <n v="105"/>
    <d v="2015-07-18T00:00:00"/>
  </r>
  <r>
    <n v="1804"/>
    <n v="23957"/>
    <n v="52"/>
    <n v="0.21705555787452521"/>
    <x v="1"/>
    <n v="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x v="0"/>
    <x v="27"/>
    <s v="36-50"/>
    <n v="2768"/>
    <n v="0"/>
    <n v="1"/>
    <n v="0"/>
    <n v="0"/>
    <n v="0"/>
    <n v="0"/>
    <n v="1"/>
    <n v="0"/>
    <n v="0"/>
    <n v="36"/>
    <d v="2015-03-18T00:00:00"/>
  </r>
  <r>
    <n v="1805"/>
    <n v="94642"/>
    <n v="2068"/>
    <n v="2.1850763931446924"/>
    <x v="0"/>
    <n v="0"/>
    <n v="35"/>
    <n v="879"/>
    <n v="143"/>
    <n v="797"/>
    <n v="106"/>
    <n v="143"/>
    <n v="143"/>
    <n v="0"/>
    <n v="5"/>
    <n v="7"/>
    <n v="9"/>
    <n v="1"/>
    <n v="1"/>
    <n v="0"/>
    <n v="0"/>
    <n v="0"/>
    <n v="1"/>
    <n v="0"/>
    <x v="1"/>
    <x v="20"/>
    <s v="66+"/>
    <n v="2296"/>
    <n v="0"/>
    <n v="1"/>
    <n v="0"/>
    <n v="0"/>
    <n v="0"/>
    <n v="0"/>
    <n v="1"/>
    <n v="0"/>
    <n v="0"/>
    <n v="1925"/>
    <d v="2016-07-02T00:00:00"/>
  </r>
  <r>
    <n v="1806"/>
    <n v="58646"/>
    <n v="118"/>
    <n v="0.2012072434607646"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x v="1"/>
    <x v="41"/>
    <s v="51-65"/>
    <n v="2543"/>
    <n v="0"/>
    <n v="1"/>
    <n v="0"/>
    <n v="0"/>
    <n v="0"/>
    <n v="0"/>
    <n v="0"/>
    <n v="1"/>
    <n v="0"/>
    <n v="96"/>
    <d v="2015-10-29T00:00:00"/>
  </r>
  <r>
    <n v="1807"/>
    <n v="53201"/>
    <n v="388"/>
    <n v="0.72930959944361951"/>
    <x v="1"/>
    <n v="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x v="1"/>
    <x v="27"/>
    <s v="36-50"/>
    <n v="2661"/>
    <n v="0"/>
    <n v="0"/>
    <n v="1"/>
    <n v="0"/>
    <n v="0"/>
    <n v="0"/>
    <n v="1"/>
    <n v="0"/>
    <n v="0"/>
    <n v="361"/>
    <d v="2015-07-03T00:00:00"/>
  </r>
  <r>
    <n v="1808"/>
    <n v="57113"/>
    <n v="221"/>
    <n v="0.38695218251536428"/>
    <x v="1"/>
    <n v="1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x v="1"/>
    <x v="32"/>
    <s v="36-50"/>
    <n v="2667"/>
    <n v="0"/>
    <n v="1"/>
    <n v="0"/>
    <n v="0"/>
    <n v="0"/>
    <n v="0"/>
    <n v="1"/>
    <n v="0"/>
    <n v="0"/>
    <n v="179"/>
    <d v="2015-06-27T00:00:00"/>
  </r>
  <r>
    <n v="1809"/>
    <n v="51373"/>
    <n v="276"/>
    <n v="0.5372471921048021"/>
    <x v="0"/>
    <n v="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x v="1"/>
    <x v="8"/>
    <s v="24-35"/>
    <n v="2531"/>
    <n v="0"/>
    <n v="1"/>
    <n v="0"/>
    <n v="0"/>
    <n v="0"/>
    <n v="0"/>
    <n v="1"/>
    <n v="0"/>
    <n v="0"/>
    <n v="159"/>
    <d v="2015-11-10T00:00:00"/>
  </r>
  <r>
    <n v="1810"/>
    <n v="23477"/>
    <n v="118"/>
    <n v="0.50261958512586791"/>
    <x v="1"/>
    <n v="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x v="1"/>
    <x v="37"/>
    <s v="24-35"/>
    <n v="2410"/>
    <n v="0"/>
    <n v="1"/>
    <n v="0"/>
    <n v="0"/>
    <n v="0"/>
    <n v="0"/>
    <n v="1"/>
    <n v="0"/>
    <n v="0"/>
    <n v="89"/>
    <d v="2016-03-10T00:00:00"/>
  </r>
  <r>
    <n v="1811"/>
    <n v="58116"/>
    <n v="392"/>
    <n v="0.67451304287975777"/>
    <x v="0"/>
    <n v="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x v="1"/>
    <x v="44"/>
    <s v="51-65"/>
    <n v="2236"/>
    <n v="0"/>
    <n v="1"/>
    <n v="0"/>
    <n v="0"/>
    <n v="0"/>
    <n v="0"/>
    <n v="1"/>
    <n v="0"/>
    <n v="0"/>
    <n v="341"/>
    <d v="2016-08-31T00:00:00"/>
  </r>
  <r>
    <n v="1812"/>
    <n v="31626"/>
    <n v="52"/>
    <n v="0.16442167836590146"/>
    <x v="1"/>
    <n v="0"/>
    <n v="12"/>
    <n v="39"/>
    <n v="1"/>
    <n v="9"/>
    <n v="2"/>
    <n v="1"/>
    <n v="34"/>
    <n v="1"/>
    <n v="2"/>
    <n v="1"/>
    <n v="2"/>
    <n v="7"/>
    <n v="0"/>
    <n v="0"/>
    <n v="1"/>
    <n v="0"/>
    <n v="0"/>
    <n v="0"/>
    <x v="0"/>
    <x v="32"/>
    <s v="36-50"/>
    <n v="2574"/>
    <n v="0"/>
    <n v="0"/>
    <n v="1"/>
    <n v="0"/>
    <n v="0"/>
    <n v="0"/>
    <n v="0"/>
    <n v="0"/>
    <n v="1"/>
    <n v="18"/>
    <d v="2015-09-28T00:00:00"/>
  </r>
  <r>
    <n v="1813"/>
    <n v="39791"/>
    <n v="153"/>
    <n v="0.38450905983765171"/>
    <x v="0"/>
    <n v="1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x v="1"/>
    <x v="6"/>
    <s v="36-50"/>
    <n v="2617"/>
    <n v="0"/>
    <n v="1"/>
    <n v="0"/>
    <n v="0"/>
    <n v="0"/>
    <n v="0"/>
    <n v="0"/>
    <n v="1"/>
    <n v="0"/>
    <n v="132"/>
    <d v="2015-08-16T00:00:00"/>
  </r>
  <r>
    <n v="1814"/>
    <n v="41021"/>
    <n v="52"/>
    <n v="0.12676434021598693"/>
    <x v="1"/>
    <n v="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x v="0"/>
    <x v="14"/>
    <s v="51-65"/>
    <n v="2705"/>
    <n v="0"/>
    <n v="0"/>
    <n v="0"/>
    <n v="1"/>
    <n v="0"/>
    <n v="0"/>
    <n v="0"/>
    <n v="1"/>
    <n v="0"/>
    <n v="40"/>
    <d v="2015-05-20T00:00:00"/>
  </r>
  <r>
    <n v="1815"/>
    <n v="94472"/>
    <n v="1675"/>
    <n v="1.7730121094080786"/>
    <x v="0"/>
    <n v="1"/>
    <n v="75"/>
    <n v="1017"/>
    <n v="33"/>
    <n v="417"/>
    <n v="108"/>
    <n v="100"/>
    <n v="16"/>
    <n v="1"/>
    <n v="5"/>
    <n v="5"/>
    <n v="5"/>
    <n v="5"/>
    <n v="0"/>
    <n v="0"/>
    <n v="0"/>
    <n v="1"/>
    <n v="1"/>
    <n v="0"/>
    <x v="1"/>
    <x v="35"/>
    <s v="51-65"/>
    <n v="2246"/>
    <n v="0"/>
    <n v="0"/>
    <n v="1"/>
    <n v="0"/>
    <n v="0"/>
    <n v="0"/>
    <n v="1"/>
    <n v="0"/>
    <n v="0"/>
    <n v="1659"/>
    <d v="2016-08-21T00:00:00"/>
  </r>
  <r>
    <n v="1816"/>
    <n v="13672"/>
    <n v="20"/>
    <n v="0.14628437682855472"/>
    <x v="1"/>
    <n v="1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x v="1"/>
    <x v="36"/>
    <s v="51-65"/>
    <n v="2597"/>
    <n v="0"/>
    <n v="0"/>
    <n v="0"/>
    <n v="1"/>
    <n v="0"/>
    <n v="0"/>
    <n v="1"/>
    <n v="0"/>
    <n v="0"/>
    <n v="15"/>
    <d v="2015-09-05T00:00:00"/>
  </r>
  <r>
    <n v="1817"/>
    <n v="36781"/>
    <n v="50"/>
    <n v="0.13593975150213425"/>
    <x v="1"/>
    <n v="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x v="0"/>
    <x v="19"/>
    <s v="36-50"/>
    <n v="2239"/>
    <n v="0"/>
    <n v="1"/>
    <n v="0"/>
    <n v="0"/>
    <n v="0"/>
    <n v="0"/>
    <n v="1"/>
    <n v="0"/>
    <n v="0"/>
    <n v="37"/>
    <d v="2016-08-28T00:00:00"/>
  </r>
  <r>
    <n v="1818"/>
    <n v="23616"/>
    <n v="47"/>
    <n v="0.19901761517615177"/>
    <x v="1"/>
    <n v="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x v="0"/>
    <x v="18"/>
    <s v="36-50"/>
    <n v="2748"/>
    <n v="0"/>
    <n v="0"/>
    <n v="1"/>
    <n v="0"/>
    <n v="0"/>
    <n v="1"/>
    <n v="0"/>
    <n v="0"/>
    <n v="0"/>
    <n v="15"/>
    <d v="2015-04-07T00:00:00"/>
  </r>
  <r>
    <n v="1819"/>
    <n v="56559"/>
    <n v="453"/>
    <n v="0.80093353842889736"/>
    <x v="0"/>
    <n v="1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x v="1"/>
    <x v="27"/>
    <s v="36-50"/>
    <n v="2710"/>
    <n v="0"/>
    <n v="0"/>
    <n v="0"/>
    <n v="1"/>
    <n v="0"/>
    <n v="0"/>
    <n v="0"/>
    <n v="0"/>
    <n v="1"/>
    <n v="422"/>
    <d v="2015-05-15T00:00:00"/>
  </r>
  <r>
    <n v="1820"/>
    <n v="32644"/>
    <n v="390"/>
    <n v="1.1947065310623699"/>
    <x v="1"/>
    <n v="0"/>
    <n v="38"/>
    <n v="239"/>
    <n v="3"/>
    <n v="141"/>
    <n v="0"/>
    <n v="7"/>
    <n v="23"/>
    <n v="4"/>
    <n v="7"/>
    <n v="1"/>
    <n v="6"/>
    <n v="8"/>
    <n v="0"/>
    <n v="0"/>
    <n v="1"/>
    <n v="0"/>
    <n v="0"/>
    <n v="0"/>
    <x v="1"/>
    <x v="24"/>
    <s v="36-50"/>
    <n v="2688"/>
    <n v="0"/>
    <n v="1"/>
    <n v="0"/>
    <n v="0"/>
    <n v="0"/>
    <n v="0"/>
    <n v="0"/>
    <n v="0"/>
    <n v="1"/>
    <n v="367"/>
    <d v="2015-06-06T00:00:00"/>
  </r>
  <r>
    <n v="1821"/>
    <n v="67506"/>
    <n v="264"/>
    <n v="0.39107634876899833"/>
    <x v="0"/>
    <n v="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x v="1"/>
    <x v="15"/>
    <s v="36-50"/>
    <n v="2337"/>
    <n v="0"/>
    <n v="0"/>
    <n v="1"/>
    <n v="0"/>
    <n v="0"/>
    <n v="1"/>
    <n v="0"/>
    <n v="0"/>
    <n v="0"/>
    <n v="197"/>
    <d v="2016-05-22T00:00:00"/>
  </r>
  <r>
    <n v="1822"/>
    <n v="24206"/>
    <n v="22"/>
    <n v="9.0886557051970587E-2"/>
    <x v="1"/>
    <n v="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x v="1"/>
    <x v="23"/>
    <s v="36-50"/>
    <n v="2637"/>
    <n v="0"/>
    <n v="0"/>
    <n v="1"/>
    <n v="0"/>
    <n v="0"/>
    <n v="0"/>
    <n v="1"/>
    <n v="0"/>
    <n v="0"/>
    <n v="19"/>
    <d v="2015-07-27T00:00:00"/>
  </r>
  <r>
    <n v="1823"/>
    <n v="28420"/>
    <n v="13"/>
    <n v="4.5742434904996479E-2"/>
    <x v="1"/>
    <n v="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x v="1"/>
    <x v="5"/>
    <s v="51-65"/>
    <n v="2346"/>
    <n v="1"/>
    <n v="0"/>
    <n v="0"/>
    <n v="0"/>
    <n v="0"/>
    <n v="0"/>
    <n v="0"/>
    <n v="0"/>
    <n v="1"/>
    <n v="13"/>
    <d v="2016-05-13T00:00:00"/>
  </r>
  <r>
    <n v="1824"/>
    <n v="24762"/>
    <n v="46"/>
    <n v="0.1857685162749374"/>
    <x v="1"/>
    <n v="0"/>
    <n v="16"/>
    <n v="6"/>
    <n v="10"/>
    <n v="12"/>
    <n v="3"/>
    <n v="15"/>
    <n v="40"/>
    <n v="3"/>
    <n v="3"/>
    <n v="1"/>
    <n v="2"/>
    <n v="8"/>
    <n v="0"/>
    <n v="0"/>
    <n v="1"/>
    <n v="0"/>
    <n v="0"/>
    <n v="0"/>
    <x v="0"/>
    <x v="31"/>
    <s v="36-50"/>
    <n v="2298"/>
    <n v="0"/>
    <n v="0"/>
    <n v="1"/>
    <n v="0"/>
    <n v="0"/>
    <n v="0"/>
    <n v="1"/>
    <n v="0"/>
    <n v="0"/>
    <n v="6"/>
    <d v="2016-06-30T00:00:00"/>
  </r>
  <r>
    <n v="1825"/>
    <n v="33279"/>
    <n v="16"/>
    <n v="4.8078367739415248E-2"/>
    <x v="0"/>
    <n v="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x v="1"/>
    <x v="40"/>
    <s v="51-65"/>
    <n v="2176"/>
    <n v="0"/>
    <n v="0"/>
    <n v="1"/>
    <n v="0"/>
    <n v="0"/>
    <n v="0"/>
    <n v="1"/>
    <n v="0"/>
    <n v="0"/>
    <n v="16"/>
    <d v="2016-10-30T00:00:00"/>
  </r>
  <r>
    <n v="1826"/>
    <n v="30368"/>
    <n v="50"/>
    <n v="0.16464699683877768"/>
    <x v="0"/>
    <n v="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x v="1"/>
    <x v="30"/>
    <s v="36-50"/>
    <n v="2393"/>
    <n v="0"/>
    <n v="1"/>
    <n v="0"/>
    <n v="0"/>
    <n v="0"/>
    <n v="0"/>
    <n v="1"/>
    <n v="0"/>
    <n v="0"/>
    <n v="48"/>
    <d v="2016-03-27T00:00:00"/>
  </r>
  <r>
    <n v="1827"/>
    <n v="63684"/>
    <n v="1384"/>
    <n v="2.1732303247283462"/>
    <x v="0"/>
    <n v="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x v="1"/>
    <x v="23"/>
    <s v="36-50"/>
    <n v="2739"/>
    <n v="0"/>
    <n v="1"/>
    <n v="0"/>
    <n v="0"/>
    <n v="0"/>
    <n v="0"/>
    <n v="1"/>
    <n v="0"/>
    <n v="0"/>
    <n v="1304"/>
    <d v="2015-04-16T00:00:00"/>
  </r>
  <r>
    <n v="1828"/>
    <n v="41638"/>
    <n v="350"/>
    <n v="0.84057831788270332"/>
    <x v="0"/>
    <n v="1"/>
    <n v="68"/>
    <n v="315"/>
    <n v="0"/>
    <n v="31"/>
    <n v="4"/>
    <n v="0"/>
    <n v="91"/>
    <n v="4"/>
    <n v="5"/>
    <n v="5"/>
    <n v="3"/>
    <n v="8"/>
    <n v="0"/>
    <n v="0"/>
    <n v="1"/>
    <n v="0"/>
    <n v="0"/>
    <n v="0"/>
    <x v="1"/>
    <x v="29"/>
    <s v="51-65"/>
    <n v="2660"/>
    <n v="1"/>
    <n v="0"/>
    <n v="0"/>
    <n v="0"/>
    <n v="0"/>
    <n v="0"/>
    <n v="1"/>
    <n v="0"/>
    <n v="0"/>
    <n v="259"/>
    <d v="2015-07-04T00:00:00"/>
  </r>
  <r>
    <n v="1829"/>
    <n v="68805"/>
    <n v="263"/>
    <n v="0.38223966281520239"/>
    <x v="0"/>
    <n v="1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x v="1"/>
    <x v="11"/>
    <s v="51-65"/>
    <n v="2444"/>
    <n v="1"/>
    <n v="0"/>
    <n v="0"/>
    <n v="0"/>
    <n v="0"/>
    <n v="0"/>
    <n v="0"/>
    <n v="0"/>
    <n v="1"/>
    <n v="243"/>
    <d v="2016-02-05T00:00:00"/>
  </r>
  <r>
    <n v="1830"/>
    <n v="65814"/>
    <n v="712"/>
    <n v="1.0818366912814903"/>
    <x v="0"/>
    <n v="1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x v="1"/>
    <x v="40"/>
    <s v="51-65"/>
    <n v="2278"/>
    <n v="0"/>
    <n v="0"/>
    <n v="0"/>
    <n v="1"/>
    <n v="0"/>
    <n v="0"/>
    <n v="0"/>
    <n v="0"/>
    <n v="1"/>
    <n v="677"/>
    <d v="2016-07-20T00:00:00"/>
  </r>
  <r>
    <n v="1831"/>
    <n v="71964"/>
    <n v="1784"/>
    <n v="2.4790172864209885"/>
    <x v="0"/>
    <n v="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x v="1"/>
    <x v="35"/>
    <s v="51-65"/>
    <n v="2564"/>
    <n v="1"/>
    <n v="0"/>
    <n v="0"/>
    <n v="0"/>
    <n v="0"/>
    <n v="0"/>
    <n v="1"/>
    <n v="0"/>
    <n v="0"/>
    <n v="1698"/>
    <d v="2015-10-08T00:00:00"/>
  </r>
  <r>
    <n v="1832"/>
    <n v="39146"/>
    <n v="153"/>
    <n v="0.39084453073110914"/>
    <x v="1"/>
    <n v="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x v="1"/>
    <x v="37"/>
    <s v="24-35"/>
    <n v="2659"/>
    <n v="0"/>
    <n v="0"/>
    <n v="1"/>
    <n v="0"/>
    <n v="0"/>
    <n v="0"/>
    <n v="1"/>
    <n v="0"/>
    <n v="0"/>
    <n v="141"/>
    <d v="2015-07-05T00:00:00"/>
  </r>
  <r>
    <n v="1833"/>
    <n v="21645"/>
    <n v="46"/>
    <n v="0.21252021252021253"/>
    <x v="1"/>
    <n v="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x v="0"/>
    <x v="19"/>
    <s v="36-50"/>
    <n v="2823"/>
    <n v="0"/>
    <n v="0"/>
    <n v="0"/>
    <n v="1"/>
    <n v="0"/>
    <n v="0"/>
    <n v="1"/>
    <n v="0"/>
    <n v="0"/>
    <n v="27"/>
    <d v="2015-01-22T00:00:00"/>
  </r>
  <r>
    <n v="1834"/>
    <n v="34445"/>
    <n v="809"/>
    <n v="2.3486717956161995"/>
    <x v="0"/>
    <n v="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x v="1"/>
    <x v="4"/>
    <s v="36-50"/>
    <n v="2677"/>
    <n v="0"/>
    <n v="1"/>
    <n v="0"/>
    <n v="0"/>
    <n v="0"/>
    <n v="0"/>
    <n v="0"/>
    <n v="0"/>
    <n v="0"/>
    <n v="779"/>
    <d v="2015-06-17T00:00:00"/>
  </r>
  <r>
    <n v="1835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0"/>
    <x v="46"/>
    <s v="36-50"/>
    <n v="2547"/>
    <n v="0"/>
    <n v="0"/>
    <n v="0"/>
    <n v="1"/>
    <n v="0"/>
    <n v="0"/>
    <n v="0"/>
    <n v="0"/>
    <n v="1"/>
    <n v="42"/>
    <d v="2015-10-25T00:00:00"/>
  </r>
  <r>
    <n v="1836"/>
    <n v="19444"/>
    <n v="44"/>
    <n v="0.22629088664883767"/>
    <x v="1"/>
    <n v="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x v="0"/>
    <x v="18"/>
    <s v="36-50"/>
    <n v="2286"/>
    <n v="0"/>
    <n v="0"/>
    <n v="0"/>
    <n v="1"/>
    <n v="0"/>
    <n v="0"/>
    <n v="1"/>
    <n v="0"/>
    <n v="0"/>
    <n v="34"/>
    <d v="2016-07-12T00:00:00"/>
  </r>
  <r>
    <n v="1837"/>
    <n v="27943"/>
    <n v="34"/>
    <n v="0.12167626954872419"/>
    <x v="1"/>
    <n v="1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x v="1"/>
    <x v="5"/>
    <s v="51-65"/>
    <n v="2599"/>
    <n v="0"/>
    <n v="0"/>
    <n v="0"/>
    <n v="1"/>
    <n v="0"/>
    <n v="0"/>
    <n v="1"/>
    <n v="0"/>
    <n v="0"/>
    <n v="31"/>
    <d v="2015-09-03T00:00:00"/>
  </r>
  <r>
    <n v="1838"/>
    <n v="22263"/>
    <n v="19"/>
    <n v="8.53433948704128E-2"/>
    <x v="1"/>
    <n v="1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x v="1"/>
    <x v="20"/>
    <s v="66+"/>
    <n v="2250"/>
    <n v="1"/>
    <n v="0"/>
    <n v="0"/>
    <n v="0"/>
    <n v="0"/>
    <n v="0"/>
    <n v="1"/>
    <n v="0"/>
    <n v="0"/>
    <n v="17"/>
    <d v="2016-08-17T00:00:00"/>
  </r>
  <r>
    <n v="1839"/>
    <n v="30261"/>
    <n v="16"/>
    <n v="5.287333531608341E-2"/>
    <x v="1"/>
    <n v="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x v="1"/>
    <x v="31"/>
    <s v="36-50"/>
    <n v="2801"/>
    <n v="0"/>
    <n v="0"/>
    <n v="0"/>
    <n v="1"/>
    <n v="0"/>
    <n v="0"/>
    <n v="1"/>
    <n v="0"/>
    <n v="0"/>
    <n v="10"/>
    <d v="2015-02-13T00:00:00"/>
  </r>
  <r>
    <n v="1840"/>
    <n v="28587"/>
    <n v="65"/>
    <n v="0.22737608003638018"/>
    <x v="1"/>
    <n v="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x v="1"/>
    <x v="32"/>
    <s v="36-50"/>
    <n v="2296"/>
    <n v="0"/>
    <n v="0"/>
    <n v="0"/>
    <n v="1"/>
    <n v="0"/>
    <n v="0"/>
    <n v="1"/>
    <n v="0"/>
    <n v="0"/>
    <n v="52"/>
    <d v="2016-07-02T00:00:00"/>
  </r>
  <r>
    <n v="1841"/>
    <n v="43815"/>
    <n v="64"/>
    <n v="0.14606869793449734"/>
    <x v="1"/>
    <n v="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x v="1"/>
    <x v="18"/>
    <s v="36-50"/>
    <n v="2609"/>
    <n v="0"/>
    <n v="1"/>
    <n v="0"/>
    <n v="0"/>
    <n v="0"/>
    <n v="0"/>
    <n v="0"/>
    <n v="1"/>
    <n v="0"/>
    <n v="49"/>
    <d v="2015-08-24T00:00:00"/>
  </r>
  <r>
    <n v="1842"/>
    <n v="48195"/>
    <n v="260"/>
    <n v="0.53947504927897083"/>
    <x v="1"/>
    <n v="1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x v="1"/>
    <x v="44"/>
    <s v="51-65"/>
    <n v="2318"/>
    <n v="0"/>
    <n v="1"/>
    <n v="0"/>
    <n v="0"/>
    <n v="0"/>
    <n v="0"/>
    <n v="1"/>
    <n v="0"/>
    <n v="0"/>
    <n v="255"/>
    <d v="2016-06-10T00:00:00"/>
  </r>
  <r>
    <n v="1843"/>
    <n v="77027"/>
    <n v="1164"/>
    <n v="1.5111584249678685"/>
    <x v="0"/>
    <n v="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x v="1"/>
    <x v="12"/>
    <s v="66+"/>
    <n v="2303"/>
    <n v="0"/>
    <n v="1"/>
    <n v="0"/>
    <n v="0"/>
    <n v="0"/>
    <n v="0"/>
    <n v="0"/>
    <n v="1"/>
    <n v="0"/>
    <n v="1153"/>
    <d v="2016-06-25T00:00:00"/>
  </r>
  <r>
    <n v="1844"/>
    <n v="71322"/>
    <n v="1101"/>
    <n v="1.5437032051821318"/>
    <x v="0"/>
    <n v="1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x v="1"/>
    <x v="2"/>
    <s v="51-65"/>
    <n v="2657"/>
    <n v="0"/>
    <n v="1"/>
    <n v="0"/>
    <n v="0"/>
    <n v="0"/>
    <n v="0"/>
    <n v="0"/>
    <n v="0"/>
    <n v="1"/>
    <n v="897"/>
    <d v="2015-07-07T00:00:00"/>
  </r>
  <r>
    <n v="1845"/>
    <n v="32765"/>
    <n v="43"/>
    <n v="0.13123760109873339"/>
    <x v="1"/>
    <n v="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x v="1"/>
    <x v="19"/>
    <s v="36-50"/>
    <n v="2285"/>
    <n v="0"/>
    <n v="1"/>
    <n v="0"/>
    <n v="0"/>
    <n v="0"/>
    <n v="0"/>
    <n v="0"/>
    <n v="1"/>
    <n v="0"/>
    <n v="40"/>
    <d v="2016-07-13T00:00:00"/>
  </r>
  <r>
    <n v="1846"/>
    <n v="23272"/>
    <n v="34"/>
    <n v="0.14609831557236164"/>
    <x v="0"/>
    <n v="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x v="1"/>
    <x v="33"/>
    <s v="66+"/>
    <n v="2414"/>
    <n v="1"/>
    <n v="0"/>
    <n v="0"/>
    <n v="0"/>
    <n v="0"/>
    <n v="0"/>
    <n v="1"/>
    <n v="0"/>
    <n v="0"/>
    <n v="22"/>
    <d v="2016-03-06T00:00:00"/>
  </r>
  <r>
    <n v="1847"/>
    <n v="20981"/>
    <n v="43"/>
    <n v="0.20494733330155857"/>
    <x v="0"/>
    <n v="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x v="0"/>
    <x v="30"/>
    <s v="36-50"/>
    <n v="2584"/>
    <n v="0"/>
    <n v="0"/>
    <n v="0"/>
    <n v="1"/>
    <n v="0"/>
    <n v="1"/>
    <n v="0"/>
    <n v="0"/>
    <n v="0"/>
    <n v="13"/>
    <d v="2015-09-18T00:00:00"/>
  </r>
  <r>
    <n v="1848"/>
    <n v="7500"/>
    <n v="66"/>
    <n v="0.88"/>
    <x v="1"/>
    <n v="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x v="1"/>
    <x v="7"/>
    <s v="24-35"/>
    <n v="2856"/>
    <n v="0"/>
    <n v="0"/>
    <n v="0"/>
    <n v="1"/>
    <n v="0"/>
    <n v="1"/>
    <n v="0"/>
    <n v="0"/>
    <n v="0"/>
    <n v="32"/>
    <d v="2014-12-20T00:00:00"/>
  </r>
  <r>
    <n v="1849"/>
    <n v="22585"/>
    <n v="42"/>
    <n v="0.18596413548815585"/>
    <x v="0"/>
    <n v="0"/>
    <n v="23"/>
    <n v="3"/>
    <n v="9"/>
    <n v="15"/>
    <n v="13"/>
    <n v="2"/>
    <n v="39"/>
    <n v="1"/>
    <n v="1"/>
    <n v="1"/>
    <n v="2"/>
    <n v="9"/>
    <n v="0"/>
    <n v="0"/>
    <n v="1"/>
    <n v="0"/>
    <n v="0"/>
    <n v="0"/>
    <x v="0"/>
    <x v="23"/>
    <s v="36-50"/>
    <n v="2627"/>
    <n v="0"/>
    <n v="0"/>
    <n v="1"/>
    <n v="0"/>
    <n v="0"/>
    <n v="0"/>
    <n v="1"/>
    <n v="0"/>
    <n v="0"/>
    <n v="3"/>
    <d v="2015-08-06T00:00:00"/>
  </r>
  <r>
    <n v="1850"/>
    <n v="67225"/>
    <n v="725"/>
    <n v="1.0784678319077723"/>
    <x v="0"/>
    <n v="1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x v="1"/>
    <x v="47"/>
    <s v="51-65"/>
    <n v="2374"/>
    <n v="0"/>
    <n v="1"/>
    <n v="0"/>
    <n v="0"/>
    <n v="0"/>
    <n v="0"/>
    <n v="1"/>
    <n v="0"/>
    <n v="0"/>
    <n v="582"/>
    <d v="2016-04-15T00:00:00"/>
  </r>
  <r>
    <n v="1851"/>
    <n v="17649"/>
    <n v="44"/>
    <n v="0.24930590968326818"/>
    <x v="1"/>
    <n v="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x v="1"/>
    <x v="10"/>
    <s v="36-50"/>
    <n v="2388"/>
    <n v="0"/>
    <n v="1"/>
    <n v="0"/>
    <n v="0"/>
    <n v="0"/>
    <n v="0"/>
    <n v="1"/>
    <n v="0"/>
    <n v="0"/>
    <n v="43"/>
    <d v="2016-04-01T00:00:00"/>
  </r>
  <r>
    <n v="1852"/>
    <n v="55914"/>
    <n v="1028"/>
    <n v="1.8385377544085559"/>
    <x v="0"/>
    <n v="1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x v="1"/>
    <x v="27"/>
    <s v="36-50"/>
    <n v="2585"/>
    <n v="0"/>
    <n v="0"/>
    <n v="0"/>
    <n v="1"/>
    <n v="0"/>
    <n v="0"/>
    <n v="1"/>
    <n v="0"/>
    <n v="0"/>
    <n v="796"/>
    <d v="2015-09-17T00:00:00"/>
  </r>
  <r>
    <n v="1853"/>
    <n v="40059"/>
    <n v="269"/>
    <n v="0.67150952345290693"/>
    <x v="1"/>
    <n v="0"/>
    <n v="82"/>
    <n v="110"/>
    <n v="29"/>
    <n v="92"/>
    <n v="28"/>
    <n v="10"/>
    <n v="145"/>
    <n v="1"/>
    <n v="6"/>
    <n v="2"/>
    <n v="3"/>
    <n v="8"/>
    <n v="0"/>
    <n v="0"/>
    <n v="1"/>
    <n v="0"/>
    <n v="0"/>
    <n v="0"/>
    <x v="1"/>
    <x v="3"/>
    <s v="36-50"/>
    <n v="2433"/>
    <n v="0"/>
    <n v="1"/>
    <n v="0"/>
    <n v="0"/>
    <n v="0"/>
    <n v="0"/>
    <n v="1"/>
    <n v="0"/>
    <n v="0"/>
    <n v="124"/>
    <d v="2016-02-16T00:00:00"/>
  </r>
  <r>
    <n v="1854"/>
    <n v="60905"/>
    <n v="354"/>
    <n v="0.58123306789261964"/>
    <x v="0"/>
    <n v="1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x v="1"/>
    <x v="9"/>
    <s v="66+"/>
    <n v="2365"/>
    <n v="0"/>
    <n v="0"/>
    <n v="0"/>
    <n v="1"/>
    <n v="0"/>
    <n v="0"/>
    <n v="1"/>
    <n v="0"/>
    <n v="0"/>
    <n v="316"/>
    <d v="2016-04-24T00:00:00"/>
  </r>
  <r>
    <n v="1855"/>
    <n v="75330"/>
    <n v="1048"/>
    <n v="1.3912120005309969"/>
    <x v="1"/>
    <n v="1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x v="1"/>
    <x v="30"/>
    <s v="36-50"/>
    <n v="2792"/>
    <n v="0"/>
    <n v="1"/>
    <n v="0"/>
    <n v="0"/>
    <n v="0"/>
    <n v="0"/>
    <n v="1"/>
    <n v="0"/>
    <n v="0"/>
    <n v="987"/>
    <d v="2015-02-22T00:00:00"/>
  </r>
  <r>
    <n v="1856"/>
    <n v="60689"/>
    <n v="615"/>
    <n v="1.0133632124437706"/>
    <x v="0"/>
    <n v="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x v="1"/>
    <x v="20"/>
    <s v="66+"/>
    <n v="2552"/>
    <n v="0"/>
    <n v="0"/>
    <n v="1"/>
    <n v="0"/>
    <n v="0"/>
    <n v="0"/>
    <n v="1"/>
    <n v="0"/>
    <n v="0"/>
    <n v="591"/>
    <d v="2015-10-20T00:00:00"/>
  </r>
  <r>
    <n v="1857"/>
    <n v="38680"/>
    <n v="67"/>
    <n v="0.17321613236814892"/>
    <x v="1"/>
    <n v="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x v="1"/>
    <x v="3"/>
    <s v="36-50"/>
    <n v="2617"/>
    <n v="0"/>
    <n v="1"/>
    <n v="0"/>
    <n v="0"/>
    <n v="0"/>
    <n v="0"/>
    <n v="1"/>
    <n v="0"/>
    <n v="0"/>
    <n v="55"/>
    <d v="2015-08-16T00:00:00"/>
  </r>
  <r>
    <n v="1858"/>
    <n v="61416"/>
    <n v="1587"/>
    <n v="2.5840171942164907"/>
    <x v="0"/>
    <n v="0"/>
    <n v="25"/>
    <n v="848"/>
    <n v="154"/>
    <n v="323"/>
    <n v="201"/>
    <n v="61"/>
    <n v="78"/>
    <n v="1"/>
    <n v="10"/>
    <n v="3"/>
    <n v="10"/>
    <n v="6"/>
    <n v="0"/>
    <n v="0"/>
    <n v="1"/>
    <n v="0"/>
    <n v="0"/>
    <n v="0"/>
    <x v="1"/>
    <x v="18"/>
    <s v="36-50"/>
    <n v="2665"/>
    <n v="0"/>
    <n v="0"/>
    <n v="0"/>
    <n v="1"/>
    <n v="0"/>
    <n v="0"/>
    <n v="1"/>
    <n v="0"/>
    <n v="0"/>
    <n v="1509"/>
    <d v="2015-06-29T00:00:00"/>
  </r>
  <r>
    <n v="1859"/>
    <n v="49767"/>
    <n v="543"/>
    <n v="1.0910844535535595"/>
    <x v="0"/>
    <n v="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x v="1"/>
    <x v="8"/>
    <s v="24-35"/>
    <n v="2582"/>
    <n v="0"/>
    <n v="0"/>
    <n v="1"/>
    <n v="0"/>
    <n v="0"/>
    <n v="0"/>
    <n v="1"/>
    <n v="0"/>
    <n v="0"/>
    <n v="394"/>
    <d v="2015-09-20T00:00:00"/>
  </r>
  <r>
    <n v="1860"/>
    <n v="83273"/>
    <n v="1290"/>
    <n v="1.549121564012345"/>
    <x v="1"/>
    <n v="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x v="1"/>
    <x v="23"/>
    <s v="36-50"/>
    <n v="2801"/>
    <n v="0"/>
    <n v="0"/>
    <n v="1"/>
    <n v="0"/>
    <n v="0"/>
    <n v="0"/>
    <n v="1"/>
    <n v="0"/>
    <n v="0"/>
    <n v="1188"/>
    <d v="2015-02-13T00:00:00"/>
  </r>
  <r>
    <n v="1861"/>
    <n v="29009"/>
    <n v="42"/>
    <n v="0.1447826536592092"/>
    <x v="1"/>
    <n v="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x v="1"/>
    <x v="4"/>
    <s v="36-50"/>
    <n v="2371"/>
    <n v="0"/>
    <n v="1"/>
    <n v="0"/>
    <n v="0"/>
    <n v="0"/>
    <n v="0"/>
    <n v="1"/>
    <n v="0"/>
    <n v="0"/>
    <n v="40"/>
    <d v="2016-04-18T00:00:00"/>
  </r>
  <r>
    <n v="1862"/>
    <n v="45057"/>
    <n v="47"/>
    <n v="0.10431231551146325"/>
    <x v="1"/>
    <n v="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x v="1"/>
    <x v="19"/>
    <s v="36-50"/>
    <n v="2369"/>
    <n v="0"/>
    <n v="1"/>
    <n v="0"/>
    <n v="0"/>
    <n v="0"/>
    <n v="0"/>
    <n v="0"/>
    <n v="1"/>
    <n v="0"/>
    <n v="44"/>
    <d v="2016-04-20T00:00:00"/>
  </r>
  <r>
    <n v="1863"/>
    <n v="37150"/>
    <n v="351"/>
    <n v="0.94481830417227453"/>
    <x v="1"/>
    <n v="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x v="1"/>
    <x v="6"/>
    <s v="36-50"/>
    <n v="2815"/>
    <n v="0"/>
    <n v="1"/>
    <n v="0"/>
    <n v="0"/>
    <n v="0"/>
    <n v="0"/>
    <n v="1"/>
    <n v="0"/>
    <n v="0"/>
    <n v="235"/>
    <d v="2015-01-30T00:00:00"/>
  </r>
  <r>
    <n v="1864"/>
    <n v="43020"/>
    <n v="180"/>
    <n v="0.41841004184100417"/>
    <x v="1"/>
    <n v="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x v="1"/>
    <x v="23"/>
    <s v="36-50"/>
    <n v="2370"/>
    <n v="0"/>
    <n v="0"/>
    <n v="1"/>
    <n v="0"/>
    <n v="0"/>
    <n v="0"/>
    <n v="1"/>
    <n v="0"/>
    <n v="0"/>
    <n v="137"/>
    <d v="2016-04-19T00:00:00"/>
  </r>
  <r>
    <n v="1865"/>
    <n v="53154"/>
    <n v="151"/>
    <n v="0.28408021973887193"/>
    <x v="0"/>
    <n v="1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x v="1"/>
    <x v="11"/>
    <s v="51-65"/>
    <n v="2179"/>
    <n v="0"/>
    <n v="1"/>
    <n v="0"/>
    <n v="0"/>
    <n v="0"/>
    <n v="0"/>
    <n v="1"/>
    <n v="0"/>
    <n v="0"/>
    <n v="144"/>
    <d v="2016-10-27T00:00:00"/>
  </r>
  <r>
    <n v="1866"/>
    <n v="65308"/>
    <n v="1177"/>
    <n v="1.8022294359037176"/>
    <x v="0"/>
    <n v="0"/>
    <n v="60"/>
    <n v="713"/>
    <n v="0"/>
    <n v="264"/>
    <n v="120"/>
    <n v="80"/>
    <n v="34"/>
    <n v="1"/>
    <n v="7"/>
    <n v="8"/>
    <n v="12"/>
    <n v="4"/>
    <n v="1"/>
    <n v="0"/>
    <n v="0"/>
    <n v="0"/>
    <n v="1"/>
    <n v="0"/>
    <x v="1"/>
    <x v="24"/>
    <s v="36-50"/>
    <n v="2450"/>
    <n v="0"/>
    <n v="1"/>
    <n v="0"/>
    <n v="0"/>
    <n v="0"/>
    <n v="0"/>
    <n v="1"/>
    <n v="0"/>
    <n v="0"/>
    <n v="1143"/>
    <d v="2016-01-30T00:00:00"/>
  </r>
  <r>
    <n v="1867"/>
    <n v="35178"/>
    <n v="41"/>
    <n v="0.11655011655011654"/>
    <x v="1"/>
    <n v="0"/>
    <n v="10"/>
    <n v="23"/>
    <n v="1"/>
    <n v="13"/>
    <n v="2"/>
    <n v="2"/>
    <n v="18"/>
    <n v="1"/>
    <n v="1"/>
    <n v="1"/>
    <n v="2"/>
    <n v="7"/>
    <n v="0"/>
    <n v="0"/>
    <n v="1"/>
    <n v="0"/>
    <n v="0"/>
    <n v="0"/>
    <x v="0"/>
    <x v="6"/>
    <s v="36-50"/>
    <n v="2694"/>
    <n v="0"/>
    <n v="1"/>
    <n v="0"/>
    <n v="0"/>
    <n v="0"/>
    <n v="0"/>
    <n v="0"/>
    <n v="1"/>
    <n v="0"/>
    <n v="23"/>
    <d v="2015-05-31T00:00:00"/>
  </r>
  <r>
    <n v="1868"/>
    <n v="81044"/>
    <n v="1182"/>
    <n v="1.4584670055772173"/>
    <x v="0"/>
    <n v="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x v="1"/>
    <x v="25"/>
    <s v="66+"/>
    <n v="2343"/>
    <n v="0"/>
    <n v="1"/>
    <n v="0"/>
    <n v="0"/>
    <n v="0"/>
    <n v="1"/>
    <n v="0"/>
    <n v="0"/>
    <n v="0"/>
    <n v="1156"/>
    <d v="2016-05-16T00:00:00"/>
  </r>
  <r>
    <n v="1869"/>
    <n v="32871"/>
    <n v="38"/>
    <n v="0.11560341942745886"/>
    <x v="1"/>
    <n v="1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x v="1"/>
    <x v="20"/>
    <s v="66+"/>
    <n v="2636"/>
    <n v="0"/>
    <n v="1"/>
    <n v="0"/>
    <n v="0"/>
    <n v="0"/>
    <n v="0"/>
    <n v="1"/>
    <n v="0"/>
    <n v="0"/>
    <n v="33"/>
    <d v="2015-07-28T00:00:00"/>
  </r>
  <r>
    <n v="1870"/>
    <n v="55801"/>
    <n v="432"/>
    <n v="0.77417967419938716"/>
    <x v="1"/>
    <n v="1"/>
    <n v="35"/>
    <n v="367"/>
    <n v="4"/>
    <n v="51"/>
    <n v="6"/>
    <n v="4"/>
    <n v="95"/>
    <n v="6"/>
    <n v="7"/>
    <n v="2"/>
    <n v="6"/>
    <n v="7"/>
    <n v="1"/>
    <n v="0"/>
    <n v="0"/>
    <n v="0"/>
    <n v="0"/>
    <n v="0"/>
    <x v="1"/>
    <x v="27"/>
    <s v="36-50"/>
    <n v="2439"/>
    <n v="0"/>
    <n v="0"/>
    <n v="1"/>
    <n v="0"/>
    <n v="0"/>
    <n v="0"/>
    <n v="1"/>
    <n v="0"/>
    <n v="0"/>
    <n v="337"/>
    <d v="2016-02-10T00:00:00"/>
  </r>
  <r>
    <n v="1871"/>
    <n v="76320"/>
    <n v="897"/>
    <n v="1.175314465408805"/>
    <x v="0"/>
    <n v="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x v="1"/>
    <x v="11"/>
    <s v="51-65"/>
    <n v="2166"/>
    <n v="0"/>
    <n v="0"/>
    <n v="0"/>
    <n v="0"/>
    <n v="1"/>
    <n v="0"/>
    <n v="1"/>
    <n v="0"/>
    <n v="0"/>
    <n v="862"/>
    <d v="2016-11-09T00:00:00"/>
  </r>
  <r>
    <n v="1872"/>
    <n v="36927"/>
    <n v="67"/>
    <n v="0.18143905543369351"/>
    <x v="1"/>
    <n v="1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x v="1"/>
    <x v="47"/>
    <s v="51-65"/>
    <n v="2186"/>
    <n v="0"/>
    <n v="0"/>
    <n v="1"/>
    <n v="0"/>
    <n v="0"/>
    <n v="0"/>
    <n v="0"/>
    <n v="1"/>
    <n v="0"/>
    <n v="63"/>
    <d v="2016-10-20T00:00:00"/>
  </r>
  <r>
    <n v="1873"/>
    <n v="48794"/>
    <n v="39"/>
    <n v="7.9927859982784774E-2"/>
    <x v="1"/>
    <n v="1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x v="1"/>
    <x v="33"/>
    <s v="66+"/>
    <n v="2162"/>
    <n v="0"/>
    <n v="0"/>
    <n v="0"/>
    <n v="1"/>
    <n v="0"/>
    <n v="0"/>
    <n v="1"/>
    <n v="0"/>
    <n v="0"/>
    <n v="24"/>
    <d v="2016-11-13T00:00:00"/>
  </r>
  <r>
    <n v="1874"/>
    <n v="23478"/>
    <n v="90"/>
    <n v="0.38333759263991823"/>
    <x v="0"/>
    <n v="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x v="1"/>
    <x v="2"/>
    <s v="51-65"/>
    <n v="2626"/>
    <n v="0"/>
    <n v="0"/>
    <n v="1"/>
    <n v="0"/>
    <n v="0"/>
    <n v="0"/>
    <n v="1"/>
    <n v="0"/>
    <n v="0"/>
    <n v="51"/>
    <d v="2015-08-07T00:00:00"/>
  </r>
  <r>
    <n v="1875"/>
    <n v="71128"/>
    <n v="1584"/>
    <n v="2.226971094365088"/>
    <x v="1"/>
    <n v="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x v="1"/>
    <x v="24"/>
    <s v="36-50"/>
    <n v="2790"/>
    <n v="1"/>
    <n v="0"/>
    <n v="0"/>
    <n v="0"/>
    <n v="0"/>
    <n v="0"/>
    <n v="1"/>
    <n v="0"/>
    <n v="0"/>
    <n v="1553"/>
    <d v="2015-02-24T00:00:00"/>
  </r>
  <r>
    <n v="1876"/>
    <n v="59462"/>
    <n v="892"/>
    <n v="1.5001177222427768"/>
    <x v="0"/>
    <n v="1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x v="1"/>
    <x v="9"/>
    <s v="66+"/>
    <n v="2699"/>
    <n v="0"/>
    <n v="1"/>
    <n v="0"/>
    <n v="0"/>
    <n v="0"/>
    <n v="0"/>
    <n v="1"/>
    <n v="0"/>
    <n v="0"/>
    <n v="696"/>
    <d v="2015-05-26T00:00:00"/>
  </r>
  <r>
    <n v="1877"/>
    <n v="42554"/>
    <n v="41"/>
    <n v="9.634816938478169E-2"/>
    <x v="1"/>
    <n v="1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x v="1"/>
    <x v="32"/>
    <s v="36-50"/>
    <n v="2692"/>
    <n v="0"/>
    <n v="0"/>
    <n v="0"/>
    <n v="1"/>
    <n v="0"/>
    <n v="0"/>
    <n v="1"/>
    <n v="0"/>
    <n v="0"/>
    <n v="41"/>
    <d v="2015-06-02T00:00:00"/>
  </r>
  <r>
    <n v="1878"/>
    <n v="67046"/>
    <n v="886"/>
    <n v="1.3214807743936998"/>
    <x v="0"/>
    <n v="1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x v="1"/>
    <x v="20"/>
    <s v="66+"/>
    <n v="2698"/>
    <n v="0"/>
    <n v="0"/>
    <n v="0"/>
    <n v="0"/>
    <n v="1"/>
    <n v="0"/>
    <n v="1"/>
    <n v="0"/>
    <n v="0"/>
    <n v="779"/>
    <d v="2015-05-27T00:00:00"/>
  </r>
  <r>
    <n v="1879"/>
    <n v="42192"/>
    <n v="93"/>
    <n v="0.22042093287827075"/>
    <x v="0"/>
    <n v="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x v="1"/>
    <x v="34"/>
    <s v="66+"/>
    <n v="2455"/>
    <n v="0"/>
    <n v="1"/>
    <n v="0"/>
    <n v="0"/>
    <n v="0"/>
    <n v="0"/>
    <n v="1"/>
    <n v="0"/>
    <n v="0"/>
    <n v="86"/>
    <d v="2016-01-25T00:00:00"/>
  </r>
  <r>
    <n v="1880"/>
    <n v="77610"/>
    <n v="1664"/>
    <n v="2.1440536013400338"/>
    <x v="0"/>
    <n v="1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x v="1"/>
    <x v="12"/>
    <s v="66+"/>
    <n v="2767"/>
    <n v="0"/>
    <n v="1"/>
    <n v="0"/>
    <n v="0"/>
    <n v="0"/>
    <n v="0"/>
    <n v="0"/>
    <n v="0"/>
    <n v="1"/>
    <n v="1648"/>
    <d v="2015-03-19T00:00:00"/>
  </r>
  <r>
    <n v="1881"/>
    <n v="31761"/>
    <n v="70"/>
    <n v="0.22039608324674917"/>
    <x v="1"/>
    <n v="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x v="1"/>
    <x v="3"/>
    <s v="36-50"/>
    <n v="2244"/>
    <n v="0"/>
    <n v="1"/>
    <n v="0"/>
    <n v="0"/>
    <n v="0"/>
    <n v="0"/>
    <n v="1"/>
    <n v="0"/>
    <n v="0"/>
    <n v="42"/>
    <d v="2016-08-23T00:00:00"/>
  </r>
  <r>
    <n v="1882"/>
    <n v="34350"/>
    <n v="37"/>
    <n v="0.10771470160116448"/>
    <x v="1"/>
    <n v="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x v="1"/>
    <x v="19"/>
    <s v="36-50"/>
    <n v="2412"/>
    <n v="0"/>
    <n v="0"/>
    <n v="0"/>
    <n v="1"/>
    <n v="0"/>
    <n v="0"/>
    <n v="1"/>
    <n v="0"/>
    <n v="0"/>
    <n v="26"/>
    <d v="2016-03-08T00:00:00"/>
  </r>
  <r>
    <n v="1883"/>
    <n v="54591"/>
    <n v="495"/>
    <n v="0.90674286970379736"/>
    <x v="0"/>
    <n v="1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x v="1"/>
    <x v="17"/>
    <s v="66+"/>
    <n v="2487"/>
    <n v="0"/>
    <n v="0"/>
    <n v="0"/>
    <n v="1"/>
    <n v="0"/>
    <n v="0"/>
    <n v="1"/>
    <n v="0"/>
    <n v="0"/>
    <n v="471"/>
    <d v="2015-12-24T00:00:00"/>
  </r>
  <r>
    <n v="1884"/>
    <n v="71866"/>
    <n v="682"/>
    <n v="0.9489883950686"/>
    <x v="0"/>
    <n v="1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x v="1"/>
    <x v="44"/>
    <s v="51-65"/>
    <n v="2345"/>
    <n v="0"/>
    <n v="1"/>
    <n v="0"/>
    <n v="0"/>
    <n v="0"/>
    <n v="0"/>
    <n v="1"/>
    <n v="0"/>
    <n v="0"/>
    <n v="649"/>
    <d v="2016-05-14T00:00:00"/>
  </r>
  <r>
    <n v="1885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0"/>
    <x v="28"/>
    <s v="51-65"/>
    <n v="2313"/>
    <n v="0"/>
    <n v="1"/>
    <n v="0"/>
    <n v="0"/>
    <n v="0"/>
    <n v="0"/>
    <n v="1"/>
    <n v="0"/>
    <n v="0"/>
    <n v="13"/>
    <d v="2016-06-15T00:00:00"/>
  </r>
  <r>
    <n v="1886"/>
    <n v="69520"/>
    <n v="1362"/>
    <n v="1.9591484464902185"/>
    <x v="0"/>
    <n v="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x v="1"/>
    <x v="38"/>
    <s v="36-50"/>
    <n v="2516"/>
    <n v="0"/>
    <n v="1"/>
    <n v="0"/>
    <n v="0"/>
    <n v="0"/>
    <n v="0"/>
    <n v="1"/>
    <n v="0"/>
    <n v="0"/>
    <n v="1269"/>
    <d v="2015-11-25T00:00:00"/>
  </r>
  <r>
    <n v="1887"/>
    <n v="27889"/>
    <n v="18"/>
    <n v="6.4541575531571582E-2"/>
    <x v="1"/>
    <n v="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x v="1"/>
    <x v="30"/>
    <s v="36-50"/>
    <n v="2518"/>
    <n v="0"/>
    <n v="1"/>
    <n v="0"/>
    <n v="0"/>
    <n v="0"/>
    <n v="0"/>
    <n v="0"/>
    <n v="1"/>
    <n v="0"/>
    <n v="10"/>
    <d v="2015-11-23T00:00:00"/>
  </r>
  <r>
    <n v="1888"/>
    <n v="22123"/>
    <n v="71"/>
    <n v="0.32093296569181395"/>
    <x v="0"/>
    <n v="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x v="1"/>
    <x v="36"/>
    <s v="51-65"/>
    <n v="2253"/>
    <n v="0"/>
    <n v="0"/>
    <n v="0"/>
    <n v="0"/>
    <n v="1"/>
    <n v="0"/>
    <n v="0"/>
    <n v="0"/>
    <n v="0"/>
    <n v="40"/>
    <d v="2016-08-14T00:00:00"/>
  </r>
  <r>
    <n v="1889"/>
    <n v="27803"/>
    <n v="127"/>
    <n v="0.45678523900298529"/>
    <x v="1"/>
    <n v="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x v="1"/>
    <x v="24"/>
    <s v="36-50"/>
    <n v="2831"/>
    <n v="0"/>
    <n v="1"/>
    <n v="0"/>
    <n v="0"/>
    <n v="0"/>
    <n v="0"/>
    <n v="1"/>
    <n v="0"/>
    <n v="0"/>
    <n v="78"/>
    <d v="2015-01-14T00:00:00"/>
  </r>
  <r>
    <n v="1890"/>
    <n v="51651"/>
    <n v="341"/>
    <n v="0.66020018973495187"/>
    <x v="0"/>
    <n v="1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x v="1"/>
    <x v="36"/>
    <s v="51-65"/>
    <n v="2758"/>
    <n v="0"/>
    <n v="1"/>
    <n v="0"/>
    <n v="0"/>
    <n v="0"/>
    <n v="0"/>
    <n v="1"/>
    <n v="0"/>
    <n v="0"/>
    <n v="249"/>
    <d v="2015-03-28T00:00:00"/>
  </r>
  <r>
    <n v="1891"/>
    <n v="87000"/>
    <n v="912"/>
    <n v="1.0482758620689656"/>
    <x v="0"/>
    <n v="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x v="1"/>
    <x v="45"/>
    <s v="24-35"/>
    <n v="2720"/>
    <n v="0"/>
    <n v="1"/>
    <n v="0"/>
    <n v="0"/>
    <n v="0"/>
    <n v="1"/>
    <n v="0"/>
    <n v="0"/>
    <n v="0"/>
    <n v="863"/>
    <d v="2015-05-05T00:00:00"/>
  </r>
  <r>
    <n v="1892"/>
    <n v="79823"/>
    <n v="1475"/>
    <n v="1.8478383423324105"/>
    <x v="0"/>
    <n v="1"/>
    <n v="6"/>
    <n v="835"/>
    <n v="73"/>
    <n v="380"/>
    <n v="114"/>
    <n v="73"/>
    <n v="43"/>
    <n v="1"/>
    <n v="6"/>
    <n v="9"/>
    <n v="7"/>
    <n v="2"/>
    <n v="0"/>
    <n v="0"/>
    <n v="0"/>
    <n v="1"/>
    <n v="0"/>
    <n v="0"/>
    <x v="1"/>
    <x v="11"/>
    <s v="51-65"/>
    <n v="2249"/>
    <n v="0"/>
    <n v="1"/>
    <n v="0"/>
    <n v="0"/>
    <n v="0"/>
    <n v="0"/>
    <n v="1"/>
    <n v="0"/>
    <n v="0"/>
    <n v="1432"/>
    <d v="2016-08-18T00:00:00"/>
  </r>
  <r>
    <n v="1893"/>
    <n v="30828"/>
    <n v="44"/>
    <n v="0.14272739068379395"/>
    <x v="1"/>
    <n v="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x v="1"/>
    <x v="15"/>
    <s v="36-50"/>
    <n v="2427"/>
    <n v="0"/>
    <n v="0"/>
    <n v="1"/>
    <n v="0"/>
    <n v="0"/>
    <n v="0"/>
    <n v="1"/>
    <n v="0"/>
    <n v="0"/>
    <n v="32"/>
    <d v="2016-02-22T00:00:00"/>
  </r>
  <r>
    <n v="1894"/>
    <n v="34109"/>
    <n v="18"/>
    <n v="5.2771995660969247E-2"/>
    <x v="0"/>
    <n v="1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x v="1"/>
    <x v="6"/>
    <s v="36-50"/>
    <n v="2394"/>
    <n v="0"/>
    <n v="1"/>
    <n v="0"/>
    <n v="0"/>
    <n v="0"/>
    <n v="0"/>
    <n v="0"/>
    <n v="1"/>
    <n v="0"/>
    <n v="14"/>
    <d v="2016-03-26T00:00:00"/>
  </r>
  <r>
    <n v="1895"/>
    <n v="17459"/>
    <n v="39"/>
    <n v="0.22338049143708116"/>
    <x v="1"/>
    <n v="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x v="0"/>
    <x v="27"/>
    <s v="36-50"/>
    <n v="2442"/>
    <n v="0"/>
    <n v="0"/>
    <n v="0"/>
    <n v="1"/>
    <n v="0"/>
    <n v="0"/>
    <n v="0"/>
    <n v="1"/>
    <n v="0"/>
    <n v="9"/>
    <d v="2016-02-07T00:00:00"/>
  </r>
  <r>
    <n v="1896"/>
    <n v="22390"/>
    <n v="21"/>
    <n v="9.3791871371147834E-2"/>
    <x v="0"/>
    <n v="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x v="1"/>
    <x v="14"/>
    <s v="51-65"/>
    <n v="2410"/>
    <n v="0"/>
    <n v="0"/>
    <n v="0"/>
    <n v="1"/>
    <n v="0"/>
    <n v="0"/>
    <n v="0"/>
    <n v="0"/>
    <n v="0"/>
    <n v="16"/>
    <d v="2016-03-10T00:00:00"/>
  </r>
  <r>
    <n v="1897"/>
    <n v="71322"/>
    <n v="308"/>
    <n v="0.43184431171307591"/>
    <x v="0"/>
    <n v="1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x v="1"/>
    <x v="10"/>
    <s v="36-50"/>
    <n v="2217"/>
    <n v="0"/>
    <n v="0"/>
    <n v="0"/>
    <n v="1"/>
    <n v="0"/>
    <n v="0"/>
    <n v="1"/>
    <n v="0"/>
    <n v="0"/>
    <n v="266"/>
    <d v="2016-09-19T00:00:00"/>
  </r>
  <r>
    <n v="1898"/>
    <n v="7500"/>
    <n v="39"/>
    <n v="0.52"/>
    <x v="1"/>
    <n v="0"/>
    <n v="19"/>
    <n v="7"/>
    <n v="0"/>
    <n v="12"/>
    <n v="13"/>
    <n v="7"/>
    <n v="32"/>
    <n v="5"/>
    <n v="4"/>
    <n v="1"/>
    <n v="2"/>
    <n v="9"/>
    <n v="0"/>
    <n v="0"/>
    <n v="1"/>
    <n v="0"/>
    <n v="0"/>
    <n v="0"/>
    <x v="0"/>
    <x v="10"/>
    <s v="36-50"/>
    <n v="2856"/>
    <n v="0"/>
    <n v="1"/>
    <n v="0"/>
    <n v="0"/>
    <n v="0"/>
    <n v="0"/>
    <n v="1"/>
    <n v="0"/>
    <n v="0"/>
    <n v="7"/>
    <d v="2014-12-20T00:00:00"/>
  </r>
  <r>
    <n v="1899"/>
    <n v="33569"/>
    <n v="39"/>
    <n v="0.11617861717656171"/>
    <x v="1"/>
    <n v="0"/>
    <n v="10"/>
    <n v="16"/>
    <n v="2"/>
    <n v="18"/>
    <n v="3"/>
    <n v="0"/>
    <n v="24"/>
    <n v="1"/>
    <n v="1"/>
    <n v="1"/>
    <n v="2"/>
    <n v="8"/>
    <n v="0"/>
    <n v="0"/>
    <n v="1"/>
    <n v="0"/>
    <n v="0"/>
    <n v="0"/>
    <x v="0"/>
    <x v="38"/>
    <s v="36-50"/>
    <n v="2415"/>
    <n v="0"/>
    <n v="1"/>
    <n v="0"/>
    <n v="0"/>
    <n v="0"/>
    <n v="0"/>
    <n v="0"/>
    <n v="0"/>
    <n v="1"/>
    <n v="15"/>
    <d v="2016-03-05T00:00:00"/>
  </r>
  <r>
    <n v="1900"/>
    <n v="48699"/>
    <n v="39"/>
    <n v="8.0083779954413847E-2"/>
    <x v="1"/>
    <n v="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x v="1"/>
    <x v="9"/>
    <s v="66+"/>
    <n v="2563"/>
    <n v="0"/>
    <n v="1"/>
    <n v="0"/>
    <n v="0"/>
    <n v="0"/>
    <n v="0"/>
    <n v="0"/>
    <n v="0"/>
    <n v="1"/>
    <n v="38"/>
    <d v="2015-10-09T00:00:00"/>
  </r>
  <r>
    <n v="1901"/>
    <n v="80144"/>
    <n v="1259"/>
    <n v="1.5709223397883811"/>
    <x v="0"/>
    <n v="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x v="1"/>
    <x v="27"/>
    <s v="36-50"/>
    <n v="2431"/>
    <n v="0"/>
    <n v="0"/>
    <n v="0"/>
    <n v="1"/>
    <n v="0"/>
    <n v="0"/>
    <n v="1"/>
    <n v="0"/>
    <n v="0"/>
    <n v="1151"/>
    <d v="2016-02-18T00:00:00"/>
  </r>
  <r>
    <n v="1902"/>
    <n v="54252"/>
    <n v="220"/>
    <n v="0.40551500405515001"/>
    <x v="1"/>
    <n v="1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x v="1"/>
    <x v="44"/>
    <s v="51-65"/>
    <n v="2556"/>
    <n v="0"/>
    <n v="0"/>
    <n v="1"/>
    <n v="0"/>
    <n v="0"/>
    <n v="0"/>
    <n v="1"/>
    <n v="0"/>
    <n v="0"/>
    <n v="176"/>
    <d v="2015-10-16T00:00:00"/>
  </r>
  <r>
    <n v="1903"/>
    <n v="21359"/>
    <n v="38"/>
    <n v="0.17791095088721384"/>
    <x v="1"/>
    <n v="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x v="0"/>
    <x v="31"/>
    <s v="36-50"/>
    <n v="2594"/>
    <n v="0"/>
    <n v="0"/>
    <n v="1"/>
    <n v="0"/>
    <n v="0"/>
    <n v="0"/>
    <n v="1"/>
    <n v="0"/>
    <n v="0"/>
    <n v="28"/>
    <d v="2015-09-08T00:00:00"/>
  </r>
  <r>
    <n v="1904"/>
    <n v="76068"/>
    <n v="1300"/>
    <n v="1.7089972130199294"/>
    <x v="0"/>
    <n v="1"/>
    <n v="67"/>
    <n v="1115"/>
    <n v="12"/>
    <n v="128"/>
    <n v="33"/>
    <n v="12"/>
    <n v="76"/>
    <n v="1"/>
    <n v="2"/>
    <n v="3"/>
    <n v="4"/>
    <n v="6"/>
    <n v="0"/>
    <n v="1"/>
    <n v="0"/>
    <n v="1"/>
    <n v="0"/>
    <n v="0"/>
    <x v="1"/>
    <x v="27"/>
    <s v="36-50"/>
    <n v="2736"/>
    <n v="0"/>
    <n v="1"/>
    <n v="0"/>
    <n v="0"/>
    <n v="0"/>
    <n v="0"/>
    <n v="1"/>
    <n v="0"/>
    <n v="0"/>
    <n v="1224"/>
    <d v="2015-04-19T00:00:00"/>
  </r>
  <r>
    <n v="1905"/>
    <n v="53204"/>
    <n v="39"/>
    <n v="7.3302759191038278E-2"/>
    <x v="1"/>
    <n v="1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x v="1"/>
    <x v="10"/>
    <s v="36-50"/>
    <n v="2260"/>
    <n v="0"/>
    <n v="1"/>
    <n v="0"/>
    <n v="0"/>
    <n v="0"/>
    <n v="0"/>
    <n v="0"/>
    <n v="1"/>
    <n v="0"/>
    <n v="33"/>
    <d v="2016-08-07T00:00:00"/>
  </r>
  <r>
    <n v="1906"/>
    <n v="21355"/>
    <n v="37"/>
    <n v="0.1732615312573168"/>
    <x v="1"/>
    <n v="0"/>
    <n v="5"/>
    <n v="5"/>
    <n v="13"/>
    <n v="14"/>
    <n v="0"/>
    <n v="5"/>
    <n v="31"/>
    <n v="2"/>
    <n v="2"/>
    <n v="1"/>
    <n v="2"/>
    <n v="6"/>
    <n v="0"/>
    <n v="0"/>
    <n v="1"/>
    <n v="0"/>
    <n v="0"/>
    <n v="0"/>
    <x v="0"/>
    <x v="7"/>
    <s v="24-35"/>
    <n v="2472"/>
    <n v="0"/>
    <n v="1"/>
    <n v="0"/>
    <n v="0"/>
    <n v="0"/>
    <n v="0"/>
    <n v="1"/>
    <n v="0"/>
    <n v="0"/>
    <n v="6"/>
    <d v="2016-01-08T00:00:00"/>
  </r>
  <r>
    <n v="1907"/>
    <n v="78128"/>
    <n v="1228"/>
    <n v="1.5717796436616835"/>
    <x v="0"/>
    <n v="1"/>
    <n v="89"/>
    <n v="934"/>
    <n v="24"/>
    <n v="230"/>
    <n v="16"/>
    <n v="24"/>
    <n v="36"/>
    <n v="2"/>
    <n v="8"/>
    <n v="4"/>
    <n v="6"/>
    <n v="3"/>
    <n v="0"/>
    <n v="0"/>
    <n v="0"/>
    <n v="1"/>
    <n v="1"/>
    <n v="0"/>
    <x v="1"/>
    <x v="46"/>
    <s v="36-50"/>
    <n v="2289"/>
    <n v="0"/>
    <n v="1"/>
    <n v="0"/>
    <n v="0"/>
    <n v="0"/>
    <n v="0"/>
    <n v="0"/>
    <n v="0"/>
    <n v="1"/>
    <n v="1192"/>
    <d v="2016-07-09T00:00:00"/>
  </r>
  <r>
    <n v="1908"/>
    <n v="14188"/>
    <n v="48"/>
    <n v="0.33831406822667043"/>
    <x v="0"/>
    <n v="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x v="1"/>
    <x v="31"/>
    <s v="36-50"/>
    <n v="2645"/>
    <n v="0"/>
    <n v="1"/>
    <n v="0"/>
    <n v="0"/>
    <n v="0"/>
    <n v="0"/>
    <n v="0"/>
    <n v="0"/>
    <n v="0"/>
    <n v="21"/>
    <d v="2015-07-19T00:00:00"/>
  </r>
  <r>
    <n v="1909"/>
    <n v="14796"/>
    <n v="35"/>
    <n v="0.23655041903217086"/>
    <x v="1"/>
    <n v="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x v="0"/>
    <x v="3"/>
    <s v="36-50"/>
    <n v="2809"/>
    <n v="0"/>
    <n v="1"/>
    <n v="0"/>
    <n v="0"/>
    <n v="0"/>
    <n v="1"/>
    <n v="0"/>
    <n v="0"/>
    <n v="0"/>
    <n v="19"/>
    <d v="2015-02-05T00:00:00"/>
  </r>
  <r>
    <n v="1910"/>
    <n v="48150"/>
    <n v="219"/>
    <n v="0.45482866043613701"/>
    <x v="0"/>
    <n v="1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x v="1"/>
    <x v="17"/>
    <s v="66+"/>
    <n v="2545"/>
    <n v="0"/>
    <n v="1"/>
    <n v="0"/>
    <n v="0"/>
    <n v="0"/>
    <n v="0"/>
    <n v="0"/>
    <n v="1"/>
    <n v="0"/>
    <n v="172"/>
    <d v="2015-10-27T00:00:00"/>
  </r>
  <r>
    <n v="1911"/>
    <n v="22518"/>
    <n v="34"/>
    <n v="0.15099031885602629"/>
    <x v="1"/>
    <n v="0"/>
    <n v="36"/>
    <n v="11"/>
    <n v="7"/>
    <n v="12"/>
    <n v="2"/>
    <n v="2"/>
    <n v="27"/>
    <n v="2"/>
    <n v="2"/>
    <n v="1"/>
    <n v="2"/>
    <n v="5"/>
    <n v="0"/>
    <n v="0"/>
    <n v="1"/>
    <n v="0"/>
    <n v="0"/>
    <n v="0"/>
    <x v="0"/>
    <x v="37"/>
    <s v="24-35"/>
    <n v="2774"/>
    <n v="0"/>
    <n v="1"/>
    <n v="0"/>
    <n v="0"/>
    <n v="0"/>
    <n v="0"/>
    <n v="1"/>
    <n v="0"/>
    <n v="0"/>
    <n v="7"/>
    <d v="2015-03-12T00:00:00"/>
  </r>
  <r>
    <n v="1912"/>
    <n v="58275"/>
    <n v="551"/>
    <n v="0.94551694551694554"/>
    <x v="1"/>
    <n v="1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x v="1"/>
    <x v="47"/>
    <s v="51-65"/>
    <n v="2551"/>
    <n v="0"/>
    <n v="0"/>
    <n v="0"/>
    <n v="0"/>
    <n v="1"/>
    <n v="0"/>
    <n v="1"/>
    <n v="0"/>
    <n v="0"/>
    <n v="487"/>
    <d v="2015-10-21T00:00:00"/>
  </r>
  <r>
    <n v="1913"/>
    <n v="44953"/>
    <n v="897"/>
    <n v="1.9954174359886994"/>
    <x v="0"/>
    <n v="0"/>
    <n v="31"/>
    <n v="728"/>
    <n v="17"/>
    <n v="133"/>
    <n v="11"/>
    <n v="8"/>
    <n v="124"/>
    <n v="1"/>
    <n v="7"/>
    <n v="3"/>
    <n v="13"/>
    <n v="6"/>
    <n v="0"/>
    <n v="0"/>
    <n v="1"/>
    <n v="0"/>
    <n v="0"/>
    <n v="0"/>
    <x v="1"/>
    <x v="4"/>
    <s v="36-50"/>
    <n v="2714"/>
    <n v="0"/>
    <n v="0"/>
    <n v="0"/>
    <n v="1"/>
    <n v="0"/>
    <n v="0"/>
    <n v="0"/>
    <n v="0"/>
    <n v="1"/>
    <n v="773"/>
    <d v="2015-05-11T00:00:00"/>
  </r>
  <r>
    <n v="1914"/>
    <n v="34587"/>
    <n v="20"/>
    <n v="5.7825194437216294E-2"/>
    <x v="1"/>
    <n v="1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x v="1"/>
    <x v="33"/>
    <s v="66+"/>
    <n v="2203"/>
    <n v="0"/>
    <n v="0"/>
    <n v="0"/>
    <n v="1"/>
    <n v="0"/>
    <n v="0"/>
    <n v="1"/>
    <n v="0"/>
    <n v="0"/>
    <n v="18"/>
    <d v="2016-10-03T00:00:00"/>
  </r>
  <r>
    <n v="1915"/>
    <n v="43018"/>
    <n v="69"/>
    <n v="0.16039797294155933"/>
    <x v="0"/>
    <n v="1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x v="1"/>
    <x v="46"/>
    <s v="36-50"/>
    <n v="2399"/>
    <n v="0"/>
    <n v="0"/>
    <n v="0"/>
    <n v="1"/>
    <n v="0"/>
    <n v="0"/>
    <n v="0"/>
    <n v="1"/>
    <n v="0"/>
    <n v="5"/>
    <d v="2016-03-21T00:00:00"/>
  </r>
  <r>
    <n v="1916"/>
    <n v="45736"/>
    <n v="394"/>
    <n v="0.8614658037432219"/>
    <x v="0"/>
    <n v="1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x v="1"/>
    <x v="1"/>
    <s v="66+"/>
    <n v="2499"/>
    <n v="0"/>
    <n v="1"/>
    <n v="0"/>
    <n v="0"/>
    <n v="0"/>
    <n v="0"/>
    <n v="0"/>
    <n v="1"/>
    <n v="0"/>
    <n v="351"/>
    <d v="2015-12-12T00:00:00"/>
  </r>
  <r>
    <n v="1917"/>
    <n v="66476"/>
    <n v="956"/>
    <n v="1.4381130031891209"/>
    <x v="0"/>
    <n v="1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x v="1"/>
    <x v="14"/>
    <s v="51-65"/>
    <n v="2366"/>
    <n v="0"/>
    <n v="0"/>
    <n v="0"/>
    <n v="1"/>
    <n v="0"/>
    <n v="0"/>
    <n v="0"/>
    <n v="1"/>
    <n v="0"/>
    <n v="899"/>
    <d v="2016-04-23T00:00:00"/>
  </r>
  <r>
    <n v="1918"/>
    <n v="27733"/>
    <n v="40"/>
    <n v="0.14423250279450475"/>
    <x v="1"/>
    <n v="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x v="1"/>
    <x v="4"/>
    <s v="36-50"/>
    <n v="2466"/>
    <n v="0"/>
    <n v="1"/>
    <n v="0"/>
    <n v="0"/>
    <n v="0"/>
    <n v="1"/>
    <n v="0"/>
    <n v="0"/>
    <n v="0"/>
    <n v="23"/>
    <d v="2016-01-14T00:00:00"/>
  </r>
  <r>
    <n v="1919"/>
    <n v="69805"/>
    <n v="1018"/>
    <n v="1.4583482558555978"/>
    <x v="0"/>
    <n v="1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x v="1"/>
    <x v="12"/>
    <s v="66+"/>
    <n v="2318"/>
    <n v="0"/>
    <n v="0"/>
    <n v="0"/>
    <n v="1"/>
    <n v="0"/>
    <n v="0"/>
    <n v="0"/>
    <n v="0"/>
    <n v="1"/>
    <n v="998"/>
    <d v="2016-06-10T00:00:00"/>
  </r>
  <r>
    <n v="1920"/>
    <n v="72217"/>
    <n v="1419"/>
    <n v="1.9649113089715717"/>
    <x v="0"/>
    <n v="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x v="1"/>
    <x v="41"/>
    <s v="51-65"/>
    <n v="2604"/>
    <n v="0"/>
    <n v="0"/>
    <n v="1"/>
    <n v="0"/>
    <n v="0"/>
    <n v="0"/>
    <n v="0"/>
    <n v="1"/>
    <n v="0"/>
    <n v="1265"/>
    <d v="2015-08-29T00:00:00"/>
  </r>
  <r>
    <n v="1921"/>
    <n v="25818"/>
    <n v="19"/>
    <n v="7.3592067549771475E-2"/>
    <x v="1"/>
    <n v="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x v="1"/>
    <x v="6"/>
    <s v="36-50"/>
    <n v="2778"/>
    <n v="1"/>
    <n v="0"/>
    <n v="0"/>
    <n v="0"/>
    <n v="0"/>
    <n v="0"/>
    <n v="1"/>
    <n v="0"/>
    <n v="0"/>
    <n v="10"/>
    <d v="2015-03-08T00:00:00"/>
  </r>
  <r>
    <n v="1922"/>
    <n v="37509"/>
    <n v="118"/>
    <n v="0.31459116478711774"/>
    <x v="1"/>
    <n v="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x v="1"/>
    <x v="10"/>
    <s v="36-50"/>
    <n v="2814"/>
    <n v="0"/>
    <n v="0"/>
    <n v="0"/>
    <n v="1"/>
    <n v="0"/>
    <n v="0"/>
    <n v="0"/>
    <n v="1"/>
    <n v="0"/>
    <n v="113"/>
    <d v="2015-01-31T00:00:00"/>
  </r>
  <r>
    <n v="1923"/>
    <n v="25176"/>
    <n v="8"/>
    <n v="3.1776294884016523E-2"/>
    <x v="1"/>
    <n v="1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x v="1"/>
    <x v="10"/>
    <s v="36-50"/>
    <n v="2482"/>
    <n v="0"/>
    <n v="0"/>
    <n v="0"/>
    <n v="1"/>
    <n v="0"/>
    <n v="1"/>
    <n v="0"/>
    <n v="0"/>
    <n v="0"/>
    <n v="3"/>
    <d v="2015-12-29T00:00:00"/>
  </r>
  <r>
    <n v="1924"/>
    <n v="43586"/>
    <n v="116"/>
    <n v="0.26614050383150556"/>
    <x v="0"/>
    <n v="1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x v="1"/>
    <x v="15"/>
    <s v="36-50"/>
    <n v="2827"/>
    <n v="0"/>
    <n v="1"/>
    <n v="0"/>
    <n v="0"/>
    <n v="0"/>
    <n v="0"/>
    <n v="1"/>
    <n v="0"/>
    <n v="0"/>
    <n v="100"/>
    <d v="2015-01-18T00:00:00"/>
  </r>
  <r>
    <n v="1925"/>
    <n v="53230"/>
    <n v="503"/>
    <n v="0.94495585196317855"/>
    <x v="0"/>
    <n v="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x v="1"/>
    <x v="44"/>
    <s v="51-65"/>
    <n v="2854"/>
    <n v="0"/>
    <n v="1"/>
    <n v="0"/>
    <n v="0"/>
    <n v="0"/>
    <n v="1"/>
    <n v="0"/>
    <n v="0"/>
    <n v="0"/>
    <n v="274"/>
    <d v="2014-12-22T00:00:00"/>
  </r>
  <r>
    <n v="1926"/>
    <n v="50116"/>
    <n v="64"/>
    <n v="0.1277037273525421"/>
    <x v="1"/>
    <n v="1"/>
    <n v="68"/>
    <n v="54"/>
    <n v="0"/>
    <n v="10"/>
    <n v="0"/>
    <n v="0"/>
    <n v="2"/>
    <n v="2"/>
    <n v="1"/>
    <n v="0"/>
    <n v="4"/>
    <n v="5"/>
    <n v="0"/>
    <n v="0"/>
    <n v="0"/>
    <n v="1"/>
    <n v="0"/>
    <n v="0"/>
    <x v="1"/>
    <x v="26"/>
    <s v="51-65"/>
    <n v="2168"/>
    <n v="0"/>
    <n v="0"/>
    <n v="0"/>
    <n v="1"/>
    <n v="0"/>
    <n v="0"/>
    <n v="1"/>
    <n v="0"/>
    <n v="0"/>
    <n v="62"/>
    <d v="2016-11-07T00:00:00"/>
  </r>
  <r>
    <n v="1927"/>
    <n v="34728"/>
    <n v="30"/>
    <n v="8.6385625431928126E-2"/>
    <x v="1"/>
    <n v="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x v="0"/>
    <x v="37"/>
    <s v="24-35"/>
    <n v="2493"/>
    <n v="0"/>
    <n v="0"/>
    <n v="0"/>
    <n v="1"/>
    <n v="0"/>
    <n v="0"/>
    <n v="1"/>
    <n v="0"/>
    <n v="0"/>
    <n v="24"/>
    <d v="2015-12-18T00:00:00"/>
  </r>
  <r>
    <n v="1928"/>
    <n v="25959"/>
    <n v="30"/>
    <n v="0.11556685542586387"/>
    <x v="1"/>
    <n v="1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x v="0"/>
    <x v="23"/>
    <s v="36-50"/>
    <n v="2659"/>
    <n v="1"/>
    <n v="0"/>
    <n v="0"/>
    <n v="0"/>
    <n v="0"/>
    <n v="1"/>
    <n v="0"/>
    <n v="0"/>
    <n v="0"/>
    <n v="4"/>
    <d v="2015-07-05T00:00:00"/>
  </r>
  <r>
    <n v="1929"/>
    <n v="33590"/>
    <n v="6"/>
    <n v="1.7862459065197976E-2"/>
    <x v="2"/>
    <n v="1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x v="1"/>
    <x v="46"/>
    <s v="36-50"/>
    <n v="2397"/>
    <n v="0"/>
    <n v="0"/>
    <n v="0"/>
    <n v="1"/>
    <n v="0"/>
    <n v="0"/>
    <n v="1"/>
    <n v="0"/>
    <n v="0"/>
    <n v="4"/>
    <d v="2016-03-23T00:00:00"/>
  </r>
  <r>
    <n v="1930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s v="36-50"/>
    <n v="2200"/>
    <n v="0"/>
    <n v="0"/>
    <n v="1"/>
    <n v="0"/>
    <n v="0"/>
    <n v="0"/>
    <n v="0"/>
    <n v="0"/>
    <n v="1"/>
    <n v="9"/>
    <d v="2016-10-06T00:00:00"/>
  </r>
  <r>
    <n v="1931"/>
    <n v="16005"/>
    <n v="56"/>
    <n v="0.34989065916900969"/>
    <x v="1"/>
    <n v="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x v="1"/>
    <x v="15"/>
    <s v="36-50"/>
    <n v="2843"/>
    <n v="0"/>
    <n v="1"/>
    <n v="0"/>
    <n v="0"/>
    <n v="0"/>
    <n v="0"/>
    <n v="0"/>
    <n v="0"/>
    <n v="0"/>
    <n v="9"/>
    <d v="2015-01-02T00:00:00"/>
  </r>
  <r>
    <n v="1932"/>
    <n v="65487"/>
    <n v="1006"/>
    <n v="1.5361827538290043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s v="51-65"/>
    <n v="2329"/>
    <n v="0"/>
    <n v="0"/>
    <n v="1"/>
    <n v="0"/>
    <n v="0"/>
    <n v="0"/>
    <n v="0"/>
    <n v="1"/>
    <n v="0"/>
    <n v="843"/>
    <d v="2016-05-30T00:00:00"/>
  </r>
  <r>
    <n v="1933"/>
    <n v="58692"/>
    <n v="384"/>
    <n v="0.65426293191576368"/>
    <x v="0"/>
    <n v="1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x v="1"/>
    <x v="2"/>
    <s v="51-65"/>
    <n v="2243"/>
    <n v="0"/>
    <n v="1"/>
    <n v="0"/>
    <n v="0"/>
    <n v="0"/>
    <n v="0"/>
    <n v="1"/>
    <n v="0"/>
    <n v="0"/>
    <n v="373"/>
    <d v="2016-08-24T00:00:00"/>
  </r>
  <r>
    <n v="1934"/>
    <n v="40590"/>
    <n v="221"/>
    <n v="0.54446908105444691"/>
    <x v="1"/>
    <n v="1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x v="1"/>
    <x v="14"/>
    <s v="51-65"/>
    <n v="2429"/>
    <n v="0"/>
    <n v="0"/>
    <n v="0"/>
    <n v="0"/>
    <n v="1"/>
    <n v="0"/>
    <n v="1"/>
    <n v="0"/>
    <n v="0"/>
    <n v="184"/>
    <d v="2016-02-20T00:00:00"/>
  </r>
  <r>
    <n v="1935"/>
    <n v="62637"/>
    <n v="180"/>
    <n v="0.28737008477417497"/>
    <x v="0"/>
    <n v="1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x v="1"/>
    <x v="1"/>
    <s v="66+"/>
    <n v="2279"/>
    <n v="1"/>
    <n v="0"/>
    <n v="0"/>
    <n v="0"/>
    <n v="0"/>
    <n v="0"/>
    <n v="0"/>
    <n v="1"/>
    <n v="0"/>
    <n v="175"/>
    <d v="2016-07-19T00:00:00"/>
  </r>
  <r>
    <n v="1936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s v="36-50"/>
    <n v="2200"/>
    <n v="1"/>
    <n v="0"/>
    <n v="0"/>
    <n v="0"/>
    <n v="0"/>
    <n v="0"/>
    <n v="0"/>
    <n v="0"/>
    <n v="1"/>
    <n v="9"/>
    <d v="2016-10-06T00:00:00"/>
  </r>
  <r>
    <n v="1937"/>
    <n v="19346"/>
    <n v="20"/>
    <n v="0.10338054378166028"/>
    <x v="1"/>
    <n v="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x v="1"/>
    <x v="46"/>
    <s v="36-50"/>
    <n v="2309"/>
    <n v="1"/>
    <n v="0"/>
    <n v="0"/>
    <n v="0"/>
    <n v="0"/>
    <n v="0"/>
    <n v="1"/>
    <n v="0"/>
    <n v="0"/>
    <n v="18"/>
    <d v="2016-06-19T00:00:00"/>
  </r>
  <r>
    <n v="1938"/>
    <n v="35788"/>
    <n v="40"/>
    <n v="0.11176930814798255"/>
    <x v="1"/>
    <n v="1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x v="1"/>
    <x v="6"/>
    <s v="36-50"/>
    <n v="2316"/>
    <n v="0"/>
    <n v="1"/>
    <n v="0"/>
    <n v="0"/>
    <n v="0"/>
    <n v="0"/>
    <n v="1"/>
    <n v="0"/>
    <n v="0"/>
    <n v="36"/>
    <d v="2016-06-12T00:00:00"/>
  </r>
  <r>
    <n v="1939"/>
    <n v="36997"/>
    <n v="67"/>
    <n v="0.18109576452144768"/>
    <x v="1"/>
    <n v="1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x v="1"/>
    <x v="28"/>
    <s v="51-65"/>
    <n v="2672"/>
    <n v="1"/>
    <n v="0"/>
    <n v="0"/>
    <n v="0"/>
    <n v="0"/>
    <n v="0"/>
    <n v="1"/>
    <n v="0"/>
    <n v="0"/>
    <n v="40"/>
    <d v="2015-06-22T00:00:00"/>
  </r>
  <r>
    <n v="1940"/>
    <n v="23539"/>
    <n v="56"/>
    <n v="0.23790305450528912"/>
    <x v="0"/>
    <n v="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x v="1"/>
    <x v="26"/>
    <s v="51-65"/>
    <n v="2280"/>
    <n v="0"/>
    <n v="1"/>
    <n v="0"/>
    <n v="0"/>
    <n v="0"/>
    <n v="0"/>
    <n v="1"/>
    <n v="0"/>
    <n v="0"/>
    <n v="31"/>
    <d v="2016-07-18T00:00:00"/>
  </r>
  <r>
    <n v="1941"/>
    <n v="65333"/>
    <n v="768"/>
    <n v="1.1755162016132736"/>
    <x v="0"/>
    <n v="1"/>
    <n v="58"/>
    <n v="654"/>
    <n v="7"/>
    <n v="92"/>
    <n v="0"/>
    <n v="15"/>
    <n v="30"/>
    <n v="7"/>
    <n v="9"/>
    <n v="4"/>
    <n v="8"/>
    <n v="6"/>
    <n v="0"/>
    <n v="0"/>
    <n v="0"/>
    <n v="1"/>
    <n v="1"/>
    <n v="0"/>
    <x v="1"/>
    <x v="24"/>
    <s v="36-50"/>
    <n v="2322"/>
    <n v="0"/>
    <n v="0"/>
    <n v="1"/>
    <n v="0"/>
    <n v="0"/>
    <n v="0"/>
    <n v="1"/>
    <n v="0"/>
    <n v="0"/>
    <n v="738"/>
    <d v="2016-06-06T00:00:00"/>
  </r>
  <r>
    <n v="1942"/>
    <n v="15345"/>
    <n v="28"/>
    <n v="0.18246985988921471"/>
    <x v="1"/>
    <n v="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x v="0"/>
    <x v="3"/>
    <s v="36-50"/>
    <n v="2826"/>
    <n v="0"/>
    <n v="0"/>
    <n v="0"/>
    <n v="1"/>
    <n v="0"/>
    <n v="0"/>
    <n v="1"/>
    <n v="0"/>
    <n v="0"/>
    <n v="9"/>
    <d v="2015-01-19T00:00:00"/>
  </r>
  <r>
    <n v="1943"/>
    <n v="29732"/>
    <n v="34"/>
    <n v="0.11435490380734563"/>
    <x v="1"/>
    <n v="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x v="1"/>
    <x v="6"/>
    <s v="36-50"/>
    <n v="2255"/>
    <n v="0"/>
    <n v="0"/>
    <n v="0"/>
    <n v="1"/>
    <n v="0"/>
    <n v="0"/>
    <n v="0"/>
    <n v="0"/>
    <n v="1"/>
    <n v="30"/>
    <d v="2016-08-12T00:00:00"/>
  </r>
  <r>
    <n v="1944"/>
    <n v="41275"/>
    <n v="52"/>
    <n v="0.12598425196850394"/>
    <x v="1"/>
    <n v="2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x v="1"/>
    <x v="36"/>
    <s v="51-65"/>
    <n v="2256"/>
    <n v="0"/>
    <n v="0"/>
    <n v="0"/>
    <n v="1"/>
    <n v="0"/>
    <n v="0"/>
    <n v="0"/>
    <n v="1"/>
    <n v="0"/>
    <n v="43"/>
    <d v="2016-08-11T00:00:00"/>
  </r>
  <r>
    <n v="1945"/>
    <n v="63516"/>
    <n v="295"/>
    <n v="0.46444990238680023"/>
    <x v="1"/>
    <n v="1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x v="1"/>
    <x v="24"/>
    <s v="36-50"/>
    <n v="2517"/>
    <n v="0"/>
    <n v="0"/>
    <n v="0"/>
    <n v="1"/>
    <n v="0"/>
    <n v="0"/>
    <n v="0"/>
    <n v="0"/>
    <n v="1"/>
    <n v="290"/>
    <d v="2015-11-24T00:00:00"/>
  </r>
  <r>
    <n v="1946"/>
    <n v="42769"/>
    <n v="88"/>
    <n v="0.20575650588042743"/>
    <x v="0"/>
    <n v="1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x v="1"/>
    <x v="41"/>
    <s v="51-65"/>
    <n v="2419"/>
    <n v="0"/>
    <n v="1"/>
    <n v="0"/>
    <n v="0"/>
    <n v="0"/>
    <n v="0"/>
    <n v="0"/>
    <n v="0"/>
    <n v="1"/>
    <n v="88"/>
    <d v="2016-03-01T00:00:00"/>
  </r>
  <r>
    <n v="1947"/>
    <n v="49572"/>
    <n v="53"/>
    <n v="0.10691519406116357"/>
    <x v="1"/>
    <n v="1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x v="1"/>
    <x v="35"/>
    <s v="51-65"/>
    <n v="2355"/>
    <n v="0"/>
    <n v="1"/>
    <n v="0"/>
    <n v="0"/>
    <n v="0"/>
    <n v="0"/>
    <n v="0"/>
    <n v="1"/>
    <n v="0"/>
    <n v="52"/>
    <d v="2016-05-04T00:00:00"/>
  </r>
  <r>
    <n v="1948"/>
    <n v="69209"/>
    <n v="1654"/>
    <n v="2.3898625901255617"/>
    <x v="0"/>
    <n v="0"/>
    <n v="4"/>
    <n v="496"/>
    <n v="32"/>
    <n v="849"/>
    <n v="229"/>
    <n v="48"/>
    <n v="128"/>
    <n v="2"/>
    <n v="5"/>
    <n v="3"/>
    <n v="6"/>
    <n v="4"/>
    <n v="1"/>
    <n v="0"/>
    <n v="0"/>
    <n v="0"/>
    <n v="0"/>
    <n v="0"/>
    <x v="1"/>
    <x v="31"/>
    <s v="36-50"/>
    <n v="2809"/>
    <n v="0"/>
    <n v="1"/>
    <n v="0"/>
    <n v="0"/>
    <n v="0"/>
    <n v="0"/>
    <n v="1"/>
    <n v="0"/>
    <n v="0"/>
    <n v="1526"/>
    <d v="2015-02-05T00:00:00"/>
  </r>
  <r>
    <n v="1949"/>
    <n v="17148"/>
    <n v="52"/>
    <n v="0.30324236062514576"/>
    <x v="1"/>
    <n v="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x v="1"/>
    <x v="10"/>
    <s v="36-50"/>
    <n v="2311"/>
    <n v="0"/>
    <n v="1"/>
    <n v="0"/>
    <n v="0"/>
    <n v="0"/>
    <n v="0"/>
    <n v="1"/>
    <n v="0"/>
    <n v="0"/>
    <n v="36"/>
    <d v="2016-06-17T00:00:00"/>
  </r>
  <r>
    <n v="1950"/>
    <n v="32146"/>
    <n v="63"/>
    <n v="0.19598083742922914"/>
    <x v="1"/>
    <n v="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x v="1"/>
    <x v="38"/>
    <s v="36-50"/>
    <n v="2207"/>
    <n v="0"/>
    <n v="1"/>
    <n v="0"/>
    <n v="0"/>
    <n v="0"/>
    <n v="1"/>
    <n v="0"/>
    <n v="0"/>
    <n v="0"/>
    <n v="60"/>
    <d v="2016-09-29T00:00:00"/>
  </r>
  <r>
    <n v="1951"/>
    <n v="41713"/>
    <n v="149"/>
    <n v="0.35720279049696735"/>
    <x v="1"/>
    <n v="1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x v="1"/>
    <x v="29"/>
    <s v="51-65"/>
    <n v="2220"/>
    <n v="1"/>
    <n v="0"/>
    <n v="0"/>
    <n v="0"/>
    <n v="0"/>
    <n v="1"/>
    <n v="0"/>
    <n v="0"/>
    <n v="0"/>
    <n v="124"/>
    <d v="2016-09-16T00:00:00"/>
  </r>
  <r>
    <n v="1952"/>
    <n v="34176"/>
    <n v="26"/>
    <n v="7.6076779026217234E-2"/>
    <x v="0"/>
    <n v="1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x v="1"/>
    <x v="27"/>
    <s v="36-50"/>
    <n v="2317"/>
    <n v="0"/>
    <n v="0"/>
    <n v="0"/>
    <n v="1"/>
    <n v="0"/>
    <n v="0"/>
    <n v="0"/>
    <n v="1"/>
    <n v="0"/>
    <n v="24"/>
    <d v="2016-06-11T00:00:00"/>
  </r>
  <r>
    <n v="1953"/>
    <n v="58482"/>
    <n v="724"/>
    <n v="1.2379877569166582"/>
    <x v="0"/>
    <n v="1"/>
    <n v="59"/>
    <n v="576"/>
    <n v="7"/>
    <n v="115"/>
    <n v="19"/>
    <n v="7"/>
    <n v="7"/>
    <n v="2"/>
    <n v="7"/>
    <n v="4"/>
    <n v="9"/>
    <n v="6"/>
    <n v="0"/>
    <n v="0"/>
    <n v="0"/>
    <n v="1"/>
    <n v="0"/>
    <n v="0"/>
    <x v="1"/>
    <x v="47"/>
    <s v="51-65"/>
    <n v="2268"/>
    <n v="0"/>
    <n v="1"/>
    <n v="0"/>
    <n v="0"/>
    <n v="0"/>
    <n v="0"/>
    <n v="0"/>
    <n v="0"/>
    <n v="1"/>
    <n v="717"/>
    <d v="2016-07-30T00:00:00"/>
  </r>
  <r>
    <n v="1954"/>
    <n v="59686"/>
    <n v="269"/>
    <n v="0.4506919545622089"/>
    <x v="0"/>
    <n v="1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x v="1"/>
    <x v="2"/>
    <s v="51-65"/>
    <n v="2314"/>
    <n v="0"/>
    <n v="0"/>
    <n v="1"/>
    <n v="0"/>
    <n v="0"/>
    <n v="0"/>
    <n v="1"/>
    <n v="0"/>
    <n v="0"/>
    <n v="264"/>
    <d v="2016-06-14T00:00:00"/>
  </r>
  <r>
    <n v="1955"/>
    <n v="31353"/>
    <n v="24"/>
    <n v="7.6547698784805274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0"/>
    <x v="30"/>
    <s v="36-50"/>
    <n v="2341"/>
    <n v="0"/>
    <n v="1"/>
    <n v="0"/>
    <n v="0"/>
    <n v="0"/>
    <n v="0"/>
    <n v="1"/>
    <n v="0"/>
    <n v="0"/>
    <n v="17"/>
    <d v="2016-05-18T00:00:00"/>
  </r>
  <r>
    <n v="1956"/>
    <n v="62994"/>
    <n v="300"/>
    <n v="0.47623583198399849"/>
    <x v="1"/>
    <n v="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x v="1"/>
    <x v="15"/>
    <s v="36-50"/>
    <n v="2276"/>
    <n v="0"/>
    <n v="0"/>
    <n v="0"/>
    <n v="1"/>
    <n v="0"/>
    <n v="0"/>
    <n v="1"/>
    <n v="0"/>
    <n v="0"/>
    <n v="288"/>
    <d v="2016-07-22T00:00:00"/>
  </r>
  <r>
    <n v="1957"/>
    <n v="47320"/>
    <n v="395"/>
    <n v="0.83474218089602714"/>
    <x v="0"/>
    <n v="1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x v="1"/>
    <x v="26"/>
    <s v="51-65"/>
    <n v="2491"/>
    <n v="0"/>
    <n v="0"/>
    <n v="0"/>
    <n v="1"/>
    <n v="0"/>
    <n v="0"/>
    <n v="1"/>
    <n v="0"/>
    <n v="0"/>
    <n v="376"/>
    <d v="2015-12-20T00:00:00"/>
  </r>
  <r>
    <n v="1958"/>
    <n v="74859"/>
    <n v="1492"/>
    <n v="1.9930803243430983"/>
    <x v="0"/>
    <n v="0"/>
    <n v="63"/>
    <n v="570"/>
    <n v="73"/>
    <n v="614"/>
    <n v="133"/>
    <n v="102"/>
    <n v="73"/>
    <n v="1"/>
    <n v="6"/>
    <n v="5"/>
    <n v="11"/>
    <n v="3"/>
    <n v="1"/>
    <n v="0"/>
    <n v="0"/>
    <n v="0"/>
    <n v="0"/>
    <n v="0"/>
    <x v="1"/>
    <x v="17"/>
    <s v="66+"/>
    <n v="2550"/>
    <n v="0"/>
    <n v="0"/>
    <n v="0"/>
    <n v="0"/>
    <n v="1"/>
    <n v="1"/>
    <n v="0"/>
    <n v="0"/>
    <n v="0"/>
    <n v="1419"/>
    <d v="2015-10-22T00:00:00"/>
  </r>
  <r>
    <n v="1959"/>
    <n v="15253"/>
    <n v="16"/>
    <n v="0.10489739723333115"/>
    <x v="1"/>
    <n v="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x v="1"/>
    <x v="45"/>
    <s v="24-35"/>
    <n v="2403"/>
    <n v="0"/>
    <n v="0"/>
    <n v="1"/>
    <n v="0"/>
    <n v="0"/>
    <n v="0"/>
    <n v="0"/>
    <n v="0"/>
    <n v="0"/>
    <n v="3"/>
    <d v="2016-03-17T00:00:00"/>
  </r>
  <r>
    <n v="1960"/>
    <n v="31560"/>
    <n v="87"/>
    <n v="0.2756653992395437"/>
    <x v="1"/>
    <n v="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x v="1"/>
    <x v="46"/>
    <s v="36-50"/>
    <n v="2529"/>
    <n v="0"/>
    <n v="0"/>
    <n v="1"/>
    <n v="0"/>
    <n v="0"/>
    <n v="0"/>
    <n v="0"/>
    <n v="0"/>
    <n v="1"/>
    <n v="80"/>
    <d v="2015-11-12T00:00:00"/>
  </r>
  <r>
    <n v="1961"/>
    <n v="30396"/>
    <n v="22"/>
    <n v="7.2377944466377159E-2"/>
    <x v="1"/>
    <n v="0"/>
    <n v="22"/>
    <n v="15"/>
    <n v="0"/>
    <n v="6"/>
    <n v="0"/>
    <n v="1"/>
    <n v="12"/>
    <n v="2"/>
    <n v="1"/>
    <n v="1"/>
    <n v="2"/>
    <n v="7"/>
    <n v="0"/>
    <n v="0"/>
    <n v="1"/>
    <n v="0"/>
    <n v="0"/>
    <n v="0"/>
    <x v="0"/>
    <x v="14"/>
    <s v="51-65"/>
    <n v="2219"/>
    <n v="0"/>
    <n v="1"/>
    <n v="0"/>
    <n v="0"/>
    <n v="0"/>
    <n v="0"/>
    <n v="0"/>
    <n v="0"/>
    <n v="1"/>
    <n v="10"/>
    <d v="2016-09-17T00:00:00"/>
  </r>
  <r>
    <n v="1962"/>
    <n v="90000"/>
    <n v="1238"/>
    <n v="1.3755555555555556"/>
    <x v="0"/>
    <n v="0"/>
    <n v="91"/>
    <n v="675"/>
    <n v="144"/>
    <n v="133"/>
    <n v="94"/>
    <n v="192"/>
    <n v="241"/>
    <n v="1"/>
    <n v="4"/>
    <n v="8"/>
    <n v="5"/>
    <n v="1"/>
    <n v="1"/>
    <n v="0"/>
    <n v="1"/>
    <n v="0"/>
    <n v="1"/>
    <n v="0"/>
    <x v="1"/>
    <x v="3"/>
    <s v="36-50"/>
    <n v="2347"/>
    <n v="0"/>
    <n v="1"/>
    <n v="0"/>
    <n v="0"/>
    <n v="0"/>
    <n v="0"/>
    <n v="1"/>
    <n v="0"/>
    <n v="0"/>
    <n v="997"/>
    <d v="2016-05-12T00:00:00"/>
  </r>
  <r>
    <n v="1963"/>
    <n v="41967"/>
    <n v="39"/>
    <n v="9.293015941096576E-2"/>
    <x v="1"/>
    <n v="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x v="1"/>
    <x v="4"/>
    <s v="36-50"/>
    <n v="2377"/>
    <n v="0"/>
    <n v="0"/>
    <n v="1"/>
    <n v="0"/>
    <n v="0"/>
    <n v="0"/>
    <n v="1"/>
    <n v="0"/>
    <n v="0"/>
    <n v="24"/>
    <d v="2016-04-12T00:00:00"/>
  </r>
  <r>
    <n v="1964"/>
    <n v="69263"/>
    <n v="547"/>
    <n v="0.7897434416643806"/>
    <x v="0"/>
    <n v="1"/>
    <n v="14"/>
    <n v="492"/>
    <n v="5"/>
    <n v="32"/>
    <n v="13"/>
    <n v="5"/>
    <n v="21"/>
    <n v="1"/>
    <n v="9"/>
    <n v="1"/>
    <n v="7"/>
    <n v="6"/>
    <n v="0"/>
    <n v="0"/>
    <n v="0"/>
    <n v="1"/>
    <n v="0"/>
    <n v="0"/>
    <x v="1"/>
    <x v="2"/>
    <s v="51-65"/>
    <n v="2275"/>
    <n v="0"/>
    <n v="0"/>
    <n v="1"/>
    <n v="0"/>
    <n v="0"/>
    <n v="0"/>
    <n v="1"/>
    <n v="0"/>
    <n v="0"/>
    <n v="526"/>
    <d v="2016-07-23T00:00:00"/>
  </r>
  <r>
    <n v="1965"/>
    <n v="18890"/>
    <n v="20"/>
    <n v="0.10587612493382743"/>
    <x v="0"/>
    <n v="0"/>
    <n v="5"/>
    <n v="6"/>
    <n v="4"/>
    <n v="1"/>
    <n v="7"/>
    <n v="2"/>
    <n v="15"/>
    <n v="1"/>
    <n v="0"/>
    <n v="1"/>
    <n v="2"/>
    <n v="6"/>
    <n v="0"/>
    <n v="0"/>
    <n v="1"/>
    <n v="0"/>
    <n v="0"/>
    <n v="0"/>
    <x v="0"/>
    <x v="3"/>
    <s v="36-50"/>
    <n v="2755"/>
    <n v="0"/>
    <n v="0"/>
    <n v="1"/>
    <n v="0"/>
    <n v="0"/>
    <n v="0"/>
    <n v="0"/>
    <n v="1"/>
    <n v="0"/>
    <n v="5"/>
    <d v="2015-03-31T00:00:00"/>
  </r>
  <r>
    <n v="1966"/>
    <n v="60934"/>
    <n v="819"/>
    <n v="1.3440771982801063"/>
    <x v="0"/>
    <n v="1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x v="1"/>
    <x v="27"/>
    <s v="36-50"/>
    <n v="2322"/>
    <n v="0"/>
    <n v="0"/>
    <n v="0"/>
    <n v="1"/>
    <n v="0"/>
    <n v="0"/>
    <n v="1"/>
    <n v="0"/>
    <n v="0"/>
    <n v="765"/>
    <d v="2016-06-06T00:00:00"/>
  </r>
  <r>
    <n v="1967"/>
    <n v="71965"/>
    <n v="965"/>
    <n v="1.34092961856458"/>
    <x v="0"/>
    <n v="1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x v="1"/>
    <x v="20"/>
    <s v="66+"/>
    <n v="2494"/>
    <n v="0"/>
    <n v="1"/>
    <n v="0"/>
    <n v="0"/>
    <n v="0"/>
    <n v="0"/>
    <n v="1"/>
    <n v="0"/>
    <n v="0"/>
    <n v="717"/>
    <d v="2015-12-17T00:00:00"/>
  </r>
  <r>
    <n v="1968"/>
    <n v="65210"/>
    <n v="703"/>
    <n v="1.0780555129581353"/>
    <x v="0"/>
    <n v="1"/>
    <n v="25"/>
    <n v="626"/>
    <n v="0"/>
    <n v="70"/>
    <n v="0"/>
    <n v="7"/>
    <n v="28"/>
    <n v="2"/>
    <n v="9"/>
    <n v="3"/>
    <n v="8"/>
    <n v="6"/>
    <n v="1"/>
    <n v="0"/>
    <n v="0"/>
    <n v="1"/>
    <n v="0"/>
    <n v="0"/>
    <x v="1"/>
    <x v="47"/>
    <s v="51-65"/>
    <n v="2270"/>
    <n v="0"/>
    <n v="1"/>
    <n v="0"/>
    <n v="0"/>
    <n v="0"/>
    <n v="0"/>
    <n v="1"/>
    <n v="0"/>
    <n v="0"/>
    <n v="675"/>
    <d v="2016-07-28T00:00:00"/>
  </r>
  <r>
    <n v="1969"/>
    <n v="25721"/>
    <n v="19"/>
    <n v="7.3869600715368758E-2"/>
    <x v="1"/>
    <n v="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x v="0"/>
    <x v="6"/>
    <s v="36-50"/>
    <n v="2563"/>
    <n v="0"/>
    <n v="1"/>
    <n v="0"/>
    <n v="0"/>
    <n v="0"/>
    <n v="0"/>
    <n v="1"/>
    <n v="0"/>
    <n v="0"/>
    <n v="4"/>
    <d v="2015-10-09T00:00:00"/>
  </r>
  <r>
    <n v="1970"/>
    <n v="81380"/>
    <n v="1790"/>
    <n v="2.1995576308675346"/>
    <x v="0"/>
    <n v="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x v="1"/>
    <x v="5"/>
    <s v="51-65"/>
    <n v="2713"/>
    <n v="1"/>
    <n v="0"/>
    <n v="0"/>
    <n v="0"/>
    <n v="0"/>
    <n v="0"/>
    <n v="0"/>
    <n v="1"/>
    <n v="0"/>
    <n v="1687"/>
    <d v="2015-05-12T00:00:00"/>
  </r>
  <r>
    <n v="1971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1"/>
    <x v="24"/>
    <s v="36-50"/>
    <n v="2778"/>
    <n v="0"/>
    <n v="0"/>
    <n v="1"/>
    <n v="0"/>
    <n v="0"/>
    <n v="0"/>
    <n v="0"/>
    <n v="0"/>
    <n v="1"/>
    <n v="340"/>
    <d v="2015-03-08T00:00:00"/>
  </r>
  <r>
    <n v="1972"/>
    <n v="52914"/>
    <n v="348"/>
    <n v="0.65767093774804397"/>
    <x v="0"/>
    <n v="1"/>
    <n v="32"/>
    <n v="254"/>
    <n v="10"/>
    <n v="44"/>
    <n v="30"/>
    <n v="10"/>
    <n v="227"/>
    <n v="2"/>
    <n v="7"/>
    <n v="3"/>
    <n v="3"/>
    <n v="7"/>
    <n v="0"/>
    <n v="0"/>
    <n v="1"/>
    <n v="0"/>
    <n v="0"/>
    <n v="0"/>
    <x v="1"/>
    <x v="6"/>
    <s v="36-50"/>
    <n v="2697"/>
    <n v="0"/>
    <n v="1"/>
    <n v="0"/>
    <n v="0"/>
    <n v="0"/>
    <n v="0"/>
    <n v="1"/>
    <n v="0"/>
    <n v="0"/>
    <n v="121"/>
    <d v="2015-05-28T00:00:00"/>
  </r>
  <r>
    <n v="1973"/>
    <n v="26067"/>
    <n v="44"/>
    <n v="0.16879579545018605"/>
    <x v="1"/>
    <n v="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x v="1"/>
    <x v="46"/>
    <s v="36-50"/>
    <n v="2396"/>
    <n v="0"/>
    <n v="1"/>
    <n v="0"/>
    <n v="0"/>
    <n v="0"/>
    <n v="0"/>
    <n v="1"/>
    <n v="0"/>
    <n v="0"/>
    <n v="32"/>
    <d v="2016-03-24T00:00:00"/>
  </r>
  <r>
    <n v="1974"/>
    <n v="44325"/>
    <n v="537"/>
    <n v="1.2115059221658206"/>
    <x v="0"/>
    <n v="1"/>
    <n v="69"/>
    <n v="516"/>
    <n v="0"/>
    <n v="21"/>
    <n v="0"/>
    <n v="0"/>
    <n v="5"/>
    <n v="4"/>
    <n v="8"/>
    <n v="2"/>
    <n v="7"/>
    <n v="8"/>
    <n v="0"/>
    <n v="0"/>
    <n v="0"/>
    <n v="1"/>
    <n v="0"/>
    <n v="0"/>
    <x v="1"/>
    <x v="31"/>
    <s v="36-50"/>
    <n v="2638"/>
    <n v="0"/>
    <n v="1"/>
    <n v="0"/>
    <n v="0"/>
    <n v="0"/>
    <n v="0"/>
    <n v="0"/>
    <n v="0"/>
    <n v="1"/>
    <n v="532"/>
    <d v="2015-07-26T00:00:00"/>
  </r>
  <r>
    <n v="1975"/>
    <n v="26487"/>
    <n v="46"/>
    <n v="0.17367010231434288"/>
    <x v="1"/>
    <n v="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x v="1"/>
    <x v="32"/>
    <s v="36-50"/>
    <n v="2564"/>
    <n v="0"/>
    <n v="0"/>
    <n v="1"/>
    <n v="0"/>
    <n v="0"/>
    <n v="0"/>
    <n v="0"/>
    <n v="0"/>
    <n v="0"/>
    <n v="23"/>
    <d v="2015-10-08T00:00:00"/>
  </r>
  <r>
    <n v="1976"/>
    <n v="53233"/>
    <n v="40"/>
    <n v="7.5141359682903461E-2"/>
    <x v="0"/>
    <n v="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x v="1"/>
    <x v="26"/>
    <s v="51-65"/>
    <n v="2262"/>
    <n v="0"/>
    <n v="1"/>
    <n v="0"/>
    <n v="0"/>
    <n v="0"/>
    <n v="1"/>
    <n v="0"/>
    <n v="0"/>
    <n v="0"/>
    <n v="40"/>
    <d v="2016-08-05T00:00:00"/>
  </r>
  <r>
    <n v="1977"/>
    <n v="67716"/>
    <n v="960"/>
    <n v="1.4176856282119441"/>
    <x v="0"/>
    <n v="1"/>
    <n v="8"/>
    <n v="530"/>
    <n v="142"/>
    <n v="217"/>
    <n v="62"/>
    <n v="9"/>
    <n v="56"/>
    <n v="4"/>
    <n v="7"/>
    <n v="4"/>
    <n v="13"/>
    <n v="5"/>
    <n v="0"/>
    <n v="0"/>
    <n v="0"/>
    <n v="1"/>
    <n v="0"/>
    <n v="0"/>
    <x v="1"/>
    <x v="36"/>
    <s v="51-65"/>
    <n v="2694"/>
    <n v="0"/>
    <n v="1"/>
    <n v="0"/>
    <n v="0"/>
    <n v="0"/>
    <n v="0"/>
    <n v="1"/>
    <n v="0"/>
    <n v="0"/>
    <n v="904"/>
    <d v="2015-05-31T00:00:00"/>
  </r>
  <r>
    <n v="1978"/>
    <n v="76234"/>
    <n v="866"/>
    <n v="1.1359760736679172"/>
    <x v="0"/>
    <n v="1"/>
    <n v="21"/>
    <n v="519"/>
    <n v="50"/>
    <n v="167"/>
    <n v="130"/>
    <n v="0"/>
    <n v="41"/>
    <n v="1"/>
    <n v="8"/>
    <n v="3"/>
    <n v="11"/>
    <n v="3"/>
    <n v="0"/>
    <n v="0"/>
    <n v="0"/>
    <n v="1"/>
    <n v="0"/>
    <n v="0"/>
    <x v="1"/>
    <x v="31"/>
    <s v="36-50"/>
    <n v="2302"/>
    <n v="0"/>
    <n v="1"/>
    <n v="0"/>
    <n v="0"/>
    <n v="0"/>
    <n v="0"/>
    <n v="0"/>
    <n v="1"/>
    <n v="0"/>
    <n v="825"/>
    <d v="2016-06-26T00:00:00"/>
  </r>
  <r>
    <n v="1979"/>
    <n v="84117"/>
    <n v="1540"/>
    <n v="1.830783313717798"/>
    <x v="0"/>
    <n v="0"/>
    <n v="60"/>
    <n v="611"/>
    <n v="76"/>
    <n v="749"/>
    <n v="59"/>
    <n v="45"/>
    <n v="26"/>
    <n v="1"/>
    <n v="7"/>
    <n v="10"/>
    <n v="6"/>
    <n v="2"/>
    <n v="0"/>
    <n v="0"/>
    <n v="0"/>
    <n v="0"/>
    <n v="1"/>
    <n v="0"/>
    <x v="1"/>
    <x v="44"/>
    <s v="51-65"/>
    <n v="2208"/>
    <n v="0"/>
    <n v="1"/>
    <n v="0"/>
    <n v="0"/>
    <n v="0"/>
    <n v="0"/>
    <n v="0"/>
    <n v="0"/>
    <n v="1"/>
    <n v="1514"/>
    <d v="2016-09-28T00:00:00"/>
  </r>
  <r>
    <n v="1980"/>
    <n v="65487"/>
    <n v="1006"/>
    <n v="1.5361827538290043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s v="51-65"/>
    <n v="2329"/>
    <n v="0"/>
    <n v="0"/>
    <n v="0"/>
    <n v="1"/>
    <n v="0"/>
    <n v="0"/>
    <n v="0"/>
    <n v="1"/>
    <n v="0"/>
    <n v="843"/>
    <d v="2016-05-30T00:00:00"/>
  </r>
  <r>
    <n v="1981"/>
    <n v="25224"/>
    <n v="38"/>
    <n v="0.15065017443704409"/>
    <x v="1"/>
    <n v="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x v="1"/>
    <x v="31"/>
    <s v="36-50"/>
    <n v="2264"/>
    <n v="0"/>
    <n v="1"/>
    <n v="0"/>
    <n v="0"/>
    <n v="0"/>
    <n v="0"/>
    <n v="0"/>
    <n v="0"/>
    <n v="0"/>
    <n v="30"/>
    <d v="2016-08-03T00:00:00"/>
  </r>
  <r>
    <n v="1982"/>
    <n v="15287"/>
    <n v="18"/>
    <n v="0.11774710538365932"/>
    <x v="1"/>
    <n v="0"/>
    <n v="60"/>
    <n v="1"/>
    <n v="2"/>
    <n v="8"/>
    <n v="4"/>
    <n v="3"/>
    <n v="13"/>
    <n v="2"/>
    <n v="1"/>
    <n v="1"/>
    <n v="2"/>
    <n v="7"/>
    <n v="0"/>
    <n v="0"/>
    <n v="1"/>
    <n v="0"/>
    <n v="0"/>
    <n v="0"/>
    <x v="0"/>
    <x v="19"/>
    <s v="36-50"/>
    <n v="2786"/>
    <n v="1"/>
    <n v="0"/>
    <n v="0"/>
    <n v="0"/>
    <n v="0"/>
    <n v="0"/>
    <n v="1"/>
    <n v="0"/>
    <n v="0"/>
    <n v="5"/>
    <d v="2015-02-28T00:00:00"/>
  </r>
  <r>
    <n v="1983"/>
    <n v="40851"/>
    <n v="35"/>
    <n v="8.5677217203985204E-2"/>
    <x v="1"/>
    <n v="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x v="1"/>
    <x v="6"/>
    <s v="36-50"/>
    <n v="2652"/>
    <n v="1"/>
    <n v="0"/>
    <n v="0"/>
    <n v="0"/>
    <n v="0"/>
    <n v="0"/>
    <n v="1"/>
    <n v="0"/>
    <n v="0"/>
    <n v="11"/>
    <d v="2015-07-12T00:00:00"/>
  </r>
  <r>
    <n v="1984"/>
    <n v="27469"/>
    <n v="17"/>
    <n v="6.1887946412319345E-2"/>
    <x v="0"/>
    <n v="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x v="1"/>
    <x v="25"/>
    <s v="66+"/>
    <n v="2855"/>
    <n v="0"/>
    <n v="1"/>
    <n v="0"/>
    <n v="0"/>
    <n v="0"/>
    <n v="0"/>
    <n v="1"/>
    <n v="0"/>
    <n v="0"/>
    <n v="17"/>
    <d v="2014-12-21T00:00:00"/>
  </r>
  <r>
    <n v="1985"/>
    <n v="26576"/>
    <n v="18"/>
    <n v="6.7730282962071037E-2"/>
    <x v="1"/>
    <n v="0"/>
    <n v="40"/>
    <n v="10"/>
    <n v="0"/>
    <n v="8"/>
    <n v="0"/>
    <n v="0"/>
    <n v="9"/>
    <n v="1"/>
    <n v="1"/>
    <n v="0"/>
    <n v="2"/>
    <n v="9"/>
    <n v="0"/>
    <n v="0"/>
    <n v="1"/>
    <n v="0"/>
    <n v="0"/>
    <n v="0"/>
    <x v="0"/>
    <x v="37"/>
    <s v="24-35"/>
    <n v="2783"/>
    <n v="0"/>
    <n v="0"/>
    <n v="1"/>
    <n v="0"/>
    <n v="0"/>
    <n v="0"/>
    <n v="1"/>
    <n v="0"/>
    <n v="0"/>
    <n v="9"/>
    <d v="2015-03-03T00:00:00"/>
  </r>
  <r>
    <n v="1986"/>
    <n v="8820"/>
    <n v="31"/>
    <n v="0.35147392290249435"/>
    <x v="1"/>
    <n v="1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x v="1"/>
    <x v="12"/>
    <s v="66+"/>
    <n v="2623"/>
    <n v="0"/>
    <n v="0"/>
    <n v="1"/>
    <n v="0"/>
    <n v="0"/>
    <n v="0"/>
    <n v="0"/>
    <n v="1"/>
    <n v="0"/>
    <n v="27"/>
    <d v="2015-08-10T00:00:00"/>
  </r>
  <r>
    <n v="1987"/>
    <n v="43322"/>
    <n v="123"/>
    <n v="0.28392040995337242"/>
    <x v="0"/>
    <n v="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x v="1"/>
    <x v="46"/>
    <s v="36-50"/>
    <n v="2228"/>
    <n v="0"/>
    <n v="0"/>
    <n v="1"/>
    <n v="0"/>
    <n v="0"/>
    <n v="0"/>
    <n v="1"/>
    <n v="0"/>
    <n v="0"/>
    <n v="105"/>
    <d v="2016-09-08T00:00:00"/>
  </r>
  <r>
    <n v="1988"/>
    <n v="55593"/>
    <n v="440"/>
    <n v="0.79146655154425904"/>
    <x v="0"/>
    <n v="1"/>
    <n v="63"/>
    <n v="293"/>
    <n v="8"/>
    <n v="124"/>
    <n v="11"/>
    <n v="4"/>
    <n v="106"/>
    <n v="2"/>
    <n v="6"/>
    <n v="6"/>
    <n v="3"/>
    <n v="6"/>
    <n v="0"/>
    <n v="0"/>
    <n v="1"/>
    <n v="0"/>
    <n v="0"/>
    <n v="0"/>
    <x v="1"/>
    <x v="24"/>
    <s v="36-50"/>
    <n v="2471"/>
    <n v="0"/>
    <n v="0"/>
    <n v="0"/>
    <n v="1"/>
    <n v="0"/>
    <n v="0"/>
    <n v="1"/>
    <n v="0"/>
    <n v="0"/>
    <n v="334"/>
    <d v="2016-01-09T00:00:00"/>
  </r>
  <r>
    <n v="1989"/>
    <n v="31385"/>
    <n v="18"/>
    <n v="5.7352238330412621E-2"/>
    <x v="1"/>
    <n v="0"/>
    <n v="56"/>
    <n v="3"/>
    <n v="2"/>
    <n v="12"/>
    <n v="0"/>
    <n v="1"/>
    <n v="9"/>
    <n v="1"/>
    <n v="1"/>
    <n v="0"/>
    <n v="2"/>
    <n v="8"/>
    <n v="0"/>
    <n v="0"/>
    <n v="1"/>
    <n v="0"/>
    <n v="0"/>
    <n v="0"/>
    <x v="0"/>
    <x v="3"/>
    <s v="36-50"/>
    <n v="2730"/>
    <n v="0"/>
    <n v="0"/>
    <n v="1"/>
    <n v="0"/>
    <n v="0"/>
    <n v="0"/>
    <n v="0"/>
    <n v="1"/>
    <n v="0"/>
    <n v="9"/>
    <d v="2015-04-25T00:00:00"/>
  </r>
  <r>
    <n v="1990"/>
    <n v="37085"/>
    <n v="58"/>
    <n v="0.15639746528245924"/>
    <x v="1"/>
    <n v="1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x v="1"/>
    <x v="27"/>
    <s v="36-50"/>
    <n v="2162"/>
    <n v="0"/>
    <n v="1"/>
    <n v="0"/>
    <n v="0"/>
    <n v="0"/>
    <n v="0"/>
    <n v="1"/>
    <n v="0"/>
    <n v="0"/>
    <n v="55"/>
    <d v="2016-11-13T00:00:00"/>
  </r>
  <r>
    <n v="1991"/>
    <n v="16185"/>
    <n v="61"/>
    <n v="0.37689218412109976"/>
    <x v="1"/>
    <n v="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x v="1"/>
    <x v="51"/>
    <s v="24-35"/>
    <n v="2487"/>
    <n v="0"/>
    <n v="0"/>
    <n v="1"/>
    <n v="0"/>
    <n v="0"/>
    <n v="0"/>
    <n v="0"/>
    <n v="0"/>
    <n v="0"/>
    <n v="16"/>
    <d v="2015-12-24T00:00:00"/>
  </r>
  <r>
    <n v="1992"/>
    <n v="57731"/>
    <n v="660"/>
    <n v="1.1432332715525455"/>
    <x v="0"/>
    <n v="1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x v="1"/>
    <x v="14"/>
    <s v="51-65"/>
    <n v="2742"/>
    <n v="0"/>
    <n v="0"/>
    <n v="1"/>
    <n v="0"/>
    <n v="0"/>
    <n v="0"/>
    <n v="1"/>
    <n v="0"/>
    <n v="0"/>
    <n v="616"/>
    <d v="2015-04-13T00:00:00"/>
  </r>
  <r>
    <n v="1993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0"/>
    <x v="46"/>
    <s v="36-50"/>
    <n v="2601"/>
    <n v="0"/>
    <n v="1"/>
    <n v="0"/>
    <n v="0"/>
    <n v="0"/>
    <n v="0"/>
    <n v="0"/>
    <n v="0"/>
    <n v="1"/>
    <n v="9"/>
    <d v="2015-09-01T00:00:00"/>
  </r>
  <r>
    <n v="1994"/>
    <n v="73807"/>
    <n v="795"/>
    <n v="1.0771336052135976"/>
    <x v="0"/>
    <n v="1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x v="1"/>
    <x v="32"/>
    <s v="36-50"/>
    <n v="2702"/>
    <n v="0"/>
    <n v="1"/>
    <n v="0"/>
    <n v="0"/>
    <n v="0"/>
    <n v="0"/>
    <n v="1"/>
    <n v="0"/>
    <n v="0"/>
    <n v="741"/>
    <d v="2015-05-23T00:00:00"/>
  </r>
  <r>
    <n v="1995"/>
    <n v="35893"/>
    <n v="181"/>
    <n v="0.50427659989412976"/>
    <x v="1"/>
    <n v="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x v="1"/>
    <x v="28"/>
    <s v="51-65"/>
    <n v="2781"/>
    <n v="0"/>
    <n v="0"/>
    <n v="1"/>
    <n v="0"/>
    <n v="0"/>
    <n v="0"/>
    <n v="1"/>
    <n v="0"/>
    <n v="0"/>
    <n v="163"/>
    <d v="2015-03-05T00:00:00"/>
  </r>
  <r>
    <n v="1996"/>
    <n v="61014"/>
    <n v="1118"/>
    <n v="1.8323663421509817"/>
    <x v="0"/>
    <n v="1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x v="1"/>
    <x v="15"/>
    <s v="36-50"/>
    <n v="2846"/>
    <n v="0"/>
    <n v="1"/>
    <n v="0"/>
    <n v="0"/>
    <n v="0"/>
    <n v="0"/>
    <n v="1"/>
    <n v="0"/>
    <n v="0"/>
    <n v="1089"/>
    <d v="2014-12-30T00:00:00"/>
  </r>
  <r>
    <n v="1997"/>
    <n v="32144"/>
    <n v="51"/>
    <n v="0.15866102538576407"/>
    <x v="1"/>
    <n v="1"/>
    <n v="76"/>
    <n v="41"/>
    <n v="0"/>
    <n v="10"/>
    <n v="0"/>
    <n v="0"/>
    <n v="3"/>
    <n v="4"/>
    <n v="2"/>
    <n v="1"/>
    <n v="3"/>
    <n v="7"/>
    <n v="0"/>
    <n v="0"/>
    <n v="0"/>
    <n v="1"/>
    <n v="0"/>
    <n v="0"/>
    <x v="1"/>
    <x v="1"/>
    <s v="66+"/>
    <n v="2257"/>
    <n v="0"/>
    <n v="0"/>
    <n v="0"/>
    <n v="1"/>
    <n v="0"/>
    <n v="0"/>
    <n v="1"/>
    <n v="0"/>
    <n v="0"/>
    <n v="48"/>
    <d v="2016-08-10T00:00:00"/>
  </r>
  <r>
    <n v="1998"/>
    <n v="14918"/>
    <n v="28"/>
    <n v="0.18769272020378067"/>
    <x v="0"/>
    <n v="1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x v="1"/>
    <x v="22"/>
    <s v="51-65"/>
    <n v="2728"/>
    <n v="0"/>
    <n v="0"/>
    <n v="0"/>
    <n v="1"/>
    <n v="0"/>
    <n v="0"/>
    <n v="0"/>
    <n v="0"/>
    <n v="0"/>
    <n v="13"/>
    <d v="2015-04-27T00:00:00"/>
  </r>
  <r>
    <n v="1999"/>
    <n v="45146"/>
    <n v="38"/>
    <n v="8.4171355158818045E-2"/>
    <x v="1"/>
    <n v="1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x v="1"/>
    <x v="22"/>
    <s v="51-65"/>
    <n v="2508"/>
    <n v="1"/>
    <n v="0"/>
    <n v="0"/>
    <n v="0"/>
    <n v="0"/>
    <n v="0"/>
    <n v="1"/>
    <n v="0"/>
    <n v="0"/>
    <n v="23"/>
    <d v="2015-12-03T00:00:00"/>
  </r>
  <r>
    <n v="2000"/>
    <n v="41769"/>
    <n v="494"/>
    <n v="1.1826953003423593"/>
    <x v="0"/>
    <n v="1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x v="1"/>
    <x v="47"/>
    <s v="51-65"/>
    <n v="2660"/>
    <n v="1"/>
    <n v="0"/>
    <n v="0"/>
    <n v="0"/>
    <n v="0"/>
    <n v="1"/>
    <n v="0"/>
    <n v="0"/>
    <n v="0"/>
    <n v="467"/>
    <d v="2015-07-04T00:00:00"/>
  </r>
  <r>
    <n v="2001"/>
    <n v="88325"/>
    <n v="1570"/>
    <n v="1.7775261817152561"/>
    <x v="0"/>
    <n v="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x v="1"/>
    <x v="4"/>
    <s v="36-50"/>
    <n v="2303"/>
    <n v="0"/>
    <n v="0"/>
    <n v="0"/>
    <n v="1"/>
    <n v="0"/>
    <n v="0"/>
    <n v="1"/>
    <n v="0"/>
    <n v="0"/>
    <n v="1517"/>
    <d v="2016-06-25T00:00:00"/>
  </r>
  <r>
    <n v="2002"/>
    <n v="38054"/>
    <n v="45"/>
    <n v="0.1182530088821149"/>
    <x v="1"/>
    <n v="1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x v="1"/>
    <x v="9"/>
    <s v="66+"/>
    <n v="2218"/>
    <n v="1"/>
    <n v="0"/>
    <n v="0"/>
    <n v="0"/>
    <n v="0"/>
    <n v="0"/>
    <n v="0"/>
    <n v="1"/>
    <n v="0"/>
    <n v="45"/>
    <d v="2016-09-18T00:00:00"/>
  </r>
  <r>
    <n v="2003"/>
    <n v="80617"/>
    <n v="1403"/>
    <n v="1.7403277224406761"/>
    <x v="0"/>
    <n v="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x v="1"/>
    <x v="53"/>
    <s v="24-35"/>
    <n v="2784"/>
    <n v="0"/>
    <n v="0"/>
    <n v="1"/>
    <n v="0"/>
    <n v="0"/>
    <n v="1"/>
    <n v="0"/>
    <n v="0"/>
    <n v="0"/>
    <n v="1371"/>
    <d v="2015-03-02T00:00:00"/>
  </r>
  <r>
    <n v="2004"/>
    <n v="5305"/>
    <n v="27"/>
    <n v="0.50895381715362864"/>
    <x v="0"/>
    <n v="1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x v="1"/>
    <x v="10"/>
    <s v="36-50"/>
    <n v="2493"/>
    <n v="0"/>
    <n v="1"/>
    <n v="0"/>
    <n v="0"/>
    <n v="0"/>
    <n v="0"/>
    <n v="1"/>
    <n v="0"/>
    <n v="0"/>
    <n v="22"/>
    <d v="2015-12-18T00:00:00"/>
  </r>
  <r>
    <n v="2005"/>
    <n v="36807"/>
    <n v="11"/>
    <n v="2.9885619583231451E-2"/>
    <x v="1"/>
    <n v="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x v="1"/>
    <x v="1"/>
    <s v="66+"/>
    <n v="2715"/>
    <n v="0"/>
    <n v="0"/>
    <n v="0"/>
    <n v="1"/>
    <n v="0"/>
    <n v="0"/>
    <n v="1"/>
    <n v="0"/>
    <n v="0"/>
    <n v="6"/>
    <d v="2015-05-10T00:00:00"/>
  </r>
  <r>
    <n v="2006"/>
    <n v="40101"/>
    <n v="353"/>
    <n v="0.88027729981795966"/>
    <x v="1"/>
    <n v="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x v="1"/>
    <x v="7"/>
    <s v="24-35"/>
    <n v="2782"/>
    <n v="0"/>
    <n v="0"/>
    <n v="0"/>
    <n v="1"/>
    <n v="0"/>
    <n v="0"/>
    <n v="0"/>
    <n v="1"/>
    <n v="0"/>
    <n v="291"/>
    <d v="2015-03-04T00:00:00"/>
  </r>
  <r>
    <n v="2007"/>
    <n v="58025"/>
    <n v="448"/>
    <n v="0.77208099956915122"/>
    <x v="0"/>
    <n v="1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x v="1"/>
    <x v="19"/>
    <s v="36-50"/>
    <n v="2374"/>
    <n v="0"/>
    <n v="1"/>
    <n v="0"/>
    <n v="0"/>
    <n v="0"/>
    <n v="0"/>
    <n v="1"/>
    <n v="0"/>
    <n v="0"/>
    <n v="426"/>
    <d v="2016-04-15T00:00:00"/>
  </r>
  <r>
    <n v="2008"/>
    <n v="27190"/>
    <n v="15"/>
    <n v="5.5167340934166975E-2"/>
    <x v="1"/>
    <n v="0"/>
    <n v="13"/>
    <n v="1"/>
    <n v="6"/>
    <n v="7"/>
    <n v="0"/>
    <n v="1"/>
    <n v="3"/>
    <n v="1"/>
    <n v="1"/>
    <n v="0"/>
    <n v="2"/>
    <n v="8"/>
    <n v="0"/>
    <n v="0"/>
    <n v="1"/>
    <n v="0"/>
    <n v="0"/>
    <n v="0"/>
    <x v="0"/>
    <x v="24"/>
    <s v="36-50"/>
    <n v="2477"/>
    <n v="0"/>
    <n v="0"/>
    <n v="0"/>
    <n v="1"/>
    <n v="0"/>
    <n v="0"/>
    <n v="0"/>
    <n v="0"/>
    <n v="0"/>
    <n v="12"/>
    <d v="2016-01-03T00:00:00"/>
  </r>
  <r>
    <n v="2009"/>
    <n v="7500"/>
    <n v="32"/>
    <n v="0.42666666666666669"/>
    <x v="1"/>
    <n v="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x v="1"/>
    <x v="19"/>
    <s v="36-50"/>
    <n v="2577"/>
    <n v="0"/>
    <n v="0"/>
    <n v="0"/>
    <n v="1"/>
    <n v="0"/>
    <n v="1"/>
    <n v="0"/>
    <n v="0"/>
    <n v="0"/>
    <n v="11"/>
    <d v="2015-09-25T00:00:00"/>
  </r>
  <r>
    <n v="2010"/>
    <n v="33562"/>
    <n v="48"/>
    <n v="0.14301889041177523"/>
    <x v="1"/>
    <n v="2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x v="1"/>
    <x v="22"/>
    <s v="51-65"/>
    <n v="2163"/>
    <n v="0"/>
    <n v="1"/>
    <n v="0"/>
    <n v="0"/>
    <n v="0"/>
    <n v="0"/>
    <n v="0"/>
    <n v="1"/>
    <n v="0"/>
    <n v="45"/>
    <d v="2016-11-12T00:00:00"/>
  </r>
  <r>
    <n v="2011"/>
    <n v="57642"/>
    <n v="652"/>
    <n v="1.131119669685299"/>
    <x v="0"/>
    <n v="1"/>
    <n v="24"/>
    <n v="580"/>
    <n v="6"/>
    <n v="58"/>
    <n v="8"/>
    <n v="0"/>
    <n v="27"/>
    <n v="3"/>
    <n v="7"/>
    <n v="6"/>
    <n v="6"/>
    <n v="4"/>
    <n v="0"/>
    <n v="0"/>
    <n v="1"/>
    <n v="0"/>
    <n v="0"/>
    <n v="0"/>
    <x v="1"/>
    <x v="23"/>
    <s v="36-50"/>
    <n v="2330"/>
    <n v="0"/>
    <n v="0"/>
    <n v="1"/>
    <n v="0"/>
    <n v="0"/>
    <n v="0"/>
    <n v="0"/>
    <n v="0"/>
    <n v="1"/>
    <n v="625"/>
    <d v="2016-05-29T00:00:00"/>
  </r>
  <r>
    <n v="2012"/>
    <n v="63777"/>
    <n v="600"/>
    <n v="0.94077802342537287"/>
    <x v="1"/>
    <n v="1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x v="1"/>
    <x v="19"/>
    <s v="36-50"/>
    <n v="2621"/>
    <n v="0"/>
    <n v="1"/>
    <n v="0"/>
    <n v="0"/>
    <n v="0"/>
    <n v="0"/>
    <n v="1"/>
    <n v="0"/>
    <n v="0"/>
    <n v="547"/>
    <d v="2015-08-12T00:00:00"/>
  </r>
  <r>
    <n v="2013"/>
    <n v="57967"/>
    <n v="377"/>
    <n v="0.65037003812514016"/>
    <x v="0"/>
    <n v="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x v="1"/>
    <x v="41"/>
    <s v="51-65"/>
    <n v="2642"/>
    <n v="0"/>
    <n v="0"/>
    <n v="1"/>
    <n v="0"/>
    <n v="0"/>
    <n v="0"/>
    <n v="1"/>
    <n v="0"/>
    <n v="0"/>
    <n v="286"/>
    <d v="2015-07-22T00:00:00"/>
  </r>
  <r>
    <n v="2014"/>
    <n v="24434"/>
    <n v="33"/>
    <n v="0.13505770647458459"/>
    <x v="2"/>
    <n v="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x v="1"/>
    <x v="31"/>
    <s v="36-50"/>
    <n v="2201"/>
    <n v="0"/>
    <n v="1"/>
    <n v="0"/>
    <n v="0"/>
    <n v="0"/>
    <n v="0"/>
    <n v="1"/>
    <n v="0"/>
    <n v="0"/>
    <n v="16"/>
    <d v="2016-10-05T00:00:00"/>
  </r>
  <r>
    <n v="2015"/>
    <n v="11012"/>
    <n v="61"/>
    <n v="0.55394115510352337"/>
    <x v="1"/>
    <n v="0"/>
    <n v="82"/>
    <n v="24"/>
    <n v="3"/>
    <n v="26"/>
    <n v="7"/>
    <n v="1"/>
    <n v="23"/>
    <n v="3"/>
    <n v="3"/>
    <n v="1"/>
    <n v="2"/>
    <n v="9"/>
    <n v="0"/>
    <n v="0"/>
    <n v="1"/>
    <n v="0"/>
    <n v="0"/>
    <n v="0"/>
    <x v="1"/>
    <x v="3"/>
    <s v="36-50"/>
    <n v="2629"/>
    <n v="0"/>
    <n v="0"/>
    <n v="1"/>
    <n v="0"/>
    <n v="0"/>
    <n v="0"/>
    <n v="1"/>
    <n v="0"/>
    <n v="0"/>
    <n v="38"/>
    <d v="2015-08-04T00:00:00"/>
  </r>
  <r>
    <n v="2016"/>
    <n v="44802"/>
    <n v="1029"/>
    <n v="2.2967724655149322"/>
    <x v="0"/>
    <n v="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x v="1"/>
    <x v="23"/>
    <s v="36-50"/>
    <n v="2836"/>
    <n v="0"/>
    <n v="0"/>
    <n v="1"/>
    <n v="0"/>
    <n v="0"/>
    <n v="0"/>
    <n v="0"/>
    <n v="1"/>
    <n v="0"/>
    <n v="1009"/>
    <d v="2015-01-09T00:00:00"/>
  </r>
  <r>
    <n v="2017"/>
    <n v="26816"/>
    <n v="19"/>
    <n v="7.0853221957040566E-2"/>
    <x v="0"/>
    <n v="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x v="1"/>
    <x v="37"/>
    <s v="24-35"/>
    <n v="2840"/>
    <n v="0"/>
    <n v="0"/>
    <n v="1"/>
    <n v="0"/>
    <n v="0"/>
    <n v="0"/>
    <n v="1"/>
    <n v="0"/>
    <n v="0"/>
    <n v="16"/>
    <d v="2015-01-05T00:00:00"/>
  </r>
  <r>
    <n v="2018"/>
    <n v="61223"/>
    <n v="1094"/>
    <n v="1.7869101481469383"/>
    <x v="0"/>
    <n v="1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x v="1"/>
    <x v="5"/>
    <s v="51-65"/>
    <n v="2540"/>
    <n v="0"/>
    <n v="1"/>
    <n v="0"/>
    <n v="0"/>
    <n v="0"/>
    <n v="0"/>
    <n v="1"/>
    <n v="0"/>
    <n v="0"/>
    <n v="847"/>
    <d v="2015-11-01T00:00:00"/>
  </r>
  <r>
    <n v="2019"/>
    <n v="56981"/>
    <n v="1217"/>
    <n v="2.1357996525157508"/>
    <x v="0"/>
    <n v="0"/>
    <n v="91"/>
    <n v="908"/>
    <n v="48"/>
    <n v="217"/>
    <n v="32"/>
    <n v="12"/>
    <n v="24"/>
    <n v="1"/>
    <n v="2"/>
    <n v="3"/>
    <n v="13"/>
    <n v="6"/>
    <n v="0"/>
    <n v="0"/>
    <n v="0"/>
    <n v="1"/>
    <n v="0"/>
    <n v="0"/>
    <x v="1"/>
    <x v="4"/>
    <s v="36-50"/>
    <n v="2314"/>
    <n v="1"/>
    <n v="0"/>
    <n v="0"/>
    <n v="0"/>
    <n v="0"/>
    <n v="0"/>
    <n v="1"/>
    <n v="0"/>
    <n v="0"/>
    <n v="1193"/>
    <d v="2016-06-14T00:00:00"/>
  </r>
  <r>
    <n v="2020"/>
    <n v="69245"/>
    <n v="782"/>
    <n v="1.1293234168532025"/>
    <x v="0"/>
    <n v="1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x v="1"/>
    <x v="44"/>
    <s v="51-65"/>
    <n v="2315"/>
    <n v="0"/>
    <n v="0"/>
    <n v="0"/>
    <n v="1"/>
    <n v="0"/>
    <n v="0"/>
    <n v="0"/>
    <n v="1"/>
    <n v="0"/>
    <n v="721"/>
    <d v="2016-06-13T00:00:00"/>
  </r>
  <r>
    <n v="2021"/>
    <n v="37406"/>
    <n v="14"/>
    <n v="3.7427150724482702E-2"/>
    <x v="1"/>
    <n v="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x v="0"/>
    <x v="15"/>
    <s v="36-50"/>
    <n v="2421"/>
    <n v="0"/>
    <n v="1"/>
    <n v="0"/>
    <n v="0"/>
    <n v="0"/>
    <n v="0"/>
    <n v="1"/>
    <n v="0"/>
    <n v="0"/>
    <n v="11"/>
    <d v="2016-02-28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x v="0"/>
    <n v="1"/>
  </r>
  <r>
    <x v="1"/>
    <n v="1"/>
  </r>
  <r>
    <x v="2"/>
    <n v="1"/>
  </r>
  <r>
    <x v="3"/>
    <n v="1"/>
  </r>
  <r>
    <x v="4"/>
    <n v="1"/>
  </r>
  <r>
    <x v="5"/>
    <n v="1"/>
  </r>
  <r>
    <x v="4"/>
    <n v="1"/>
  </r>
  <r>
    <x v="2"/>
    <n v="1"/>
  </r>
  <r>
    <x v="6"/>
    <n v="1"/>
  </r>
  <r>
    <x v="3"/>
    <n v="1"/>
  </r>
  <r>
    <x v="1"/>
    <n v="1"/>
  </r>
  <r>
    <x v="7"/>
    <n v="1"/>
  </r>
  <r>
    <x v="8"/>
    <n v="1"/>
  </r>
  <r>
    <x v="6"/>
    <n v="1"/>
  </r>
  <r>
    <x v="3"/>
    <n v="1"/>
  </r>
  <r>
    <x v="8"/>
    <n v="1"/>
  </r>
  <r>
    <x v="9"/>
    <n v="1"/>
  </r>
  <r>
    <x v="10"/>
    <n v="1"/>
  </r>
  <r>
    <x v="10"/>
    <n v="1"/>
  </r>
  <r>
    <x v="7"/>
    <n v="1"/>
  </r>
  <r>
    <x v="9"/>
    <n v="1"/>
  </r>
  <r>
    <x v="6"/>
    <n v="1"/>
  </r>
  <r>
    <x v="4"/>
    <n v="1"/>
  </r>
  <r>
    <x v="1"/>
    <n v="1"/>
  </r>
  <r>
    <x v="2"/>
    <n v="1"/>
  </r>
  <r>
    <x v="3"/>
    <n v="1"/>
  </r>
  <r>
    <x v="9"/>
    <n v="1"/>
  </r>
  <r>
    <x v="7"/>
    <n v="1"/>
  </r>
  <r>
    <x v="2"/>
    <n v="1"/>
  </r>
  <r>
    <x v="9"/>
    <n v="1"/>
  </r>
  <r>
    <x v="1"/>
    <n v="1"/>
  </r>
  <r>
    <x v="3"/>
    <n v="1"/>
  </r>
  <r>
    <x v="10"/>
    <n v="1"/>
  </r>
  <r>
    <x v="2"/>
    <n v="1"/>
  </r>
  <r>
    <x v="2"/>
    <n v="1"/>
  </r>
  <r>
    <x v="1"/>
    <n v="1"/>
  </r>
  <r>
    <x v="11"/>
    <n v="1"/>
  </r>
  <r>
    <x v="1"/>
    <n v="1"/>
  </r>
  <r>
    <x v="1"/>
    <n v="1"/>
  </r>
  <r>
    <x v="10"/>
    <n v="1"/>
  </r>
  <r>
    <x v="0"/>
    <n v="1"/>
  </r>
  <r>
    <x v="0"/>
    <n v="1"/>
  </r>
  <r>
    <x v="5"/>
    <n v="1"/>
  </r>
  <r>
    <x v="10"/>
    <n v="1"/>
  </r>
  <r>
    <x v="5"/>
    <n v="1"/>
  </r>
  <r>
    <x v="1"/>
    <n v="1"/>
  </r>
  <r>
    <x v="9"/>
    <n v="1"/>
  </r>
  <r>
    <x v="6"/>
    <n v="1"/>
  </r>
  <r>
    <x v="1"/>
    <n v="1"/>
  </r>
  <r>
    <x v="3"/>
    <n v="1"/>
  </r>
  <r>
    <x v="6"/>
    <n v="1"/>
  </r>
  <r>
    <x v="5"/>
    <n v="1"/>
  </r>
  <r>
    <x v="3"/>
    <n v="1"/>
  </r>
  <r>
    <x v="0"/>
    <n v="1"/>
  </r>
  <r>
    <x v="6"/>
    <n v="1"/>
  </r>
  <r>
    <x v="5"/>
    <n v="1"/>
  </r>
  <r>
    <x v="0"/>
    <n v="1"/>
  </r>
  <r>
    <x v="3"/>
    <n v="1"/>
  </r>
  <r>
    <x v="2"/>
    <n v="1"/>
  </r>
  <r>
    <x v="7"/>
    <n v="1"/>
  </r>
  <r>
    <x v="4"/>
    <n v="1"/>
  </r>
  <r>
    <x v="10"/>
    <n v="1"/>
  </r>
  <r>
    <x v="7"/>
    <n v="1"/>
  </r>
  <r>
    <x v="9"/>
    <n v="1"/>
  </r>
  <r>
    <x v="6"/>
    <n v="1"/>
  </r>
  <r>
    <x v="1"/>
    <n v="1"/>
  </r>
  <r>
    <x v="5"/>
    <n v="1"/>
  </r>
  <r>
    <x v="8"/>
    <n v="1"/>
  </r>
  <r>
    <x v="3"/>
    <n v="1"/>
  </r>
  <r>
    <x v="10"/>
    <n v="1"/>
  </r>
  <r>
    <x v="1"/>
    <n v="1"/>
  </r>
  <r>
    <x v="2"/>
    <n v="1"/>
  </r>
  <r>
    <x v="7"/>
    <n v="1"/>
  </r>
  <r>
    <x v="3"/>
    <n v="1"/>
  </r>
  <r>
    <x v="8"/>
    <n v="1"/>
  </r>
  <r>
    <x v="5"/>
    <n v="1"/>
  </r>
  <r>
    <x v="6"/>
    <n v="1"/>
  </r>
  <r>
    <x v="2"/>
    <n v="1"/>
  </r>
  <r>
    <x v="7"/>
    <n v="1"/>
  </r>
  <r>
    <x v="1"/>
    <n v="1"/>
  </r>
  <r>
    <x v="0"/>
    <n v="1"/>
  </r>
  <r>
    <x v="7"/>
    <n v="1"/>
  </r>
  <r>
    <x v="0"/>
    <n v="1"/>
  </r>
  <r>
    <x v="3"/>
    <n v="1"/>
  </r>
  <r>
    <x v="11"/>
    <n v="1"/>
  </r>
  <r>
    <x v="9"/>
    <n v="1"/>
  </r>
  <r>
    <x v="4"/>
    <n v="1"/>
  </r>
  <r>
    <x v="11"/>
    <n v="1"/>
  </r>
  <r>
    <x v="2"/>
    <n v="1"/>
  </r>
  <r>
    <x v="2"/>
    <n v="1"/>
  </r>
  <r>
    <x v="2"/>
    <n v="1"/>
  </r>
  <r>
    <x v="0"/>
    <n v="1"/>
  </r>
  <r>
    <x v="4"/>
    <n v="1"/>
  </r>
  <r>
    <x v="8"/>
    <n v="1"/>
  </r>
  <r>
    <x v="3"/>
    <n v="1"/>
  </r>
  <r>
    <x v="6"/>
    <n v="1"/>
  </r>
  <r>
    <x v="10"/>
    <n v="1"/>
  </r>
  <r>
    <x v="11"/>
    <n v="1"/>
  </r>
  <r>
    <x v="2"/>
    <n v="1"/>
  </r>
  <r>
    <x v="8"/>
    <n v="1"/>
  </r>
  <r>
    <x v="8"/>
    <n v="1"/>
  </r>
  <r>
    <x v="11"/>
    <n v="1"/>
  </r>
  <r>
    <x v="4"/>
    <n v="1"/>
  </r>
  <r>
    <x v="11"/>
    <n v="1"/>
  </r>
  <r>
    <x v="4"/>
    <n v="1"/>
  </r>
  <r>
    <x v="9"/>
    <n v="1"/>
  </r>
  <r>
    <x v="11"/>
    <n v="1"/>
  </r>
  <r>
    <x v="5"/>
    <n v="1"/>
  </r>
  <r>
    <x v="3"/>
    <n v="1"/>
  </r>
  <r>
    <x v="0"/>
    <n v="1"/>
  </r>
  <r>
    <x v="4"/>
    <n v="1"/>
  </r>
  <r>
    <x v="6"/>
    <n v="1"/>
  </r>
  <r>
    <x v="5"/>
    <n v="1"/>
  </r>
  <r>
    <x v="11"/>
    <n v="1"/>
  </r>
  <r>
    <x v="10"/>
    <n v="1"/>
  </r>
  <r>
    <x v="2"/>
    <n v="1"/>
  </r>
  <r>
    <x v="9"/>
    <n v="1"/>
  </r>
  <r>
    <x v="1"/>
    <n v="1"/>
  </r>
  <r>
    <x v="11"/>
    <n v="1"/>
  </r>
  <r>
    <x v="0"/>
    <n v="1"/>
  </r>
  <r>
    <x v="7"/>
    <n v="1"/>
  </r>
  <r>
    <x v="5"/>
    <n v="1"/>
  </r>
  <r>
    <x v="8"/>
    <n v="1"/>
  </r>
  <r>
    <x v="5"/>
    <n v="1"/>
  </r>
  <r>
    <x v="10"/>
    <n v="1"/>
  </r>
  <r>
    <x v="10"/>
    <n v="1"/>
  </r>
  <r>
    <x v="6"/>
    <n v="1"/>
  </r>
  <r>
    <x v="6"/>
    <n v="1"/>
  </r>
  <r>
    <x v="4"/>
    <n v="1"/>
  </r>
  <r>
    <x v="10"/>
    <n v="1"/>
  </r>
  <r>
    <x v="7"/>
    <n v="1"/>
  </r>
  <r>
    <x v="3"/>
    <n v="1"/>
  </r>
  <r>
    <x v="4"/>
    <n v="1"/>
  </r>
  <r>
    <x v="5"/>
    <n v="1"/>
  </r>
  <r>
    <x v="4"/>
    <n v="1"/>
  </r>
  <r>
    <x v="4"/>
    <n v="1"/>
  </r>
  <r>
    <x v="2"/>
    <n v="1"/>
  </r>
  <r>
    <x v="11"/>
    <n v="1"/>
  </r>
  <r>
    <x v="2"/>
    <n v="1"/>
  </r>
  <r>
    <x v="1"/>
    <n v="1"/>
  </r>
  <r>
    <x v="1"/>
    <n v="1"/>
  </r>
  <r>
    <x v="7"/>
    <n v="1"/>
  </r>
  <r>
    <x v="11"/>
    <n v="1"/>
  </r>
  <r>
    <x v="5"/>
    <n v="1"/>
  </r>
  <r>
    <x v="7"/>
    <n v="1"/>
  </r>
  <r>
    <x v="10"/>
    <n v="1"/>
  </r>
  <r>
    <x v="8"/>
    <n v="1"/>
  </r>
  <r>
    <x v="6"/>
    <n v="1"/>
  </r>
  <r>
    <x v="8"/>
    <n v="1"/>
  </r>
  <r>
    <x v="1"/>
    <n v="1"/>
  </r>
  <r>
    <x v="3"/>
    <n v="1"/>
  </r>
  <r>
    <x v="10"/>
    <n v="1"/>
  </r>
  <r>
    <x v="6"/>
    <n v="1"/>
  </r>
  <r>
    <x v="1"/>
    <n v="1"/>
  </r>
  <r>
    <x v="1"/>
    <n v="1"/>
  </r>
  <r>
    <x v="6"/>
    <n v="1"/>
  </r>
  <r>
    <x v="6"/>
    <n v="1"/>
  </r>
  <r>
    <x v="9"/>
    <n v="1"/>
  </r>
  <r>
    <x v="11"/>
    <n v="1"/>
  </r>
  <r>
    <x v="4"/>
    <n v="1"/>
  </r>
  <r>
    <x v="1"/>
    <n v="1"/>
  </r>
  <r>
    <x v="0"/>
    <n v="1"/>
  </r>
  <r>
    <x v="1"/>
    <n v="1"/>
  </r>
  <r>
    <x v="7"/>
    <n v="1"/>
  </r>
  <r>
    <x v="3"/>
    <n v="1"/>
  </r>
  <r>
    <x v="7"/>
    <n v="1"/>
  </r>
  <r>
    <x v="5"/>
    <n v="1"/>
  </r>
  <r>
    <x v="1"/>
    <n v="1"/>
  </r>
  <r>
    <x v="0"/>
    <n v="1"/>
  </r>
  <r>
    <x v="9"/>
    <n v="1"/>
  </r>
  <r>
    <x v="4"/>
    <n v="1"/>
  </r>
  <r>
    <x v="5"/>
    <n v="1"/>
  </r>
  <r>
    <x v="7"/>
    <n v="1"/>
  </r>
  <r>
    <x v="8"/>
    <n v="1"/>
  </r>
  <r>
    <x v="7"/>
    <n v="1"/>
  </r>
  <r>
    <x v="1"/>
    <n v="1"/>
  </r>
  <r>
    <x v="11"/>
    <n v="1"/>
  </r>
  <r>
    <x v="3"/>
    <n v="1"/>
  </r>
  <r>
    <x v="10"/>
    <n v="1"/>
  </r>
  <r>
    <x v="9"/>
    <n v="1"/>
  </r>
  <r>
    <x v="5"/>
    <n v="1"/>
  </r>
  <r>
    <x v="3"/>
    <n v="1"/>
  </r>
  <r>
    <x v="7"/>
    <n v="1"/>
  </r>
  <r>
    <x v="11"/>
    <n v="1"/>
  </r>
  <r>
    <x v="7"/>
    <n v="1"/>
  </r>
  <r>
    <x v="4"/>
    <n v="1"/>
  </r>
  <r>
    <x v="4"/>
    <n v="1"/>
  </r>
  <r>
    <x v="11"/>
    <n v="1"/>
  </r>
  <r>
    <x v="8"/>
    <n v="1"/>
  </r>
  <r>
    <x v="9"/>
    <n v="1"/>
  </r>
  <r>
    <x v="5"/>
    <n v="1"/>
  </r>
  <r>
    <x v="6"/>
    <n v="1"/>
  </r>
  <r>
    <x v="1"/>
    <n v="1"/>
  </r>
  <r>
    <x v="2"/>
    <n v="1"/>
  </r>
  <r>
    <x v="6"/>
    <n v="1"/>
  </r>
  <r>
    <x v="7"/>
    <n v="1"/>
  </r>
  <r>
    <x v="1"/>
    <n v="1"/>
  </r>
  <r>
    <x v="7"/>
    <n v="1"/>
  </r>
  <r>
    <x v="11"/>
    <n v="1"/>
  </r>
  <r>
    <x v="11"/>
    <n v="1"/>
  </r>
  <r>
    <x v="3"/>
    <n v="1"/>
  </r>
  <r>
    <x v="3"/>
    <n v="1"/>
  </r>
  <r>
    <x v="6"/>
    <n v="1"/>
  </r>
  <r>
    <x v="7"/>
    <n v="1"/>
  </r>
  <r>
    <x v="2"/>
    <n v="1"/>
  </r>
  <r>
    <x v="9"/>
    <n v="1"/>
  </r>
  <r>
    <x v="5"/>
    <n v="1"/>
  </r>
  <r>
    <x v="10"/>
    <n v="1"/>
  </r>
  <r>
    <x v="11"/>
    <n v="1"/>
  </r>
  <r>
    <x v="8"/>
    <n v="1"/>
  </r>
  <r>
    <x v="6"/>
    <n v="1"/>
  </r>
  <r>
    <x v="0"/>
    <n v="1"/>
  </r>
  <r>
    <x v="9"/>
    <n v="1"/>
  </r>
  <r>
    <x v="0"/>
    <n v="1"/>
  </r>
  <r>
    <x v="11"/>
    <n v="1"/>
  </r>
  <r>
    <x v="6"/>
    <n v="1"/>
  </r>
  <r>
    <x v="3"/>
    <n v="1"/>
  </r>
  <r>
    <x v="10"/>
    <n v="1"/>
  </r>
  <r>
    <x v="5"/>
    <n v="1"/>
  </r>
  <r>
    <x v="9"/>
    <n v="1"/>
  </r>
  <r>
    <x v="7"/>
    <n v="1"/>
  </r>
  <r>
    <x v="4"/>
    <n v="1"/>
  </r>
  <r>
    <x v="9"/>
    <n v="1"/>
  </r>
  <r>
    <x v="6"/>
    <n v="1"/>
  </r>
  <r>
    <x v="2"/>
    <n v="1"/>
  </r>
  <r>
    <x v="7"/>
    <n v="1"/>
  </r>
  <r>
    <x v="1"/>
    <n v="1"/>
  </r>
  <r>
    <x v="6"/>
    <n v="1"/>
  </r>
  <r>
    <x v="10"/>
    <n v="1"/>
  </r>
  <r>
    <x v="1"/>
    <n v="1"/>
  </r>
  <r>
    <x v="11"/>
    <n v="1"/>
  </r>
  <r>
    <x v="11"/>
    <n v="1"/>
  </r>
  <r>
    <x v="8"/>
    <n v="1"/>
  </r>
  <r>
    <x v="6"/>
    <n v="1"/>
  </r>
  <r>
    <x v="2"/>
    <n v="1"/>
  </r>
  <r>
    <x v="8"/>
    <n v="1"/>
  </r>
  <r>
    <x v="3"/>
    <n v="1"/>
  </r>
  <r>
    <x v="10"/>
    <n v="1"/>
  </r>
  <r>
    <x v="10"/>
    <n v="1"/>
  </r>
  <r>
    <x v="11"/>
    <n v="1"/>
  </r>
  <r>
    <x v="0"/>
    <n v="1"/>
  </r>
  <r>
    <x v="6"/>
    <n v="1"/>
  </r>
  <r>
    <x v="7"/>
    <n v="1"/>
  </r>
  <r>
    <x v="8"/>
    <n v="1"/>
  </r>
  <r>
    <x v="3"/>
    <n v="1"/>
  </r>
  <r>
    <x v="10"/>
    <n v="1"/>
  </r>
  <r>
    <x v="5"/>
    <n v="1"/>
  </r>
  <r>
    <x v="8"/>
    <n v="1"/>
  </r>
  <r>
    <x v="9"/>
    <n v="1"/>
  </r>
  <r>
    <x v="10"/>
    <n v="1"/>
  </r>
  <r>
    <x v="8"/>
    <n v="1"/>
  </r>
  <r>
    <x v="5"/>
    <n v="1"/>
  </r>
  <r>
    <x v="2"/>
    <n v="1"/>
  </r>
  <r>
    <x v="8"/>
    <n v="1"/>
  </r>
  <r>
    <x v="6"/>
    <n v="1"/>
  </r>
  <r>
    <x v="0"/>
    <n v="1"/>
  </r>
  <r>
    <x v="4"/>
    <n v="1"/>
  </r>
  <r>
    <x v="4"/>
    <n v="1"/>
  </r>
  <r>
    <x v="1"/>
    <n v="1"/>
  </r>
  <r>
    <x v="9"/>
    <n v="1"/>
  </r>
  <r>
    <x v="4"/>
    <n v="1"/>
  </r>
  <r>
    <x v="10"/>
    <n v="1"/>
  </r>
  <r>
    <x v="2"/>
    <n v="1"/>
  </r>
  <r>
    <x v="7"/>
    <n v="1"/>
  </r>
  <r>
    <x v="7"/>
    <n v="1"/>
  </r>
  <r>
    <x v="10"/>
    <n v="1"/>
  </r>
  <r>
    <x v="11"/>
    <n v="1"/>
  </r>
  <r>
    <x v="7"/>
    <n v="1"/>
  </r>
  <r>
    <x v="11"/>
    <n v="1"/>
  </r>
  <r>
    <x v="3"/>
    <n v="1"/>
  </r>
  <r>
    <x v="0"/>
    <n v="1"/>
  </r>
  <r>
    <x v="6"/>
    <n v="1"/>
  </r>
  <r>
    <x v="2"/>
    <n v="1"/>
  </r>
  <r>
    <x v="3"/>
    <n v="1"/>
  </r>
  <r>
    <x v="6"/>
    <n v="1"/>
  </r>
  <r>
    <x v="0"/>
    <n v="1"/>
  </r>
  <r>
    <x v="6"/>
    <n v="1"/>
  </r>
  <r>
    <x v="7"/>
    <n v="1"/>
  </r>
  <r>
    <x v="7"/>
    <n v="1"/>
  </r>
  <r>
    <x v="5"/>
    <n v="1"/>
  </r>
  <r>
    <x v="6"/>
    <n v="1"/>
  </r>
  <r>
    <x v="6"/>
    <n v="1"/>
  </r>
  <r>
    <x v="10"/>
    <n v="1"/>
  </r>
  <r>
    <x v="8"/>
    <n v="1"/>
  </r>
  <r>
    <x v="5"/>
    <n v="1"/>
  </r>
  <r>
    <x v="8"/>
    <n v="1"/>
  </r>
  <r>
    <x v="10"/>
    <n v="1"/>
  </r>
  <r>
    <x v="3"/>
    <n v="1"/>
  </r>
  <r>
    <x v="4"/>
    <n v="1"/>
  </r>
  <r>
    <x v="5"/>
    <n v="1"/>
  </r>
  <r>
    <x v="2"/>
    <n v="1"/>
  </r>
  <r>
    <x v="0"/>
    <n v="1"/>
  </r>
  <r>
    <x v="11"/>
    <n v="1"/>
  </r>
  <r>
    <x v="11"/>
    <n v="1"/>
  </r>
  <r>
    <x v="10"/>
    <n v="1"/>
  </r>
  <r>
    <x v="11"/>
    <n v="1"/>
  </r>
  <r>
    <x v="1"/>
    <n v="1"/>
  </r>
  <r>
    <x v="0"/>
    <n v="1"/>
  </r>
  <r>
    <x v="10"/>
    <n v="1"/>
  </r>
  <r>
    <x v="9"/>
    <n v="1"/>
  </r>
  <r>
    <x v="6"/>
    <n v="1"/>
  </r>
  <r>
    <x v="8"/>
    <n v="1"/>
  </r>
  <r>
    <x v="4"/>
    <n v="1"/>
  </r>
  <r>
    <x v="2"/>
    <n v="1"/>
  </r>
  <r>
    <x v="6"/>
    <n v="1"/>
  </r>
  <r>
    <x v="0"/>
    <n v="1"/>
  </r>
  <r>
    <x v="6"/>
    <n v="1"/>
  </r>
  <r>
    <x v="6"/>
    <n v="1"/>
  </r>
  <r>
    <x v="0"/>
    <n v="1"/>
  </r>
  <r>
    <x v="9"/>
    <n v="1"/>
  </r>
  <r>
    <x v="11"/>
    <n v="1"/>
  </r>
  <r>
    <x v="7"/>
    <n v="1"/>
  </r>
  <r>
    <x v="6"/>
    <n v="1"/>
  </r>
  <r>
    <x v="11"/>
    <n v="1"/>
  </r>
  <r>
    <x v="3"/>
    <n v="1"/>
  </r>
  <r>
    <x v="9"/>
    <n v="1"/>
  </r>
  <r>
    <x v="8"/>
    <n v="1"/>
  </r>
  <r>
    <x v="9"/>
    <n v="1"/>
  </r>
  <r>
    <x v="2"/>
    <n v="1"/>
  </r>
  <r>
    <x v="4"/>
    <n v="1"/>
  </r>
  <r>
    <x v="11"/>
    <n v="1"/>
  </r>
  <r>
    <x v="11"/>
    <n v="1"/>
  </r>
  <r>
    <x v="9"/>
    <n v="1"/>
  </r>
  <r>
    <x v="3"/>
    <n v="1"/>
  </r>
  <r>
    <x v="4"/>
    <n v="1"/>
  </r>
  <r>
    <x v="5"/>
    <n v="1"/>
  </r>
  <r>
    <x v="5"/>
    <n v="1"/>
  </r>
  <r>
    <x v="2"/>
    <n v="1"/>
  </r>
  <r>
    <x v="6"/>
    <n v="1"/>
  </r>
  <r>
    <x v="11"/>
    <n v="1"/>
  </r>
  <r>
    <x v="6"/>
    <n v="1"/>
  </r>
  <r>
    <x v="2"/>
    <n v="1"/>
  </r>
  <r>
    <x v="7"/>
    <n v="1"/>
  </r>
  <r>
    <x v="11"/>
    <n v="1"/>
  </r>
  <r>
    <x v="7"/>
    <n v="1"/>
  </r>
  <r>
    <x v="0"/>
    <n v="1"/>
  </r>
  <r>
    <x v="11"/>
    <n v="1"/>
  </r>
  <r>
    <x v="1"/>
    <n v="1"/>
  </r>
  <r>
    <x v="4"/>
    <n v="1"/>
  </r>
  <r>
    <x v="4"/>
    <n v="1"/>
  </r>
  <r>
    <x v="5"/>
    <n v="1"/>
  </r>
  <r>
    <x v="0"/>
    <n v="1"/>
  </r>
  <r>
    <x v="7"/>
    <n v="1"/>
  </r>
  <r>
    <x v="11"/>
    <n v="1"/>
  </r>
  <r>
    <x v="3"/>
    <n v="1"/>
  </r>
  <r>
    <x v="5"/>
    <n v="1"/>
  </r>
  <r>
    <x v="10"/>
    <n v="1"/>
  </r>
  <r>
    <x v="10"/>
    <n v="1"/>
  </r>
  <r>
    <x v="3"/>
    <n v="1"/>
  </r>
  <r>
    <x v="5"/>
    <n v="1"/>
  </r>
  <r>
    <x v="3"/>
    <n v="1"/>
  </r>
  <r>
    <x v="8"/>
    <n v="1"/>
  </r>
  <r>
    <x v="11"/>
    <n v="1"/>
  </r>
  <r>
    <x v="7"/>
    <n v="1"/>
  </r>
  <r>
    <x v="7"/>
    <n v="1"/>
  </r>
  <r>
    <x v="6"/>
    <n v="1"/>
  </r>
  <r>
    <x v="9"/>
    <n v="1"/>
  </r>
  <r>
    <x v="7"/>
    <n v="1"/>
  </r>
  <r>
    <x v="3"/>
    <n v="1"/>
  </r>
  <r>
    <x v="5"/>
    <n v="1"/>
  </r>
  <r>
    <x v="0"/>
    <n v="1"/>
  </r>
  <r>
    <x v="0"/>
    <n v="1"/>
  </r>
  <r>
    <x v="9"/>
    <n v="1"/>
  </r>
  <r>
    <x v="2"/>
    <n v="1"/>
  </r>
  <r>
    <x v="2"/>
    <n v="1"/>
  </r>
  <r>
    <x v="6"/>
    <n v="1"/>
  </r>
  <r>
    <x v="9"/>
    <n v="1"/>
  </r>
  <r>
    <x v="6"/>
    <n v="1"/>
  </r>
  <r>
    <x v="10"/>
    <n v="1"/>
  </r>
  <r>
    <x v="10"/>
    <n v="1"/>
  </r>
  <r>
    <x v="10"/>
    <n v="1"/>
  </r>
  <r>
    <x v="11"/>
    <n v="1"/>
  </r>
  <r>
    <x v="1"/>
    <n v="1"/>
  </r>
  <r>
    <x v="4"/>
    <n v="1"/>
  </r>
  <r>
    <x v="3"/>
    <n v="1"/>
  </r>
  <r>
    <x v="6"/>
    <n v="1"/>
  </r>
  <r>
    <x v="1"/>
    <n v="1"/>
  </r>
  <r>
    <x v="11"/>
    <n v="1"/>
  </r>
  <r>
    <x v="1"/>
    <n v="1"/>
  </r>
  <r>
    <x v="10"/>
    <n v="1"/>
  </r>
  <r>
    <x v="8"/>
    <n v="1"/>
  </r>
  <r>
    <x v="5"/>
    <n v="1"/>
  </r>
  <r>
    <x v="11"/>
    <n v="1"/>
  </r>
  <r>
    <x v="9"/>
    <n v="1"/>
  </r>
  <r>
    <x v="0"/>
    <n v="1"/>
  </r>
  <r>
    <x v="11"/>
    <n v="1"/>
  </r>
  <r>
    <x v="3"/>
    <n v="1"/>
  </r>
  <r>
    <x v="5"/>
    <n v="1"/>
  </r>
  <r>
    <x v="2"/>
    <n v="1"/>
  </r>
  <r>
    <x v="8"/>
    <n v="1"/>
  </r>
  <r>
    <x v="2"/>
    <n v="1"/>
  </r>
  <r>
    <x v="11"/>
    <n v="1"/>
  </r>
  <r>
    <x v="1"/>
    <n v="1"/>
  </r>
  <r>
    <x v="1"/>
    <n v="1"/>
  </r>
  <r>
    <x v="2"/>
    <n v="1"/>
  </r>
  <r>
    <x v="10"/>
    <n v="1"/>
  </r>
  <r>
    <x v="0"/>
    <n v="1"/>
  </r>
  <r>
    <x v="10"/>
    <n v="1"/>
  </r>
  <r>
    <x v="11"/>
    <n v="1"/>
  </r>
  <r>
    <x v="0"/>
    <n v="1"/>
  </r>
  <r>
    <x v="8"/>
    <n v="1"/>
  </r>
  <r>
    <x v="1"/>
    <n v="1"/>
  </r>
  <r>
    <x v="9"/>
    <n v="1"/>
  </r>
  <r>
    <x v="11"/>
    <n v="1"/>
  </r>
  <r>
    <x v="5"/>
    <n v="1"/>
  </r>
  <r>
    <x v="7"/>
    <n v="1"/>
  </r>
  <r>
    <x v="7"/>
    <n v="1"/>
  </r>
  <r>
    <x v="4"/>
    <n v="1"/>
  </r>
  <r>
    <x v="9"/>
    <n v="1"/>
  </r>
  <r>
    <x v="1"/>
    <n v="1"/>
  </r>
  <r>
    <x v="11"/>
    <n v="1"/>
  </r>
  <r>
    <x v="5"/>
    <n v="1"/>
  </r>
  <r>
    <x v="8"/>
    <n v="1"/>
  </r>
  <r>
    <x v="9"/>
    <n v="1"/>
  </r>
  <r>
    <x v="10"/>
    <n v="1"/>
  </r>
  <r>
    <x v="11"/>
    <n v="1"/>
  </r>
  <r>
    <x v="2"/>
    <n v="1"/>
  </r>
  <r>
    <x v="10"/>
    <n v="1"/>
  </r>
  <r>
    <x v="0"/>
    <n v="1"/>
  </r>
  <r>
    <x v="1"/>
    <n v="1"/>
  </r>
  <r>
    <x v="0"/>
    <n v="1"/>
  </r>
  <r>
    <x v="7"/>
    <n v="1"/>
  </r>
  <r>
    <x v="8"/>
    <n v="1"/>
  </r>
  <r>
    <x v="3"/>
    <n v="1"/>
  </r>
  <r>
    <x v="2"/>
    <n v="1"/>
  </r>
  <r>
    <x v="5"/>
    <n v="1"/>
  </r>
  <r>
    <x v="7"/>
    <n v="1"/>
  </r>
  <r>
    <x v="11"/>
    <n v="1"/>
  </r>
  <r>
    <x v="9"/>
    <n v="1"/>
  </r>
  <r>
    <x v="1"/>
    <n v="1"/>
  </r>
  <r>
    <x v="4"/>
    <n v="1"/>
  </r>
  <r>
    <x v="3"/>
    <n v="1"/>
  </r>
  <r>
    <x v="9"/>
    <n v="1"/>
  </r>
  <r>
    <x v="4"/>
    <n v="1"/>
  </r>
  <r>
    <x v="7"/>
    <n v="1"/>
  </r>
  <r>
    <x v="6"/>
    <n v="1"/>
  </r>
  <r>
    <x v="3"/>
    <n v="1"/>
  </r>
  <r>
    <x v="1"/>
    <n v="1"/>
  </r>
  <r>
    <x v="7"/>
    <n v="1"/>
  </r>
  <r>
    <x v="11"/>
    <n v="1"/>
  </r>
  <r>
    <x v="9"/>
    <n v="1"/>
  </r>
  <r>
    <x v="4"/>
    <n v="1"/>
  </r>
  <r>
    <x v="7"/>
    <n v="1"/>
  </r>
  <r>
    <x v="7"/>
    <n v="1"/>
  </r>
  <r>
    <x v="7"/>
    <n v="1"/>
  </r>
  <r>
    <x v="6"/>
    <n v="1"/>
  </r>
  <r>
    <x v="2"/>
    <n v="1"/>
  </r>
  <r>
    <x v="5"/>
    <n v="1"/>
  </r>
  <r>
    <x v="11"/>
    <n v="1"/>
  </r>
  <r>
    <x v="10"/>
    <n v="1"/>
  </r>
  <r>
    <x v="5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4"/>
    <n v="1"/>
  </r>
  <r>
    <x v="2"/>
    <n v="1"/>
  </r>
  <r>
    <x v="0"/>
    <n v="1"/>
  </r>
  <r>
    <x v="2"/>
    <n v="1"/>
  </r>
  <r>
    <x v="2"/>
    <n v="1"/>
  </r>
  <r>
    <x v="8"/>
    <n v="1"/>
  </r>
  <r>
    <x v="11"/>
    <n v="1"/>
  </r>
  <r>
    <x v="6"/>
    <n v="1"/>
  </r>
  <r>
    <x v="4"/>
    <n v="1"/>
  </r>
  <r>
    <x v="7"/>
    <n v="1"/>
  </r>
  <r>
    <x v="6"/>
    <n v="1"/>
  </r>
  <r>
    <x v="7"/>
    <n v="1"/>
  </r>
  <r>
    <x v="8"/>
    <n v="1"/>
  </r>
  <r>
    <x v="4"/>
    <n v="1"/>
  </r>
  <r>
    <x v="8"/>
    <n v="1"/>
  </r>
  <r>
    <x v="10"/>
    <n v="1"/>
  </r>
  <r>
    <x v="7"/>
    <n v="1"/>
  </r>
  <r>
    <x v="6"/>
    <n v="1"/>
  </r>
  <r>
    <x v="1"/>
    <n v="1"/>
  </r>
  <r>
    <x v="4"/>
    <n v="1"/>
  </r>
  <r>
    <x v="6"/>
    <n v="1"/>
  </r>
  <r>
    <x v="3"/>
    <n v="1"/>
  </r>
  <r>
    <x v="6"/>
    <n v="1"/>
  </r>
  <r>
    <x v="1"/>
    <n v="1"/>
  </r>
  <r>
    <x v="1"/>
    <n v="1"/>
  </r>
  <r>
    <x v="10"/>
    <n v="1"/>
  </r>
  <r>
    <x v="10"/>
    <n v="1"/>
  </r>
  <r>
    <x v="0"/>
    <n v="1"/>
  </r>
  <r>
    <x v="5"/>
    <n v="1"/>
  </r>
  <r>
    <x v="5"/>
    <n v="1"/>
  </r>
  <r>
    <x v="5"/>
    <n v="1"/>
  </r>
  <r>
    <x v="3"/>
    <n v="1"/>
  </r>
  <r>
    <x v="3"/>
    <n v="1"/>
  </r>
  <r>
    <x v="6"/>
    <n v="1"/>
  </r>
  <r>
    <x v="5"/>
    <n v="1"/>
  </r>
  <r>
    <x v="7"/>
    <n v="1"/>
  </r>
  <r>
    <x v="0"/>
    <n v="1"/>
  </r>
  <r>
    <x v="4"/>
    <n v="1"/>
  </r>
  <r>
    <x v="4"/>
    <n v="1"/>
  </r>
  <r>
    <x v="7"/>
    <n v="1"/>
  </r>
  <r>
    <x v="7"/>
    <n v="1"/>
  </r>
  <r>
    <x v="10"/>
    <n v="1"/>
  </r>
  <r>
    <x v="7"/>
    <n v="1"/>
  </r>
  <r>
    <x v="5"/>
    <n v="1"/>
  </r>
  <r>
    <x v="7"/>
    <n v="1"/>
  </r>
  <r>
    <x v="7"/>
    <n v="1"/>
  </r>
  <r>
    <x v="6"/>
    <n v="1"/>
  </r>
  <r>
    <x v="7"/>
    <n v="1"/>
  </r>
  <r>
    <x v="10"/>
    <n v="1"/>
  </r>
  <r>
    <x v="2"/>
    <n v="1"/>
  </r>
  <r>
    <x v="8"/>
    <n v="1"/>
  </r>
  <r>
    <x v="2"/>
    <n v="1"/>
  </r>
  <r>
    <x v="7"/>
    <n v="1"/>
  </r>
  <r>
    <x v="2"/>
    <n v="1"/>
  </r>
  <r>
    <x v="8"/>
    <n v="1"/>
  </r>
  <r>
    <x v="4"/>
    <n v="1"/>
  </r>
  <r>
    <x v="7"/>
    <n v="1"/>
  </r>
  <r>
    <x v="2"/>
    <n v="1"/>
  </r>
  <r>
    <x v="8"/>
    <n v="1"/>
  </r>
  <r>
    <x v="3"/>
    <n v="1"/>
  </r>
  <r>
    <x v="10"/>
    <n v="1"/>
  </r>
  <r>
    <x v="3"/>
    <n v="1"/>
  </r>
  <r>
    <x v="3"/>
    <n v="1"/>
  </r>
  <r>
    <x v="1"/>
    <n v="1"/>
  </r>
  <r>
    <x v="1"/>
    <n v="1"/>
  </r>
  <r>
    <x v="6"/>
    <n v="1"/>
  </r>
  <r>
    <x v="6"/>
    <n v="1"/>
  </r>
  <r>
    <x v="4"/>
    <n v="1"/>
  </r>
  <r>
    <x v="4"/>
    <n v="1"/>
  </r>
  <r>
    <x v="5"/>
    <n v="1"/>
  </r>
  <r>
    <x v="10"/>
    <n v="1"/>
  </r>
  <r>
    <x v="2"/>
    <n v="1"/>
  </r>
  <r>
    <x v="2"/>
    <n v="1"/>
  </r>
  <r>
    <x v="0"/>
    <n v="1"/>
  </r>
  <r>
    <x v="1"/>
    <n v="1"/>
  </r>
  <r>
    <x v="11"/>
    <n v="1"/>
  </r>
  <r>
    <x v="10"/>
    <n v="1"/>
  </r>
  <r>
    <x v="6"/>
    <n v="1"/>
  </r>
  <r>
    <x v="7"/>
    <n v="1"/>
  </r>
  <r>
    <x v="4"/>
    <n v="1"/>
  </r>
  <r>
    <x v="9"/>
    <n v="1"/>
  </r>
  <r>
    <x v="1"/>
    <n v="1"/>
  </r>
  <r>
    <x v="0"/>
    <n v="1"/>
  </r>
  <r>
    <x v="2"/>
    <n v="1"/>
  </r>
  <r>
    <x v="5"/>
    <n v="1"/>
  </r>
  <r>
    <x v="8"/>
    <n v="1"/>
  </r>
  <r>
    <x v="5"/>
    <n v="1"/>
  </r>
  <r>
    <x v="0"/>
    <n v="1"/>
  </r>
  <r>
    <x v="0"/>
    <n v="1"/>
  </r>
  <r>
    <x v="1"/>
    <n v="1"/>
  </r>
  <r>
    <x v="9"/>
    <n v="1"/>
  </r>
  <r>
    <x v="0"/>
    <n v="1"/>
  </r>
  <r>
    <x v="6"/>
    <n v="1"/>
  </r>
  <r>
    <x v="5"/>
    <n v="1"/>
  </r>
  <r>
    <x v="7"/>
    <n v="1"/>
  </r>
  <r>
    <x v="3"/>
    <n v="1"/>
  </r>
  <r>
    <x v="4"/>
    <n v="1"/>
  </r>
  <r>
    <x v="1"/>
    <n v="1"/>
  </r>
  <r>
    <x v="3"/>
    <n v="1"/>
  </r>
  <r>
    <x v="8"/>
    <n v="1"/>
  </r>
  <r>
    <x v="6"/>
    <n v="1"/>
  </r>
  <r>
    <x v="1"/>
    <n v="1"/>
  </r>
  <r>
    <x v="10"/>
    <n v="1"/>
  </r>
  <r>
    <x v="4"/>
    <n v="1"/>
  </r>
  <r>
    <x v="5"/>
    <n v="1"/>
  </r>
  <r>
    <x v="7"/>
    <n v="1"/>
  </r>
  <r>
    <x v="3"/>
    <n v="1"/>
  </r>
  <r>
    <x v="11"/>
    <n v="1"/>
  </r>
  <r>
    <x v="2"/>
    <n v="1"/>
  </r>
  <r>
    <x v="3"/>
    <n v="1"/>
  </r>
  <r>
    <x v="6"/>
    <n v="1"/>
  </r>
  <r>
    <x v="6"/>
    <n v="1"/>
  </r>
  <r>
    <x v="0"/>
    <n v="1"/>
  </r>
  <r>
    <x v="6"/>
    <n v="1"/>
  </r>
  <r>
    <x v="11"/>
    <n v="1"/>
  </r>
  <r>
    <x v="10"/>
    <n v="1"/>
  </r>
  <r>
    <x v="0"/>
    <n v="1"/>
  </r>
  <r>
    <x v="3"/>
    <n v="1"/>
  </r>
  <r>
    <x v="7"/>
    <n v="1"/>
  </r>
  <r>
    <x v="10"/>
    <n v="1"/>
  </r>
  <r>
    <x v="11"/>
    <n v="1"/>
  </r>
  <r>
    <x v="9"/>
    <n v="1"/>
  </r>
  <r>
    <x v="8"/>
    <n v="1"/>
  </r>
  <r>
    <x v="8"/>
    <n v="1"/>
  </r>
  <r>
    <x v="3"/>
    <n v="1"/>
  </r>
  <r>
    <x v="6"/>
    <n v="1"/>
  </r>
  <r>
    <x v="11"/>
    <n v="1"/>
  </r>
  <r>
    <x v="7"/>
    <n v="1"/>
  </r>
  <r>
    <x v="0"/>
    <n v="1"/>
  </r>
  <r>
    <x v="10"/>
    <n v="1"/>
  </r>
  <r>
    <x v="5"/>
    <n v="1"/>
  </r>
  <r>
    <x v="11"/>
    <n v="1"/>
  </r>
  <r>
    <x v="6"/>
    <n v="1"/>
  </r>
  <r>
    <x v="4"/>
    <n v="1"/>
  </r>
  <r>
    <x v="8"/>
    <n v="1"/>
  </r>
  <r>
    <x v="8"/>
    <n v="1"/>
  </r>
  <r>
    <x v="1"/>
    <n v="1"/>
  </r>
  <r>
    <x v="6"/>
    <n v="1"/>
  </r>
  <r>
    <x v="8"/>
    <n v="1"/>
  </r>
  <r>
    <x v="11"/>
    <n v="1"/>
  </r>
  <r>
    <x v="3"/>
    <n v="1"/>
  </r>
  <r>
    <x v="1"/>
    <n v="1"/>
  </r>
  <r>
    <x v="11"/>
    <n v="1"/>
  </r>
  <r>
    <x v="2"/>
    <n v="1"/>
  </r>
  <r>
    <x v="2"/>
    <n v="1"/>
  </r>
  <r>
    <x v="10"/>
    <n v="1"/>
  </r>
  <r>
    <x v="5"/>
    <n v="1"/>
  </r>
  <r>
    <x v="2"/>
    <n v="1"/>
  </r>
  <r>
    <x v="8"/>
    <n v="1"/>
  </r>
  <r>
    <x v="3"/>
    <n v="1"/>
  </r>
  <r>
    <x v="10"/>
    <n v="1"/>
  </r>
  <r>
    <x v="1"/>
    <n v="1"/>
  </r>
  <r>
    <x v="2"/>
    <n v="1"/>
  </r>
  <r>
    <x v="5"/>
    <n v="1"/>
  </r>
  <r>
    <x v="4"/>
    <n v="1"/>
  </r>
  <r>
    <x v="10"/>
    <n v="1"/>
  </r>
  <r>
    <x v="3"/>
    <n v="1"/>
  </r>
  <r>
    <x v="5"/>
    <n v="1"/>
  </r>
  <r>
    <x v="7"/>
    <n v="1"/>
  </r>
  <r>
    <x v="11"/>
    <n v="1"/>
  </r>
  <r>
    <x v="7"/>
    <n v="1"/>
  </r>
  <r>
    <x v="9"/>
    <n v="1"/>
  </r>
  <r>
    <x v="11"/>
    <n v="1"/>
  </r>
  <r>
    <x v="3"/>
    <n v="1"/>
  </r>
  <r>
    <x v="6"/>
    <n v="1"/>
  </r>
  <r>
    <x v="6"/>
    <n v="1"/>
  </r>
  <r>
    <x v="8"/>
    <n v="1"/>
  </r>
  <r>
    <x v="8"/>
    <n v="1"/>
  </r>
  <r>
    <x v="3"/>
    <n v="1"/>
  </r>
  <r>
    <x v="5"/>
    <n v="1"/>
  </r>
  <r>
    <x v="4"/>
    <n v="1"/>
  </r>
  <r>
    <x v="3"/>
    <n v="1"/>
  </r>
  <r>
    <x v="4"/>
    <n v="1"/>
  </r>
  <r>
    <x v="10"/>
    <n v="1"/>
  </r>
  <r>
    <x v="1"/>
    <n v="1"/>
  </r>
  <r>
    <x v="6"/>
    <n v="1"/>
  </r>
  <r>
    <x v="7"/>
    <n v="1"/>
  </r>
  <r>
    <x v="10"/>
    <n v="1"/>
  </r>
  <r>
    <x v="5"/>
    <n v="1"/>
  </r>
  <r>
    <x v="11"/>
    <n v="1"/>
  </r>
  <r>
    <x v="2"/>
    <n v="1"/>
  </r>
  <r>
    <x v="3"/>
    <n v="1"/>
  </r>
  <r>
    <x v="3"/>
    <n v="1"/>
  </r>
  <r>
    <x v="4"/>
    <n v="1"/>
  </r>
  <r>
    <x v="9"/>
    <n v="1"/>
  </r>
  <r>
    <x v="3"/>
    <n v="1"/>
  </r>
  <r>
    <x v="6"/>
    <n v="1"/>
  </r>
  <r>
    <x v="10"/>
    <n v="1"/>
  </r>
  <r>
    <x v="5"/>
    <n v="1"/>
  </r>
  <r>
    <x v="10"/>
    <n v="1"/>
  </r>
  <r>
    <x v="0"/>
    <n v="1"/>
  </r>
  <r>
    <x v="7"/>
    <n v="1"/>
  </r>
  <r>
    <x v="3"/>
    <n v="1"/>
  </r>
  <r>
    <x v="0"/>
    <n v="1"/>
  </r>
  <r>
    <x v="7"/>
    <n v="1"/>
  </r>
  <r>
    <x v="0"/>
    <n v="1"/>
  </r>
  <r>
    <x v="10"/>
    <n v="1"/>
  </r>
  <r>
    <x v="7"/>
    <n v="1"/>
  </r>
  <r>
    <x v="11"/>
    <n v="1"/>
  </r>
  <r>
    <x v="4"/>
    <n v="1"/>
  </r>
  <r>
    <x v="3"/>
    <n v="1"/>
  </r>
  <r>
    <x v="2"/>
    <n v="1"/>
  </r>
  <r>
    <x v="11"/>
    <n v="1"/>
  </r>
  <r>
    <x v="0"/>
    <n v="1"/>
  </r>
  <r>
    <x v="9"/>
    <n v="1"/>
  </r>
  <r>
    <x v="8"/>
    <n v="1"/>
  </r>
  <r>
    <x v="3"/>
    <n v="1"/>
  </r>
  <r>
    <x v="1"/>
    <n v="1"/>
  </r>
  <r>
    <x v="10"/>
    <n v="1"/>
  </r>
  <r>
    <x v="0"/>
    <n v="1"/>
  </r>
  <r>
    <x v="9"/>
    <n v="1"/>
  </r>
  <r>
    <x v="8"/>
    <n v="1"/>
  </r>
  <r>
    <x v="0"/>
    <n v="1"/>
  </r>
  <r>
    <x v="11"/>
    <n v="1"/>
  </r>
  <r>
    <x v="5"/>
    <n v="1"/>
  </r>
  <r>
    <x v="8"/>
    <n v="1"/>
  </r>
  <r>
    <x v="5"/>
    <n v="1"/>
  </r>
  <r>
    <x v="11"/>
    <n v="1"/>
  </r>
  <r>
    <x v="5"/>
    <n v="1"/>
  </r>
  <r>
    <x v="5"/>
    <n v="1"/>
  </r>
  <r>
    <x v="3"/>
    <n v="1"/>
  </r>
  <r>
    <x v="3"/>
    <n v="1"/>
  </r>
  <r>
    <x v="9"/>
    <n v="1"/>
  </r>
  <r>
    <x v="6"/>
    <n v="1"/>
  </r>
  <r>
    <x v="4"/>
    <n v="1"/>
  </r>
  <r>
    <x v="6"/>
    <n v="1"/>
  </r>
  <r>
    <x v="2"/>
    <n v="1"/>
  </r>
  <r>
    <x v="2"/>
    <n v="1"/>
  </r>
  <r>
    <x v="6"/>
    <n v="1"/>
  </r>
  <r>
    <x v="9"/>
    <n v="1"/>
  </r>
  <r>
    <x v="9"/>
    <n v="1"/>
  </r>
  <r>
    <x v="3"/>
    <n v="1"/>
  </r>
  <r>
    <x v="6"/>
    <n v="1"/>
  </r>
  <r>
    <x v="10"/>
    <n v="1"/>
  </r>
  <r>
    <x v="9"/>
    <n v="1"/>
  </r>
  <r>
    <x v="6"/>
    <n v="1"/>
  </r>
  <r>
    <x v="1"/>
    <n v="1"/>
  </r>
  <r>
    <x v="10"/>
    <n v="1"/>
  </r>
  <r>
    <x v="11"/>
    <n v="1"/>
  </r>
  <r>
    <x v="0"/>
    <n v="1"/>
  </r>
  <r>
    <x v="7"/>
    <n v="1"/>
  </r>
  <r>
    <x v="6"/>
    <n v="1"/>
  </r>
  <r>
    <x v="11"/>
    <n v="1"/>
  </r>
  <r>
    <x v="1"/>
    <n v="1"/>
  </r>
  <r>
    <x v="9"/>
    <n v="1"/>
  </r>
  <r>
    <x v="8"/>
    <n v="1"/>
  </r>
  <r>
    <x v="7"/>
    <n v="1"/>
  </r>
  <r>
    <x v="6"/>
    <n v="1"/>
  </r>
  <r>
    <x v="8"/>
    <n v="1"/>
  </r>
  <r>
    <x v="4"/>
    <n v="1"/>
  </r>
  <r>
    <x v="1"/>
    <n v="1"/>
  </r>
  <r>
    <x v="4"/>
    <n v="1"/>
  </r>
  <r>
    <x v="0"/>
    <n v="1"/>
  </r>
  <r>
    <x v="8"/>
    <n v="1"/>
  </r>
  <r>
    <x v="0"/>
    <n v="1"/>
  </r>
  <r>
    <x v="7"/>
    <n v="1"/>
  </r>
  <r>
    <x v="5"/>
    <n v="1"/>
  </r>
  <r>
    <x v="11"/>
    <n v="1"/>
  </r>
  <r>
    <x v="0"/>
    <n v="1"/>
  </r>
  <r>
    <x v="0"/>
    <n v="1"/>
  </r>
  <r>
    <x v="2"/>
    <n v="1"/>
  </r>
  <r>
    <x v="8"/>
    <n v="1"/>
  </r>
  <r>
    <x v="8"/>
    <n v="1"/>
  </r>
  <r>
    <x v="5"/>
    <n v="1"/>
  </r>
  <r>
    <x v="10"/>
    <n v="1"/>
  </r>
  <r>
    <x v="1"/>
    <n v="1"/>
  </r>
  <r>
    <x v="6"/>
    <n v="1"/>
  </r>
  <r>
    <x v="7"/>
    <n v="1"/>
  </r>
  <r>
    <x v="11"/>
    <n v="1"/>
  </r>
  <r>
    <x v="5"/>
    <n v="1"/>
  </r>
  <r>
    <x v="11"/>
    <n v="1"/>
  </r>
  <r>
    <x v="4"/>
    <n v="1"/>
  </r>
  <r>
    <x v="5"/>
    <n v="1"/>
  </r>
  <r>
    <x v="3"/>
    <n v="1"/>
  </r>
  <r>
    <x v="7"/>
    <n v="1"/>
  </r>
  <r>
    <x v="0"/>
    <n v="1"/>
  </r>
  <r>
    <x v="4"/>
    <n v="1"/>
  </r>
  <r>
    <x v="7"/>
    <n v="1"/>
  </r>
  <r>
    <x v="6"/>
    <n v="1"/>
  </r>
  <r>
    <x v="8"/>
    <n v="1"/>
  </r>
  <r>
    <x v="10"/>
    <n v="1"/>
  </r>
  <r>
    <x v="0"/>
    <n v="1"/>
  </r>
  <r>
    <x v="11"/>
    <n v="1"/>
  </r>
  <r>
    <x v="8"/>
    <n v="1"/>
  </r>
  <r>
    <x v="9"/>
    <n v="1"/>
  </r>
  <r>
    <x v="5"/>
    <n v="1"/>
  </r>
  <r>
    <x v="6"/>
    <n v="1"/>
  </r>
  <r>
    <x v="11"/>
    <n v="1"/>
  </r>
  <r>
    <x v="3"/>
    <n v="1"/>
  </r>
  <r>
    <x v="5"/>
    <n v="1"/>
  </r>
  <r>
    <x v="6"/>
    <n v="1"/>
  </r>
  <r>
    <x v="0"/>
    <n v="1"/>
  </r>
  <r>
    <x v="6"/>
    <n v="1"/>
  </r>
  <r>
    <x v="1"/>
    <n v="1"/>
  </r>
  <r>
    <x v="11"/>
    <n v="1"/>
  </r>
  <r>
    <x v="6"/>
    <n v="1"/>
  </r>
  <r>
    <x v="8"/>
    <n v="1"/>
  </r>
  <r>
    <x v="6"/>
    <n v="1"/>
  </r>
  <r>
    <x v="11"/>
    <n v="1"/>
  </r>
  <r>
    <x v="3"/>
    <n v="1"/>
  </r>
  <r>
    <x v="5"/>
    <n v="1"/>
  </r>
  <r>
    <x v="7"/>
    <n v="1"/>
  </r>
  <r>
    <x v="7"/>
    <n v="1"/>
  </r>
  <r>
    <x v="4"/>
    <n v="1"/>
  </r>
  <r>
    <x v="10"/>
    <n v="1"/>
  </r>
  <r>
    <x v="4"/>
    <n v="1"/>
  </r>
  <r>
    <x v="11"/>
    <n v="1"/>
  </r>
  <r>
    <x v="4"/>
    <n v="1"/>
  </r>
  <r>
    <x v="7"/>
    <n v="1"/>
  </r>
  <r>
    <x v="10"/>
    <n v="1"/>
  </r>
  <r>
    <x v="7"/>
    <n v="1"/>
  </r>
  <r>
    <x v="0"/>
    <n v="1"/>
  </r>
  <r>
    <x v="7"/>
    <n v="1"/>
  </r>
  <r>
    <x v="8"/>
    <n v="1"/>
  </r>
  <r>
    <x v="2"/>
    <n v="1"/>
  </r>
  <r>
    <x v="5"/>
    <n v="1"/>
  </r>
  <r>
    <x v="6"/>
    <n v="1"/>
  </r>
  <r>
    <x v="10"/>
    <n v="1"/>
  </r>
  <r>
    <x v="10"/>
    <n v="1"/>
  </r>
  <r>
    <x v="1"/>
    <n v="1"/>
  </r>
  <r>
    <x v="0"/>
    <n v="1"/>
  </r>
  <r>
    <x v="0"/>
    <n v="1"/>
  </r>
  <r>
    <x v="7"/>
    <n v="1"/>
  </r>
  <r>
    <x v="8"/>
    <n v="1"/>
  </r>
  <r>
    <x v="2"/>
    <n v="1"/>
  </r>
  <r>
    <x v="2"/>
    <n v="1"/>
  </r>
  <r>
    <x v="11"/>
    <n v="1"/>
  </r>
  <r>
    <x v="5"/>
    <n v="1"/>
  </r>
  <r>
    <x v="2"/>
    <n v="1"/>
  </r>
  <r>
    <x v="2"/>
    <n v="1"/>
  </r>
  <r>
    <x v="4"/>
    <n v="1"/>
  </r>
  <r>
    <x v="10"/>
    <n v="1"/>
  </r>
  <r>
    <x v="11"/>
    <n v="1"/>
  </r>
  <r>
    <x v="7"/>
    <n v="1"/>
  </r>
  <r>
    <x v="9"/>
    <n v="1"/>
  </r>
  <r>
    <x v="3"/>
    <n v="1"/>
  </r>
  <r>
    <x v="6"/>
    <n v="1"/>
  </r>
  <r>
    <x v="9"/>
    <n v="1"/>
  </r>
  <r>
    <x v="4"/>
    <n v="1"/>
  </r>
  <r>
    <x v="5"/>
    <n v="1"/>
  </r>
  <r>
    <x v="2"/>
    <n v="1"/>
  </r>
  <r>
    <x v="2"/>
    <n v="1"/>
  </r>
  <r>
    <x v="10"/>
    <n v="1"/>
  </r>
  <r>
    <x v="2"/>
    <n v="1"/>
  </r>
  <r>
    <x v="6"/>
    <n v="1"/>
  </r>
  <r>
    <x v="11"/>
    <n v="1"/>
  </r>
  <r>
    <x v="11"/>
    <n v="1"/>
  </r>
  <r>
    <x v="1"/>
    <n v="1"/>
  </r>
  <r>
    <x v="7"/>
    <n v="1"/>
  </r>
  <r>
    <x v="5"/>
    <n v="1"/>
  </r>
  <r>
    <x v="10"/>
    <n v="1"/>
  </r>
  <r>
    <x v="4"/>
    <n v="1"/>
  </r>
  <r>
    <x v="3"/>
    <n v="1"/>
  </r>
  <r>
    <x v="2"/>
    <n v="1"/>
  </r>
  <r>
    <x v="2"/>
    <n v="1"/>
  </r>
  <r>
    <x v="10"/>
    <n v="1"/>
  </r>
  <r>
    <x v="9"/>
    <n v="1"/>
  </r>
  <r>
    <x v="1"/>
    <n v="1"/>
  </r>
  <r>
    <x v="4"/>
    <n v="1"/>
  </r>
  <r>
    <x v="1"/>
    <n v="1"/>
  </r>
  <r>
    <x v="6"/>
    <n v="1"/>
  </r>
  <r>
    <x v="9"/>
    <n v="1"/>
  </r>
  <r>
    <x v="0"/>
    <n v="1"/>
  </r>
  <r>
    <x v="3"/>
    <n v="1"/>
  </r>
  <r>
    <x v="6"/>
    <n v="1"/>
  </r>
  <r>
    <x v="3"/>
    <n v="1"/>
  </r>
  <r>
    <x v="5"/>
    <n v="1"/>
  </r>
  <r>
    <x v="9"/>
    <n v="1"/>
  </r>
  <r>
    <x v="0"/>
    <n v="1"/>
  </r>
  <r>
    <x v="4"/>
    <n v="1"/>
  </r>
  <r>
    <x v="11"/>
    <n v="1"/>
  </r>
  <r>
    <x v="7"/>
    <n v="1"/>
  </r>
  <r>
    <x v="5"/>
    <n v="1"/>
  </r>
  <r>
    <x v="6"/>
    <n v="1"/>
  </r>
  <r>
    <x v="4"/>
    <n v="1"/>
  </r>
  <r>
    <x v="2"/>
    <n v="1"/>
  </r>
  <r>
    <x v="2"/>
    <n v="1"/>
  </r>
  <r>
    <x v="1"/>
    <n v="1"/>
  </r>
  <r>
    <x v="11"/>
    <n v="1"/>
  </r>
  <r>
    <x v="1"/>
    <n v="1"/>
  </r>
  <r>
    <x v="3"/>
    <n v="1"/>
  </r>
  <r>
    <x v="3"/>
    <n v="1"/>
  </r>
  <r>
    <x v="6"/>
    <n v="1"/>
  </r>
  <r>
    <x v="1"/>
    <n v="1"/>
  </r>
  <r>
    <x v="6"/>
    <n v="1"/>
  </r>
  <r>
    <x v="2"/>
    <n v="1"/>
  </r>
  <r>
    <x v="10"/>
    <n v="1"/>
  </r>
  <r>
    <x v="0"/>
    <n v="1"/>
  </r>
  <r>
    <x v="11"/>
    <n v="1"/>
  </r>
  <r>
    <x v="2"/>
    <n v="1"/>
  </r>
  <r>
    <x v="9"/>
    <n v="1"/>
  </r>
  <r>
    <x v="2"/>
    <n v="1"/>
  </r>
  <r>
    <x v="5"/>
    <n v="1"/>
  </r>
  <r>
    <x v="2"/>
    <n v="1"/>
  </r>
  <r>
    <x v="1"/>
    <n v="1"/>
  </r>
  <r>
    <x v="11"/>
    <n v="1"/>
  </r>
  <r>
    <x v="0"/>
    <n v="1"/>
  </r>
  <r>
    <x v="1"/>
    <n v="1"/>
  </r>
  <r>
    <x v="6"/>
    <n v="1"/>
  </r>
  <r>
    <x v="9"/>
    <n v="1"/>
  </r>
  <r>
    <x v="10"/>
    <n v="1"/>
  </r>
  <r>
    <x v="4"/>
    <n v="1"/>
  </r>
  <r>
    <x v="9"/>
    <n v="1"/>
  </r>
  <r>
    <x v="10"/>
    <n v="1"/>
  </r>
  <r>
    <x v="11"/>
    <n v="1"/>
  </r>
  <r>
    <x v="2"/>
    <n v="1"/>
  </r>
  <r>
    <x v="7"/>
    <n v="1"/>
  </r>
  <r>
    <x v="2"/>
    <n v="1"/>
  </r>
  <r>
    <x v="2"/>
    <n v="1"/>
  </r>
  <r>
    <x v="2"/>
    <n v="1"/>
  </r>
  <r>
    <x v="3"/>
    <n v="1"/>
  </r>
  <r>
    <x v="7"/>
    <n v="1"/>
  </r>
  <r>
    <x v="1"/>
    <n v="1"/>
  </r>
  <r>
    <x v="2"/>
    <n v="1"/>
  </r>
  <r>
    <x v="7"/>
    <n v="1"/>
  </r>
  <r>
    <x v="1"/>
    <n v="1"/>
  </r>
  <r>
    <x v="8"/>
    <n v="1"/>
  </r>
  <r>
    <x v="11"/>
    <n v="1"/>
  </r>
  <r>
    <x v="9"/>
    <n v="1"/>
  </r>
  <r>
    <x v="8"/>
    <n v="1"/>
  </r>
  <r>
    <x v="7"/>
    <n v="1"/>
  </r>
  <r>
    <x v="5"/>
    <n v="1"/>
  </r>
  <r>
    <x v="9"/>
    <n v="1"/>
  </r>
  <r>
    <x v="7"/>
    <n v="1"/>
  </r>
  <r>
    <x v="7"/>
    <n v="1"/>
  </r>
  <r>
    <x v="6"/>
    <n v="1"/>
  </r>
  <r>
    <x v="9"/>
    <n v="1"/>
  </r>
  <r>
    <x v="3"/>
    <n v="1"/>
  </r>
  <r>
    <x v="11"/>
    <n v="1"/>
  </r>
  <r>
    <x v="2"/>
    <n v="1"/>
  </r>
  <r>
    <x v="10"/>
    <n v="1"/>
  </r>
  <r>
    <x v="0"/>
    <n v="1"/>
  </r>
  <r>
    <x v="3"/>
    <n v="1"/>
  </r>
  <r>
    <x v="3"/>
    <n v="1"/>
  </r>
  <r>
    <x v="5"/>
    <n v="1"/>
  </r>
  <r>
    <x v="4"/>
    <n v="1"/>
  </r>
  <r>
    <x v="7"/>
    <n v="1"/>
  </r>
  <r>
    <x v="1"/>
    <n v="1"/>
  </r>
  <r>
    <x v="7"/>
    <n v="1"/>
  </r>
  <r>
    <x v="9"/>
    <n v="1"/>
  </r>
  <r>
    <x v="2"/>
    <n v="1"/>
  </r>
  <r>
    <x v="4"/>
    <n v="1"/>
  </r>
  <r>
    <x v="5"/>
    <n v="1"/>
  </r>
  <r>
    <x v="7"/>
    <n v="1"/>
  </r>
  <r>
    <x v="6"/>
    <n v="1"/>
  </r>
  <r>
    <x v="8"/>
    <n v="1"/>
  </r>
  <r>
    <x v="8"/>
    <n v="1"/>
  </r>
  <r>
    <x v="11"/>
    <n v="1"/>
  </r>
  <r>
    <x v="3"/>
    <n v="1"/>
  </r>
  <r>
    <x v="1"/>
    <n v="1"/>
  </r>
  <r>
    <x v="0"/>
    <n v="1"/>
  </r>
  <r>
    <x v="1"/>
    <n v="1"/>
  </r>
  <r>
    <x v="5"/>
    <n v="1"/>
  </r>
  <r>
    <x v="2"/>
    <n v="1"/>
  </r>
  <r>
    <x v="9"/>
    <n v="1"/>
  </r>
  <r>
    <x v="7"/>
    <n v="1"/>
  </r>
  <r>
    <x v="5"/>
    <n v="1"/>
  </r>
  <r>
    <x v="7"/>
    <n v="1"/>
  </r>
  <r>
    <x v="9"/>
    <n v="1"/>
  </r>
  <r>
    <x v="5"/>
    <n v="1"/>
  </r>
  <r>
    <x v="8"/>
    <n v="1"/>
  </r>
  <r>
    <x v="7"/>
    <n v="1"/>
  </r>
  <r>
    <x v="2"/>
    <n v="1"/>
  </r>
  <r>
    <x v="7"/>
    <n v="1"/>
  </r>
  <r>
    <x v="6"/>
    <n v="1"/>
  </r>
  <r>
    <x v="0"/>
    <n v="1"/>
  </r>
  <r>
    <x v="5"/>
    <n v="1"/>
  </r>
  <r>
    <x v="10"/>
    <n v="1"/>
  </r>
  <r>
    <x v="4"/>
    <n v="1"/>
  </r>
  <r>
    <x v="6"/>
    <n v="1"/>
  </r>
  <r>
    <x v="5"/>
    <n v="1"/>
  </r>
  <r>
    <x v="7"/>
    <n v="1"/>
  </r>
  <r>
    <x v="1"/>
    <n v="1"/>
  </r>
  <r>
    <x v="7"/>
    <n v="1"/>
  </r>
  <r>
    <x v="5"/>
    <n v="1"/>
  </r>
  <r>
    <x v="11"/>
    <n v="1"/>
  </r>
  <r>
    <x v="7"/>
    <n v="1"/>
  </r>
  <r>
    <x v="6"/>
    <n v="1"/>
  </r>
  <r>
    <x v="8"/>
    <n v="1"/>
  </r>
  <r>
    <x v="6"/>
    <n v="1"/>
  </r>
  <r>
    <x v="8"/>
    <n v="1"/>
  </r>
  <r>
    <x v="5"/>
    <n v="1"/>
  </r>
  <r>
    <x v="2"/>
    <n v="1"/>
  </r>
  <r>
    <x v="0"/>
    <n v="1"/>
  </r>
  <r>
    <x v="5"/>
    <n v="1"/>
  </r>
  <r>
    <x v="10"/>
    <n v="1"/>
  </r>
  <r>
    <x v="1"/>
    <n v="1"/>
  </r>
  <r>
    <x v="6"/>
    <n v="1"/>
  </r>
  <r>
    <x v="9"/>
    <n v="1"/>
  </r>
  <r>
    <x v="8"/>
    <n v="1"/>
  </r>
  <r>
    <x v="8"/>
    <n v="1"/>
  </r>
  <r>
    <x v="3"/>
    <n v="1"/>
  </r>
  <r>
    <x v="0"/>
    <n v="1"/>
  </r>
  <r>
    <x v="6"/>
    <n v="1"/>
  </r>
  <r>
    <x v="4"/>
    <n v="1"/>
  </r>
  <r>
    <x v="11"/>
    <n v="1"/>
  </r>
  <r>
    <x v="1"/>
    <n v="1"/>
  </r>
  <r>
    <x v="1"/>
    <n v="1"/>
  </r>
  <r>
    <x v="4"/>
    <n v="1"/>
  </r>
  <r>
    <x v="5"/>
    <n v="1"/>
  </r>
  <r>
    <x v="11"/>
    <n v="1"/>
  </r>
  <r>
    <x v="1"/>
    <n v="1"/>
  </r>
  <r>
    <x v="7"/>
    <n v="1"/>
  </r>
  <r>
    <x v="10"/>
    <n v="1"/>
  </r>
  <r>
    <x v="0"/>
    <n v="1"/>
  </r>
  <r>
    <x v="7"/>
    <n v="1"/>
  </r>
  <r>
    <x v="5"/>
    <n v="1"/>
  </r>
  <r>
    <x v="8"/>
    <n v="1"/>
  </r>
  <r>
    <x v="2"/>
    <n v="1"/>
  </r>
  <r>
    <x v="11"/>
    <n v="1"/>
  </r>
  <r>
    <x v="10"/>
    <n v="1"/>
  </r>
  <r>
    <x v="0"/>
    <n v="1"/>
  </r>
  <r>
    <x v="11"/>
    <n v="1"/>
  </r>
  <r>
    <x v="6"/>
    <n v="1"/>
  </r>
  <r>
    <x v="4"/>
    <n v="1"/>
  </r>
  <r>
    <x v="3"/>
    <n v="1"/>
  </r>
  <r>
    <x v="2"/>
    <n v="1"/>
  </r>
  <r>
    <x v="7"/>
    <n v="1"/>
  </r>
  <r>
    <x v="5"/>
    <n v="1"/>
  </r>
  <r>
    <x v="9"/>
    <n v="1"/>
  </r>
  <r>
    <x v="8"/>
    <n v="1"/>
  </r>
  <r>
    <x v="6"/>
    <n v="1"/>
  </r>
  <r>
    <x v="5"/>
    <n v="1"/>
  </r>
  <r>
    <x v="4"/>
    <n v="1"/>
  </r>
  <r>
    <x v="1"/>
    <n v="1"/>
  </r>
  <r>
    <x v="1"/>
    <n v="1"/>
  </r>
  <r>
    <x v="0"/>
    <n v="1"/>
  </r>
  <r>
    <x v="6"/>
    <n v="1"/>
  </r>
  <r>
    <x v="4"/>
    <n v="1"/>
  </r>
  <r>
    <x v="5"/>
    <n v="1"/>
  </r>
  <r>
    <x v="1"/>
    <n v="1"/>
  </r>
  <r>
    <x v="11"/>
    <n v="1"/>
  </r>
  <r>
    <x v="5"/>
    <n v="1"/>
  </r>
  <r>
    <x v="11"/>
    <n v="1"/>
  </r>
  <r>
    <x v="9"/>
    <n v="1"/>
  </r>
  <r>
    <x v="5"/>
    <n v="1"/>
  </r>
  <r>
    <x v="8"/>
    <n v="1"/>
  </r>
  <r>
    <x v="7"/>
    <n v="1"/>
  </r>
  <r>
    <x v="0"/>
    <n v="1"/>
  </r>
  <r>
    <x v="3"/>
    <n v="1"/>
  </r>
  <r>
    <x v="6"/>
    <n v="1"/>
  </r>
  <r>
    <x v="6"/>
    <n v="1"/>
  </r>
  <r>
    <x v="3"/>
    <n v="1"/>
  </r>
  <r>
    <x v="7"/>
    <n v="1"/>
  </r>
  <r>
    <x v="1"/>
    <n v="1"/>
  </r>
  <r>
    <x v="7"/>
    <n v="1"/>
  </r>
  <r>
    <x v="9"/>
    <n v="1"/>
  </r>
  <r>
    <x v="11"/>
    <n v="1"/>
  </r>
  <r>
    <x v="2"/>
    <n v="1"/>
  </r>
  <r>
    <x v="11"/>
    <n v="1"/>
  </r>
  <r>
    <x v="5"/>
    <n v="1"/>
  </r>
  <r>
    <x v="5"/>
    <n v="1"/>
  </r>
  <r>
    <x v="5"/>
    <n v="1"/>
  </r>
  <r>
    <x v="8"/>
    <n v="1"/>
  </r>
  <r>
    <x v="5"/>
    <n v="1"/>
  </r>
  <r>
    <x v="6"/>
    <n v="1"/>
  </r>
  <r>
    <x v="10"/>
    <n v="1"/>
  </r>
  <r>
    <x v="2"/>
    <n v="1"/>
  </r>
  <r>
    <x v="6"/>
    <n v="1"/>
  </r>
  <r>
    <x v="11"/>
    <n v="1"/>
  </r>
  <r>
    <x v="11"/>
    <n v="1"/>
  </r>
  <r>
    <x v="4"/>
    <n v="1"/>
  </r>
  <r>
    <x v="11"/>
    <n v="1"/>
  </r>
  <r>
    <x v="11"/>
    <n v="1"/>
  </r>
  <r>
    <x v="8"/>
    <n v="1"/>
  </r>
  <r>
    <x v="3"/>
    <n v="1"/>
  </r>
  <r>
    <x v="3"/>
    <n v="1"/>
  </r>
  <r>
    <x v="9"/>
    <n v="1"/>
  </r>
  <r>
    <x v="10"/>
    <n v="1"/>
  </r>
  <r>
    <x v="1"/>
    <n v="1"/>
  </r>
  <r>
    <x v="9"/>
    <n v="1"/>
  </r>
  <r>
    <x v="0"/>
    <n v="1"/>
  </r>
  <r>
    <x v="0"/>
    <n v="1"/>
  </r>
  <r>
    <x v="4"/>
    <n v="1"/>
  </r>
  <r>
    <x v="2"/>
    <n v="1"/>
  </r>
  <r>
    <x v="10"/>
    <n v="1"/>
  </r>
  <r>
    <x v="10"/>
    <n v="1"/>
  </r>
  <r>
    <x v="6"/>
    <n v="1"/>
  </r>
  <r>
    <x v="6"/>
    <n v="1"/>
  </r>
  <r>
    <x v="7"/>
    <n v="1"/>
  </r>
  <r>
    <x v="11"/>
    <n v="1"/>
  </r>
  <r>
    <x v="9"/>
    <n v="1"/>
  </r>
  <r>
    <x v="5"/>
    <n v="1"/>
  </r>
  <r>
    <x v="5"/>
    <n v="1"/>
  </r>
  <r>
    <x v="3"/>
    <n v="1"/>
  </r>
  <r>
    <x v="1"/>
    <n v="1"/>
  </r>
  <r>
    <x v="7"/>
    <n v="1"/>
  </r>
  <r>
    <x v="8"/>
    <n v="1"/>
  </r>
  <r>
    <x v="2"/>
    <n v="1"/>
  </r>
  <r>
    <x v="8"/>
    <n v="1"/>
  </r>
  <r>
    <x v="7"/>
    <n v="1"/>
  </r>
  <r>
    <x v="2"/>
    <n v="1"/>
  </r>
  <r>
    <x v="5"/>
    <n v="1"/>
  </r>
  <r>
    <x v="7"/>
    <n v="1"/>
  </r>
  <r>
    <x v="4"/>
    <n v="1"/>
  </r>
  <r>
    <x v="0"/>
    <n v="1"/>
  </r>
  <r>
    <x v="5"/>
    <n v="1"/>
  </r>
  <r>
    <x v="9"/>
    <n v="1"/>
  </r>
  <r>
    <x v="3"/>
    <n v="1"/>
  </r>
  <r>
    <x v="0"/>
    <n v="1"/>
  </r>
  <r>
    <x v="2"/>
    <n v="1"/>
  </r>
  <r>
    <x v="9"/>
    <n v="1"/>
  </r>
  <r>
    <x v="10"/>
    <n v="1"/>
  </r>
  <r>
    <x v="4"/>
    <n v="1"/>
  </r>
  <r>
    <x v="4"/>
    <n v="1"/>
  </r>
  <r>
    <x v="6"/>
    <n v="1"/>
  </r>
  <r>
    <x v="3"/>
    <n v="1"/>
  </r>
  <r>
    <x v="1"/>
    <n v="1"/>
  </r>
  <r>
    <x v="1"/>
    <n v="1"/>
  </r>
  <r>
    <x v="9"/>
    <n v="1"/>
  </r>
  <r>
    <x v="8"/>
    <n v="1"/>
  </r>
  <r>
    <x v="0"/>
    <n v="1"/>
  </r>
  <r>
    <x v="4"/>
    <n v="1"/>
  </r>
  <r>
    <x v="2"/>
    <n v="1"/>
  </r>
  <r>
    <x v="8"/>
    <n v="1"/>
  </r>
  <r>
    <x v="1"/>
    <n v="1"/>
  </r>
  <r>
    <x v="10"/>
    <n v="1"/>
  </r>
  <r>
    <x v="7"/>
    <n v="1"/>
  </r>
  <r>
    <x v="7"/>
    <n v="1"/>
  </r>
  <r>
    <x v="8"/>
    <n v="1"/>
  </r>
  <r>
    <x v="0"/>
    <n v="1"/>
  </r>
  <r>
    <x v="10"/>
    <n v="1"/>
  </r>
  <r>
    <x v="5"/>
    <n v="1"/>
  </r>
  <r>
    <x v="9"/>
    <n v="1"/>
  </r>
  <r>
    <x v="3"/>
    <n v="1"/>
  </r>
  <r>
    <x v="8"/>
    <n v="1"/>
  </r>
  <r>
    <x v="10"/>
    <n v="1"/>
  </r>
  <r>
    <x v="4"/>
    <n v="1"/>
  </r>
  <r>
    <x v="11"/>
    <n v="1"/>
  </r>
  <r>
    <x v="9"/>
    <n v="1"/>
  </r>
  <r>
    <x v="8"/>
    <n v="1"/>
  </r>
  <r>
    <x v="8"/>
    <n v="1"/>
  </r>
  <r>
    <x v="10"/>
    <n v="1"/>
  </r>
  <r>
    <x v="2"/>
    <n v="1"/>
  </r>
  <r>
    <x v="3"/>
    <n v="1"/>
  </r>
  <r>
    <x v="0"/>
    <n v="1"/>
  </r>
  <r>
    <x v="0"/>
    <n v="1"/>
  </r>
  <r>
    <x v="1"/>
    <n v="1"/>
  </r>
  <r>
    <x v="6"/>
    <n v="1"/>
  </r>
  <r>
    <x v="11"/>
    <n v="1"/>
  </r>
  <r>
    <x v="8"/>
    <n v="1"/>
  </r>
  <r>
    <x v="10"/>
    <n v="1"/>
  </r>
  <r>
    <x v="0"/>
    <n v="1"/>
  </r>
  <r>
    <x v="9"/>
    <n v="1"/>
  </r>
  <r>
    <x v="6"/>
    <n v="1"/>
  </r>
  <r>
    <x v="7"/>
    <n v="1"/>
  </r>
  <r>
    <x v="9"/>
    <n v="1"/>
  </r>
  <r>
    <x v="3"/>
    <n v="1"/>
  </r>
  <r>
    <x v="6"/>
    <n v="1"/>
  </r>
  <r>
    <x v="6"/>
    <n v="1"/>
  </r>
  <r>
    <x v="8"/>
    <n v="1"/>
  </r>
  <r>
    <x v="0"/>
    <n v="1"/>
  </r>
  <r>
    <x v="3"/>
    <n v="1"/>
  </r>
  <r>
    <x v="7"/>
    <n v="1"/>
  </r>
  <r>
    <x v="0"/>
    <n v="1"/>
  </r>
  <r>
    <x v="2"/>
    <n v="1"/>
  </r>
  <r>
    <x v="7"/>
    <n v="1"/>
  </r>
  <r>
    <x v="0"/>
    <n v="1"/>
  </r>
  <r>
    <x v="2"/>
    <n v="1"/>
  </r>
  <r>
    <x v="7"/>
    <n v="1"/>
  </r>
  <r>
    <x v="9"/>
    <n v="1"/>
  </r>
  <r>
    <x v="0"/>
    <n v="1"/>
  </r>
  <r>
    <x v="5"/>
    <n v="1"/>
  </r>
  <r>
    <x v="8"/>
    <n v="1"/>
  </r>
  <r>
    <x v="10"/>
    <n v="1"/>
  </r>
  <r>
    <x v="8"/>
    <n v="1"/>
  </r>
  <r>
    <x v="10"/>
    <n v="1"/>
  </r>
  <r>
    <x v="8"/>
    <n v="1"/>
  </r>
  <r>
    <x v="2"/>
    <n v="1"/>
  </r>
  <r>
    <x v="9"/>
    <n v="1"/>
  </r>
  <r>
    <x v="7"/>
    <n v="1"/>
  </r>
  <r>
    <x v="7"/>
    <n v="1"/>
  </r>
  <r>
    <x v="8"/>
    <n v="1"/>
  </r>
  <r>
    <x v="3"/>
    <n v="1"/>
  </r>
  <r>
    <x v="11"/>
    <n v="1"/>
  </r>
  <r>
    <x v="3"/>
    <n v="1"/>
  </r>
  <r>
    <x v="0"/>
    <n v="1"/>
  </r>
  <r>
    <x v="0"/>
    <n v="1"/>
  </r>
  <r>
    <x v="6"/>
    <n v="1"/>
  </r>
  <r>
    <x v="8"/>
    <n v="1"/>
  </r>
  <r>
    <x v="6"/>
    <n v="1"/>
  </r>
  <r>
    <x v="10"/>
    <n v="1"/>
  </r>
  <r>
    <x v="7"/>
    <n v="1"/>
  </r>
  <r>
    <x v="7"/>
    <n v="1"/>
  </r>
  <r>
    <x v="7"/>
    <n v="1"/>
  </r>
  <r>
    <x v="4"/>
    <n v="1"/>
  </r>
  <r>
    <x v="7"/>
    <n v="1"/>
  </r>
  <r>
    <x v="7"/>
    <n v="1"/>
  </r>
  <r>
    <x v="2"/>
    <n v="1"/>
  </r>
  <r>
    <x v="3"/>
    <n v="1"/>
  </r>
  <r>
    <x v="11"/>
    <n v="1"/>
  </r>
  <r>
    <x v="10"/>
    <n v="1"/>
  </r>
  <r>
    <x v="10"/>
    <n v="1"/>
  </r>
  <r>
    <x v="9"/>
    <n v="1"/>
  </r>
  <r>
    <x v="10"/>
    <n v="1"/>
  </r>
  <r>
    <x v="2"/>
    <n v="1"/>
  </r>
  <r>
    <x v="9"/>
    <n v="1"/>
  </r>
  <r>
    <x v="11"/>
    <n v="1"/>
  </r>
  <r>
    <x v="10"/>
    <n v="1"/>
  </r>
  <r>
    <x v="7"/>
    <n v="1"/>
  </r>
  <r>
    <x v="10"/>
    <n v="1"/>
  </r>
  <r>
    <x v="4"/>
    <n v="1"/>
  </r>
  <r>
    <x v="0"/>
    <n v="1"/>
  </r>
  <r>
    <x v="9"/>
    <n v="1"/>
  </r>
  <r>
    <x v="5"/>
    <n v="1"/>
  </r>
  <r>
    <x v="2"/>
    <n v="1"/>
  </r>
  <r>
    <x v="6"/>
    <n v="1"/>
  </r>
  <r>
    <x v="5"/>
    <n v="1"/>
  </r>
  <r>
    <x v="5"/>
    <n v="1"/>
  </r>
  <r>
    <x v="0"/>
    <n v="1"/>
  </r>
  <r>
    <x v="0"/>
    <n v="1"/>
  </r>
  <r>
    <x v="6"/>
    <n v="1"/>
  </r>
  <r>
    <x v="1"/>
    <n v="1"/>
  </r>
  <r>
    <x v="5"/>
    <n v="1"/>
  </r>
  <r>
    <x v="5"/>
    <n v="1"/>
  </r>
  <r>
    <x v="2"/>
    <n v="1"/>
  </r>
  <r>
    <x v="9"/>
    <n v="1"/>
  </r>
  <r>
    <x v="1"/>
    <n v="1"/>
  </r>
  <r>
    <x v="0"/>
    <n v="1"/>
  </r>
  <r>
    <x v="8"/>
    <n v="1"/>
  </r>
  <r>
    <x v="9"/>
    <n v="1"/>
  </r>
  <r>
    <x v="6"/>
    <n v="1"/>
  </r>
  <r>
    <x v="6"/>
    <n v="1"/>
  </r>
  <r>
    <x v="11"/>
    <n v="1"/>
  </r>
  <r>
    <x v="11"/>
    <n v="1"/>
  </r>
  <r>
    <x v="4"/>
    <n v="1"/>
  </r>
  <r>
    <x v="9"/>
    <n v="1"/>
  </r>
  <r>
    <x v="7"/>
    <n v="1"/>
  </r>
  <r>
    <x v="7"/>
    <n v="1"/>
  </r>
  <r>
    <x v="2"/>
    <n v="1"/>
  </r>
  <r>
    <x v="1"/>
    <n v="1"/>
  </r>
  <r>
    <x v="9"/>
    <n v="1"/>
  </r>
  <r>
    <x v="5"/>
    <n v="1"/>
  </r>
  <r>
    <x v="3"/>
    <n v="1"/>
  </r>
  <r>
    <x v="8"/>
    <n v="1"/>
  </r>
  <r>
    <x v="2"/>
    <n v="1"/>
  </r>
  <r>
    <x v="8"/>
    <n v="1"/>
  </r>
  <r>
    <x v="6"/>
    <n v="1"/>
  </r>
  <r>
    <x v="10"/>
    <n v="1"/>
  </r>
  <r>
    <x v="4"/>
    <n v="1"/>
  </r>
  <r>
    <x v="4"/>
    <n v="1"/>
  </r>
  <r>
    <x v="11"/>
    <n v="1"/>
  </r>
  <r>
    <x v="9"/>
    <n v="1"/>
  </r>
  <r>
    <x v="5"/>
    <n v="1"/>
  </r>
  <r>
    <x v="2"/>
    <n v="1"/>
  </r>
  <r>
    <x v="11"/>
    <n v="1"/>
  </r>
  <r>
    <x v="0"/>
    <n v="1"/>
  </r>
  <r>
    <x v="8"/>
    <n v="1"/>
  </r>
  <r>
    <x v="2"/>
    <n v="1"/>
  </r>
  <r>
    <x v="1"/>
    <n v="1"/>
  </r>
  <r>
    <x v="2"/>
    <n v="1"/>
  </r>
  <r>
    <x v="8"/>
    <n v="1"/>
  </r>
  <r>
    <x v="10"/>
    <n v="1"/>
  </r>
  <r>
    <x v="9"/>
    <n v="1"/>
  </r>
  <r>
    <x v="5"/>
    <n v="1"/>
  </r>
  <r>
    <x v="11"/>
    <n v="1"/>
  </r>
  <r>
    <x v="7"/>
    <n v="1"/>
  </r>
  <r>
    <x v="9"/>
    <n v="1"/>
  </r>
  <r>
    <x v="8"/>
    <n v="1"/>
  </r>
  <r>
    <x v="9"/>
    <n v="1"/>
  </r>
  <r>
    <x v="11"/>
    <n v="1"/>
  </r>
  <r>
    <x v="1"/>
    <n v="1"/>
  </r>
  <r>
    <x v="1"/>
    <n v="1"/>
  </r>
  <r>
    <x v="10"/>
    <n v="1"/>
  </r>
  <r>
    <x v="9"/>
    <n v="1"/>
  </r>
  <r>
    <x v="4"/>
    <n v="1"/>
  </r>
  <r>
    <x v="11"/>
    <n v="1"/>
  </r>
  <r>
    <x v="8"/>
    <n v="1"/>
  </r>
  <r>
    <x v="2"/>
    <n v="1"/>
  </r>
  <r>
    <x v="1"/>
    <n v="1"/>
  </r>
  <r>
    <x v="1"/>
    <n v="1"/>
  </r>
  <r>
    <x v="11"/>
    <n v="1"/>
  </r>
  <r>
    <x v="10"/>
    <n v="1"/>
  </r>
  <r>
    <x v="5"/>
    <n v="1"/>
  </r>
  <r>
    <x v="10"/>
    <n v="1"/>
  </r>
  <r>
    <x v="11"/>
    <n v="1"/>
  </r>
  <r>
    <x v="6"/>
    <n v="1"/>
  </r>
  <r>
    <x v="6"/>
    <n v="1"/>
  </r>
  <r>
    <x v="1"/>
    <n v="1"/>
  </r>
  <r>
    <x v="11"/>
    <n v="1"/>
  </r>
  <r>
    <x v="0"/>
    <n v="1"/>
  </r>
  <r>
    <x v="10"/>
    <n v="1"/>
  </r>
  <r>
    <x v="1"/>
    <n v="1"/>
  </r>
  <r>
    <x v="11"/>
    <n v="1"/>
  </r>
  <r>
    <x v="8"/>
    <n v="1"/>
  </r>
  <r>
    <x v="11"/>
    <n v="1"/>
  </r>
  <r>
    <x v="3"/>
    <n v="1"/>
  </r>
  <r>
    <x v="0"/>
    <n v="1"/>
  </r>
  <r>
    <x v="10"/>
    <n v="1"/>
  </r>
  <r>
    <x v="8"/>
    <n v="1"/>
  </r>
  <r>
    <x v="4"/>
    <n v="1"/>
  </r>
  <r>
    <x v="5"/>
    <n v="1"/>
  </r>
  <r>
    <x v="5"/>
    <n v="1"/>
  </r>
  <r>
    <x v="9"/>
    <n v="1"/>
  </r>
  <r>
    <x v="0"/>
    <n v="1"/>
  </r>
  <r>
    <x v="6"/>
    <n v="1"/>
  </r>
  <r>
    <x v="2"/>
    <n v="1"/>
  </r>
  <r>
    <x v="6"/>
    <n v="1"/>
  </r>
  <r>
    <x v="11"/>
    <n v="1"/>
  </r>
  <r>
    <x v="9"/>
    <n v="1"/>
  </r>
  <r>
    <x v="0"/>
    <n v="1"/>
  </r>
  <r>
    <x v="0"/>
    <n v="1"/>
  </r>
  <r>
    <x v="3"/>
    <n v="1"/>
  </r>
  <r>
    <x v="5"/>
    <n v="1"/>
  </r>
  <r>
    <x v="6"/>
    <n v="1"/>
  </r>
  <r>
    <x v="6"/>
    <n v="1"/>
  </r>
  <r>
    <x v="5"/>
    <n v="1"/>
  </r>
  <r>
    <x v="6"/>
    <n v="1"/>
  </r>
  <r>
    <x v="6"/>
    <n v="1"/>
  </r>
  <r>
    <x v="7"/>
    <n v="1"/>
  </r>
  <r>
    <x v="10"/>
    <n v="1"/>
  </r>
  <r>
    <x v="6"/>
    <n v="1"/>
  </r>
  <r>
    <x v="7"/>
    <n v="1"/>
  </r>
  <r>
    <x v="4"/>
    <n v="1"/>
  </r>
  <r>
    <x v="5"/>
    <n v="1"/>
  </r>
  <r>
    <x v="7"/>
    <n v="1"/>
  </r>
  <r>
    <x v="9"/>
    <n v="1"/>
  </r>
  <r>
    <x v="4"/>
    <n v="1"/>
  </r>
  <r>
    <x v="5"/>
    <n v="1"/>
  </r>
  <r>
    <x v="7"/>
    <n v="1"/>
  </r>
  <r>
    <x v="6"/>
    <n v="1"/>
  </r>
  <r>
    <x v="4"/>
    <n v="1"/>
  </r>
  <r>
    <x v="6"/>
    <n v="1"/>
  </r>
  <r>
    <x v="7"/>
    <n v="1"/>
  </r>
  <r>
    <x v="5"/>
    <n v="1"/>
  </r>
  <r>
    <x v="1"/>
    <n v="1"/>
  </r>
  <r>
    <x v="0"/>
    <n v="1"/>
  </r>
  <r>
    <x v="8"/>
    <n v="1"/>
  </r>
  <r>
    <x v="6"/>
    <n v="1"/>
  </r>
  <r>
    <x v="11"/>
    <n v="1"/>
  </r>
  <r>
    <x v="10"/>
    <n v="1"/>
  </r>
  <r>
    <x v="7"/>
    <n v="1"/>
  </r>
  <r>
    <x v="6"/>
    <n v="1"/>
  </r>
  <r>
    <x v="6"/>
    <n v="1"/>
  </r>
  <r>
    <x v="7"/>
    <n v="1"/>
  </r>
  <r>
    <x v="11"/>
    <n v="1"/>
  </r>
  <r>
    <x v="2"/>
    <n v="1"/>
  </r>
  <r>
    <x v="4"/>
    <n v="1"/>
  </r>
  <r>
    <x v="11"/>
    <n v="1"/>
  </r>
  <r>
    <x v="0"/>
    <n v="1"/>
  </r>
  <r>
    <x v="8"/>
    <n v="1"/>
  </r>
  <r>
    <x v="5"/>
    <n v="1"/>
  </r>
  <r>
    <x v="2"/>
    <n v="1"/>
  </r>
  <r>
    <x v="1"/>
    <n v="1"/>
  </r>
  <r>
    <x v="8"/>
    <n v="1"/>
  </r>
  <r>
    <x v="2"/>
    <n v="1"/>
  </r>
  <r>
    <x v="11"/>
    <n v="1"/>
  </r>
  <r>
    <x v="1"/>
    <n v="1"/>
  </r>
  <r>
    <x v="6"/>
    <n v="1"/>
  </r>
  <r>
    <x v="1"/>
    <n v="1"/>
  </r>
  <r>
    <x v="0"/>
    <n v="1"/>
  </r>
  <r>
    <x v="6"/>
    <n v="1"/>
  </r>
  <r>
    <x v="1"/>
    <n v="1"/>
  </r>
  <r>
    <x v="2"/>
    <n v="1"/>
  </r>
  <r>
    <x v="8"/>
    <n v="1"/>
  </r>
  <r>
    <x v="7"/>
    <n v="1"/>
  </r>
  <r>
    <x v="2"/>
    <n v="1"/>
  </r>
  <r>
    <x v="10"/>
    <n v="1"/>
  </r>
  <r>
    <x v="9"/>
    <n v="1"/>
  </r>
  <r>
    <x v="9"/>
    <n v="1"/>
  </r>
  <r>
    <x v="8"/>
    <n v="1"/>
  </r>
  <r>
    <x v="0"/>
    <n v="1"/>
  </r>
  <r>
    <x v="8"/>
    <n v="1"/>
  </r>
  <r>
    <x v="0"/>
    <n v="1"/>
  </r>
  <r>
    <x v="11"/>
    <n v="1"/>
  </r>
  <r>
    <x v="5"/>
    <n v="1"/>
  </r>
  <r>
    <x v="7"/>
    <n v="1"/>
  </r>
  <r>
    <x v="5"/>
    <n v="1"/>
  </r>
  <r>
    <x v="3"/>
    <n v="1"/>
  </r>
  <r>
    <x v="11"/>
    <n v="1"/>
  </r>
  <r>
    <x v="7"/>
    <n v="1"/>
  </r>
  <r>
    <x v="1"/>
    <n v="1"/>
  </r>
  <r>
    <x v="8"/>
    <n v="1"/>
  </r>
  <r>
    <x v="7"/>
    <n v="1"/>
  </r>
  <r>
    <x v="8"/>
    <n v="1"/>
  </r>
  <r>
    <x v="8"/>
    <n v="1"/>
  </r>
  <r>
    <x v="5"/>
    <n v="1"/>
  </r>
  <r>
    <x v="2"/>
    <n v="1"/>
  </r>
  <r>
    <x v="0"/>
    <n v="1"/>
  </r>
  <r>
    <x v="2"/>
    <n v="1"/>
  </r>
  <r>
    <x v="3"/>
    <n v="1"/>
  </r>
  <r>
    <x v="1"/>
    <n v="1"/>
  </r>
  <r>
    <x v="7"/>
    <n v="1"/>
  </r>
  <r>
    <x v="5"/>
    <n v="1"/>
  </r>
  <r>
    <x v="7"/>
    <n v="1"/>
  </r>
  <r>
    <x v="10"/>
    <n v="1"/>
  </r>
  <r>
    <x v="11"/>
    <n v="1"/>
  </r>
  <r>
    <x v="7"/>
    <n v="1"/>
  </r>
  <r>
    <x v="4"/>
    <n v="1"/>
  </r>
  <r>
    <x v="7"/>
    <n v="1"/>
  </r>
  <r>
    <x v="5"/>
    <n v="1"/>
  </r>
  <r>
    <x v="11"/>
    <n v="1"/>
  </r>
  <r>
    <x v="7"/>
    <n v="1"/>
  </r>
  <r>
    <x v="0"/>
    <n v="1"/>
  </r>
  <r>
    <x v="2"/>
    <n v="1"/>
  </r>
  <r>
    <x v="3"/>
    <n v="1"/>
  </r>
  <r>
    <x v="5"/>
    <n v="1"/>
  </r>
  <r>
    <x v="8"/>
    <n v="1"/>
  </r>
  <r>
    <x v="1"/>
    <n v="1"/>
  </r>
  <r>
    <x v="5"/>
    <n v="1"/>
  </r>
  <r>
    <x v="4"/>
    <n v="1"/>
  </r>
  <r>
    <x v="10"/>
    <n v="1"/>
  </r>
  <r>
    <x v="3"/>
    <n v="1"/>
  </r>
  <r>
    <x v="9"/>
    <n v="1"/>
  </r>
  <r>
    <x v="0"/>
    <n v="1"/>
  </r>
  <r>
    <x v="0"/>
    <n v="1"/>
  </r>
  <r>
    <x v="4"/>
    <n v="1"/>
  </r>
  <r>
    <x v="10"/>
    <n v="1"/>
  </r>
  <r>
    <x v="2"/>
    <n v="1"/>
  </r>
  <r>
    <x v="2"/>
    <n v="1"/>
  </r>
  <r>
    <x v="11"/>
    <n v="1"/>
  </r>
  <r>
    <x v="9"/>
    <n v="1"/>
  </r>
  <r>
    <x v="8"/>
    <n v="1"/>
  </r>
  <r>
    <x v="9"/>
    <n v="1"/>
  </r>
  <r>
    <x v="5"/>
    <n v="1"/>
  </r>
  <r>
    <x v="1"/>
    <n v="1"/>
  </r>
  <r>
    <x v="3"/>
    <n v="1"/>
  </r>
  <r>
    <x v="7"/>
    <n v="1"/>
  </r>
  <r>
    <x v="7"/>
    <n v="1"/>
  </r>
  <r>
    <x v="11"/>
    <n v="1"/>
  </r>
  <r>
    <x v="2"/>
    <n v="1"/>
  </r>
  <r>
    <x v="1"/>
    <n v="1"/>
  </r>
  <r>
    <x v="2"/>
    <n v="1"/>
  </r>
  <r>
    <x v="0"/>
    <n v="1"/>
  </r>
  <r>
    <x v="0"/>
    <n v="1"/>
  </r>
  <r>
    <x v="3"/>
    <n v="1"/>
  </r>
  <r>
    <x v="2"/>
    <n v="1"/>
  </r>
  <r>
    <x v="5"/>
    <n v="1"/>
  </r>
  <r>
    <x v="11"/>
    <n v="1"/>
  </r>
  <r>
    <x v="9"/>
    <n v="1"/>
  </r>
  <r>
    <x v="6"/>
    <n v="1"/>
  </r>
  <r>
    <x v="4"/>
    <n v="1"/>
  </r>
  <r>
    <x v="10"/>
    <n v="1"/>
  </r>
  <r>
    <x v="2"/>
    <n v="1"/>
  </r>
  <r>
    <x v="10"/>
    <n v="1"/>
  </r>
  <r>
    <x v="2"/>
    <n v="1"/>
  </r>
  <r>
    <x v="10"/>
    <n v="1"/>
  </r>
  <r>
    <x v="0"/>
    <n v="1"/>
  </r>
  <r>
    <x v="8"/>
    <n v="1"/>
  </r>
  <r>
    <x v="1"/>
    <n v="1"/>
  </r>
  <r>
    <x v="11"/>
    <n v="1"/>
  </r>
  <r>
    <x v="9"/>
    <n v="1"/>
  </r>
  <r>
    <x v="9"/>
    <n v="1"/>
  </r>
  <r>
    <x v="8"/>
    <n v="1"/>
  </r>
  <r>
    <x v="1"/>
    <n v="1"/>
  </r>
  <r>
    <x v="7"/>
    <n v="1"/>
  </r>
  <r>
    <x v="1"/>
    <n v="1"/>
  </r>
  <r>
    <x v="4"/>
    <n v="1"/>
  </r>
  <r>
    <x v="2"/>
    <n v="1"/>
  </r>
  <r>
    <x v="7"/>
    <n v="1"/>
  </r>
  <r>
    <x v="7"/>
    <n v="1"/>
  </r>
  <r>
    <x v="7"/>
    <n v="1"/>
  </r>
  <r>
    <x v="9"/>
    <n v="1"/>
  </r>
  <r>
    <x v="0"/>
    <n v="1"/>
  </r>
  <r>
    <x v="4"/>
    <n v="1"/>
  </r>
  <r>
    <x v="4"/>
    <n v="1"/>
  </r>
  <r>
    <x v="2"/>
    <n v="1"/>
  </r>
  <r>
    <x v="5"/>
    <n v="1"/>
  </r>
  <r>
    <x v="8"/>
    <n v="1"/>
  </r>
  <r>
    <x v="10"/>
    <n v="1"/>
  </r>
  <r>
    <x v="10"/>
    <n v="1"/>
  </r>
  <r>
    <x v="3"/>
    <n v="1"/>
  </r>
  <r>
    <x v="5"/>
    <n v="1"/>
  </r>
  <r>
    <x v="8"/>
    <n v="1"/>
  </r>
  <r>
    <x v="6"/>
    <n v="1"/>
  </r>
  <r>
    <x v="0"/>
    <n v="1"/>
  </r>
  <r>
    <x v="10"/>
    <n v="1"/>
  </r>
  <r>
    <x v="3"/>
    <n v="1"/>
  </r>
  <r>
    <x v="6"/>
    <n v="1"/>
  </r>
  <r>
    <x v="0"/>
    <n v="1"/>
  </r>
  <r>
    <x v="3"/>
    <n v="1"/>
  </r>
  <r>
    <x v="6"/>
    <n v="1"/>
  </r>
  <r>
    <x v="3"/>
    <n v="1"/>
  </r>
  <r>
    <x v="6"/>
    <n v="1"/>
  </r>
  <r>
    <x v="0"/>
    <n v="1"/>
  </r>
  <r>
    <x v="8"/>
    <n v="1"/>
  </r>
  <r>
    <x v="6"/>
    <n v="1"/>
  </r>
  <r>
    <x v="8"/>
    <n v="1"/>
  </r>
  <r>
    <x v="2"/>
    <n v="1"/>
  </r>
  <r>
    <x v="11"/>
    <n v="1"/>
  </r>
  <r>
    <x v="2"/>
    <n v="1"/>
  </r>
  <r>
    <x v="9"/>
    <n v="1"/>
  </r>
  <r>
    <x v="6"/>
    <n v="1"/>
  </r>
  <r>
    <x v="10"/>
    <n v="1"/>
  </r>
  <r>
    <x v="6"/>
    <n v="1"/>
  </r>
  <r>
    <x v="9"/>
    <n v="1"/>
  </r>
  <r>
    <x v="1"/>
    <n v="1"/>
  </r>
  <r>
    <x v="5"/>
    <n v="1"/>
  </r>
  <r>
    <x v="6"/>
    <n v="1"/>
  </r>
  <r>
    <x v="9"/>
    <n v="1"/>
  </r>
  <r>
    <x v="10"/>
    <n v="1"/>
  </r>
  <r>
    <x v="6"/>
    <n v="1"/>
  </r>
  <r>
    <x v="7"/>
    <n v="1"/>
  </r>
  <r>
    <x v="3"/>
    <n v="1"/>
  </r>
  <r>
    <x v="10"/>
    <n v="1"/>
  </r>
  <r>
    <x v="11"/>
    <n v="1"/>
  </r>
  <r>
    <x v="2"/>
    <n v="1"/>
  </r>
  <r>
    <x v="11"/>
    <n v="1"/>
  </r>
  <r>
    <x v="4"/>
    <n v="1"/>
  </r>
  <r>
    <x v="11"/>
    <n v="1"/>
  </r>
  <r>
    <x v="3"/>
    <n v="1"/>
  </r>
  <r>
    <x v="0"/>
    <n v="1"/>
  </r>
  <r>
    <x v="6"/>
    <n v="1"/>
  </r>
  <r>
    <x v="7"/>
    <n v="1"/>
  </r>
  <r>
    <x v="11"/>
    <n v="1"/>
  </r>
  <r>
    <x v="2"/>
    <n v="1"/>
  </r>
  <r>
    <x v="4"/>
    <n v="1"/>
  </r>
  <r>
    <x v="0"/>
    <n v="1"/>
  </r>
  <r>
    <x v="7"/>
    <n v="1"/>
  </r>
  <r>
    <x v="2"/>
    <n v="1"/>
  </r>
  <r>
    <x v="7"/>
    <n v="1"/>
  </r>
  <r>
    <x v="0"/>
    <n v="1"/>
  </r>
  <r>
    <x v="5"/>
    <n v="1"/>
  </r>
  <r>
    <x v="1"/>
    <n v="1"/>
  </r>
  <r>
    <x v="3"/>
    <n v="1"/>
  </r>
  <r>
    <x v="4"/>
    <n v="1"/>
  </r>
  <r>
    <x v="5"/>
    <n v="1"/>
  </r>
  <r>
    <x v="2"/>
    <n v="1"/>
  </r>
  <r>
    <x v="11"/>
    <n v="1"/>
  </r>
  <r>
    <x v="1"/>
    <n v="1"/>
  </r>
  <r>
    <x v="10"/>
    <n v="1"/>
  </r>
  <r>
    <x v="5"/>
    <n v="1"/>
  </r>
  <r>
    <x v="8"/>
    <n v="1"/>
  </r>
  <r>
    <x v="3"/>
    <n v="1"/>
  </r>
  <r>
    <x v="8"/>
    <n v="1"/>
  </r>
  <r>
    <x v="7"/>
    <n v="1"/>
  </r>
  <r>
    <x v="2"/>
    <n v="1"/>
  </r>
  <r>
    <x v="2"/>
    <n v="1"/>
  </r>
  <r>
    <x v="5"/>
    <n v="1"/>
  </r>
  <r>
    <x v="6"/>
    <n v="1"/>
  </r>
  <r>
    <x v="1"/>
    <n v="1"/>
  </r>
  <r>
    <x v="1"/>
    <n v="1"/>
  </r>
  <r>
    <x v="11"/>
    <n v="1"/>
  </r>
  <r>
    <x v="9"/>
    <n v="1"/>
  </r>
  <r>
    <x v="8"/>
    <n v="1"/>
  </r>
  <r>
    <x v="0"/>
    <n v="1"/>
  </r>
  <r>
    <x v="1"/>
    <n v="1"/>
  </r>
  <r>
    <x v="10"/>
    <n v="1"/>
  </r>
  <r>
    <x v="5"/>
    <n v="1"/>
  </r>
  <r>
    <x v="7"/>
    <n v="1"/>
  </r>
  <r>
    <x v="8"/>
    <n v="1"/>
  </r>
  <r>
    <x v="2"/>
    <n v="1"/>
  </r>
  <r>
    <x v="11"/>
    <n v="1"/>
  </r>
  <r>
    <x v="7"/>
    <n v="1"/>
  </r>
  <r>
    <x v="1"/>
    <n v="1"/>
  </r>
  <r>
    <x v="9"/>
    <n v="1"/>
  </r>
  <r>
    <x v="3"/>
    <n v="1"/>
  </r>
  <r>
    <x v="11"/>
    <n v="1"/>
  </r>
  <r>
    <x v="5"/>
    <n v="1"/>
  </r>
  <r>
    <x v="1"/>
    <n v="1"/>
  </r>
  <r>
    <x v="4"/>
    <n v="1"/>
  </r>
  <r>
    <x v="6"/>
    <n v="1"/>
  </r>
  <r>
    <x v="6"/>
    <n v="1"/>
  </r>
  <r>
    <x v="8"/>
    <n v="1"/>
  </r>
  <r>
    <x v="11"/>
    <n v="1"/>
  </r>
  <r>
    <x v="2"/>
    <n v="1"/>
  </r>
  <r>
    <x v="9"/>
    <n v="1"/>
  </r>
  <r>
    <x v="1"/>
    <n v="1"/>
  </r>
  <r>
    <x v="3"/>
    <n v="1"/>
  </r>
  <r>
    <x v="11"/>
    <n v="1"/>
  </r>
  <r>
    <x v="6"/>
    <n v="1"/>
  </r>
  <r>
    <x v="0"/>
    <n v="1"/>
  </r>
  <r>
    <x v="8"/>
    <n v="1"/>
  </r>
  <r>
    <x v="11"/>
    <n v="1"/>
  </r>
  <r>
    <x v="3"/>
    <n v="1"/>
  </r>
  <r>
    <x v="1"/>
    <n v="1"/>
  </r>
  <r>
    <x v="1"/>
    <n v="1"/>
  </r>
  <r>
    <x v="9"/>
    <n v="1"/>
  </r>
  <r>
    <x v="0"/>
    <n v="1"/>
  </r>
  <r>
    <x v="1"/>
    <n v="1"/>
  </r>
  <r>
    <x v="7"/>
    <n v="1"/>
  </r>
  <r>
    <x v="1"/>
    <n v="1"/>
  </r>
  <r>
    <x v="9"/>
    <n v="1"/>
  </r>
  <r>
    <x v="2"/>
    <n v="1"/>
  </r>
  <r>
    <x v="4"/>
    <n v="1"/>
  </r>
  <r>
    <x v="7"/>
    <n v="1"/>
  </r>
  <r>
    <x v="9"/>
    <n v="1"/>
  </r>
  <r>
    <x v="9"/>
    <n v="1"/>
  </r>
  <r>
    <x v="2"/>
    <n v="1"/>
  </r>
  <r>
    <x v="1"/>
    <n v="1"/>
  </r>
  <r>
    <x v="5"/>
    <n v="1"/>
  </r>
  <r>
    <x v="8"/>
    <n v="1"/>
  </r>
  <r>
    <x v="6"/>
    <n v="1"/>
  </r>
  <r>
    <x v="9"/>
    <n v="1"/>
  </r>
  <r>
    <x v="1"/>
    <n v="1"/>
  </r>
  <r>
    <x v="5"/>
    <n v="1"/>
  </r>
  <r>
    <x v="1"/>
    <n v="1"/>
  </r>
  <r>
    <x v="0"/>
    <n v="1"/>
  </r>
  <r>
    <x v="11"/>
    <n v="1"/>
  </r>
  <r>
    <x v="1"/>
    <n v="1"/>
  </r>
  <r>
    <x v="3"/>
    <n v="1"/>
  </r>
  <r>
    <x v="10"/>
    <n v="1"/>
  </r>
  <r>
    <x v="2"/>
    <n v="1"/>
  </r>
  <r>
    <x v="0"/>
    <n v="1"/>
  </r>
  <r>
    <x v="6"/>
    <n v="1"/>
  </r>
  <r>
    <x v="10"/>
    <n v="1"/>
  </r>
  <r>
    <x v="5"/>
    <n v="1"/>
  </r>
  <r>
    <x v="5"/>
    <n v="1"/>
  </r>
  <r>
    <x v="0"/>
    <n v="1"/>
  </r>
  <r>
    <x v="7"/>
    <n v="1"/>
  </r>
  <r>
    <x v="3"/>
    <n v="1"/>
  </r>
  <r>
    <x v="6"/>
    <n v="1"/>
  </r>
  <r>
    <x v="4"/>
    <n v="1"/>
  </r>
  <r>
    <x v="11"/>
    <n v="1"/>
  </r>
  <r>
    <x v="5"/>
    <n v="1"/>
  </r>
  <r>
    <x v="8"/>
    <n v="1"/>
  </r>
  <r>
    <x v="0"/>
    <n v="1"/>
  </r>
  <r>
    <x v="1"/>
    <n v="1"/>
  </r>
  <r>
    <x v="6"/>
    <n v="1"/>
  </r>
  <r>
    <x v="3"/>
    <n v="1"/>
  </r>
  <r>
    <x v="2"/>
    <n v="1"/>
  </r>
  <r>
    <x v="4"/>
    <n v="1"/>
  </r>
  <r>
    <x v="8"/>
    <n v="1"/>
  </r>
  <r>
    <x v="10"/>
    <n v="1"/>
  </r>
  <r>
    <x v="0"/>
    <n v="1"/>
  </r>
  <r>
    <x v="9"/>
    <n v="1"/>
  </r>
  <r>
    <x v="2"/>
    <n v="1"/>
  </r>
  <r>
    <x v="8"/>
    <n v="1"/>
  </r>
  <r>
    <x v="1"/>
    <n v="1"/>
  </r>
  <r>
    <x v="6"/>
    <n v="1"/>
  </r>
  <r>
    <x v="11"/>
    <n v="1"/>
  </r>
  <r>
    <x v="4"/>
    <n v="1"/>
  </r>
  <r>
    <x v="3"/>
    <n v="1"/>
  </r>
  <r>
    <x v="7"/>
    <n v="1"/>
  </r>
  <r>
    <x v="3"/>
    <n v="1"/>
  </r>
  <r>
    <x v="10"/>
    <n v="1"/>
  </r>
  <r>
    <x v="7"/>
    <n v="1"/>
  </r>
  <r>
    <x v="2"/>
    <n v="1"/>
  </r>
  <r>
    <x v="5"/>
    <n v="1"/>
  </r>
  <r>
    <x v="6"/>
    <n v="1"/>
  </r>
  <r>
    <x v="1"/>
    <n v="1"/>
  </r>
  <r>
    <x v="2"/>
    <n v="1"/>
  </r>
  <r>
    <x v="7"/>
    <n v="1"/>
  </r>
  <r>
    <x v="7"/>
    <n v="1"/>
  </r>
  <r>
    <x v="11"/>
    <n v="1"/>
  </r>
  <r>
    <x v="8"/>
    <n v="1"/>
  </r>
  <r>
    <x v="10"/>
    <n v="1"/>
  </r>
  <r>
    <x v="10"/>
    <n v="1"/>
  </r>
  <r>
    <x v="1"/>
    <n v="1"/>
  </r>
  <r>
    <x v="1"/>
    <n v="1"/>
  </r>
  <r>
    <x v="10"/>
    <n v="1"/>
  </r>
  <r>
    <x v="8"/>
    <n v="1"/>
  </r>
  <r>
    <x v="9"/>
    <n v="1"/>
  </r>
  <r>
    <x v="7"/>
    <n v="1"/>
  </r>
  <r>
    <x v="8"/>
    <n v="1"/>
  </r>
  <r>
    <x v="9"/>
    <n v="1"/>
  </r>
  <r>
    <x v="0"/>
    <n v="1"/>
  </r>
  <r>
    <x v="0"/>
    <n v="1"/>
  </r>
  <r>
    <x v="1"/>
    <n v="1"/>
  </r>
  <r>
    <x v="0"/>
    <n v="1"/>
  </r>
  <r>
    <x v="7"/>
    <n v="1"/>
  </r>
  <r>
    <x v="7"/>
    <n v="1"/>
  </r>
  <r>
    <x v="4"/>
    <n v="1"/>
  </r>
  <r>
    <x v="0"/>
    <n v="1"/>
  </r>
  <r>
    <x v="0"/>
    <n v="1"/>
  </r>
  <r>
    <x v="11"/>
    <n v="1"/>
  </r>
  <r>
    <x v="8"/>
    <n v="1"/>
  </r>
  <r>
    <x v="2"/>
    <n v="1"/>
  </r>
  <r>
    <x v="0"/>
    <n v="1"/>
  </r>
  <r>
    <x v="8"/>
    <n v="1"/>
  </r>
  <r>
    <x v="5"/>
    <n v="1"/>
  </r>
  <r>
    <x v="8"/>
    <n v="1"/>
  </r>
  <r>
    <x v="3"/>
    <n v="1"/>
  </r>
  <r>
    <x v="6"/>
    <n v="1"/>
  </r>
  <r>
    <x v="6"/>
    <n v="1"/>
  </r>
  <r>
    <x v="6"/>
    <n v="1"/>
  </r>
  <r>
    <x v="3"/>
    <n v="1"/>
  </r>
  <r>
    <x v="8"/>
    <n v="1"/>
  </r>
  <r>
    <x v="4"/>
    <n v="1"/>
  </r>
  <r>
    <x v="3"/>
    <n v="1"/>
  </r>
  <r>
    <x v="3"/>
    <n v="1"/>
  </r>
  <r>
    <x v="6"/>
    <n v="1"/>
  </r>
  <r>
    <x v="5"/>
    <n v="1"/>
  </r>
  <r>
    <x v="9"/>
    <n v="1"/>
  </r>
  <r>
    <x v="6"/>
    <n v="1"/>
  </r>
  <r>
    <x v="5"/>
    <n v="1"/>
  </r>
  <r>
    <x v="10"/>
    <n v="1"/>
  </r>
  <r>
    <x v="8"/>
    <n v="1"/>
  </r>
  <r>
    <x v="4"/>
    <n v="1"/>
  </r>
  <r>
    <x v="10"/>
    <n v="1"/>
  </r>
  <r>
    <x v="0"/>
    <n v="1"/>
  </r>
  <r>
    <x v="1"/>
    <n v="1"/>
  </r>
  <r>
    <x v="3"/>
    <n v="1"/>
  </r>
  <r>
    <x v="3"/>
    <n v="1"/>
  </r>
  <r>
    <x v="6"/>
    <n v="1"/>
  </r>
  <r>
    <x v="6"/>
    <n v="1"/>
  </r>
  <r>
    <x v="4"/>
    <n v="1"/>
  </r>
  <r>
    <x v="6"/>
    <n v="1"/>
  </r>
  <r>
    <x v="6"/>
    <n v="1"/>
  </r>
  <r>
    <x v="8"/>
    <n v="1"/>
  </r>
  <r>
    <x v="9"/>
    <n v="1"/>
  </r>
  <r>
    <x v="1"/>
    <n v="1"/>
  </r>
  <r>
    <x v="7"/>
    <n v="1"/>
  </r>
  <r>
    <x v="3"/>
    <n v="1"/>
  </r>
  <r>
    <x v="2"/>
    <n v="1"/>
  </r>
  <r>
    <x v="9"/>
    <n v="1"/>
  </r>
  <r>
    <x v="11"/>
    <n v="1"/>
  </r>
  <r>
    <x v="4"/>
    <n v="1"/>
  </r>
  <r>
    <x v="8"/>
    <n v="1"/>
  </r>
  <r>
    <x v="7"/>
    <n v="1"/>
  </r>
  <r>
    <x v="6"/>
    <n v="1"/>
  </r>
  <r>
    <x v="3"/>
    <n v="1"/>
  </r>
  <r>
    <x v="6"/>
    <n v="1"/>
  </r>
  <r>
    <x v="7"/>
    <n v="1"/>
  </r>
  <r>
    <x v="2"/>
    <n v="1"/>
  </r>
  <r>
    <x v="9"/>
    <n v="1"/>
  </r>
  <r>
    <x v="6"/>
    <n v="1"/>
  </r>
  <r>
    <x v="3"/>
    <n v="1"/>
  </r>
  <r>
    <x v="5"/>
    <n v="1"/>
  </r>
  <r>
    <x v="7"/>
    <n v="1"/>
  </r>
  <r>
    <x v="5"/>
    <n v="1"/>
  </r>
  <r>
    <x v="6"/>
    <n v="1"/>
  </r>
  <r>
    <x v="3"/>
    <n v="1"/>
  </r>
  <r>
    <x v="6"/>
    <n v="1"/>
  </r>
  <r>
    <x v="2"/>
    <n v="1"/>
  </r>
  <r>
    <x v="11"/>
    <n v="1"/>
  </r>
  <r>
    <x v="4"/>
    <n v="1"/>
  </r>
  <r>
    <x v="10"/>
    <n v="1"/>
  </r>
  <r>
    <x v="8"/>
    <n v="1"/>
  </r>
  <r>
    <x v="10"/>
    <n v="1"/>
  </r>
  <r>
    <x v="8"/>
    <n v="1"/>
  </r>
  <r>
    <x v="1"/>
    <n v="1"/>
  </r>
  <r>
    <x v="3"/>
    <n v="1"/>
  </r>
  <r>
    <x v="10"/>
    <n v="1"/>
  </r>
  <r>
    <x v="8"/>
    <n v="1"/>
  </r>
  <r>
    <x v="6"/>
    <n v="1"/>
  </r>
  <r>
    <x v="2"/>
    <n v="1"/>
  </r>
  <r>
    <x v="9"/>
    <n v="1"/>
  </r>
  <r>
    <x v="8"/>
    <n v="1"/>
  </r>
  <r>
    <x v="4"/>
    <n v="1"/>
  </r>
  <r>
    <x v="7"/>
    <n v="1"/>
  </r>
  <r>
    <x v="0"/>
    <n v="1"/>
  </r>
  <r>
    <x v="1"/>
    <n v="1"/>
  </r>
  <r>
    <x v="6"/>
    <n v="1"/>
  </r>
  <r>
    <x v="5"/>
    <n v="1"/>
  </r>
  <r>
    <x v="5"/>
    <n v="1"/>
  </r>
  <r>
    <x v="0"/>
    <n v="1"/>
  </r>
  <r>
    <x v="7"/>
    <n v="1"/>
  </r>
  <r>
    <x v="2"/>
    <n v="1"/>
  </r>
  <r>
    <x v="8"/>
    <n v="1"/>
  </r>
  <r>
    <x v="0"/>
    <n v="1"/>
  </r>
  <r>
    <x v="8"/>
    <n v="1"/>
  </r>
  <r>
    <x v="0"/>
    <n v="1"/>
  </r>
  <r>
    <x v="4"/>
    <n v="1"/>
  </r>
  <r>
    <x v="5"/>
    <n v="1"/>
  </r>
  <r>
    <x v="4"/>
    <n v="1"/>
  </r>
  <r>
    <x v="5"/>
    <n v="1"/>
  </r>
  <r>
    <x v="10"/>
    <n v="1"/>
  </r>
  <r>
    <x v="8"/>
    <n v="1"/>
  </r>
  <r>
    <x v="7"/>
    <n v="1"/>
  </r>
  <r>
    <x v="4"/>
    <n v="1"/>
  </r>
  <r>
    <x v="11"/>
    <n v="1"/>
  </r>
  <r>
    <x v="11"/>
    <n v="1"/>
  </r>
  <r>
    <x v="5"/>
    <n v="1"/>
  </r>
  <r>
    <x v="7"/>
    <n v="1"/>
  </r>
  <r>
    <x v="10"/>
    <n v="1"/>
  </r>
  <r>
    <x v="2"/>
    <n v="1"/>
  </r>
  <r>
    <x v="3"/>
    <n v="1"/>
  </r>
  <r>
    <x v="9"/>
    <n v="1"/>
  </r>
  <r>
    <x v="10"/>
    <n v="1"/>
  </r>
  <r>
    <x v="7"/>
    <n v="1"/>
  </r>
  <r>
    <x v="5"/>
    <n v="1"/>
  </r>
  <r>
    <x v="8"/>
    <n v="1"/>
  </r>
  <r>
    <x v="3"/>
    <n v="1"/>
  </r>
  <r>
    <x v="10"/>
    <n v="1"/>
  </r>
  <r>
    <x v="0"/>
    <n v="1"/>
  </r>
  <r>
    <x v="8"/>
    <n v="1"/>
  </r>
  <r>
    <x v="0"/>
    <n v="1"/>
  </r>
  <r>
    <x v="8"/>
    <n v="1"/>
  </r>
  <r>
    <x v="2"/>
    <n v="1"/>
  </r>
  <r>
    <x v="6"/>
    <n v="1"/>
  </r>
  <r>
    <x v="10"/>
    <n v="1"/>
  </r>
  <r>
    <x v="10"/>
    <n v="1"/>
  </r>
  <r>
    <x v="2"/>
    <n v="1"/>
  </r>
  <r>
    <x v="2"/>
    <n v="1"/>
  </r>
  <r>
    <x v="9"/>
    <n v="1"/>
  </r>
  <r>
    <x v="1"/>
    <n v="1"/>
  </r>
  <r>
    <x v="7"/>
    <n v="1"/>
  </r>
  <r>
    <x v="7"/>
    <n v="1"/>
  </r>
  <r>
    <x v="6"/>
    <n v="1"/>
  </r>
  <r>
    <x v="8"/>
    <n v="1"/>
  </r>
  <r>
    <x v="4"/>
    <n v="1"/>
  </r>
  <r>
    <x v="11"/>
    <n v="1"/>
  </r>
  <r>
    <x v="10"/>
    <n v="1"/>
  </r>
  <r>
    <x v="7"/>
    <n v="1"/>
  </r>
  <r>
    <x v="10"/>
    <n v="1"/>
  </r>
  <r>
    <x v="7"/>
    <n v="1"/>
  </r>
  <r>
    <x v="0"/>
    <n v="1"/>
  </r>
  <r>
    <x v="4"/>
    <n v="1"/>
  </r>
  <r>
    <x v="7"/>
    <n v="1"/>
  </r>
  <r>
    <x v="1"/>
    <n v="1"/>
  </r>
  <r>
    <x v="10"/>
    <n v="1"/>
  </r>
  <r>
    <x v="6"/>
    <n v="1"/>
  </r>
  <r>
    <x v="0"/>
    <n v="1"/>
  </r>
  <r>
    <x v="6"/>
    <n v="1"/>
  </r>
  <r>
    <x v="8"/>
    <n v="1"/>
  </r>
  <r>
    <x v="10"/>
    <n v="1"/>
  </r>
  <r>
    <x v="5"/>
    <n v="1"/>
  </r>
  <r>
    <x v="1"/>
    <n v="1"/>
  </r>
  <r>
    <x v="3"/>
    <n v="1"/>
  </r>
  <r>
    <x v="1"/>
    <n v="1"/>
  </r>
  <r>
    <x v="1"/>
    <n v="1"/>
  </r>
  <r>
    <x v="4"/>
    <n v="1"/>
  </r>
  <r>
    <x v="0"/>
    <n v="1"/>
  </r>
  <r>
    <x v="0"/>
    <n v="1"/>
  </r>
  <r>
    <x v="2"/>
    <n v="1"/>
  </r>
  <r>
    <x v="10"/>
    <n v="1"/>
  </r>
  <r>
    <x v="6"/>
    <n v="1"/>
  </r>
  <r>
    <x v="11"/>
    <n v="1"/>
  </r>
  <r>
    <x v="3"/>
    <n v="1"/>
  </r>
  <r>
    <x v="9"/>
    <n v="1"/>
  </r>
  <r>
    <x v="9"/>
    <n v="1"/>
  </r>
  <r>
    <x v="5"/>
    <n v="1"/>
  </r>
  <r>
    <x v="7"/>
    <n v="1"/>
  </r>
  <r>
    <x v="1"/>
    <n v="1"/>
  </r>
  <r>
    <x v="4"/>
    <n v="1"/>
  </r>
  <r>
    <x v="0"/>
    <n v="1"/>
  </r>
  <r>
    <x v="8"/>
    <n v="1"/>
  </r>
  <r>
    <x v="7"/>
    <n v="1"/>
  </r>
  <r>
    <x v="11"/>
    <n v="1"/>
  </r>
  <r>
    <x v="5"/>
    <n v="1"/>
  </r>
  <r>
    <x v="5"/>
    <n v="1"/>
  </r>
  <r>
    <x v="0"/>
    <n v="1"/>
  </r>
  <r>
    <x v="2"/>
    <n v="1"/>
  </r>
  <r>
    <x v="2"/>
    <n v="1"/>
  </r>
  <r>
    <x v="4"/>
    <n v="1"/>
  </r>
  <r>
    <x v="9"/>
    <n v="1"/>
  </r>
  <r>
    <x v="8"/>
    <n v="1"/>
  </r>
  <r>
    <x v="9"/>
    <n v="1"/>
  </r>
  <r>
    <x v="3"/>
    <n v="1"/>
  </r>
  <r>
    <x v="6"/>
    <n v="1"/>
  </r>
  <r>
    <x v="10"/>
    <n v="1"/>
  </r>
  <r>
    <x v="9"/>
    <n v="1"/>
  </r>
  <r>
    <x v="3"/>
    <n v="1"/>
  </r>
  <r>
    <x v="2"/>
    <n v="1"/>
  </r>
  <r>
    <x v="8"/>
    <n v="1"/>
  </r>
  <r>
    <x v="8"/>
    <n v="1"/>
  </r>
  <r>
    <x v="1"/>
    <n v="1"/>
  </r>
  <r>
    <x v="3"/>
    <n v="1"/>
  </r>
  <r>
    <x v="2"/>
    <n v="1"/>
  </r>
  <r>
    <x v="0"/>
    <n v="1"/>
  </r>
  <r>
    <x v="5"/>
    <n v="1"/>
  </r>
  <r>
    <x v="8"/>
    <n v="1"/>
  </r>
  <r>
    <x v="0"/>
    <n v="1"/>
  </r>
  <r>
    <x v="6"/>
    <n v="1"/>
  </r>
  <r>
    <x v="7"/>
    <n v="1"/>
  </r>
  <r>
    <x v="7"/>
    <n v="1"/>
  </r>
  <r>
    <x v="10"/>
    <n v="1"/>
  </r>
  <r>
    <x v="7"/>
    <n v="1"/>
  </r>
  <r>
    <x v="6"/>
    <n v="1"/>
  </r>
  <r>
    <x v="3"/>
    <n v="1"/>
  </r>
  <r>
    <x v="10"/>
    <n v="1"/>
  </r>
  <r>
    <x v="8"/>
    <n v="1"/>
  </r>
  <r>
    <x v="7"/>
    <n v="1"/>
  </r>
  <r>
    <x v="1"/>
    <n v="1"/>
  </r>
  <r>
    <x v="7"/>
    <n v="1"/>
  </r>
  <r>
    <x v="0"/>
    <n v="1"/>
  </r>
  <r>
    <x v="8"/>
    <n v="1"/>
  </r>
  <r>
    <x v="2"/>
    <n v="1"/>
  </r>
  <r>
    <x v="4"/>
    <n v="1"/>
  </r>
  <r>
    <x v="1"/>
    <n v="1"/>
  </r>
  <r>
    <x v="5"/>
    <n v="1"/>
  </r>
  <r>
    <x v="3"/>
    <n v="1"/>
  </r>
  <r>
    <x v="10"/>
    <n v="1"/>
  </r>
  <r>
    <x v="9"/>
    <n v="1"/>
  </r>
  <r>
    <x v="10"/>
    <n v="1"/>
  </r>
  <r>
    <x v="7"/>
    <n v="1"/>
  </r>
  <r>
    <x v="2"/>
    <n v="1"/>
  </r>
  <r>
    <x v="7"/>
    <n v="1"/>
  </r>
  <r>
    <x v="2"/>
    <n v="1"/>
  </r>
  <r>
    <x v="4"/>
    <n v="1"/>
  </r>
  <r>
    <x v="7"/>
    <n v="1"/>
  </r>
  <r>
    <x v="8"/>
    <n v="1"/>
  </r>
  <r>
    <x v="1"/>
    <n v="1"/>
  </r>
  <r>
    <x v="10"/>
    <n v="1"/>
  </r>
  <r>
    <x v="6"/>
    <n v="1"/>
  </r>
  <r>
    <x v="8"/>
    <n v="1"/>
  </r>
  <r>
    <x v="8"/>
    <n v="1"/>
  </r>
  <r>
    <x v="10"/>
    <n v="1"/>
  </r>
  <r>
    <x v="0"/>
    <n v="1"/>
  </r>
  <r>
    <x v="7"/>
    <n v="1"/>
  </r>
  <r>
    <x v="6"/>
    <n v="1"/>
  </r>
  <r>
    <x v="7"/>
    <n v="1"/>
  </r>
  <r>
    <x v="8"/>
    <n v="1"/>
  </r>
  <r>
    <x v="3"/>
    <n v="1"/>
  </r>
  <r>
    <x v="1"/>
    <n v="1"/>
  </r>
  <r>
    <x v="0"/>
    <n v="1"/>
  </r>
  <r>
    <x v="10"/>
    <n v="1"/>
  </r>
  <r>
    <x v="0"/>
    <n v="1"/>
  </r>
  <r>
    <x v="5"/>
    <n v="1"/>
  </r>
  <r>
    <x v="5"/>
    <n v="1"/>
  </r>
  <r>
    <x v="6"/>
    <n v="1"/>
  </r>
  <r>
    <x v="8"/>
    <n v="1"/>
  </r>
  <r>
    <x v="8"/>
    <n v="1"/>
  </r>
  <r>
    <x v="6"/>
    <n v="1"/>
  </r>
  <r>
    <x v="5"/>
    <n v="1"/>
  </r>
  <r>
    <x v="7"/>
    <n v="1"/>
  </r>
  <r>
    <x v="11"/>
    <n v="1"/>
  </r>
  <r>
    <x v="0"/>
    <n v="1"/>
  </r>
  <r>
    <x v="11"/>
    <n v="1"/>
  </r>
  <r>
    <x v="11"/>
    <n v="1"/>
  </r>
  <r>
    <x v="5"/>
    <n v="1"/>
  </r>
  <r>
    <x v="5"/>
    <n v="1"/>
  </r>
  <r>
    <x v="4"/>
    <n v="1"/>
  </r>
  <r>
    <x v="11"/>
    <n v="1"/>
  </r>
  <r>
    <x v="3"/>
    <n v="1"/>
  </r>
  <r>
    <x v="0"/>
    <n v="1"/>
  </r>
  <r>
    <x v="9"/>
    <n v="1"/>
  </r>
  <r>
    <x v="6"/>
    <n v="1"/>
  </r>
  <r>
    <x v="5"/>
    <n v="1"/>
  </r>
  <r>
    <x v="2"/>
    <n v="1"/>
  </r>
  <r>
    <x v="3"/>
    <n v="1"/>
  </r>
  <r>
    <x v="1"/>
    <n v="1"/>
  </r>
  <r>
    <x v="0"/>
    <n v="1"/>
  </r>
  <r>
    <x v="11"/>
    <n v="1"/>
  </r>
  <r>
    <x v="5"/>
    <n v="1"/>
  </r>
  <r>
    <x v="3"/>
    <n v="1"/>
  </r>
  <r>
    <x v="7"/>
    <n v="1"/>
  </r>
  <r>
    <x v="6"/>
    <n v="1"/>
  </r>
  <r>
    <x v="10"/>
    <n v="1"/>
  </r>
  <r>
    <x v="1"/>
    <n v="1"/>
  </r>
  <r>
    <x v="8"/>
    <n v="1"/>
  </r>
  <r>
    <x v="10"/>
    <n v="1"/>
  </r>
  <r>
    <x v="9"/>
    <n v="1"/>
  </r>
  <r>
    <x v="11"/>
    <n v="1"/>
  </r>
  <r>
    <x v="10"/>
    <n v="1"/>
  </r>
  <r>
    <x v="6"/>
    <n v="1"/>
  </r>
  <r>
    <x v="5"/>
    <n v="1"/>
  </r>
  <r>
    <x v="5"/>
    <n v="1"/>
  </r>
  <r>
    <x v="4"/>
    <n v="1"/>
  </r>
  <r>
    <x v="0"/>
    <n v="1"/>
  </r>
  <r>
    <x v="6"/>
    <n v="1"/>
  </r>
  <r>
    <x v="3"/>
    <n v="1"/>
  </r>
  <r>
    <x v="4"/>
    <n v="1"/>
  </r>
  <r>
    <x v="8"/>
    <n v="1"/>
  </r>
  <r>
    <x v="5"/>
    <n v="1"/>
  </r>
  <r>
    <x v="11"/>
    <n v="1"/>
  </r>
  <r>
    <x v="1"/>
    <n v="1"/>
  </r>
  <r>
    <x v="8"/>
    <n v="1"/>
  </r>
  <r>
    <x v="11"/>
    <n v="1"/>
  </r>
  <r>
    <x v="11"/>
    <n v="1"/>
  </r>
  <r>
    <x v="11"/>
    <n v="1"/>
  </r>
  <r>
    <x v="4"/>
    <n v="1"/>
  </r>
  <r>
    <x v="7"/>
    <n v="1"/>
  </r>
  <r>
    <x v="2"/>
    <n v="1"/>
  </r>
  <r>
    <x v="7"/>
    <n v="1"/>
  </r>
  <r>
    <x v="11"/>
    <n v="1"/>
  </r>
  <r>
    <x v="9"/>
    <n v="1"/>
  </r>
  <r>
    <x v="7"/>
    <n v="1"/>
  </r>
  <r>
    <x v="3"/>
    <n v="1"/>
  </r>
  <r>
    <x v="4"/>
    <n v="1"/>
  </r>
  <r>
    <x v="11"/>
    <n v="1"/>
  </r>
  <r>
    <x v="10"/>
    <n v="1"/>
  </r>
  <r>
    <x v="4"/>
    <n v="1"/>
  </r>
  <r>
    <x v="1"/>
    <n v="1"/>
  </r>
  <r>
    <x v="8"/>
    <n v="1"/>
  </r>
  <r>
    <x v="1"/>
    <n v="1"/>
  </r>
  <r>
    <x v="10"/>
    <n v="1"/>
  </r>
  <r>
    <x v="8"/>
    <n v="1"/>
  </r>
  <r>
    <x v="7"/>
    <n v="1"/>
  </r>
  <r>
    <x v="10"/>
    <n v="1"/>
  </r>
  <r>
    <x v="11"/>
    <n v="1"/>
  </r>
  <r>
    <x v="0"/>
    <n v="1"/>
  </r>
  <r>
    <x v="10"/>
    <n v="1"/>
  </r>
  <r>
    <x v="8"/>
    <n v="1"/>
  </r>
  <r>
    <x v="8"/>
    <n v="1"/>
  </r>
  <r>
    <x v="4"/>
    <n v="1"/>
  </r>
  <r>
    <x v="7"/>
    <n v="1"/>
  </r>
  <r>
    <x v="5"/>
    <n v="1"/>
  </r>
  <r>
    <x v="5"/>
    <n v="1"/>
  </r>
  <r>
    <x v="5"/>
    <n v="1"/>
  </r>
  <r>
    <x v="6"/>
    <n v="1"/>
  </r>
  <r>
    <x v="8"/>
    <n v="1"/>
  </r>
  <r>
    <x v="10"/>
    <n v="1"/>
  </r>
  <r>
    <x v="3"/>
    <n v="1"/>
  </r>
  <r>
    <x v="6"/>
    <n v="1"/>
  </r>
  <r>
    <x v="3"/>
    <n v="1"/>
  </r>
  <r>
    <x v="6"/>
    <n v="1"/>
  </r>
  <r>
    <x v="8"/>
    <n v="1"/>
  </r>
  <r>
    <x v="7"/>
    <n v="1"/>
  </r>
  <r>
    <x v="0"/>
    <n v="1"/>
  </r>
  <r>
    <x v="8"/>
    <n v="1"/>
  </r>
  <r>
    <x v="3"/>
    <n v="1"/>
  </r>
  <r>
    <x v="7"/>
    <n v="1"/>
  </r>
  <r>
    <x v="10"/>
    <n v="1"/>
  </r>
  <r>
    <x v="7"/>
    <n v="1"/>
  </r>
  <r>
    <x v="0"/>
    <n v="1"/>
  </r>
  <r>
    <x v="7"/>
    <n v="1"/>
  </r>
  <r>
    <x v="6"/>
    <n v="1"/>
  </r>
  <r>
    <x v="10"/>
    <n v="1"/>
  </r>
  <r>
    <x v="7"/>
    <n v="1"/>
  </r>
  <r>
    <x v="11"/>
    <n v="1"/>
  </r>
  <r>
    <x v="6"/>
    <n v="1"/>
  </r>
  <r>
    <x v="2"/>
    <n v="1"/>
  </r>
  <r>
    <x v="7"/>
    <n v="1"/>
  </r>
  <r>
    <x v="6"/>
    <n v="1"/>
  </r>
  <r>
    <x v="3"/>
    <n v="1"/>
  </r>
  <r>
    <x v="3"/>
    <n v="1"/>
  </r>
  <r>
    <x v="4"/>
    <n v="1"/>
  </r>
  <r>
    <x v="7"/>
    <n v="1"/>
  </r>
  <r>
    <x v="7"/>
    <n v="1"/>
  </r>
  <r>
    <x v="11"/>
    <n v="1"/>
  </r>
  <r>
    <x v="10"/>
    <n v="1"/>
  </r>
  <r>
    <x v="2"/>
    <n v="1"/>
  </r>
  <r>
    <x v="11"/>
    <n v="1"/>
  </r>
  <r>
    <x v="0"/>
    <n v="1"/>
  </r>
  <r>
    <x v="8"/>
    <n v="1"/>
  </r>
  <r>
    <x v="11"/>
    <n v="1"/>
  </r>
  <r>
    <x v="6"/>
    <n v="1"/>
  </r>
  <r>
    <x v="0"/>
    <n v="1"/>
  </r>
  <r>
    <x v="0"/>
    <n v="1"/>
  </r>
  <r>
    <x v="2"/>
    <n v="1"/>
  </r>
  <r>
    <x v="10"/>
    <n v="1"/>
  </r>
  <r>
    <x v="3"/>
    <n v="1"/>
  </r>
  <r>
    <x v="8"/>
    <n v="1"/>
  </r>
  <r>
    <x v="1"/>
    <n v="1"/>
  </r>
  <r>
    <x v="10"/>
    <n v="1"/>
  </r>
  <r>
    <x v="7"/>
    <n v="1"/>
  </r>
  <r>
    <x v="3"/>
    <n v="1"/>
  </r>
  <r>
    <x v="2"/>
    <n v="1"/>
  </r>
  <r>
    <x v="7"/>
    <n v="1"/>
  </r>
  <r>
    <x v="10"/>
    <n v="1"/>
  </r>
  <r>
    <x v="2"/>
    <n v="1"/>
  </r>
  <r>
    <x v="5"/>
    <n v="1"/>
  </r>
  <r>
    <x v="4"/>
    <n v="1"/>
  </r>
  <r>
    <x v="6"/>
    <n v="1"/>
  </r>
  <r>
    <x v="5"/>
    <n v="1"/>
  </r>
  <r>
    <x v="0"/>
    <n v="1"/>
  </r>
  <r>
    <x v="11"/>
    <n v="1"/>
  </r>
  <r>
    <x v="8"/>
    <n v="1"/>
  </r>
  <r>
    <x v="5"/>
    <n v="1"/>
  </r>
  <r>
    <x v="10"/>
    <n v="1"/>
  </r>
  <r>
    <x v="9"/>
    <n v="1"/>
  </r>
  <r>
    <x v="3"/>
    <n v="1"/>
  </r>
  <r>
    <x v="7"/>
    <n v="1"/>
  </r>
  <r>
    <x v="11"/>
    <n v="1"/>
  </r>
  <r>
    <x v="9"/>
    <n v="1"/>
  </r>
  <r>
    <x v="2"/>
    <n v="1"/>
  </r>
  <r>
    <x v="11"/>
    <n v="1"/>
  </r>
  <r>
    <x v="7"/>
    <n v="1"/>
  </r>
  <r>
    <x v="2"/>
    <n v="1"/>
  </r>
  <r>
    <x v="2"/>
    <n v="1"/>
  </r>
  <r>
    <x v="10"/>
    <n v="1"/>
  </r>
  <r>
    <x v="1"/>
    <n v="1"/>
  </r>
  <r>
    <x v="4"/>
    <n v="1"/>
  </r>
  <r>
    <x v="11"/>
    <n v="1"/>
  </r>
  <r>
    <x v="4"/>
    <n v="1"/>
  </r>
  <r>
    <x v="6"/>
    <n v="1"/>
  </r>
  <r>
    <x v="7"/>
    <n v="1"/>
  </r>
  <r>
    <x v="11"/>
    <n v="1"/>
  </r>
  <r>
    <x v="8"/>
    <n v="1"/>
  </r>
  <r>
    <x v="3"/>
    <n v="1"/>
  </r>
  <r>
    <x v="7"/>
    <n v="1"/>
  </r>
  <r>
    <x v="3"/>
    <n v="1"/>
  </r>
  <r>
    <x v="6"/>
    <n v="1"/>
  </r>
  <r>
    <x v="1"/>
    <n v="1"/>
  </r>
  <r>
    <x v="9"/>
    <n v="1"/>
  </r>
  <r>
    <x v="1"/>
    <n v="1"/>
  </r>
  <r>
    <x v="0"/>
    <n v="1"/>
  </r>
  <r>
    <x v="2"/>
    <n v="1"/>
  </r>
  <r>
    <x v="6"/>
    <n v="1"/>
  </r>
  <r>
    <x v="2"/>
    <n v="1"/>
  </r>
  <r>
    <x v="2"/>
    <n v="1"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1">
  <r>
    <n v="1"/>
    <n v="87679"/>
    <n v="2491"/>
    <n v="2.841045176153925"/>
    <x v="0"/>
    <n v="0"/>
    <n v="62"/>
    <n v="1259"/>
    <n v="172"/>
    <n v="815"/>
    <n v="97"/>
    <n v="148"/>
    <n v="33"/>
    <x v="0"/>
    <n v="7"/>
    <n v="11"/>
    <n v="10"/>
    <n v="4"/>
    <n v="1"/>
    <n v="0"/>
    <n v="1"/>
    <n v="0"/>
    <n v="1"/>
    <n v="0"/>
    <n v="1"/>
    <n v="32"/>
    <s v="24-35"/>
    <n v="2496"/>
    <n v="0"/>
    <n v="0"/>
    <n v="0"/>
    <n v="1"/>
    <n v="0"/>
    <n v="0"/>
    <n v="1"/>
    <n v="0"/>
    <n v="0"/>
    <n v="2458"/>
    <d v="2015-12-15T00:00:00"/>
    <n v="12"/>
    <s v="December"/>
    <n v="1"/>
  </r>
  <r>
    <n v="2"/>
    <n v="46344"/>
    <n v="21"/>
    <n v="4.5313309166235112E-2"/>
    <x v="1"/>
    <n v="1"/>
    <n v="38"/>
    <n v="11"/>
    <n v="1"/>
    <n v="6"/>
    <n v="2"/>
    <n v="1"/>
    <n v="6"/>
    <x v="1"/>
    <n v="1"/>
    <n v="1"/>
    <n v="2"/>
    <n v="5"/>
    <n v="0"/>
    <n v="0"/>
    <n v="0"/>
    <n v="0"/>
    <n v="0"/>
    <n v="0"/>
    <n v="0"/>
    <n v="66"/>
    <s v="66+"/>
    <n v="2272"/>
    <n v="0"/>
    <n v="0"/>
    <n v="1"/>
    <n v="0"/>
    <n v="0"/>
    <n v="0"/>
    <n v="1"/>
    <n v="0"/>
    <n v="0"/>
    <n v="15"/>
    <d v="2016-07-26T00:00:00"/>
    <n v="7"/>
    <s v="July"/>
    <n v="1"/>
  </r>
  <r>
    <n v="3"/>
    <n v="71613"/>
    <n v="734"/>
    <n v="1.0249535698825631"/>
    <x v="0"/>
    <n v="0"/>
    <n v="26"/>
    <n v="426"/>
    <n v="49"/>
    <n v="127"/>
    <n v="111"/>
    <n v="21"/>
    <n v="42"/>
    <x v="0"/>
    <n v="8"/>
    <n v="2"/>
    <n v="10"/>
    <n v="4"/>
    <n v="0"/>
    <n v="0"/>
    <n v="0"/>
    <n v="0"/>
    <n v="0"/>
    <n v="0"/>
    <n v="0"/>
    <n v="55"/>
    <s v="51-65"/>
    <n v="2471"/>
    <n v="0"/>
    <n v="0"/>
    <n v="0"/>
    <n v="1"/>
    <n v="0"/>
    <n v="0"/>
    <n v="1"/>
    <n v="0"/>
    <n v="0"/>
    <n v="692"/>
    <d v="2016-01-09T00:00:00"/>
    <n v="1"/>
    <s v="January"/>
    <n v="1"/>
  </r>
  <r>
    <n v="4"/>
    <n v="26646"/>
    <n v="48"/>
    <n v="0.18013960819635216"/>
    <x v="1"/>
    <n v="0"/>
    <n v="26"/>
    <n v="11"/>
    <n v="4"/>
    <n v="20"/>
    <n v="10"/>
    <n v="3"/>
    <n v="5"/>
    <x v="1"/>
    <n v="2"/>
    <n v="0"/>
    <n v="4"/>
    <n v="6"/>
    <n v="0"/>
    <n v="0"/>
    <n v="0"/>
    <n v="0"/>
    <n v="0"/>
    <n v="0"/>
    <n v="0"/>
    <n v="36"/>
    <s v="36-50"/>
    <n v="2298"/>
    <n v="0"/>
    <n v="0"/>
    <n v="0"/>
    <n v="1"/>
    <n v="0"/>
    <n v="0"/>
    <n v="1"/>
    <n v="0"/>
    <n v="0"/>
    <n v="43"/>
    <d v="2016-06-30T00:00:00"/>
    <n v="6"/>
    <s v="June"/>
    <n v="1"/>
  </r>
  <r>
    <n v="5"/>
    <n v="58293"/>
    <n v="407"/>
    <n v="0.69819703909560327"/>
    <x v="1"/>
    <n v="0"/>
    <n v="94"/>
    <n v="173"/>
    <n v="43"/>
    <n v="118"/>
    <n v="46"/>
    <n v="27"/>
    <n v="15"/>
    <x v="2"/>
    <n v="5"/>
    <n v="3"/>
    <n v="6"/>
    <n v="5"/>
    <n v="0"/>
    <n v="0"/>
    <n v="0"/>
    <n v="0"/>
    <n v="0"/>
    <n v="0"/>
    <n v="0"/>
    <n v="39"/>
    <s v="36-50"/>
    <n v="2320"/>
    <n v="0"/>
    <n v="1"/>
    <n v="0"/>
    <n v="0"/>
    <n v="0"/>
    <n v="0"/>
    <n v="0"/>
    <n v="0"/>
    <n v="1"/>
    <n v="392"/>
    <d v="2016-06-08T00:00:00"/>
    <n v="6"/>
    <s v="June"/>
    <n v="1"/>
  </r>
  <r>
    <n v="6"/>
    <n v="62513"/>
    <n v="702"/>
    <n v="1.1229664229840195"/>
    <x v="0"/>
    <n v="1"/>
    <n v="16"/>
    <n v="520"/>
    <n v="42"/>
    <n v="98"/>
    <n v="0"/>
    <n v="42"/>
    <n v="14"/>
    <x v="1"/>
    <n v="6"/>
    <n v="4"/>
    <n v="10"/>
    <n v="6"/>
    <n v="0"/>
    <n v="0"/>
    <n v="0"/>
    <n v="0"/>
    <n v="0"/>
    <n v="0"/>
    <n v="0"/>
    <n v="53"/>
    <s v="51-65"/>
    <n v="2452"/>
    <n v="0"/>
    <n v="0"/>
    <n v="0"/>
    <n v="1"/>
    <n v="0"/>
    <n v="0"/>
    <n v="0"/>
    <n v="1"/>
    <n v="0"/>
    <n v="688"/>
    <d v="2016-01-28T00:00:00"/>
    <n v="1"/>
    <s v="January"/>
    <n v="1"/>
  </r>
  <r>
    <n v="7"/>
    <n v="55635"/>
    <n v="563"/>
    <n v="1.0119529073425002"/>
    <x v="0"/>
    <n v="1"/>
    <n v="34"/>
    <n v="235"/>
    <n v="65"/>
    <n v="164"/>
    <n v="50"/>
    <n v="49"/>
    <n v="27"/>
    <x v="3"/>
    <n v="7"/>
    <n v="3"/>
    <n v="7"/>
    <n v="6"/>
    <n v="0"/>
    <n v="0"/>
    <n v="0"/>
    <n v="0"/>
    <n v="0"/>
    <n v="0"/>
    <n v="0"/>
    <n v="49"/>
    <s v="36-50"/>
    <n v="2752"/>
    <n v="1"/>
    <n v="0"/>
    <n v="0"/>
    <n v="0"/>
    <n v="0"/>
    <n v="0"/>
    <n v="1"/>
    <n v="0"/>
    <n v="0"/>
    <n v="536"/>
    <d v="2015-04-03T00:00:00"/>
    <n v="4"/>
    <s v="April"/>
    <n v="1"/>
  </r>
  <r>
    <n v="8"/>
    <n v="33454"/>
    <n v="146"/>
    <n v="0.43642015902433196"/>
    <x v="1"/>
    <n v="0"/>
    <n v="32"/>
    <n v="76"/>
    <n v="10"/>
    <n v="56"/>
    <n v="3"/>
    <n v="1"/>
    <n v="23"/>
    <x v="1"/>
    <n v="4"/>
    <n v="0"/>
    <n v="4"/>
    <n v="8"/>
    <n v="0"/>
    <n v="0"/>
    <n v="0"/>
    <n v="0"/>
    <n v="0"/>
    <n v="0"/>
    <n v="0"/>
    <n v="35"/>
    <s v="24-35"/>
    <n v="2576"/>
    <n v="0"/>
    <n v="1"/>
    <n v="0"/>
    <n v="0"/>
    <n v="0"/>
    <n v="0"/>
    <n v="0"/>
    <n v="0"/>
    <n v="1"/>
    <n v="123"/>
    <d v="2015-09-26T00:00:00"/>
    <n v="9"/>
    <s v="September"/>
    <n v="1"/>
  </r>
  <r>
    <n v="9"/>
    <n v="90638"/>
    <n v="2429"/>
    <n v="2.679891436262936"/>
    <x v="0"/>
    <n v="0"/>
    <n v="29"/>
    <n v="1156"/>
    <n v="120"/>
    <n v="915"/>
    <n v="94"/>
    <n v="144"/>
    <n v="96"/>
    <x v="0"/>
    <n v="3"/>
    <n v="4"/>
    <n v="10"/>
    <n v="1"/>
    <n v="0"/>
    <n v="0"/>
    <n v="0"/>
    <n v="0"/>
    <n v="1"/>
    <n v="0"/>
    <n v="1"/>
    <n v="29"/>
    <s v="24-35"/>
    <n v="2295"/>
    <n v="0"/>
    <n v="0"/>
    <n v="1"/>
    <n v="0"/>
    <n v="0"/>
    <n v="0"/>
    <n v="0"/>
    <n v="1"/>
    <n v="0"/>
    <n v="2333"/>
    <d v="2016-07-03T00:00:00"/>
    <n v="7"/>
    <s v="July"/>
    <n v="1"/>
  </r>
  <r>
    <n v="10"/>
    <n v="5648"/>
    <n v="36"/>
    <n v="0.63739376770538236"/>
    <x v="1"/>
    <n v="1"/>
    <n v="68"/>
    <n v="28"/>
    <n v="0"/>
    <n v="6"/>
    <n v="1"/>
    <n v="1"/>
    <n v="13"/>
    <x v="0"/>
    <n v="1"/>
    <n v="0"/>
    <n v="0"/>
    <n v="20"/>
    <n v="0"/>
    <n v="0"/>
    <n v="1"/>
    <n v="0"/>
    <n v="0"/>
    <n v="0"/>
    <n v="0"/>
    <n v="70"/>
    <s v="66+"/>
    <n v="2267"/>
    <n v="0"/>
    <n v="0"/>
    <n v="0"/>
    <n v="1"/>
    <n v="0"/>
    <n v="0"/>
    <n v="0"/>
    <n v="0"/>
    <n v="1"/>
    <n v="23"/>
    <d v="2016-07-31T00:00:00"/>
    <n v="7"/>
    <s v="July"/>
    <n v="1"/>
  </r>
  <r>
    <n v="11"/>
    <n v="7500"/>
    <n v="45"/>
    <n v="0.6"/>
    <x v="0"/>
    <n v="0"/>
    <n v="59"/>
    <n v="6"/>
    <n v="16"/>
    <n v="11"/>
    <n v="11"/>
    <n v="1"/>
    <n v="16"/>
    <x v="0"/>
    <n v="2"/>
    <n v="0"/>
    <n v="3"/>
    <n v="8"/>
    <n v="0"/>
    <n v="0"/>
    <n v="0"/>
    <n v="0"/>
    <n v="0"/>
    <n v="0"/>
    <n v="0"/>
    <n v="44"/>
    <s v="36-50"/>
    <n v="2752"/>
    <n v="0"/>
    <n v="1"/>
    <n v="0"/>
    <n v="0"/>
    <n v="0"/>
    <n v="0"/>
    <n v="0"/>
    <n v="0"/>
    <n v="0"/>
    <n v="29"/>
    <d v="2015-04-03T00:00:00"/>
    <n v="4"/>
    <s v="April"/>
    <n v="1"/>
  </r>
  <r>
    <n v="12"/>
    <n v="63033"/>
    <n v="1072"/>
    <n v="1.7006964605841384"/>
    <x v="0"/>
    <n v="0"/>
    <n v="82"/>
    <n v="194"/>
    <n v="61"/>
    <n v="480"/>
    <n v="225"/>
    <n v="112"/>
    <n v="30"/>
    <x v="0"/>
    <n v="3"/>
    <n v="4"/>
    <n v="8"/>
    <n v="2"/>
    <n v="0"/>
    <n v="0"/>
    <n v="0"/>
    <n v="0"/>
    <n v="0"/>
    <n v="0"/>
    <n v="0"/>
    <n v="61"/>
    <s v="51-65"/>
    <n v="2385"/>
    <n v="1"/>
    <n v="0"/>
    <n v="0"/>
    <n v="0"/>
    <n v="0"/>
    <n v="0"/>
    <n v="1"/>
    <n v="0"/>
    <n v="0"/>
    <n v="1042"/>
    <d v="2016-04-04T00:00:00"/>
    <n v="4"/>
    <s v="April"/>
    <n v="1"/>
  </r>
  <r>
    <n v="13"/>
    <n v="59354"/>
    <n v="296"/>
    <n v="0.49870269905987802"/>
    <x v="1"/>
    <n v="1"/>
    <n v="53"/>
    <n v="233"/>
    <n v="2"/>
    <n v="53"/>
    <n v="3"/>
    <n v="5"/>
    <n v="14"/>
    <x v="4"/>
    <n v="6"/>
    <n v="1"/>
    <n v="5"/>
    <n v="6"/>
    <n v="0"/>
    <n v="0"/>
    <n v="0"/>
    <n v="0"/>
    <n v="0"/>
    <n v="0"/>
    <n v="0"/>
    <n v="68"/>
    <s v="66+"/>
    <n v="2385"/>
    <n v="1"/>
    <n v="0"/>
    <n v="0"/>
    <n v="0"/>
    <n v="0"/>
    <n v="0"/>
    <n v="0"/>
    <n v="1"/>
    <n v="0"/>
    <n v="282"/>
    <d v="2016-04-04T00:00:00"/>
    <n v="4"/>
    <s v="April"/>
    <n v="1"/>
  </r>
  <r>
    <n v="14"/>
    <n v="17323"/>
    <n v="41"/>
    <n v="0.2366795589678462"/>
    <x v="0"/>
    <n v="0"/>
    <n v="38"/>
    <n v="3"/>
    <n v="14"/>
    <n v="17"/>
    <n v="6"/>
    <n v="1"/>
    <n v="5"/>
    <x v="0"/>
    <n v="1"/>
    <n v="0"/>
    <n v="3"/>
    <n v="8"/>
    <n v="0"/>
    <n v="0"/>
    <n v="0"/>
    <n v="0"/>
    <n v="0"/>
    <n v="0"/>
    <n v="0"/>
    <n v="33"/>
    <s v="24-35"/>
    <n v="2786"/>
    <n v="0"/>
    <n v="1"/>
    <n v="0"/>
    <n v="0"/>
    <n v="0"/>
    <n v="0"/>
    <n v="1"/>
    <n v="0"/>
    <n v="0"/>
    <n v="36"/>
    <d v="2015-02-28T00:00:00"/>
    <n v="2"/>
    <s v="February"/>
    <n v="1"/>
  </r>
  <r>
    <n v="15"/>
    <n v="75759"/>
    <n v="2304"/>
    <n v="3.0412228250108897"/>
    <x v="0"/>
    <n v="0"/>
    <n v="46"/>
    <n v="1394"/>
    <n v="22"/>
    <n v="708"/>
    <n v="89"/>
    <n v="91"/>
    <n v="182"/>
    <x v="0"/>
    <n v="9"/>
    <n v="7"/>
    <n v="9"/>
    <n v="5"/>
    <n v="1"/>
    <n v="0"/>
    <n v="1"/>
    <n v="0"/>
    <n v="1"/>
    <n v="0"/>
    <n v="1"/>
    <n v="51"/>
    <s v="51-65"/>
    <n v="2406"/>
    <n v="0"/>
    <n v="1"/>
    <n v="0"/>
    <n v="0"/>
    <n v="0"/>
    <n v="0"/>
    <n v="1"/>
    <n v="0"/>
    <n v="0"/>
    <n v="2122"/>
    <d v="2016-03-14T00:00:00"/>
    <n v="3"/>
    <s v="March"/>
    <n v="1"/>
  </r>
  <r>
    <n v="16"/>
    <n v="41850"/>
    <n v="92"/>
    <n v="0.21983273596176822"/>
    <x v="1"/>
    <n v="1"/>
    <n v="51"/>
    <n v="53"/>
    <n v="5"/>
    <n v="19"/>
    <n v="2"/>
    <n v="13"/>
    <n v="4"/>
    <x v="4"/>
    <n v="3"/>
    <n v="0"/>
    <n v="3"/>
    <n v="8"/>
    <n v="0"/>
    <n v="0"/>
    <n v="0"/>
    <n v="0"/>
    <n v="0"/>
    <n v="0"/>
    <n v="0"/>
    <n v="40"/>
    <s v="36-50"/>
    <n v="2711"/>
    <n v="0"/>
    <n v="1"/>
    <n v="0"/>
    <n v="0"/>
    <n v="0"/>
    <n v="0"/>
    <n v="1"/>
    <n v="0"/>
    <n v="0"/>
    <n v="88"/>
    <d v="2015-05-14T00:00:00"/>
    <n v="5"/>
    <s v="May"/>
    <n v="1"/>
  </r>
  <r>
    <n v="17"/>
    <n v="37760"/>
    <n v="289"/>
    <n v="0.76536016949152541"/>
    <x v="0"/>
    <n v="0"/>
    <n v="20"/>
    <n v="84"/>
    <n v="5"/>
    <n v="38"/>
    <n v="150"/>
    <n v="12"/>
    <n v="28"/>
    <x v="1"/>
    <n v="4"/>
    <n v="1"/>
    <n v="6"/>
    <n v="7"/>
    <n v="0"/>
    <n v="0"/>
    <n v="0"/>
    <n v="0"/>
    <n v="0"/>
    <n v="0"/>
    <n v="0"/>
    <n v="74"/>
    <s v="66+"/>
    <n v="2826"/>
    <n v="0"/>
    <n v="0"/>
    <n v="0"/>
    <n v="1"/>
    <n v="0"/>
    <n v="0"/>
    <n v="1"/>
    <n v="0"/>
    <n v="0"/>
    <n v="261"/>
    <d v="2015-01-19T00:00:00"/>
    <n v="1"/>
    <s v="January"/>
    <n v="1"/>
  </r>
  <r>
    <n v="18"/>
    <n v="76995"/>
    <n v="1606"/>
    <n v="2.0858497305019807"/>
    <x v="0"/>
    <n v="1"/>
    <n v="91"/>
    <n v="1012"/>
    <n v="80"/>
    <n v="498"/>
    <n v="0"/>
    <n v="16"/>
    <n v="176"/>
    <x v="1"/>
    <n v="11"/>
    <n v="4"/>
    <n v="9"/>
    <n v="5"/>
    <n v="1"/>
    <n v="0"/>
    <n v="0"/>
    <n v="0"/>
    <n v="0"/>
    <n v="0"/>
    <n v="0"/>
    <n v="71"/>
    <s v="66+"/>
    <n v="2617"/>
    <n v="0"/>
    <n v="1"/>
    <n v="0"/>
    <n v="0"/>
    <n v="0"/>
    <n v="0"/>
    <n v="0"/>
    <n v="1"/>
    <n v="0"/>
    <n v="1430"/>
    <d v="2015-08-16T00:00:00"/>
    <n v="8"/>
    <s v="August"/>
    <n v="1"/>
  </r>
  <r>
    <n v="19"/>
    <n v="33812"/>
    <n v="94"/>
    <n v="0.27800780787885959"/>
    <x v="1"/>
    <n v="0"/>
    <n v="86"/>
    <n v="4"/>
    <n v="17"/>
    <n v="19"/>
    <n v="30"/>
    <n v="24"/>
    <n v="39"/>
    <x v="1"/>
    <n v="2"/>
    <n v="1"/>
    <n v="3"/>
    <n v="6"/>
    <n v="0"/>
    <n v="0"/>
    <n v="0"/>
    <n v="0"/>
    <n v="0"/>
    <n v="0"/>
    <n v="0"/>
    <n v="35"/>
    <s v="24-35"/>
    <n v="2762"/>
    <n v="0"/>
    <n v="0"/>
    <n v="1"/>
    <n v="0"/>
    <n v="0"/>
    <n v="1"/>
    <n v="0"/>
    <n v="0"/>
    <n v="0"/>
    <n v="55"/>
    <d v="2015-03-24T00:00:00"/>
    <n v="3"/>
    <s v="March"/>
    <n v="1"/>
  </r>
  <r>
    <n v="20"/>
    <n v="37040"/>
    <n v="268"/>
    <n v="0.72354211663066959"/>
    <x v="0"/>
    <n v="0"/>
    <n v="41"/>
    <n v="86"/>
    <n v="2"/>
    <n v="73"/>
    <n v="69"/>
    <n v="38"/>
    <n v="48"/>
    <x v="0"/>
    <n v="4"/>
    <n v="2"/>
    <n v="5"/>
    <n v="8"/>
    <n v="0"/>
    <n v="0"/>
    <n v="0"/>
    <n v="0"/>
    <n v="0"/>
    <n v="0"/>
    <n v="0"/>
    <n v="38"/>
    <s v="36-50"/>
    <n v="2849"/>
    <n v="0"/>
    <n v="1"/>
    <n v="0"/>
    <n v="0"/>
    <n v="0"/>
    <n v="0"/>
    <n v="1"/>
    <n v="0"/>
    <n v="0"/>
    <n v="220"/>
    <d v="2014-12-27T00:00:00"/>
    <n v="12"/>
    <s v="December"/>
    <n v="1"/>
  </r>
  <r>
    <n v="21"/>
    <n v="2447"/>
    <n v="1729"/>
    <n v="70.657948508377615"/>
    <x v="1"/>
    <n v="0"/>
    <n v="42"/>
    <n v="1"/>
    <n v="1"/>
    <n v="1725"/>
    <n v="1"/>
    <n v="1"/>
    <n v="1"/>
    <x v="5"/>
    <n v="0"/>
    <n v="28"/>
    <n v="0"/>
    <n v="1"/>
    <n v="0"/>
    <n v="0"/>
    <n v="0"/>
    <n v="0"/>
    <n v="0"/>
    <n v="0"/>
    <n v="0"/>
    <n v="41"/>
    <s v="36-50"/>
    <n v="2698"/>
    <n v="0"/>
    <n v="1"/>
    <n v="0"/>
    <n v="0"/>
    <n v="0"/>
    <n v="0"/>
    <n v="1"/>
    <n v="0"/>
    <n v="0"/>
    <n v="1728"/>
    <d v="2015-05-27T00:00:00"/>
    <n v="5"/>
    <s v="May"/>
    <n v="1"/>
  </r>
  <r>
    <n v="22"/>
    <n v="58607"/>
    <n v="953"/>
    <n v="1.6260856211715322"/>
    <x v="0"/>
    <n v="1"/>
    <n v="63"/>
    <n v="867"/>
    <n v="0"/>
    <n v="86"/>
    <n v="0"/>
    <n v="0"/>
    <n v="19"/>
    <x v="4"/>
    <n v="2"/>
    <n v="3"/>
    <n v="9"/>
    <n v="8"/>
    <n v="0"/>
    <n v="0"/>
    <n v="0"/>
    <n v="1"/>
    <n v="0"/>
    <n v="0"/>
    <n v="0"/>
    <n v="71"/>
    <s v="66+"/>
    <n v="2712"/>
    <n v="0"/>
    <n v="1"/>
    <n v="0"/>
    <n v="0"/>
    <n v="0"/>
    <n v="0"/>
    <n v="0"/>
    <n v="0"/>
    <n v="1"/>
    <n v="934"/>
    <d v="2015-05-13T00:00:00"/>
    <n v="5"/>
    <s v="May"/>
    <n v="1"/>
  </r>
  <r>
    <n v="23"/>
    <n v="65324"/>
    <n v="539"/>
    <n v="0.82511787398199743"/>
    <x v="0"/>
    <n v="1"/>
    <n v="0"/>
    <n v="384"/>
    <n v="0"/>
    <n v="102"/>
    <n v="21"/>
    <n v="32"/>
    <n v="5"/>
    <x v="4"/>
    <n v="6"/>
    <n v="2"/>
    <n v="9"/>
    <n v="4"/>
    <n v="0"/>
    <n v="0"/>
    <n v="0"/>
    <n v="0"/>
    <n v="0"/>
    <n v="0"/>
    <n v="0"/>
    <n v="66"/>
    <s v="66+"/>
    <n v="2328"/>
    <n v="0"/>
    <n v="1"/>
    <n v="0"/>
    <n v="0"/>
    <n v="0"/>
    <n v="0"/>
    <n v="0"/>
    <n v="0"/>
    <n v="1"/>
    <n v="534"/>
    <d v="2016-05-31T00:00:00"/>
    <n v="5"/>
    <s v="May"/>
    <n v="1"/>
  </r>
  <r>
    <n v="24"/>
    <n v="40689"/>
    <n v="345"/>
    <n v="0.84789500847895005"/>
    <x v="0"/>
    <n v="1"/>
    <n v="69"/>
    <n v="270"/>
    <n v="3"/>
    <n v="27"/>
    <n v="39"/>
    <n v="6"/>
    <n v="99"/>
    <x v="6"/>
    <n v="7"/>
    <n v="1"/>
    <n v="5"/>
    <n v="8"/>
    <n v="0"/>
    <n v="0"/>
    <n v="0"/>
    <n v="0"/>
    <n v="0"/>
    <n v="0"/>
    <n v="0"/>
    <n v="69"/>
    <s v="66+"/>
    <n v="2627"/>
    <n v="0"/>
    <n v="0"/>
    <n v="0"/>
    <n v="1"/>
    <n v="0"/>
    <n v="0"/>
    <n v="1"/>
    <n v="0"/>
    <n v="0"/>
    <n v="246"/>
    <d v="2015-08-06T00:00:00"/>
    <n v="8"/>
    <s v="August"/>
    <n v="1"/>
  </r>
  <r>
    <n v="25"/>
    <n v="18589"/>
    <n v="62"/>
    <n v="0.33353058260261442"/>
    <x v="0"/>
    <n v="0"/>
    <n v="89"/>
    <n v="6"/>
    <n v="4"/>
    <n v="25"/>
    <n v="15"/>
    <n v="12"/>
    <n v="13"/>
    <x v="1"/>
    <n v="2"/>
    <n v="1"/>
    <n v="3"/>
    <n v="7"/>
    <n v="0"/>
    <n v="0"/>
    <n v="0"/>
    <n v="0"/>
    <n v="0"/>
    <n v="0"/>
    <n v="0"/>
    <n v="51"/>
    <s v="51-65"/>
    <n v="2702"/>
    <n v="0"/>
    <n v="0"/>
    <n v="1"/>
    <n v="0"/>
    <n v="0"/>
    <n v="0"/>
    <n v="1"/>
    <n v="0"/>
    <n v="0"/>
    <n v="49"/>
    <d v="2015-05-23T00:00:00"/>
    <n v="5"/>
    <s v="May"/>
    <n v="1"/>
  </r>
  <r>
    <n v="26"/>
    <n v="53359"/>
    <n v="216"/>
    <n v="0.40480518750351396"/>
    <x v="1"/>
    <n v="1"/>
    <n v="4"/>
    <n v="173"/>
    <n v="4"/>
    <n v="30"/>
    <n v="3"/>
    <n v="6"/>
    <n v="41"/>
    <x v="3"/>
    <n v="5"/>
    <n v="1"/>
    <n v="4"/>
    <n v="7"/>
    <n v="0"/>
    <n v="0"/>
    <n v="0"/>
    <n v="0"/>
    <n v="0"/>
    <n v="0"/>
    <n v="0"/>
    <n v="44"/>
    <s v="36-50"/>
    <n v="2557"/>
    <n v="0"/>
    <n v="1"/>
    <n v="0"/>
    <n v="0"/>
    <n v="0"/>
    <n v="0"/>
    <n v="1"/>
    <n v="0"/>
    <n v="0"/>
    <n v="175"/>
    <d v="2015-10-15T00:00:00"/>
    <n v="10"/>
    <s v="October"/>
    <n v="1"/>
  </r>
  <r>
    <n v="27"/>
    <n v="38360"/>
    <n v="121"/>
    <n v="0.31543274244004171"/>
    <x v="1"/>
    <n v="0"/>
    <n v="26"/>
    <n v="36"/>
    <n v="2"/>
    <n v="42"/>
    <n v="20"/>
    <n v="21"/>
    <n v="10"/>
    <x v="1"/>
    <n v="2"/>
    <n v="1"/>
    <n v="4"/>
    <n v="3"/>
    <n v="0"/>
    <n v="0"/>
    <n v="0"/>
    <n v="0"/>
    <n v="0"/>
    <n v="0"/>
    <n v="0"/>
    <n v="31"/>
    <s v="24-35"/>
    <n v="2553"/>
    <n v="0"/>
    <n v="1"/>
    <n v="0"/>
    <n v="0"/>
    <n v="0"/>
    <n v="0"/>
    <n v="1"/>
    <n v="0"/>
    <n v="0"/>
    <n v="111"/>
    <d v="2015-10-19T00:00:00"/>
    <n v="10"/>
    <s v="October"/>
    <n v="1"/>
  </r>
  <r>
    <n v="28"/>
    <n v="84618"/>
    <n v="1672"/>
    <n v="1.9759389255241202"/>
    <x v="0"/>
    <n v="0"/>
    <n v="96"/>
    <n v="684"/>
    <n v="100"/>
    <n v="801"/>
    <n v="21"/>
    <n v="66"/>
    <n v="0"/>
    <x v="0"/>
    <n v="6"/>
    <n v="9"/>
    <n v="10"/>
    <n v="2"/>
    <n v="0"/>
    <n v="0"/>
    <n v="0"/>
    <n v="0"/>
    <n v="1"/>
    <n v="0"/>
    <n v="0"/>
    <n v="55"/>
    <s v="51-65"/>
    <n v="2378"/>
    <n v="0"/>
    <n v="1"/>
    <n v="0"/>
    <n v="0"/>
    <n v="0"/>
    <n v="0"/>
    <n v="0"/>
    <n v="0"/>
    <n v="1"/>
    <n v="1672"/>
    <d v="2016-04-11T00:00:00"/>
    <n v="4"/>
    <s v="April"/>
    <n v="1"/>
  </r>
  <r>
    <n v="29"/>
    <n v="10979"/>
    <n v="26"/>
    <n v="0.23681573913835502"/>
    <x v="0"/>
    <n v="0"/>
    <n v="34"/>
    <n v="8"/>
    <n v="4"/>
    <n v="10"/>
    <n v="2"/>
    <n v="2"/>
    <n v="4"/>
    <x v="1"/>
    <n v="3"/>
    <n v="0"/>
    <n v="3"/>
    <n v="5"/>
    <n v="0"/>
    <n v="0"/>
    <n v="0"/>
    <n v="0"/>
    <n v="0"/>
    <n v="0"/>
    <n v="0"/>
    <n v="31"/>
    <s v="24-35"/>
    <n v="2197"/>
    <n v="1"/>
    <n v="0"/>
    <n v="0"/>
    <n v="0"/>
    <n v="0"/>
    <n v="0"/>
    <n v="0"/>
    <n v="1"/>
    <n v="0"/>
    <n v="22"/>
    <d v="2016-10-09T00:00:00"/>
    <n v="10"/>
    <s v="October"/>
    <n v="1"/>
  </r>
  <r>
    <n v="30"/>
    <n v="38620"/>
    <n v="229"/>
    <n v="0.59295701708959092"/>
    <x v="0"/>
    <n v="0"/>
    <n v="56"/>
    <n v="112"/>
    <n v="17"/>
    <n v="44"/>
    <n v="34"/>
    <n v="22"/>
    <n v="89"/>
    <x v="0"/>
    <n v="2"/>
    <n v="5"/>
    <n v="3"/>
    <n v="3"/>
    <n v="0"/>
    <n v="0"/>
    <n v="0"/>
    <n v="0"/>
    <n v="0"/>
    <n v="0"/>
    <n v="0"/>
    <n v="57"/>
    <s v="51-65"/>
    <n v="2573"/>
    <n v="0"/>
    <n v="0"/>
    <n v="0"/>
    <n v="1"/>
    <n v="0"/>
    <n v="0"/>
    <n v="0"/>
    <n v="1"/>
    <n v="0"/>
    <n v="140"/>
    <d v="2015-09-29T00:00:00"/>
    <n v="9"/>
    <s v="September"/>
    <n v="1"/>
  </r>
  <r>
    <n v="31"/>
    <n v="40548"/>
    <n v="117"/>
    <n v="0.28854690736904409"/>
    <x v="0"/>
    <n v="1"/>
    <n v="31"/>
    <n v="110"/>
    <n v="0"/>
    <n v="5"/>
    <n v="2"/>
    <n v="0"/>
    <n v="3"/>
    <x v="1"/>
    <n v="2"/>
    <n v="1"/>
    <n v="4"/>
    <n v="5"/>
    <n v="0"/>
    <n v="0"/>
    <n v="0"/>
    <n v="1"/>
    <n v="0"/>
    <n v="0"/>
    <n v="0"/>
    <n v="50"/>
    <s v="36-50"/>
    <n v="2786"/>
    <n v="0"/>
    <n v="0"/>
    <n v="0"/>
    <n v="1"/>
    <n v="0"/>
    <n v="0"/>
    <n v="1"/>
    <n v="0"/>
    <n v="0"/>
    <n v="114"/>
    <d v="2015-02-28T00:00:00"/>
    <n v="2"/>
    <s v="February"/>
    <n v="1"/>
  </r>
  <r>
    <n v="32"/>
    <n v="93790"/>
    <n v="2304"/>
    <n v="2.4565518712016208"/>
    <x v="0"/>
    <n v="0"/>
    <n v="16"/>
    <n v="1302"/>
    <n v="68"/>
    <n v="731"/>
    <n v="89"/>
    <n v="114"/>
    <n v="45"/>
    <x v="7"/>
    <n v="6"/>
    <n v="7"/>
    <n v="12"/>
    <n v="2"/>
    <n v="1"/>
    <n v="0"/>
    <n v="0"/>
    <n v="1"/>
    <n v="1"/>
    <n v="0"/>
    <n v="1"/>
    <n v="50"/>
    <s v="36-50"/>
    <n v="2296"/>
    <n v="0"/>
    <n v="0"/>
    <n v="1"/>
    <n v="0"/>
    <n v="0"/>
    <n v="0"/>
    <n v="1"/>
    <n v="0"/>
    <n v="0"/>
    <n v="2259"/>
    <d v="2016-07-02T00:00:00"/>
    <n v="7"/>
    <s v="July"/>
    <n v="1"/>
  </r>
  <r>
    <n v="33"/>
    <n v="68657"/>
    <n v="1174"/>
    <n v="1.7099494589044089"/>
    <x v="0"/>
    <n v="0"/>
    <n v="4"/>
    <n v="482"/>
    <n v="34"/>
    <n v="471"/>
    <n v="119"/>
    <n v="68"/>
    <n v="22"/>
    <x v="0"/>
    <n v="3"/>
    <n v="5"/>
    <n v="9"/>
    <n v="7"/>
    <n v="0"/>
    <n v="0"/>
    <n v="0"/>
    <n v="0"/>
    <n v="0"/>
    <n v="0"/>
    <n v="0"/>
    <n v="74"/>
    <s v="66+"/>
    <n v="2653"/>
    <n v="0"/>
    <n v="1"/>
    <n v="0"/>
    <n v="0"/>
    <n v="0"/>
    <n v="0"/>
    <n v="0"/>
    <n v="1"/>
    <n v="0"/>
    <n v="1152"/>
    <d v="2015-07-11T00:00:00"/>
    <n v="7"/>
    <s v="July"/>
    <n v="1"/>
  </r>
  <r>
    <n v="34"/>
    <n v="49389"/>
    <n v="62"/>
    <n v="0.12553402579521755"/>
    <x v="1"/>
    <n v="1"/>
    <n v="55"/>
    <n v="40"/>
    <n v="0"/>
    <n v="19"/>
    <n v="2"/>
    <n v="1"/>
    <n v="3"/>
    <x v="0"/>
    <n v="2"/>
    <n v="0"/>
    <n v="3"/>
    <n v="7"/>
    <n v="0"/>
    <n v="0"/>
    <n v="0"/>
    <n v="0"/>
    <n v="0"/>
    <n v="0"/>
    <n v="0"/>
    <n v="69"/>
    <s v="66+"/>
    <n v="2463"/>
    <n v="0"/>
    <n v="0"/>
    <n v="1"/>
    <n v="0"/>
    <n v="0"/>
    <n v="0"/>
    <n v="0"/>
    <n v="1"/>
    <n v="0"/>
    <n v="59"/>
    <d v="2016-01-17T00:00:00"/>
    <n v="1"/>
    <s v="January"/>
    <n v="1"/>
  </r>
  <r>
    <n v="35"/>
    <n v="67353"/>
    <n v="878"/>
    <n v="1.303579647528692"/>
    <x v="0"/>
    <n v="1"/>
    <n v="37"/>
    <n v="702"/>
    <n v="17"/>
    <n v="151"/>
    <n v="0"/>
    <n v="8"/>
    <n v="35"/>
    <x v="2"/>
    <n v="5"/>
    <n v="6"/>
    <n v="12"/>
    <n v="2"/>
    <n v="0"/>
    <n v="0"/>
    <n v="0"/>
    <n v="0"/>
    <n v="0"/>
    <n v="0"/>
    <n v="0"/>
    <n v="50"/>
    <s v="36-50"/>
    <n v="2339"/>
    <n v="0"/>
    <n v="1"/>
    <n v="0"/>
    <n v="0"/>
    <n v="0"/>
    <n v="0"/>
    <n v="0"/>
    <n v="0"/>
    <n v="1"/>
    <n v="843"/>
    <d v="2016-05-20T00:00:00"/>
    <n v="5"/>
    <s v="May"/>
    <n v="1"/>
  </r>
  <r>
    <n v="36"/>
    <n v="23718"/>
    <n v="45"/>
    <n v="0.18972931950417404"/>
    <x v="1"/>
    <n v="0"/>
    <n v="76"/>
    <n v="6"/>
    <n v="3"/>
    <n v="14"/>
    <n v="15"/>
    <n v="7"/>
    <n v="36"/>
    <x v="4"/>
    <n v="3"/>
    <n v="1"/>
    <n v="2"/>
    <n v="7"/>
    <n v="0"/>
    <n v="0"/>
    <n v="0"/>
    <n v="0"/>
    <n v="0"/>
    <n v="0"/>
    <n v="0"/>
    <n v="44"/>
    <s v="36-50"/>
    <n v="2459"/>
    <n v="0"/>
    <n v="1"/>
    <n v="0"/>
    <n v="0"/>
    <n v="0"/>
    <n v="1"/>
    <n v="0"/>
    <n v="0"/>
    <n v="0"/>
    <n v="9"/>
    <d v="2016-01-21T00:00:00"/>
    <n v="1"/>
    <s v="January"/>
    <n v="1"/>
  </r>
  <r>
    <n v="37"/>
    <n v="42429"/>
    <n v="63"/>
    <n v="0.14848334865304391"/>
    <x v="0"/>
    <n v="1"/>
    <n v="99"/>
    <n v="55"/>
    <n v="0"/>
    <n v="6"/>
    <n v="2"/>
    <n v="0"/>
    <n v="4"/>
    <x v="1"/>
    <n v="1"/>
    <n v="1"/>
    <n v="3"/>
    <n v="5"/>
    <n v="0"/>
    <n v="0"/>
    <n v="0"/>
    <n v="0"/>
    <n v="0"/>
    <n v="0"/>
    <n v="0"/>
    <n v="47"/>
    <s v="36-50"/>
    <n v="2297"/>
    <n v="0"/>
    <n v="0"/>
    <n v="0"/>
    <n v="0"/>
    <n v="1"/>
    <n v="0"/>
    <n v="1"/>
    <n v="0"/>
    <n v="0"/>
    <n v="59"/>
    <d v="2016-07-01T00:00:00"/>
    <n v="7"/>
    <s v="July"/>
    <n v="1"/>
  </r>
  <r>
    <n v="38"/>
    <n v="91712"/>
    <n v="2169"/>
    <n v="2.3650122121423585"/>
    <x v="0"/>
    <n v="0"/>
    <n v="47"/>
    <n v="1276"/>
    <n v="24"/>
    <n v="746"/>
    <n v="94"/>
    <n v="29"/>
    <n v="48"/>
    <x v="7"/>
    <n v="9"/>
    <n v="7"/>
    <n v="11"/>
    <n v="3"/>
    <n v="0"/>
    <n v="0"/>
    <n v="0"/>
    <n v="0"/>
    <n v="1"/>
    <n v="0"/>
    <n v="1"/>
    <n v="73"/>
    <s v="66+"/>
    <n v="2414"/>
    <n v="0"/>
    <n v="0"/>
    <n v="1"/>
    <n v="0"/>
    <n v="0"/>
    <n v="0"/>
    <n v="0"/>
    <n v="1"/>
    <n v="0"/>
    <n v="2121"/>
    <d v="2016-03-06T00:00:00"/>
    <n v="3"/>
    <s v="March"/>
    <n v="1"/>
  </r>
  <r>
    <n v="39"/>
    <n v="80011"/>
    <n v="1293"/>
    <n v="1.6160277961780256"/>
    <x v="0"/>
    <n v="1"/>
    <n v="3"/>
    <n v="421"/>
    <n v="76"/>
    <n v="536"/>
    <n v="82"/>
    <n v="178"/>
    <n v="102"/>
    <x v="1"/>
    <n v="8"/>
    <n v="6"/>
    <n v="5"/>
    <n v="4"/>
    <n v="0"/>
    <n v="0"/>
    <n v="0"/>
    <n v="0"/>
    <n v="0"/>
    <n v="0"/>
    <n v="0"/>
    <n v="40"/>
    <s v="36-50"/>
    <n v="2585"/>
    <n v="0"/>
    <n v="1"/>
    <n v="0"/>
    <n v="0"/>
    <n v="0"/>
    <n v="0"/>
    <n v="1"/>
    <n v="0"/>
    <n v="0"/>
    <n v="1191"/>
    <d v="2015-09-17T00:00:00"/>
    <n v="9"/>
    <s v="September"/>
    <n v="1"/>
  </r>
  <r>
    <n v="40"/>
    <n v="20559"/>
    <n v="46"/>
    <n v="0.22374629116202149"/>
    <x v="1"/>
    <n v="0"/>
    <n v="88"/>
    <n v="13"/>
    <n v="1"/>
    <n v="29"/>
    <n v="3"/>
    <n v="0"/>
    <n v="7"/>
    <x v="1"/>
    <n v="2"/>
    <n v="0"/>
    <n v="3"/>
    <n v="8"/>
    <n v="0"/>
    <n v="0"/>
    <n v="0"/>
    <n v="0"/>
    <n v="0"/>
    <n v="0"/>
    <n v="0"/>
    <n v="35"/>
    <s v="24-35"/>
    <n v="2633"/>
    <n v="0"/>
    <n v="1"/>
    <n v="0"/>
    <n v="0"/>
    <n v="0"/>
    <n v="0"/>
    <n v="0"/>
    <n v="1"/>
    <n v="0"/>
    <n v="39"/>
    <d v="2015-07-31T00:00:00"/>
    <n v="7"/>
    <s v="July"/>
    <n v="1"/>
  </r>
  <r>
    <n v="41"/>
    <n v="21994"/>
    <n v="19"/>
    <n v="8.6387196508138572E-2"/>
    <x v="0"/>
    <n v="1"/>
    <n v="4"/>
    <n v="9"/>
    <n v="0"/>
    <n v="6"/>
    <n v="3"/>
    <n v="1"/>
    <n v="3"/>
    <x v="0"/>
    <n v="0"/>
    <n v="0"/>
    <n v="3"/>
    <n v="5"/>
    <n v="0"/>
    <n v="0"/>
    <n v="0"/>
    <n v="0"/>
    <n v="0"/>
    <n v="0"/>
    <n v="0"/>
    <n v="63"/>
    <s v="51-65"/>
    <n v="2711"/>
    <n v="0"/>
    <n v="0"/>
    <n v="0"/>
    <n v="1"/>
    <n v="0"/>
    <n v="0"/>
    <n v="1"/>
    <n v="0"/>
    <n v="0"/>
    <n v="16"/>
    <d v="2015-05-14T00:00:00"/>
    <n v="5"/>
    <s v="May"/>
    <n v="1"/>
  </r>
  <r>
    <n v="42"/>
    <n v="7500"/>
    <n v="19"/>
    <n v="0.2533333333333333"/>
    <x v="1"/>
    <n v="0"/>
    <n v="19"/>
    <n v="3"/>
    <n v="1"/>
    <n v="10"/>
    <n v="3"/>
    <n v="2"/>
    <n v="12"/>
    <x v="4"/>
    <n v="2"/>
    <n v="0"/>
    <n v="3"/>
    <n v="5"/>
    <n v="0"/>
    <n v="0"/>
    <n v="0"/>
    <n v="0"/>
    <n v="0"/>
    <n v="0"/>
    <n v="0"/>
    <n v="45"/>
    <s v="36-50"/>
    <n v="2429"/>
    <n v="0"/>
    <n v="1"/>
    <n v="0"/>
    <n v="0"/>
    <n v="0"/>
    <n v="0"/>
    <n v="0"/>
    <n v="1"/>
    <n v="0"/>
    <n v="7"/>
    <d v="2016-02-20T00:00:00"/>
    <n v="2"/>
    <s v="February"/>
    <n v="1"/>
  </r>
  <r>
    <n v="43"/>
    <n v="79941"/>
    <n v="810"/>
    <n v="1.0132472698615229"/>
    <x v="0"/>
    <n v="0"/>
    <n v="72"/>
    <n v="123"/>
    <n v="164"/>
    <n v="266"/>
    <n v="227"/>
    <n v="30"/>
    <n v="174"/>
    <x v="0"/>
    <n v="2"/>
    <n v="4"/>
    <n v="9"/>
    <n v="1"/>
    <n v="0"/>
    <n v="0"/>
    <n v="0"/>
    <n v="0"/>
    <n v="0"/>
    <n v="0"/>
    <n v="0"/>
    <n v="44"/>
    <s v="36-50"/>
    <n v="2160"/>
    <n v="0"/>
    <n v="0"/>
    <n v="1"/>
    <n v="0"/>
    <n v="0"/>
    <n v="0"/>
    <n v="1"/>
    <n v="0"/>
    <n v="0"/>
    <n v="636"/>
    <d v="2016-11-15T00:00:00"/>
    <n v="11"/>
    <s v="November"/>
    <n v="1"/>
  </r>
  <r>
    <n v="44"/>
    <n v="75825"/>
    <n v="2158"/>
    <n v="2.8460270359380151"/>
    <x v="0"/>
    <n v="0"/>
    <n v="40"/>
    <n v="1032"/>
    <n v="105"/>
    <n v="779"/>
    <n v="137"/>
    <n v="105"/>
    <n v="51"/>
    <x v="7"/>
    <n v="5"/>
    <n v="8"/>
    <n v="9"/>
    <n v="4"/>
    <n v="0"/>
    <n v="0"/>
    <n v="1"/>
    <n v="0"/>
    <n v="0"/>
    <n v="0"/>
    <n v="1"/>
    <n v="44"/>
    <s v="36-50"/>
    <n v="2784"/>
    <n v="0"/>
    <n v="0"/>
    <n v="1"/>
    <n v="0"/>
    <n v="0"/>
    <n v="0"/>
    <n v="1"/>
    <n v="0"/>
    <n v="0"/>
    <n v="2107"/>
    <d v="2015-03-02T00:00:00"/>
    <n v="3"/>
    <s v="March"/>
    <n v="1"/>
  </r>
  <r>
    <n v="45"/>
    <n v="41728"/>
    <n v="42"/>
    <n v="0.10065184049079755"/>
    <x v="1"/>
    <n v="0"/>
    <n v="92"/>
    <n v="13"/>
    <n v="6"/>
    <n v="15"/>
    <n v="3"/>
    <n v="5"/>
    <n v="13"/>
    <x v="0"/>
    <n v="2"/>
    <n v="0"/>
    <n v="2"/>
    <n v="10"/>
    <n v="0"/>
    <n v="0"/>
    <n v="0"/>
    <n v="0"/>
    <n v="0"/>
    <n v="0"/>
    <n v="0"/>
    <n v="52"/>
    <s v="51-65"/>
    <n v="2560"/>
    <n v="0"/>
    <n v="0"/>
    <n v="0"/>
    <n v="1"/>
    <n v="0"/>
    <n v="0"/>
    <n v="1"/>
    <n v="0"/>
    <n v="0"/>
    <n v="29"/>
    <d v="2015-10-12T00:00:00"/>
    <n v="10"/>
    <s v="October"/>
    <n v="1"/>
  </r>
  <r>
    <n v="46"/>
    <n v="72550"/>
    <n v="1281"/>
    <n v="1.7656788421778085"/>
    <x v="1"/>
    <n v="1"/>
    <n v="39"/>
    <n v="826"/>
    <n v="50"/>
    <n v="317"/>
    <n v="50"/>
    <n v="38"/>
    <n v="38"/>
    <x v="8"/>
    <n v="5"/>
    <n v="2"/>
    <n v="12"/>
    <n v="8"/>
    <n v="0"/>
    <n v="0"/>
    <n v="0"/>
    <n v="0"/>
    <n v="0"/>
    <n v="0"/>
    <n v="0"/>
    <n v="66"/>
    <s v="66+"/>
    <n v="2757"/>
    <n v="0"/>
    <n v="1"/>
    <n v="0"/>
    <n v="0"/>
    <n v="0"/>
    <n v="0"/>
    <n v="0"/>
    <n v="0"/>
    <n v="1"/>
    <n v="1243"/>
    <d v="2015-03-29T00:00:00"/>
    <n v="3"/>
    <s v="March"/>
    <n v="1"/>
  </r>
  <r>
    <n v="47"/>
    <n v="65486"/>
    <n v="493"/>
    <n v="0.75283266652414249"/>
    <x v="0"/>
    <n v="1"/>
    <n v="29"/>
    <n v="245"/>
    <n v="19"/>
    <n v="125"/>
    <n v="37"/>
    <n v="67"/>
    <n v="14"/>
    <x v="0"/>
    <n v="4"/>
    <n v="2"/>
    <n v="10"/>
    <n v="2"/>
    <n v="0"/>
    <n v="0"/>
    <n v="0"/>
    <n v="0"/>
    <n v="0"/>
    <n v="0"/>
    <n v="0"/>
    <n v="63"/>
    <s v="51-65"/>
    <n v="2207"/>
    <n v="0"/>
    <n v="0"/>
    <n v="0"/>
    <n v="0"/>
    <n v="1"/>
    <n v="0"/>
    <n v="1"/>
    <n v="0"/>
    <n v="0"/>
    <n v="479"/>
    <d v="2016-09-29T00:00:00"/>
    <n v="9"/>
    <s v="September"/>
    <n v="1"/>
  </r>
  <r>
    <n v="48"/>
    <n v="79143"/>
    <n v="1661"/>
    <n v="2.0987326737677368"/>
    <x v="0"/>
    <n v="0"/>
    <n v="2"/>
    <n v="650"/>
    <n v="37"/>
    <n v="780"/>
    <n v="27"/>
    <n v="167"/>
    <n v="32"/>
    <x v="0"/>
    <n v="6"/>
    <n v="9"/>
    <n v="13"/>
    <n v="3"/>
    <n v="0"/>
    <n v="0"/>
    <n v="0"/>
    <n v="0"/>
    <n v="0"/>
    <n v="0"/>
    <n v="0"/>
    <n v="56"/>
    <s v="51-65"/>
    <n v="2846"/>
    <n v="0"/>
    <n v="1"/>
    <n v="0"/>
    <n v="0"/>
    <n v="0"/>
    <n v="0"/>
    <n v="0"/>
    <n v="1"/>
    <n v="0"/>
    <n v="1629"/>
    <d v="2014-12-30T00:00:00"/>
    <n v="12"/>
    <s v="December"/>
    <n v="1"/>
  </r>
  <r>
    <n v="49"/>
    <n v="35790"/>
    <n v="69"/>
    <n v="0.19279128248114"/>
    <x v="1"/>
    <n v="0"/>
    <n v="54"/>
    <n v="12"/>
    <n v="6"/>
    <n v="20"/>
    <n v="30"/>
    <n v="1"/>
    <n v="3"/>
    <x v="1"/>
    <n v="2"/>
    <n v="0"/>
    <n v="3"/>
    <n v="7"/>
    <n v="0"/>
    <n v="0"/>
    <n v="0"/>
    <n v="0"/>
    <n v="0"/>
    <n v="0"/>
    <n v="0"/>
    <n v="43"/>
    <s v="36-50"/>
    <n v="2702"/>
    <n v="0"/>
    <n v="0"/>
    <n v="1"/>
    <n v="0"/>
    <n v="0"/>
    <n v="0"/>
    <n v="1"/>
    <n v="0"/>
    <n v="0"/>
    <n v="66"/>
    <d v="2015-05-23T00:00:00"/>
    <n v="5"/>
    <s v="May"/>
    <n v="1"/>
  </r>
  <r>
    <n v="50"/>
    <n v="83151"/>
    <n v="2136"/>
    <n v="2.5688205794277881"/>
    <x v="0"/>
    <n v="0"/>
    <n v="80"/>
    <n v="968"/>
    <n v="147"/>
    <n v="842"/>
    <n v="137"/>
    <n v="42"/>
    <n v="210"/>
    <x v="0"/>
    <n v="5"/>
    <n v="7"/>
    <n v="10"/>
    <n v="2"/>
    <n v="1"/>
    <n v="0"/>
    <n v="1"/>
    <n v="0"/>
    <n v="1"/>
    <n v="0"/>
    <n v="1"/>
    <n v="48"/>
    <s v="36-50"/>
    <n v="2663"/>
    <n v="0"/>
    <n v="1"/>
    <n v="0"/>
    <n v="0"/>
    <n v="0"/>
    <n v="0"/>
    <n v="0"/>
    <n v="1"/>
    <n v="0"/>
    <n v="1926"/>
    <d v="2015-07-01T00:00:00"/>
    <n v="7"/>
    <s v="July"/>
    <n v="1"/>
  </r>
  <r>
    <n v="51"/>
    <n v="66373"/>
    <n v="497"/>
    <n v="0.74879845720398353"/>
    <x v="1"/>
    <n v="1"/>
    <n v="57"/>
    <n v="328"/>
    <n v="9"/>
    <n v="124"/>
    <n v="12"/>
    <n v="24"/>
    <n v="109"/>
    <x v="6"/>
    <n v="4"/>
    <n v="2"/>
    <n v="10"/>
    <n v="3"/>
    <n v="0"/>
    <n v="0"/>
    <n v="0"/>
    <n v="0"/>
    <n v="0"/>
    <n v="0"/>
    <n v="0"/>
    <n v="42"/>
    <s v="36-50"/>
    <n v="2541"/>
    <n v="0"/>
    <n v="1"/>
    <n v="0"/>
    <n v="0"/>
    <n v="0"/>
    <n v="0"/>
    <n v="1"/>
    <n v="0"/>
    <n v="0"/>
    <n v="388"/>
    <d v="2015-10-31T00:00:00"/>
    <n v="10"/>
    <s v="October"/>
    <n v="1"/>
  </r>
  <r>
    <n v="52"/>
    <n v="94384"/>
    <n v="2130"/>
    <n v="2.2567384302424141"/>
    <x v="0"/>
    <n v="0"/>
    <n v="62"/>
    <n v="1111"/>
    <n v="24"/>
    <n v="790"/>
    <n v="160"/>
    <n v="45"/>
    <n v="172"/>
    <x v="7"/>
    <n v="5"/>
    <n v="8"/>
    <n v="5"/>
    <n v="2"/>
    <n v="1"/>
    <n v="0"/>
    <n v="0"/>
    <n v="1"/>
    <n v="1"/>
    <n v="0"/>
    <n v="1"/>
    <n v="67"/>
    <s v="66+"/>
    <n v="2641"/>
    <n v="0"/>
    <n v="0"/>
    <n v="0"/>
    <n v="1"/>
    <n v="0"/>
    <n v="0"/>
    <n v="1"/>
    <n v="0"/>
    <n v="0"/>
    <n v="1958"/>
    <d v="2015-07-23T00:00:00"/>
    <n v="7"/>
    <s v="July"/>
    <n v="1"/>
  </r>
  <r>
    <n v="53"/>
    <n v="27938"/>
    <n v="24"/>
    <n v="8.5904502827689883E-2"/>
    <x v="1"/>
    <n v="0"/>
    <n v="31"/>
    <n v="13"/>
    <n v="0"/>
    <n v="8"/>
    <n v="2"/>
    <n v="1"/>
    <n v="5"/>
    <x v="0"/>
    <n v="1"/>
    <n v="0"/>
    <n v="4"/>
    <n v="3"/>
    <n v="0"/>
    <n v="0"/>
    <n v="0"/>
    <n v="0"/>
    <n v="0"/>
    <n v="0"/>
    <n v="0"/>
    <n v="32"/>
    <s v="24-35"/>
    <n v="2221"/>
    <n v="0"/>
    <n v="0"/>
    <n v="1"/>
    <n v="0"/>
    <n v="0"/>
    <n v="0"/>
    <n v="1"/>
    <n v="0"/>
    <n v="0"/>
    <n v="19"/>
    <d v="2016-09-15T00:00:00"/>
    <n v="9"/>
    <s v="September"/>
    <n v="1"/>
  </r>
  <r>
    <n v="54"/>
    <n v="55954"/>
    <n v="475"/>
    <n v="0.84891160596204018"/>
    <x v="0"/>
    <n v="1"/>
    <n v="63"/>
    <n v="447"/>
    <n v="0"/>
    <n v="28"/>
    <n v="0"/>
    <n v="0"/>
    <n v="43"/>
    <x v="4"/>
    <n v="8"/>
    <n v="2"/>
    <n v="6"/>
    <n v="7"/>
    <n v="0"/>
    <n v="0"/>
    <n v="0"/>
    <n v="0"/>
    <n v="0"/>
    <n v="0"/>
    <n v="0"/>
    <n v="52"/>
    <s v="51-65"/>
    <n v="2277"/>
    <n v="0"/>
    <n v="1"/>
    <n v="0"/>
    <n v="0"/>
    <n v="0"/>
    <n v="0"/>
    <n v="0"/>
    <n v="0"/>
    <n v="1"/>
    <n v="432"/>
    <d v="2016-07-21T00:00:00"/>
    <n v="7"/>
    <s v="July"/>
    <n v="1"/>
  </r>
  <r>
    <n v="55"/>
    <n v="77632"/>
    <n v="2105"/>
    <n v="2.7115107172300084"/>
    <x v="0"/>
    <n v="0"/>
    <n v="73"/>
    <n v="1200"/>
    <n v="105"/>
    <n v="758"/>
    <n v="0"/>
    <n v="42"/>
    <n v="147"/>
    <x v="0"/>
    <n v="4"/>
    <n v="2"/>
    <n v="6"/>
    <n v="2"/>
    <n v="0"/>
    <n v="0"/>
    <n v="0"/>
    <n v="1"/>
    <n v="1"/>
    <n v="0"/>
    <n v="1"/>
    <n v="73"/>
    <s v="66+"/>
    <n v="2635"/>
    <n v="0"/>
    <n v="0"/>
    <n v="0"/>
    <n v="1"/>
    <n v="0"/>
    <n v="0"/>
    <n v="0"/>
    <n v="1"/>
    <n v="0"/>
    <n v="1958"/>
    <d v="2015-07-29T00:00:00"/>
    <n v="7"/>
    <s v="July"/>
    <n v="1"/>
  </r>
  <r>
    <n v="56"/>
    <n v="66653"/>
    <n v="606"/>
    <n v="0.90918638320855782"/>
    <x v="1"/>
    <n v="1"/>
    <n v="18"/>
    <n v="452"/>
    <n v="18"/>
    <n v="102"/>
    <n v="16"/>
    <n v="18"/>
    <n v="6"/>
    <x v="3"/>
    <n v="4"/>
    <n v="2"/>
    <n v="12"/>
    <n v="3"/>
    <n v="0"/>
    <n v="0"/>
    <n v="0"/>
    <n v="0"/>
    <n v="0"/>
    <n v="0"/>
    <n v="0"/>
    <n v="45"/>
    <s v="36-50"/>
    <n v="2819"/>
    <n v="0"/>
    <n v="0"/>
    <n v="0"/>
    <n v="1"/>
    <n v="0"/>
    <n v="0"/>
    <n v="1"/>
    <n v="0"/>
    <n v="0"/>
    <n v="600"/>
    <d v="2015-01-26T00:00:00"/>
    <n v="1"/>
    <s v="January"/>
    <n v="1"/>
  </r>
  <r>
    <n v="57"/>
    <n v="61823"/>
    <n v="715"/>
    <n v="1.1565275059443896"/>
    <x v="0"/>
    <n v="1"/>
    <n v="26"/>
    <n v="523"/>
    <n v="7"/>
    <n v="134"/>
    <n v="37"/>
    <n v="14"/>
    <n v="169"/>
    <x v="3"/>
    <n v="8"/>
    <n v="2"/>
    <n v="10"/>
    <n v="7"/>
    <n v="0"/>
    <n v="0"/>
    <n v="0"/>
    <n v="0"/>
    <n v="0"/>
    <n v="0"/>
    <n v="0"/>
    <n v="68"/>
    <s v="66+"/>
    <n v="2655"/>
    <n v="0"/>
    <n v="0"/>
    <n v="1"/>
    <n v="0"/>
    <n v="0"/>
    <n v="0"/>
    <n v="1"/>
    <n v="0"/>
    <n v="0"/>
    <n v="546"/>
    <d v="2015-07-09T00:00:00"/>
    <n v="7"/>
    <s v="July"/>
    <n v="1"/>
  </r>
  <r>
    <n v="58"/>
    <n v="67680"/>
    <n v="600"/>
    <n v="0.88652482269503552"/>
    <x v="0"/>
    <n v="1"/>
    <n v="8"/>
    <n v="546"/>
    <n v="0"/>
    <n v="48"/>
    <n v="0"/>
    <n v="6"/>
    <n v="6"/>
    <x v="0"/>
    <n v="7"/>
    <n v="3"/>
    <n v="8"/>
    <n v="5"/>
    <n v="0"/>
    <n v="0"/>
    <n v="0"/>
    <n v="0"/>
    <n v="0"/>
    <n v="0"/>
    <n v="0"/>
    <n v="69"/>
    <s v="66+"/>
    <n v="2542"/>
    <n v="0"/>
    <n v="0"/>
    <n v="0"/>
    <n v="0"/>
    <n v="1"/>
    <n v="0"/>
    <n v="0"/>
    <n v="0"/>
    <n v="1"/>
    <n v="594"/>
    <d v="2015-10-30T00:00:00"/>
    <n v="10"/>
    <s v="October"/>
    <n v="1"/>
  </r>
  <r>
    <n v="59"/>
    <n v="70666"/>
    <n v="1046"/>
    <n v="1.4802026434211644"/>
    <x v="0"/>
    <n v="0"/>
    <n v="29"/>
    <n v="398"/>
    <n v="40"/>
    <n v="367"/>
    <n v="119"/>
    <n v="122"/>
    <n v="30"/>
    <x v="0"/>
    <n v="7"/>
    <n v="4"/>
    <n v="4"/>
    <n v="4"/>
    <n v="0"/>
    <n v="0"/>
    <n v="0"/>
    <n v="0"/>
    <n v="0"/>
    <n v="0"/>
    <n v="0"/>
    <n v="72"/>
    <s v="66+"/>
    <n v="2364"/>
    <n v="0"/>
    <n v="0"/>
    <n v="0"/>
    <n v="1"/>
    <n v="0"/>
    <n v="0"/>
    <n v="1"/>
    <n v="0"/>
    <n v="0"/>
    <n v="1016"/>
    <d v="2016-04-25T00:00:00"/>
    <n v="4"/>
    <s v="April"/>
    <n v="1"/>
  </r>
  <r>
    <n v="60"/>
    <n v="72335"/>
    <n v="2092"/>
    <n v="2.8920992603857054"/>
    <x v="0"/>
    <n v="0"/>
    <n v="2"/>
    <n v="1285"/>
    <n v="105"/>
    <n v="653"/>
    <n v="28"/>
    <n v="21"/>
    <n v="0"/>
    <x v="0"/>
    <n v="10"/>
    <n v="4"/>
    <n v="8"/>
    <n v="8"/>
    <n v="0"/>
    <n v="0"/>
    <n v="0"/>
    <n v="0"/>
    <n v="0"/>
    <n v="0"/>
    <n v="1"/>
    <n v="44"/>
    <s v="36-50"/>
    <n v="2844"/>
    <n v="0"/>
    <n v="0"/>
    <n v="0"/>
    <n v="1"/>
    <n v="0"/>
    <n v="0"/>
    <n v="0"/>
    <n v="0"/>
    <n v="1"/>
    <n v="2092"/>
    <d v="2015-01-01T00:00:00"/>
    <n v="1"/>
    <s v="January"/>
    <n v="1"/>
  </r>
  <r>
    <n v="61"/>
    <n v="32474"/>
    <n v="11"/>
    <n v="3.3873252448112338E-2"/>
    <x v="1"/>
    <n v="1"/>
    <n v="0"/>
    <n v="10"/>
    <n v="0"/>
    <n v="1"/>
    <n v="0"/>
    <n v="0"/>
    <n v="0"/>
    <x v="0"/>
    <n v="1"/>
    <n v="0"/>
    <n v="2"/>
    <n v="7"/>
    <n v="0"/>
    <n v="0"/>
    <n v="0"/>
    <n v="0"/>
    <n v="0"/>
    <n v="0"/>
    <n v="0"/>
    <n v="53"/>
    <s v="51-65"/>
    <n v="2208"/>
    <n v="0"/>
    <n v="0"/>
    <n v="0"/>
    <n v="1"/>
    <n v="0"/>
    <n v="0"/>
    <n v="1"/>
    <n v="0"/>
    <n v="0"/>
    <n v="11"/>
    <d v="2016-09-28T00:00:00"/>
    <n v="9"/>
    <s v="September"/>
    <n v="1"/>
  </r>
  <r>
    <n v="62"/>
    <n v="86857"/>
    <n v="2074"/>
    <n v="2.387832874725123"/>
    <x v="0"/>
    <n v="0"/>
    <n v="96"/>
    <n v="899"/>
    <n v="102"/>
    <n v="838"/>
    <n v="133"/>
    <n v="102"/>
    <n v="40"/>
    <x v="0"/>
    <n v="5"/>
    <n v="6"/>
    <n v="10"/>
    <n v="2"/>
    <n v="0"/>
    <n v="0"/>
    <n v="0"/>
    <n v="0"/>
    <n v="0"/>
    <n v="0"/>
    <n v="1"/>
    <n v="48"/>
    <s v="36-50"/>
    <n v="2814"/>
    <n v="0"/>
    <n v="0"/>
    <n v="1"/>
    <n v="0"/>
    <n v="0"/>
    <n v="0"/>
    <n v="0"/>
    <n v="0"/>
    <n v="1"/>
    <n v="2034"/>
    <d v="2015-01-31T00:00:00"/>
    <n v="1"/>
    <s v="January"/>
    <n v="1"/>
  </r>
  <r>
    <n v="63"/>
    <n v="69096"/>
    <n v="544"/>
    <n v="0.78731040870672686"/>
    <x v="0"/>
    <n v="1"/>
    <n v="4"/>
    <n v="247"/>
    <n v="49"/>
    <n v="159"/>
    <n v="7"/>
    <n v="82"/>
    <n v="109"/>
    <x v="0"/>
    <n v="5"/>
    <n v="2"/>
    <n v="10"/>
    <n v="4"/>
    <n v="0"/>
    <n v="0"/>
    <n v="0"/>
    <n v="0"/>
    <n v="0"/>
    <n v="0"/>
    <n v="0"/>
    <n v="62"/>
    <s v="51-65"/>
    <n v="2434"/>
    <n v="0"/>
    <n v="0"/>
    <n v="0"/>
    <n v="1"/>
    <n v="0"/>
    <n v="0"/>
    <n v="1"/>
    <n v="0"/>
    <n v="0"/>
    <n v="435"/>
    <d v="2016-02-15T00:00:00"/>
    <n v="2"/>
    <s v="February"/>
    <n v="1"/>
  </r>
  <r>
    <n v="64"/>
    <n v="74854"/>
    <n v="1489"/>
    <n v="1.9892056536724827"/>
    <x v="1"/>
    <n v="2"/>
    <n v="90"/>
    <n v="856"/>
    <n v="59"/>
    <n v="487"/>
    <n v="58"/>
    <n v="29"/>
    <n v="73"/>
    <x v="6"/>
    <n v="2"/>
    <n v="5"/>
    <n v="5"/>
    <n v="5"/>
    <n v="0"/>
    <n v="0"/>
    <n v="0"/>
    <n v="0"/>
    <n v="0"/>
    <n v="0"/>
    <n v="0"/>
    <n v="50"/>
    <s v="36-50"/>
    <n v="2606"/>
    <n v="0"/>
    <n v="0"/>
    <n v="0"/>
    <n v="1"/>
    <n v="0"/>
    <n v="0"/>
    <n v="1"/>
    <n v="0"/>
    <n v="0"/>
    <n v="1416"/>
    <d v="2015-08-27T00:00:00"/>
    <n v="8"/>
    <s v="August"/>
    <n v="1"/>
  </r>
  <r>
    <n v="65"/>
    <n v="66991"/>
    <n v="1241"/>
    <n v="1.8524876475944529"/>
    <x v="0"/>
    <n v="0"/>
    <n v="1"/>
    <n v="496"/>
    <n v="36"/>
    <n v="460"/>
    <n v="189"/>
    <n v="60"/>
    <n v="12"/>
    <x v="4"/>
    <n v="4"/>
    <n v="8"/>
    <n v="6"/>
    <n v="3"/>
    <n v="0"/>
    <n v="0"/>
    <n v="0"/>
    <n v="0"/>
    <n v="0"/>
    <n v="0"/>
    <n v="0"/>
    <n v="66"/>
    <s v="66+"/>
    <n v="2815"/>
    <n v="0"/>
    <n v="1"/>
    <n v="0"/>
    <n v="0"/>
    <n v="0"/>
    <n v="0"/>
    <n v="0"/>
    <n v="1"/>
    <n v="0"/>
    <n v="1229"/>
    <d v="2015-01-30T00:00:00"/>
    <n v="1"/>
    <s v="January"/>
    <n v="1"/>
  </r>
  <r>
    <n v="66"/>
    <n v="65031"/>
    <n v="777"/>
    <n v="1.194814780643078"/>
    <x v="0"/>
    <n v="1"/>
    <n v="29"/>
    <n v="258"/>
    <n v="107"/>
    <n v="291"/>
    <n v="84"/>
    <n v="37"/>
    <n v="86"/>
    <x v="3"/>
    <n v="10"/>
    <n v="3"/>
    <n v="13"/>
    <n v="7"/>
    <n v="0"/>
    <n v="0"/>
    <n v="0"/>
    <n v="0"/>
    <n v="0"/>
    <n v="0"/>
    <n v="0"/>
    <n v="61"/>
    <s v="51-65"/>
    <n v="2628"/>
    <n v="0"/>
    <n v="1"/>
    <n v="0"/>
    <n v="0"/>
    <n v="0"/>
    <n v="0"/>
    <n v="1"/>
    <n v="0"/>
    <n v="0"/>
    <n v="691"/>
    <d v="2015-08-05T00:00:00"/>
    <n v="8"/>
    <s v="August"/>
    <n v="1"/>
  </r>
  <r>
    <n v="67"/>
    <n v="60631"/>
    <n v="642"/>
    <n v="1.0588642773498704"/>
    <x v="1"/>
    <n v="1"/>
    <n v="88"/>
    <n v="565"/>
    <n v="6"/>
    <n v="65"/>
    <n v="0"/>
    <n v="6"/>
    <n v="19"/>
    <x v="2"/>
    <n v="9"/>
    <n v="2"/>
    <n v="8"/>
    <n v="7"/>
    <n v="0"/>
    <n v="0"/>
    <n v="0"/>
    <n v="1"/>
    <n v="0"/>
    <n v="0"/>
    <n v="0"/>
    <n v="45"/>
    <s v="36-50"/>
    <n v="2609"/>
    <n v="0"/>
    <n v="1"/>
    <n v="0"/>
    <n v="0"/>
    <n v="0"/>
    <n v="0"/>
    <n v="0"/>
    <n v="0"/>
    <n v="1"/>
    <n v="623"/>
    <d v="2015-08-24T00:00:00"/>
    <n v="8"/>
    <s v="August"/>
    <n v="1"/>
  </r>
  <r>
    <n v="68"/>
    <n v="28332"/>
    <n v="56"/>
    <n v="0.19765636029930819"/>
    <x v="0"/>
    <n v="0"/>
    <n v="58"/>
    <n v="14"/>
    <n v="10"/>
    <n v="13"/>
    <n v="4"/>
    <n v="15"/>
    <n v="9"/>
    <x v="0"/>
    <n v="2"/>
    <n v="1"/>
    <n v="4"/>
    <n v="2"/>
    <n v="0"/>
    <n v="0"/>
    <n v="0"/>
    <n v="0"/>
    <n v="0"/>
    <n v="0"/>
    <n v="0"/>
    <n v="68"/>
    <s v="66+"/>
    <n v="2219"/>
    <n v="0"/>
    <n v="1"/>
    <n v="0"/>
    <n v="0"/>
    <n v="0"/>
    <n v="0"/>
    <n v="1"/>
    <n v="0"/>
    <n v="0"/>
    <n v="47"/>
    <d v="2016-09-17T00:00:00"/>
    <n v="9"/>
    <s v="September"/>
    <n v="1"/>
  </r>
  <r>
    <n v="69"/>
    <n v="40246"/>
    <n v="12"/>
    <n v="2.9816627739402673E-2"/>
    <x v="1"/>
    <n v="0"/>
    <n v="68"/>
    <n v="2"/>
    <n v="1"/>
    <n v="6"/>
    <n v="2"/>
    <n v="1"/>
    <n v="1"/>
    <x v="0"/>
    <n v="1"/>
    <n v="0"/>
    <n v="2"/>
    <n v="6"/>
    <n v="0"/>
    <n v="0"/>
    <n v="0"/>
    <n v="0"/>
    <n v="0"/>
    <n v="0"/>
    <n v="0"/>
    <n v="43"/>
    <s v="36-50"/>
    <n v="2716"/>
    <n v="1"/>
    <n v="0"/>
    <n v="0"/>
    <n v="0"/>
    <n v="0"/>
    <n v="0"/>
    <n v="1"/>
    <n v="0"/>
    <n v="0"/>
    <n v="11"/>
    <d v="2015-05-09T00:00:00"/>
    <n v="5"/>
    <s v="May"/>
    <n v="1"/>
  </r>
  <r>
    <n v="70"/>
    <n v="82326"/>
    <n v="2074"/>
    <n v="2.519252726963535"/>
    <x v="0"/>
    <n v="0"/>
    <n v="30"/>
    <n v="938"/>
    <n v="142"/>
    <n v="754"/>
    <n v="159"/>
    <n v="81"/>
    <n v="183"/>
    <x v="0"/>
    <n v="5"/>
    <n v="10"/>
    <n v="6"/>
    <n v="2"/>
    <n v="1"/>
    <n v="0"/>
    <n v="0"/>
    <n v="1"/>
    <n v="1"/>
    <n v="0"/>
    <n v="1"/>
    <n v="43"/>
    <s v="36-50"/>
    <n v="2270"/>
    <n v="0"/>
    <n v="0"/>
    <n v="0"/>
    <n v="1"/>
    <n v="0"/>
    <n v="1"/>
    <n v="0"/>
    <n v="0"/>
    <n v="0"/>
    <n v="1891"/>
    <d v="2016-07-28T00:00:00"/>
    <n v="7"/>
    <s v="July"/>
    <n v="1"/>
  </r>
  <r>
    <n v="71"/>
    <n v="26326"/>
    <n v="9"/>
    <n v="3.4186735546607915E-2"/>
    <x v="0"/>
    <n v="0"/>
    <n v="12"/>
    <n v="1"/>
    <n v="0"/>
    <n v="5"/>
    <n v="0"/>
    <n v="3"/>
    <n v="9"/>
    <x v="0"/>
    <n v="0"/>
    <n v="0"/>
    <n v="3"/>
    <n v="3"/>
    <n v="0"/>
    <n v="0"/>
    <n v="0"/>
    <n v="0"/>
    <n v="0"/>
    <n v="1"/>
    <n v="0"/>
    <n v="44"/>
    <s v="36-50"/>
    <n v="2457"/>
    <n v="0"/>
    <n v="0"/>
    <n v="0"/>
    <n v="1"/>
    <n v="0"/>
    <n v="1"/>
    <n v="0"/>
    <n v="0"/>
    <n v="0"/>
    <n v="0"/>
    <d v="2016-01-23T00:00:00"/>
    <n v="1"/>
    <s v="January"/>
    <n v="1"/>
  </r>
  <r>
    <n v="72"/>
    <n v="92163"/>
    <n v="2066"/>
    <n v="2.2416805008517517"/>
    <x v="0"/>
    <n v="0"/>
    <n v="25"/>
    <n v="817"/>
    <n v="183"/>
    <n v="797"/>
    <n v="106"/>
    <n v="163"/>
    <n v="20"/>
    <x v="7"/>
    <n v="5"/>
    <n v="11"/>
    <n v="5"/>
    <n v="2"/>
    <n v="1"/>
    <n v="0"/>
    <n v="0"/>
    <n v="0"/>
    <n v="1"/>
    <n v="0"/>
    <n v="1"/>
    <n v="45"/>
    <s v="36-50"/>
    <n v="2723"/>
    <n v="0"/>
    <n v="1"/>
    <n v="0"/>
    <n v="0"/>
    <n v="0"/>
    <n v="0"/>
    <n v="0"/>
    <n v="1"/>
    <n v="0"/>
    <n v="2046"/>
    <d v="2015-05-02T00:00:00"/>
    <n v="5"/>
    <s v="May"/>
    <n v="1"/>
  </r>
  <r>
    <n v="73"/>
    <n v="29760"/>
    <n v="148"/>
    <n v="0.49731182795698925"/>
    <x v="1"/>
    <n v="0"/>
    <n v="87"/>
    <n v="64"/>
    <n v="4"/>
    <n v="68"/>
    <n v="7"/>
    <n v="5"/>
    <n v="17"/>
    <x v="3"/>
    <n v="3"/>
    <n v="1"/>
    <n v="4"/>
    <n v="8"/>
    <n v="0"/>
    <n v="0"/>
    <n v="0"/>
    <n v="0"/>
    <n v="0"/>
    <n v="0"/>
    <n v="0"/>
    <n v="35"/>
    <s v="24-35"/>
    <n v="2828"/>
    <n v="0"/>
    <n v="0"/>
    <n v="1"/>
    <n v="0"/>
    <n v="0"/>
    <n v="0"/>
    <n v="1"/>
    <n v="0"/>
    <n v="0"/>
    <n v="131"/>
    <d v="2015-01-17T00:00:00"/>
    <n v="1"/>
    <s v="January"/>
    <n v="1"/>
  </r>
  <r>
    <n v="74"/>
    <n v="26304"/>
    <n v="12"/>
    <n v="4.5620437956204379E-2"/>
    <x v="1"/>
    <n v="0"/>
    <n v="5"/>
    <n v="4"/>
    <n v="1"/>
    <n v="5"/>
    <n v="2"/>
    <n v="0"/>
    <n v="4"/>
    <x v="0"/>
    <n v="1"/>
    <n v="0"/>
    <n v="2"/>
    <n v="7"/>
    <n v="0"/>
    <n v="0"/>
    <n v="0"/>
    <n v="0"/>
    <n v="0"/>
    <n v="0"/>
    <n v="0"/>
    <n v="51"/>
    <s v="51-65"/>
    <n v="2530"/>
    <n v="0"/>
    <n v="1"/>
    <n v="0"/>
    <n v="0"/>
    <n v="0"/>
    <n v="0"/>
    <n v="1"/>
    <n v="0"/>
    <n v="0"/>
    <n v="8"/>
    <d v="2015-11-11T00:00:00"/>
    <n v="11"/>
    <s v="November"/>
    <n v="1"/>
  </r>
  <r>
    <n v="75"/>
    <n v="23559"/>
    <n v="56"/>
    <n v="0.23770109087822064"/>
    <x v="1"/>
    <n v="0"/>
    <n v="87"/>
    <n v="25"/>
    <n v="5"/>
    <n v="19"/>
    <n v="7"/>
    <n v="0"/>
    <n v="23"/>
    <x v="4"/>
    <n v="3"/>
    <n v="0"/>
    <n v="3"/>
    <n v="7"/>
    <n v="0"/>
    <n v="0"/>
    <n v="0"/>
    <n v="0"/>
    <n v="0"/>
    <n v="0"/>
    <n v="0"/>
    <n v="47"/>
    <s v="36-50"/>
    <n v="2520"/>
    <n v="0"/>
    <n v="1"/>
    <n v="0"/>
    <n v="0"/>
    <n v="0"/>
    <n v="1"/>
    <n v="0"/>
    <n v="0"/>
    <n v="0"/>
    <n v="33"/>
    <d v="2015-11-21T00:00:00"/>
    <n v="11"/>
    <s v="November"/>
    <n v="1"/>
  </r>
  <r>
    <n v="76"/>
    <n v="81361"/>
    <n v="702"/>
    <n v="0.86282125342608873"/>
    <x v="0"/>
    <n v="0"/>
    <n v="18"/>
    <n v="163"/>
    <n v="23"/>
    <n v="424"/>
    <n v="27"/>
    <n v="65"/>
    <n v="76"/>
    <x v="0"/>
    <n v="3"/>
    <n v="10"/>
    <n v="13"/>
    <n v="1"/>
    <n v="0"/>
    <n v="0"/>
    <n v="0"/>
    <n v="0"/>
    <n v="0"/>
    <n v="0"/>
    <n v="0"/>
    <n v="33"/>
    <s v="24-35"/>
    <n v="2283"/>
    <n v="1"/>
    <n v="0"/>
    <n v="0"/>
    <n v="0"/>
    <n v="0"/>
    <n v="0"/>
    <n v="1"/>
    <n v="0"/>
    <n v="0"/>
    <n v="626"/>
    <d v="2016-07-15T00:00:00"/>
    <n v="7"/>
    <s v="July"/>
    <n v="1"/>
  </r>
  <r>
    <n v="77"/>
    <n v="29440"/>
    <n v="53"/>
    <n v="0.18002717391304349"/>
    <x v="1"/>
    <n v="1"/>
    <n v="95"/>
    <n v="17"/>
    <n v="8"/>
    <n v="14"/>
    <n v="10"/>
    <n v="4"/>
    <n v="3"/>
    <x v="1"/>
    <n v="1"/>
    <n v="0"/>
    <n v="4"/>
    <n v="7"/>
    <n v="0"/>
    <n v="0"/>
    <n v="0"/>
    <n v="0"/>
    <n v="0"/>
    <n v="0"/>
    <n v="0"/>
    <n v="60"/>
    <s v="51-65"/>
    <n v="2481"/>
    <n v="0"/>
    <n v="1"/>
    <n v="0"/>
    <n v="0"/>
    <n v="0"/>
    <n v="0"/>
    <n v="1"/>
    <n v="0"/>
    <n v="0"/>
    <n v="50"/>
    <d v="2015-12-30T00:00:00"/>
    <n v="12"/>
    <s v="December"/>
    <n v="1"/>
  </r>
  <r>
    <n v="78"/>
    <n v="36138"/>
    <n v="146"/>
    <n v="0.40400686258232332"/>
    <x v="1"/>
    <n v="1"/>
    <n v="48"/>
    <n v="130"/>
    <n v="0"/>
    <n v="16"/>
    <n v="0"/>
    <n v="0"/>
    <n v="5"/>
    <x v="2"/>
    <n v="3"/>
    <n v="1"/>
    <n v="4"/>
    <n v="7"/>
    <n v="0"/>
    <n v="0"/>
    <n v="0"/>
    <n v="1"/>
    <n v="0"/>
    <n v="0"/>
    <n v="0"/>
    <n v="50"/>
    <s v="36-50"/>
    <n v="2507"/>
    <n v="0"/>
    <n v="1"/>
    <n v="0"/>
    <n v="0"/>
    <n v="0"/>
    <n v="0"/>
    <n v="0"/>
    <n v="1"/>
    <n v="0"/>
    <n v="141"/>
    <d v="2015-12-04T00:00:00"/>
    <n v="12"/>
    <s v="December"/>
    <n v="1"/>
  </r>
  <r>
    <n v="79"/>
    <n v="83512"/>
    <n v="2056"/>
    <n v="2.461921640003832"/>
    <x v="0"/>
    <n v="0"/>
    <n v="31"/>
    <n v="1060"/>
    <n v="61"/>
    <n v="835"/>
    <n v="80"/>
    <n v="20"/>
    <n v="101"/>
    <x v="0"/>
    <n v="4"/>
    <n v="7"/>
    <n v="10"/>
    <n v="1"/>
    <n v="1"/>
    <n v="1"/>
    <n v="1"/>
    <n v="0"/>
    <n v="1"/>
    <n v="0"/>
    <n v="1"/>
    <n v="34"/>
    <s v="24-35"/>
    <n v="2171"/>
    <n v="0"/>
    <n v="1"/>
    <n v="0"/>
    <n v="0"/>
    <n v="0"/>
    <n v="0"/>
    <n v="1"/>
    <n v="0"/>
    <n v="0"/>
    <n v="1955"/>
    <d v="2016-11-04T00:00:00"/>
    <n v="11"/>
    <s v="November"/>
    <n v="1"/>
  </r>
  <r>
    <n v="80"/>
    <n v="79593"/>
    <n v="1221"/>
    <n v="1.5340545022803513"/>
    <x v="0"/>
    <n v="0"/>
    <n v="70"/>
    <n v="350"/>
    <n v="60"/>
    <n v="568"/>
    <n v="110"/>
    <n v="133"/>
    <n v="145"/>
    <x v="0"/>
    <n v="5"/>
    <n v="6"/>
    <n v="7"/>
    <n v="2"/>
    <n v="0"/>
    <n v="0"/>
    <n v="0"/>
    <n v="0"/>
    <n v="1"/>
    <n v="0"/>
    <n v="0"/>
    <n v="47"/>
    <s v="36-50"/>
    <n v="2207"/>
    <n v="0"/>
    <n v="1"/>
    <n v="0"/>
    <n v="0"/>
    <n v="0"/>
    <n v="0"/>
    <n v="1"/>
    <n v="0"/>
    <n v="0"/>
    <n v="1076"/>
    <d v="2016-09-29T00:00:00"/>
    <n v="9"/>
    <s v="September"/>
    <n v="1"/>
  </r>
  <r>
    <n v="81"/>
    <n v="54178"/>
    <n v="187"/>
    <n v="0.3451585514415445"/>
    <x v="0"/>
    <n v="1"/>
    <n v="79"/>
    <n v="135"/>
    <n v="9"/>
    <n v="39"/>
    <n v="4"/>
    <n v="0"/>
    <n v="7"/>
    <x v="0"/>
    <n v="2"/>
    <n v="2"/>
    <n v="5"/>
    <n v="2"/>
    <n v="0"/>
    <n v="0"/>
    <n v="0"/>
    <n v="0"/>
    <n v="0"/>
    <n v="0"/>
    <n v="0"/>
    <n v="53"/>
    <s v="51-65"/>
    <n v="2318"/>
    <n v="0"/>
    <n v="0"/>
    <n v="0"/>
    <n v="1"/>
    <n v="0"/>
    <n v="0"/>
    <n v="1"/>
    <n v="0"/>
    <n v="0"/>
    <n v="180"/>
    <d v="2016-06-10T00:00:00"/>
    <n v="6"/>
    <s v="June"/>
    <n v="1"/>
  </r>
  <r>
    <n v="82"/>
    <n v="42394"/>
    <n v="28"/>
    <n v="6.6047082134264273E-2"/>
    <x v="1"/>
    <n v="0"/>
    <n v="69"/>
    <n v="15"/>
    <n v="2"/>
    <n v="10"/>
    <n v="0"/>
    <n v="1"/>
    <n v="4"/>
    <x v="0"/>
    <n v="1"/>
    <n v="0"/>
    <n v="3"/>
    <n v="7"/>
    <n v="0"/>
    <n v="0"/>
    <n v="0"/>
    <n v="0"/>
    <n v="0"/>
    <n v="0"/>
    <n v="0"/>
    <n v="48"/>
    <s v="36-50"/>
    <n v="2257"/>
    <n v="0"/>
    <n v="0"/>
    <n v="1"/>
    <n v="0"/>
    <n v="0"/>
    <n v="0"/>
    <n v="0"/>
    <n v="1"/>
    <n v="0"/>
    <n v="24"/>
    <d v="2016-08-10T00:00:00"/>
    <n v="8"/>
    <s v="August"/>
    <n v="1"/>
  </r>
  <r>
    <n v="83"/>
    <n v="23626"/>
    <n v="43"/>
    <n v="0.18200287818505037"/>
    <x v="1"/>
    <n v="0"/>
    <n v="84"/>
    <n v="27"/>
    <n v="2"/>
    <n v="14"/>
    <n v="0"/>
    <n v="0"/>
    <n v="0"/>
    <x v="4"/>
    <n v="3"/>
    <n v="1"/>
    <n v="3"/>
    <n v="5"/>
    <n v="0"/>
    <n v="0"/>
    <n v="0"/>
    <n v="0"/>
    <n v="0"/>
    <n v="0"/>
    <n v="0"/>
    <n v="50"/>
    <s v="36-50"/>
    <n v="2195"/>
    <n v="0"/>
    <n v="1"/>
    <n v="0"/>
    <n v="0"/>
    <n v="0"/>
    <n v="0"/>
    <n v="0"/>
    <n v="0"/>
    <n v="1"/>
    <n v="43"/>
    <d v="2016-10-11T00:00:00"/>
    <n v="10"/>
    <s v="October"/>
    <n v="1"/>
  </r>
  <r>
    <n v="84"/>
    <n v="30096"/>
    <n v="36"/>
    <n v="0.11961722488038277"/>
    <x v="1"/>
    <n v="0"/>
    <n v="30"/>
    <n v="5"/>
    <n v="3"/>
    <n v="11"/>
    <n v="12"/>
    <n v="5"/>
    <n v="9"/>
    <x v="0"/>
    <n v="2"/>
    <n v="0"/>
    <n v="3"/>
    <n v="6"/>
    <n v="0"/>
    <n v="0"/>
    <n v="0"/>
    <n v="0"/>
    <n v="0"/>
    <n v="0"/>
    <n v="0"/>
    <n v="37"/>
    <s v="36-50"/>
    <n v="2197"/>
    <n v="0"/>
    <n v="1"/>
    <n v="0"/>
    <n v="0"/>
    <n v="0"/>
    <n v="0"/>
    <n v="1"/>
    <n v="0"/>
    <n v="0"/>
    <n v="27"/>
    <d v="2016-10-09T00:00:00"/>
    <n v="10"/>
    <s v="October"/>
    <n v="1"/>
  </r>
  <r>
    <n v="85"/>
    <n v="47916"/>
    <n v="531"/>
    <n v="1.1081893313298272"/>
    <x v="0"/>
    <n v="1"/>
    <n v="72"/>
    <n v="505"/>
    <n v="0"/>
    <n v="26"/>
    <n v="0"/>
    <n v="0"/>
    <n v="75"/>
    <x v="2"/>
    <n v="7"/>
    <n v="4"/>
    <n v="6"/>
    <n v="6"/>
    <n v="0"/>
    <n v="0"/>
    <n v="0"/>
    <n v="1"/>
    <n v="0"/>
    <n v="0"/>
    <n v="0"/>
    <n v="60"/>
    <s v="51-65"/>
    <n v="2743"/>
    <n v="0"/>
    <n v="0"/>
    <n v="0"/>
    <n v="0"/>
    <n v="1"/>
    <n v="0"/>
    <n v="1"/>
    <n v="0"/>
    <n v="0"/>
    <n v="456"/>
    <d v="2015-04-12T00:00:00"/>
    <n v="4"/>
    <s v="April"/>
    <n v="1"/>
  </r>
  <r>
    <n v="86"/>
    <n v="51813"/>
    <n v="61"/>
    <n v="0.11773107135274932"/>
    <x v="1"/>
    <n v="1"/>
    <n v="37"/>
    <n v="51"/>
    <n v="2"/>
    <n v="7"/>
    <n v="0"/>
    <n v="1"/>
    <n v="2"/>
    <x v="1"/>
    <n v="2"/>
    <n v="0"/>
    <n v="3"/>
    <n v="7"/>
    <n v="0"/>
    <n v="0"/>
    <n v="0"/>
    <n v="0"/>
    <n v="0"/>
    <n v="0"/>
    <n v="0"/>
    <n v="48"/>
    <s v="36-50"/>
    <n v="2603"/>
    <n v="1"/>
    <n v="0"/>
    <n v="0"/>
    <n v="0"/>
    <n v="0"/>
    <n v="0"/>
    <n v="1"/>
    <n v="0"/>
    <n v="0"/>
    <n v="59"/>
    <d v="2015-08-30T00:00:00"/>
    <n v="8"/>
    <s v="August"/>
    <n v="1"/>
  </r>
  <r>
    <n v="87"/>
    <n v="78497"/>
    <n v="755"/>
    <n v="0.96182019695020182"/>
    <x v="0"/>
    <n v="0"/>
    <n v="44"/>
    <n v="207"/>
    <n v="26"/>
    <n v="447"/>
    <n v="75"/>
    <n v="0"/>
    <n v="223"/>
    <x v="0"/>
    <n v="5"/>
    <n v="7"/>
    <n v="12"/>
    <n v="2"/>
    <n v="1"/>
    <n v="0"/>
    <n v="0"/>
    <n v="0"/>
    <n v="0"/>
    <n v="0"/>
    <n v="0"/>
    <n v="69"/>
    <s v="66+"/>
    <n v="2369"/>
    <n v="0"/>
    <n v="1"/>
    <n v="0"/>
    <n v="0"/>
    <n v="0"/>
    <n v="1"/>
    <n v="0"/>
    <n v="0"/>
    <n v="0"/>
    <n v="532"/>
    <d v="2016-04-20T00:00:00"/>
    <n v="4"/>
    <s v="April"/>
    <n v="1"/>
  </r>
  <r>
    <n v="88"/>
    <n v="50150"/>
    <n v="399"/>
    <n v="0.79561316051844455"/>
    <x v="0"/>
    <n v="0"/>
    <n v="32"/>
    <n v="135"/>
    <n v="46"/>
    <n v="92"/>
    <n v="65"/>
    <n v="61"/>
    <n v="11"/>
    <x v="1"/>
    <n v="5"/>
    <n v="2"/>
    <n v="7"/>
    <n v="5"/>
    <n v="0"/>
    <n v="0"/>
    <n v="0"/>
    <n v="0"/>
    <n v="0"/>
    <n v="0"/>
    <n v="0"/>
    <n v="37"/>
    <s v="36-50"/>
    <n v="2533"/>
    <n v="0"/>
    <n v="1"/>
    <n v="0"/>
    <n v="0"/>
    <n v="0"/>
    <n v="0"/>
    <n v="0"/>
    <n v="0"/>
    <n v="1"/>
    <n v="388"/>
    <d v="2015-11-08T00:00:00"/>
    <n v="11"/>
    <s v="November"/>
    <n v="1"/>
  </r>
  <r>
    <n v="89"/>
    <n v="47823"/>
    <n v="62"/>
    <n v="0.12964473161449511"/>
    <x v="0"/>
    <n v="1"/>
    <n v="0"/>
    <n v="53"/>
    <n v="1"/>
    <n v="5"/>
    <n v="2"/>
    <n v="1"/>
    <n v="10"/>
    <x v="1"/>
    <n v="2"/>
    <n v="0"/>
    <n v="3"/>
    <n v="8"/>
    <n v="0"/>
    <n v="0"/>
    <n v="0"/>
    <n v="0"/>
    <n v="0"/>
    <n v="0"/>
    <n v="0"/>
    <n v="60"/>
    <s v="51-65"/>
    <n v="2500"/>
    <n v="0"/>
    <n v="0"/>
    <n v="1"/>
    <n v="0"/>
    <n v="0"/>
    <n v="1"/>
    <n v="0"/>
    <n v="0"/>
    <n v="0"/>
    <n v="52"/>
    <d v="2015-12-11T00:00:00"/>
    <n v="12"/>
    <s v="December"/>
    <n v="1"/>
  </r>
  <r>
    <n v="90"/>
    <n v="34554"/>
    <n v="50"/>
    <n v="0.14470104763558486"/>
    <x v="0"/>
    <n v="1"/>
    <n v="43"/>
    <n v="41"/>
    <n v="1"/>
    <n v="6"/>
    <n v="2"/>
    <n v="0"/>
    <n v="5"/>
    <x v="1"/>
    <n v="2"/>
    <n v="0"/>
    <n v="3"/>
    <n v="6"/>
    <n v="0"/>
    <n v="0"/>
    <n v="0"/>
    <n v="0"/>
    <n v="0"/>
    <n v="0"/>
    <n v="0"/>
    <n v="61"/>
    <s v="51-65"/>
    <n v="2250"/>
    <n v="0"/>
    <n v="0"/>
    <n v="1"/>
    <n v="0"/>
    <n v="0"/>
    <n v="0"/>
    <n v="0"/>
    <n v="0"/>
    <n v="1"/>
    <n v="45"/>
    <d v="2016-08-17T00:00:00"/>
    <n v="8"/>
    <s v="August"/>
    <n v="1"/>
  </r>
  <r>
    <n v="91"/>
    <n v="85693"/>
    <n v="1058"/>
    <n v="1.2346399355840034"/>
    <x v="0"/>
    <n v="1"/>
    <n v="59"/>
    <n v="386"/>
    <n v="172"/>
    <n v="183"/>
    <n v="185"/>
    <n v="132"/>
    <n v="111"/>
    <x v="1"/>
    <n v="9"/>
    <n v="5"/>
    <n v="11"/>
    <n v="5"/>
    <n v="0"/>
    <n v="0"/>
    <n v="0"/>
    <n v="0"/>
    <n v="0"/>
    <n v="0"/>
    <n v="0"/>
    <n v="41"/>
    <s v="36-50"/>
    <n v="2594"/>
    <n v="0"/>
    <n v="0"/>
    <n v="0"/>
    <n v="1"/>
    <n v="0"/>
    <n v="0"/>
    <n v="1"/>
    <n v="0"/>
    <n v="0"/>
    <n v="947"/>
    <d v="2015-09-08T00:00:00"/>
    <n v="9"/>
    <s v="September"/>
    <n v="1"/>
  </r>
  <r>
    <n v="92"/>
    <n v="65846"/>
    <n v="1039"/>
    <n v="1.5779242474865598"/>
    <x v="0"/>
    <n v="0"/>
    <n v="68"/>
    <n v="562"/>
    <n v="81"/>
    <n v="276"/>
    <n v="80"/>
    <n v="40"/>
    <n v="81"/>
    <x v="0"/>
    <n v="6"/>
    <n v="3"/>
    <n v="6"/>
    <n v="4"/>
    <n v="0"/>
    <n v="0"/>
    <n v="0"/>
    <n v="0"/>
    <n v="0"/>
    <n v="0"/>
    <n v="0"/>
    <n v="75"/>
    <s v="66+"/>
    <n v="2567"/>
    <n v="0"/>
    <n v="1"/>
    <n v="0"/>
    <n v="0"/>
    <n v="0"/>
    <n v="0"/>
    <n v="0"/>
    <n v="0"/>
    <n v="1"/>
    <n v="958"/>
    <d v="2015-10-05T00:00:00"/>
    <n v="10"/>
    <s v="October"/>
    <n v="1"/>
  </r>
  <r>
    <n v="93"/>
    <n v="80141"/>
    <n v="2051"/>
    <n v="2.5592393406620833"/>
    <x v="0"/>
    <n v="0"/>
    <n v="20"/>
    <n v="1184"/>
    <n v="102"/>
    <n v="673"/>
    <n v="52"/>
    <n v="40"/>
    <n v="40"/>
    <x v="0"/>
    <n v="7"/>
    <n v="4"/>
    <n v="10"/>
    <n v="6"/>
    <n v="0"/>
    <n v="0"/>
    <n v="0"/>
    <n v="0"/>
    <n v="1"/>
    <n v="0"/>
    <n v="1"/>
    <n v="34"/>
    <s v="24-35"/>
    <n v="2693"/>
    <n v="0"/>
    <n v="1"/>
    <n v="0"/>
    <n v="0"/>
    <n v="0"/>
    <n v="0"/>
    <n v="0"/>
    <n v="1"/>
    <n v="0"/>
    <n v="2011"/>
    <d v="2015-06-01T00:00:00"/>
    <n v="6"/>
    <s v="June"/>
    <n v="1"/>
  </r>
  <r>
    <n v="94"/>
    <n v="24594"/>
    <n v="20"/>
    <n v="8.1320647312352612E-2"/>
    <x v="1"/>
    <n v="0"/>
    <n v="94"/>
    <n v="1"/>
    <n v="3"/>
    <n v="6"/>
    <n v="10"/>
    <n v="0"/>
    <n v="9"/>
    <x v="0"/>
    <n v="1"/>
    <n v="0"/>
    <n v="3"/>
    <n v="5"/>
    <n v="0"/>
    <n v="0"/>
    <n v="0"/>
    <n v="0"/>
    <n v="0"/>
    <n v="0"/>
    <n v="0"/>
    <n v="41"/>
    <s v="36-50"/>
    <n v="2360"/>
    <n v="0"/>
    <n v="0"/>
    <n v="0"/>
    <n v="1"/>
    <n v="0"/>
    <n v="0"/>
    <n v="0"/>
    <n v="0"/>
    <n v="0"/>
    <n v="11"/>
    <d v="2016-04-29T00:00:00"/>
    <n v="4"/>
    <s v="April"/>
    <n v="1"/>
  </r>
  <r>
    <n v="95"/>
    <n v="49096"/>
    <n v="180"/>
    <n v="0.3666286459182011"/>
    <x v="1"/>
    <n v="1"/>
    <n v="15"/>
    <n v="144"/>
    <n v="1"/>
    <n v="32"/>
    <n v="2"/>
    <n v="1"/>
    <n v="7"/>
    <x v="3"/>
    <n v="4"/>
    <n v="1"/>
    <n v="4"/>
    <n v="7"/>
    <n v="0"/>
    <n v="0"/>
    <n v="0"/>
    <n v="0"/>
    <n v="0"/>
    <n v="0"/>
    <n v="0"/>
    <n v="56"/>
    <s v="51-65"/>
    <n v="2437"/>
    <n v="0"/>
    <n v="1"/>
    <n v="0"/>
    <n v="0"/>
    <n v="0"/>
    <n v="0"/>
    <n v="1"/>
    <n v="0"/>
    <n v="0"/>
    <n v="173"/>
    <d v="2016-02-12T00:00:00"/>
    <n v="2"/>
    <s v="February"/>
    <n v="1"/>
  </r>
  <r>
    <n v="96"/>
    <n v="52413"/>
    <n v="845"/>
    <n v="1.6121954476942744"/>
    <x v="0"/>
    <n v="2"/>
    <n v="56"/>
    <n v="295"/>
    <n v="106"/>
    <n v="271"/>
    <n v="75"/>
    <n v="98"/>
    <n v="65"/>
    <x v="3"/>
    <n v="6"/>
    <n v="4"/>
    <n v="12"/>
    <n v="6"/>
    <n v="0"/>
    <n v="0"/>
    <n v="0"/>
    <n v="0"/>
    <n v="0"/>
    <n v="0"/>
    <n v="0"/>
    <n v="51"/>
    <s v="51-65"/>
    <n v="2671"/>
    <n v="0"/>
    <n v="1"/>
    <n v="0"/>
    <n v="0"/>
    <n v="0"/>
    <n v="0"/>
    <n v="1"/>
    <n v="0"/>
    <n v="0"/>
    <n v="780"/>
    <d v="2015-06-23T00:00:00"/>
    <n v="6"/>
    <s v="June"/>
    <n v="1"/>
  </r>
  <r>
    <n v="97"/>
    <n v="38557"/>
    <n v="118"/>
    <n v="0.30604040770806856"/>
    <x v="1"/>
    <n v="0"/>
    <n v="17"/>
    <n v="76"/>
    <n v="3"/>
    <n v="31"/>
    <n v="4"/>
    <n v="4"/>
    <n v="27"/>
    <x v="1"/>
    <n v="3"/>
    <n v="1"/>
    <n v="3"/>
    <n v="7"/>
    <n v="0"/>
    <n v="0"/>
    <n v="0"/>
    <n v="0"/>
    <n v="0"/>
    <n v="0"/>
    <n v="0"/>
    <n v="42"/>
    <s v="36-50"/>
    <n v="2716"/>
    <n v="0"/>
    <n v="0"/>
    <n v="1"/>
    <n v="0"/>
    <n v="0"/>
    <n v="0"/>
    <n v="1"/>
    <n v="0"/>
    <n v="0"/>
    <n v="91"/>
    <d v="2015-05-09T00:00:00"/>
    <n v="5"/>
    <s v="May"/>
    <n v="1"/>
  </r>
  <r>
    <n v="98"/>
    <n v="89058"/>
    <n v="807"/>
    <n v="0.90615104763188037"/>
    <x v="0"/>
    <n v="0"/>
    <n v="18"/>
    <n v="454"/>
    <n v="194"/>
    <n v="106"/>
    <n v="31"/>
    <n v="22"/>
    <n v="43"/>
    <x v="0"/>
    <n v="5"/>
    <n v="4"/>
    <n v="4"/>
    <n v="2"/>
    <n v="0"/>
    <n v="0"/>
    <n v="0"/>
    <n v="0"/>
    <n v="0"/>
    <n v="0"/>
    <n v="0"/>
    <n v="60"/>
    <s v="51-65"/>
    <n v="2728"/>
    <n v="0"/>
    <n v="1"/>
    <n v="0"/>
    <n v="0"/>
    <n v="0"/>
    <n v="0"/>
    <n v="0"/>
    <n v="1"/>
    <n v="0"/>
    <n v="764"/>
    <d v="2015-04-27T00:00:00"/>
    <n v="4"/>
    <s v="April"/>
    <n v="1"/>
  </r>
  <r>
    <n v="99"/>
    <n v="77298"/>
    <n v="890"/>
    <n v="1.1513881342337446"/>
    <x v="0"/>
    <n v="1"/>
    <n v="46"/>
    <n v="425"/>
    <n v="115"/>
    <n v="292"/>
    <n v="23"/>
    <n v="35"/>
    <n v="79"/>
    <x v="0"/>
    <n v="6"/>
    <n v="6"/>
    <n v="11"/>
    <n v="3"/>
    <n v="0"/>
    <n v="0"/>
    <n v="0"/>
    <n v="0"/>
    <n v="0"/>
    <n v="0"/>
    <n v="0"/>
    <n v="41"/>
    <s v="36-50"/>
    <n v="2398"/>
    <n v="0"/>
    <n v="0"/>
    <n v="0"/>
    <n v="1"/>
    <n v="0"/>
    <n v="0"/>
    <n v="1"/>
    <n v="0"/>
    <n v="0"/>
    <n v="811"/>
    <d v="2016-03-22T00:00:00"/>
    <n v="3"/>
    <s v="March"/>
    <n v="1"/>
  </r>
  <r>
    <n v="100"/>
    <n v="92491"/>
    <n v="2012"/>
    <n v="2.1753467904985349"/>
    <x v="0"/>
    <n v="0"/>
    <n v="71"/>
    <n v="979"/>
    <n v="44"/>
    <n v="935"/>
    <n v="29"/>
    <n v="25"/>
    <n v="22"/>
    <x v="0"/>
    <n v="7"/>
    <n v="5"/>
    <n v="12"/>
    <n v="3"/>
    <n v="1"/>
    <n v="0"/>
    <n v="0"/>
    <n v="1"/>
    <n v="1"/>
    <n v="0"/>
    <n v="1"/>
    <n v="37"/>
    <s v="36-50"/>
    <n v="2583"/>
    <n v="0"/>
    <n v="1"/>
    <n v="0"/>
    <n v="0"/>
    <n v="0"/>
    <n v="0"/>
    <n v="0"/>
    <n v="0"/>
    <n v="1"/>
    <n v="1990"/>
    <d v="2015-09-19T00:00:00"/>
    <n v="9"/>
    <s v="September"/>
    <n v="1"/>
  </r>
  <r>
    <n v="101"/>
    <n v="57288"/>
    <n v="548"/>
    <n v="0.95657031140902116"/>
    <x v="0"/>
    <n v="1"/>
    <n v="27"/>
    <n v="527"/>
    <n v="0"/>
    <n v="21"/>
    <n v="0"/>
    <n v="0"/>
    <n v="60"/>
    <x v="4"/>
    <n v="8"/>
    <n v="1"/>
    <n v="8"/>
    <n v="6"/>
    <n v="0"/>
    <n v="0"/>
    <n v="0"/>
    <n v="1"/>
    <n v="0"/>
    <n v="0"/>
    <n v="0"/>
    <n v="57"/>
    <s v="51-65"/>
    <n v="2163"/>
    <n v="0"/>
    <n v="0"/>
    <n v="0"/>
    <n v="1"/>
    <n v="0"/>
    <n v="0"/>
    <n v="0"/>
    <n v="1"/>
    <n v="0"/>
    <n v="488"/>
    <d v="2016-11-12T00:00:00"/>
    <n v="11"/>
    <s v="November"/>
    <n v="1"/>
  </r>
  <r>
    <n v="102"/>
    <n v="89572"/>
    <n v="1995"/>
    <n v="2.2272585182869649"/>
    <x v="0"/>
    <n v="0"/>
    <n v="44"/>
    <n v="606"/>
    <n v="24"/>
    <n v="974"/>
    <n v="197"/>
    <n v="194"/>
    <n v="64"/>
    <x v="0"/>
    <n v="7"/>
    <n v="7"/>
    <n v="9"/>
    <n v="4"/>
    <n v="1"/>
    <n v="0"/>
    <n v="0"/>
    <n v="1"/>
    <n v="0"/>
    <n v="0"/>
    <n v="1"/>
    <n v="54"/>
    <s v="51-65"/>
    <n v="2811"/>
    <n v="0"/>
    <n v="0"/>
    <n v="1"/>
    <n v="0"/>
    <n v="0"/>
    <n v="1"/>
    <n v="0"/>
    <n v="0"/>
    <n v="0"/>
    <n v="1931"/>
    <d v="2015-02-03T00:00:00"/>
    <n v="2"/>
    <s v="February"/>
    <n v="1"/>
  </r>
  <r>
    <n v="103"/>
    <n v="43974"/>
    <n v="479"/>
    <n v="1.0892800291081093"/>
    <x v="1"/>
    <n v="0"/>
    <n v="19"/>
    <n v="378"/>
    <n v="0"/>
    <n v="101"/>
    <n v="0"/>
    <n v="0"/>
    <n v="72"/>
    <x v="2"/>
    <n v="6"/>
    <n v="4"/>
    <n v="6"/>
    <n v="7"/>
    <n v="0"/>
    <n v="0"/>
    <n v="0"/>
    <n v="0"/>
    <n v="0"/>
    <n v="0"/>
    <n v="0"/>
    <n v="40"/>
    <s v="36-50"/>
    <n v="2723"/>
    <n v="0"/>
    <n v="1"/>
    <n v="0"/>
    <n v="0"/>
    <n v="0"/>
    <n v="0"/>
    <n v="0"/>
    <n v="0"/>
    <n v="1"/>
    <n v="407"/>
    <d v="2015-05-02T00:00:00"/>
    <n v="5"/>
    <s v="May"/>
    <n v="1"/>
  </r>
  <r>
    <n v="104"/>
    <n v="50785"/>
    <n v="87"/>
    <n v="0.1713104263069804"/>
    <x v="1"/>
    <n v="1"/>
    <n v="27"/>
    <n v="64"/>
    <n v="1"/>
    <n v="21"/>
    <n v="0"/>
    <n v="1"/>
    <n v="27"/>
    <x v="1"/>
    <n v="2"/>
    <n v="1"/>
    <n v="3"/>
    <n v="6"/>
    <n v="0"/>
    <n v="0"/>
    <n v="0"/>
    <n v="0"/>
    <n v="0"/>
    <n v="0"/>
    <n v="0"/>
    <n v="58"/>
    <s v="51-65"/>
    <n v="2451"/>
    <n v="0"/>
    <n v="0"/>
    <n v="1"/>
    <n v="0"/>
    <n v="0"/>
    <n v="0"/>
    <n v="1"/>
    <n v="0"/>
    <n v="0"/>
    <n v="60"/>
    <d v="2016-01-29T00:00:00"/>
    <n v="1"/>
    <s v="January"/>
    <n v="1"/>
  </r>
  <r>
    <n v="105"/>
    <n v="90765"/>
    <n v="1691"/>
    <n v="1.8630529389081694"/>
    <x v="0"/>
    <n v="0"/>
    <n v="25"/>
    <n v="547"/>
    <n v="99"/>
    <n v="812"/>
    <n v="151"/>
    <n v="82"/>
    <n v="33"/>
    <x v="7"/>
    <n v="4"/>
    <n v="6"/>
    <n v="5"/>
    <n v="1"/>
    <n v="1"/>
    <n v="0"/>
    <n v="0"/>
    <n v="0"/>
    <n v="1"/>
    <n v="0"/>
    <n v="0"/>
    <n v="50"/>
    <s v="36-50"/>
    <n v="2315"/>
    <n v="0"/>
    <n v="1"/>
    <n v="0"/>
    <n v="0"/>
    <n v="0"/>
    <n v="0"/>
    <n v="1"/>
    <n v="0"/>
    <n v="0"/>
    <n v="1658"/>
    <d v="2016-06-13T00:00:00"/>
    <n v="6"/>
    <s v="June"/>
    <n v="1"/>
  </r>
  <r>
    <n v="106"/>
    <n v="36550"/>
    <n v="457"/>
    <n v="1.2503419972640217"/>
    <x v="1"/>
    <n v="0"/>
    <n v="74"/>
    <n v="47"/>
    <n v="90"/>
    <n v="94"/>
    <n v="123"/>
    <n v="103"/>
    <n v="120"/>
    <x v="2"/>
    <n v="9"/>
    <n v="1"/>
    <n v="5"/>
    <n v="9"/>
    <n v="0"/>
    <n v="0"/>
    <n v="0"/>
    <n v="0"/>
    <n v="0"/>
    <n v="0"/>
    <n v="0"/>
    <n v="42"/>
    <s v="36-50"/>
    <n v="2654"/>
    <n v="0"/>
    <n v="1"/>
    <n v="0"/>
    <n v="0"/>
    <n v="0"/>
    <n v="1"/>
    <n v="0"/>
    <n v="0"/>
    <n v="0"/>
    <n v="337"/>
    <d v="2015-07-10T00:00:00"/>
    <n v="7"/>
    <s v="July"/>
    <n v="1"/>
  </r>
  <r>
    <n v="107"/>
    <n v="30753"/>
    <n v="51"/>
    <n v="0.16583747927031509"/>
    <x v="1"/>
    <n v="1"/>
    <n v="85"/>
    <n v="12"/>
    <n v="5"/>
    <n v="25"/>
    <n v="0"/>
    <n v="9"/>
    <n v="30"/>
    <x v="1"/>
    <n v="1"/>
    <n v="1"/>
    <n v="3"/>
    <n v="5"/>
    <n v="0"/>
    <n v="0"/>
    <n v="0"/>
    <n v="0"/>
    <n v="0"/>
    <n v="0"/>
    <n v="0"/>
    <n v="53"/>
    <s v="51-65"/>
    <n v="2512"/>
    <n v="0"/>
    <n v="0"/>
    <n v="0"/>
    <n v="1"/>
    <n v="0"/>
    <n v="1"/>
    <n v="0"/>
    <n v="0"/>
    <n v="0"/>
    <n v="21"/>
    <d v="2015-11-29T00:00:00"/>
    <n v="11"/>
    <s v="November"/>
    <n v="1"/>
  </r>
  <r>
    <n v="108"/>
    <n v="21918"/>
    <n v="30"/>
    <n v="0.13687380235422938"/>
    <x v="1"/>
    <n v="0"/>
    <n v="37"/>
    <n v="1"/>
    <n v="6"/>
    <n v="7"/>
    <n v="11"/>
    <n v="5"/>
    <n v="3"/>
    <x v="1"/>
    <n v="2"/>
    <n v="0"/>
    <n v="3"/>
    <n v="6"/>
    <n v="0"/>
    <n v="0"/>
    <n v="0"/>
    <n v="0"/>
    <n v="0"/>
    <n v="0"/>
    <n v="0"/>
    <n v="51"/>
    <s v="51-65"/>
    <n v="2386"/>
    <n v="0"/>
    <n v="0"/>
    <n v="0"/>
    <n v="1"/>
    <n v="0"/>
    <n v="0"/>
    <n v="1"/>
    <n v="0"/>
    <n v="0"/>
    <n v="27"/>
    <d v="2016-04-03T00:00:00"/>
    <n v="4"/>
    <s v="April"/>
    <n v="1"/>
  </r>
  <r>
    <n v="109"/>
    <n v="56129"/>
    <n v="612"/>
    <n v="1.0903454542215254"/>
    <x v="0"/>
    <n v="1"/>
    <n v="65"/>
    <n v="320"/>
    <n v="48"/>
    <n v="133"/>
    <n v="39"/>
    <n v="72"/>
    <n v="48"/>
    <x v="3"/>
    <n v="6"/>
    <n v="2"/>
    <n v="10"/>
    <n v="4"/>
    <n v="0"/>
    <n v="0"/>
    <n v="0"/>
    <n v="0"/>
    <n v="0"/>
    <n v="0"/>
    <n v="0"/>
    <n v="67"/>
    <s v="66+"/>
    <n v="2533"/>
    <n v="0"/>
    <n v="0"/>
    <n v="0"/>
    <n v="1"/>
    <n v="0"/>
    <n v="0"/>
    <n v="0"/>
    <n v="1"/>
    <n v="0"/>
    <n v="564"/>
    <d v="2015-11-08T00:00:00"/>
    <n v="11"/>
    <s v="November"/>
    <n v="1"/>
  </r>
  <r>
    <n v="110"/>
    <n v="82332"/>
    <n v="1987"/>
    <n v="2.4133994072778506"/>
    <x v="0"/>
    <n v="0"/>
    <n v="89"/>
    <n v="830"/>
    <n v="59"/>
    <n v="968"/>
    <n v="51"/>
    <n v="79"/>
    <n v="19"/>
    <x v="0"/>
    <n v="5"/>
    <n v="3"/>
    <n v="12"/>
    <n v="2"/>
    <n v="0"/>
    <n v="0"/>
    <n v="0"/>
    <n v="0"/>
    <n v="1"/>
    <n v="0"/>
    <n v="1"/>
    <n v="59"/>
    <s v="51-65"/>
    <n v="2809"/>
    <n v="0"/>
    <n v="0"/>
    <n v="1"/>
    <n v="0"/>
    <n v="0"/>
    <n v="0"/>
    <n v="1"/>
    <n v="0"/>
    <n v="0"/>
    <n v="1968"/>
    <d v="2015-02-05T00:00:00"/>
    <n v="2"/>
    <s v="February"/>
    <n v="1"/>
  </r>
  <r>
    <n v="111"/>
    <n v="19510"/>
    <n v="23"/>
    <n v="0.11788826242952331"/>
    <x v="2"/>
    <n v="0"/>
    <n v="63"/>
    <n v="9"/>
    <n v="0"/>
    <n v="7"/>
    <n v="3"/>
    <n v="4"/>
    <n v="7"/>
    <x v="1"/>
    <n v="1"/>
    <n v="0"/>
    <n v="3"/>
    <n v="7"/>
    <n v="0"/>
    <n v="0"/>
    <n v="0"/>
    <n v="0"/>
    <n v="0"/>
    <n v="0"/>
    <n v="0"/>
    <n v="35"/>
    <s v="24-35"/>
    <n v="2457"/>
    <n v="0"/>
    <n v="1"/>
    <n v="0"/>
    <n v="0"/>
    <n v="0"/>
    <n v="0"/>
    <n v="0"/>
    <n v="1"/>
    <n v="0"/>
    <n v="16"/>
    <d v="2016-01-23T00:00:00"/>
    <n v="1"/>
    <s v="January"/>
    <n v="1"/>
  </r>
  <r>
    <n v="112"/>
    <n v="30992"/>
    <n v="41"/>
    <n v="0.13229220443985545"/>
    <x v="1"/>
    <n v="0"/>
    <n v="83"/>
    <n v="17"/>
    <n v="0"/>
    <n v="14"/>
    <n v="7"/>
    <n v="3"/>
    <n v="2"/>
    <x v="0"/>
    <n v="1"/>
    <n v="0"/>
    <n v="3"/>
    <n v="7"/>
    <n v="0"/>
    <n v="0"/>
    <n v="0"/>
    <n v="0"/>
    <n v="0"/>
    <n v="0"/>
    <n v="0"/>
    <n v="44"/>
    <s v="36-50"/>
    <n v="2592"/>
    <n v="1"/>
    <n v="0"/>
    <n v="0"/>
    <n v="0"/>
    <n v="0"/>
    <n v="0"/>
    <n v="1"/>
    <n v="0"/>
    <n v="0"/>
    <n v="39"/>
    <d v="2015-09-10T00:00:00"/>
    <n v="9"/>
    <s v="September"/>
    <n v="1"/>
  </r>
  <r>
    <n v="113"/>
    <n v="72903"/>
    <n v="1974"/>
    <n v="2.7077075017488994"/>
    <x v="0"/>
    <n v="0"/>
    <n v="74"/>
    <n v="1067"/>
    <n v="138"/>
    <n v="750"/>
    <n v="0"/>
    <n v="19"/>
    <n v="39"/>
    <x v="0"/>
    <n v="7"/>
    <n v="5"/>
    <n v="8"/>
    <n v="4"/>
    <n v="1"/>
    <n v="0"/>
    <n v="0"/>
    <n v="1"/>
    <n v="1"/>
    <n v="0"/>
    <n v="1"/>
    <n v="35"/>
    <s v="24-35"/>
    <n v="2402"/>
    <n v="0"/>
    <n v="0"/>
    <n v="1"/>
    <n v="0"/>
    <n v="0"/>
    <n v="0"/>
    <n v="1"/>
    <n v="0"/>
    <n v="0"/>
    <n v="1935"/>
    <d v="2016-03-18T00:00:00"/>
    <n v="3"/>
    <s v="March"/>
    <n v="1"/>
  </r>
  <r>
    <n v="114"/>
    <n v="71488"/>
    <n v="387"/>
    <n v="0.54134959713518349"/>
    <x v="0"/>
    <n v="0"/>
    <n v="87"/>
    <n v="162"/>
    <n v="33"/>
    <n v="124"/>
    <n v="40"/>
    <n v="28"/>
    <n v="172"/>
    <x v="1"/>
    <n v="3"/>
    <n v="4"/>
    <n v="7"/>
    <n v="1"/>
    <n v="0"/>
    <n v="0"/>
    <n v="0"/>
    <n v="0"/>
    <n v="0"/>
    <n v="0"/>
    <n v="0"/>
    <n v="55"/>
    <s v="51-65"/>
    <n v="2655"/>
    <n v="0"/>
    <n v="0"/>
    <n v="0"/>
    <n v="1"/>
    <n v="0"/>
    <n v="1"/>
    <n v="0"/>
    <n v="0"/>
    <n v="0"/>
    <n v="215"/>
    <d v="2015-07-09T00:00:00"/>
    <n v="7"/>
    <s v="July"/>
    <n v="1"/>
  </r>
  <r>
    <n v="115"/>
    <n v="95529"/>
    <n v="1966"/>
    <n v="2.058013796857499"/>
    <x v="0"/>
    <n v="0"/>
    <n v="29"/>
    <n v="770"/>
    <n v="29"/>
    <n v="890"/>
    <n v="250"/>
    <n v="27"/>
    <n v="24"/>
    <x v="0"/>
    <n v="7"/>
    <n v="3"/>
    <n v="7"/>
    <n v="3"/>
    <n v="0"/>
    <n v="0"/>
    <n v="0"/>
    <n v="0"/>
    <n v="1"/>
    <n v="0"/>
    <n v="1"/>
    <n v="26"/>
    <s v="24-35"/>
    <n v="2732"/>
    <n v="0"/>
    <n v="0"/>
    <n v="1"/>
    <n v="0"/>
    <n v="0"/>
    <n v="0"/>
    <n v="1"/>
    <n v="0"/>
    <n v="0"/>
    <n v="1942"/>
    <d v="2015-04-23T00:00:00"/>
    <n v="4"/>
    <s v="April"/>
    <n v="1"/>
  </r>
  <r>
    <n v="116"/>
    <n v="54348"/>
    <n v="86"/>
    <n v="0.15823949363362036"/>
    <x v="1"/>
    <n v="1"/>
    <n v="51"/>
    <n v="70"/>
    <n v="0"/>
    <n v="16"/>
    <n v="0"/>
    <n v="0"/>
    <n v="4"/>
    <x v="1"/>
    <n v="2"/>
    <n v="0"/>
    <n v="4"/>
    <n v="6"/>
    <n v="0"/>
    <n v="0"/>
    <n v="0"/>
    <n v="0"/>
    <n v="0"/>
    <n v="0"/>
    <n v="0"/>
    <n v="67"/>
    <s v="66+"/>
    <n v="2180"/>
    <n v="0"/>
    <n v="1"/>
    <n v="0"/>
    <n v="0"/>
    <n v="0"/>
    <n v="0"/>
    <n v="0"/>
    <n v="1"/>
    <n v="0"/>
    <n v="82"/>
    <d v="2016-10-26T00:00:00"/>
    <n v="10"/>
    <s v="October"/>
    <n v="1"/>
  </r>
  <r>
    <n v="117"/>
    <n v="77376"/>
    <n v="649"/>
    <n v="0.83876137303556653"/>
    <x v="1"/>
    <n v="1"/>
    <n v="72"/>
    <n v="492"/>
    <n v="19"/>
    <n v="110"/>
    <n v="16"/>
    <n v="12"/>
    <n v="12"/>
    <x v="3"/>
    <n v="6"/>
    <n v="3"/>
    <n v="10"/>
    <n v="4"/>
    <n v="0"/>
    <n v="0"/>
    <n v="0"/>
    <n v="0"/>
    <n v="0"/>
    <n v="0"/>
    <n v="0"/>
    <n v="64"/>
    <s v="51-65"/>
    <n v="2209"/>
    <n v="0"/>
    <n v="0"/>
    <n v="0"/>
    <n v="1"/>
    <n v="0"/>
    <n v="0"/>
    <n v="0"/>
    <n v="0"/>
    <n v="1"/>
    <n v="637"/>
    <d v="2016-09-27T00:00:00"/>
    <n v="9"/>
    <s v="September"/>
    <n v="1"/>
  </r>
  <r>
    <n v="118"/>
    <n v="62998"/>
    <n v="405"/>
    <n v="0.64287755166830696"/>
    <x v="0"/>
    <n v="1"/>
    <n v="10"/>
    <n v="120"/>
    <n v="58"/>
    <n v="73"/>
    <n v="65"/>
    <n v="89"/>
    <n v="58"/>
    <x v="2"/>
    <n v="5"/>
    <n v="4"/>
    <n v="5"/>
    <n v="5"/>
    <n v="0"/>
    <n v="0"/>
    <n v="0"/>
    <n v="0"/>
    <n v="0"/>
    <n v="0"/>
    <n v="0"/>
    <n v="68"/>
    <s v="66+"/>
    <n v="2431"/>
    <n v="0"/>
    <n v="1"/>
    <n v="0"/>
    <n v="0"/>
    <n v="0"/>
    <n v="0"/>
    <n v="1"/>
    <n v="0"/>
    <n v="0"/>
    <n v="347"/>
    <d v="2016-02-18T00:00:00"/>
    <n v="2"/>
    <s v="February"/>
    <n v="1"/>
  </r>
  <r>
    <n v="119"/>
    <n v="61331"/>
    <n v="591"/>
    <n v="0.96362361611583047"/>
    <x v="1"/>
    <n v="1"/>
    <n v="42"/>
    <n v="534"/>
    <n v="5"/>
    <n v="47"/>
    <n v="0"/>
    <n v="5"/>
    <n v="41"/>
    <x v="2"/>
    <n v="11"/>
    <n v="1"/>
    <n v="6"/>
    <n v="8"/>
    <n v="0"/>
    <n v="0"/>
    <n v="0"/>
    <n v="0"/>
    <n v="0"/>
    <n v="0"/>
    <n v="0"/>
    <n v="62"/>
    <s v="51-65"/>
    <n v="2635"/>
    <n v="0"/>
    <n v="0"/>
    <n v="1"/>
    <n v="0"/>
    <n v="0"/>
    <n v="0"/>
    <n v="0"/>
    <n v="1"/>
    <n v="0"/>
    <n v="550"/>
    <d v="2015-07-29T00:00:00"/>
    <n v="7"/>
    <s v="July"/>
    <n v="1"/>
  </r>
  <r>
    <n v="120"/>
    <n v="73448"/>
    <n v="595"/>
    <n v="0.81009693933122751"/>
    <x v="0"/>
    <n v="0"/>
    <n v="10"/>
    <n v="236"/>
    <n v="106"/>
    <n v="189"/>
    <n v="23"/>
    <n v="41"/>
    <n v="130"/>
    <x v="0"/>
    <n v="7"/>
    <n v="2"/>
    <n v="9"/>
    <n v="4"/>
    <n v="0"/>
    <n v="0"/>
    <n v="0"/>
    <n v="0"/>
    <n v="0"/>
    <n v="0"/>
    <n v="0"/>
    <n v="51"/>
    <s v="51-65"/>
    <n v="2298"/>
    <n v="0"/>
    <n v="1"/>
    <n v="0"/>
    <n v="0"/>
    <n v="0"/>
    <n v="0"/>
    <n v="1"/>
    <n v="0"/>
    <n v="0"/>
    <n v="465"/>
    <d v="2016-06-30T00:00:00"/>
    <n v="6"/>
    <s v="June"/>
    <n v="1"/>
  </r>
  <r>
    <n v="121"/>
    <n v="41551"/>
    <n v="256"/>
    <n v="0.61611032225457862"/>
    <x v="1"/>
    <n v="1"/>
    <n v="51"/>
    <n v="220"/>
    <n v="0"/>
    <n v="33"/>
    <n v="3"/>
    <n v="0"/>
    <n v="23"/>
    <x v="2"/>
    <n v="5"/>
    <n v="1"/>
    <n v="5"/>
    <n v="8"/>
    <n v="0"/>
    <n v="0"/>
    <n v="0"/>
    <n v="0"/>
    <n v="0"/>
    <n v="0"/>
    <n v="0"/>
    <n v="56"/>
    <s v="51-65"/>
    <n v="2478"/>
    <n v="0"/>
    <n v="1"/>
    <n v="0"/>
    <n v="0"/>
    <n v="0"/>
    <n v="0"/>
    <n v="0"/>
    <n v="0"/>
    <n v="1"/>
    <n v="233"/>
    <d v="2016-01-02T00:00:00"/>
    <n v="1"/>
    <s v="January"/>
    <n v="1"/>
  </r>
  <r>
    <n v="122"/>
    <n v="62981"/>
    <n v="1482"/>
    <n v="2.3530906146298087"/>
    <x v="0"/>
    <n v="0"/>
    <n v="21"/>
    <n v="796"/>
    <n v="14"/>
    <n v="590"/>
    <n v="38"/>
    <n v="44"/>
    <n v="0"/>
    <x v="0"/>
    <n v="4"/>
    <n v="5"/>
    <n v="13"/>
    <n v="3"/>
    <n v="0"/>
    <n v="0"/>
    <n v="0"/>
    <n v="1"/>
    <n v="0"/>
    <n v="0"/>
    <n v="0"/>
    <n v="53"/>
    <s v="51-65"/>
    <n v="2628"/>
    <n v="0"/>
    <n v="0"/>
    <n v="0"/>
    <n v="1"/>
    <n v="0"/>
    <n v="0"/>
    <n v="0"/>
    <n v="0"/>
    <n v="1"/>
    <n v="1482"/>
    <d v="2015-08-05T00:00:00"/>
    <n v="8"/>
    <s v="August"/>
    <n v="1"/>
  </r>
  <r>
    <n v="123"/>
    <n v="9548"/>
    <n v="20"/>
    <n v="0.20946795140343527"/>
    <x v="1"/>
    <n v="0"/>
    <n v="31"/>
    <n v="0"/>
    <n v="1"/>
    <n v="3"/>
    <n v="10"/>
    <n v="6"/>
    <n v="9"/>
    <x v="1"/>
    <n v="1"/>
    <n v="0"/>
    <n v="3"/>
    <n v="8"/>
    <n v="0"/>
    <n v="0"/>
    <n v="0"/>
    <n v="0"/>
    <n v="0"/>
    <n v="0"/>
    <n v="0"/>
    <n v="44"/>
    <s v="36-50"/>
    <n v="2849"/>
    <n v="1"/>
    <n v="0"/>
    <n v="0"/>
    <n v="0"/>
    <n v="0"/>
    <n v="0"/>
    <n v="0"/>
    <n v="0"/>
    <n v="0"/>
    <n v="11"/>
    <d v="2014-12-27T00:00:00"/>
    <n v="12"/>
    <s v="December"/>
    <n v="1"/>
  </r>
  <r>
    <n v="124"/>
    <n v="33762"/>
    <n v="90"/>
    <n v="0.26657188555180378"/>
    <x v="2"/>
    <n v="1"/>
    <n v="61"/>
    <n v="53"/>
    <n v="1"/>
    <n v="34"/>
    <n v="2"/>
    <n v="0"/>
    <n v="16"/>
    <x v="4"/>
    <n v="2"/>
    <n v="2"/>
    <n v="2"/>
    <n v="8"/>
    <n v="0"/>
    <n v="0"/>
    <n v="0"/>
    <n v="0"/>
    <n v="0"/>
    <n v="0"/>
    <n v="0"/>
    <n v="61"/>
    <s v="51-65"/>
    <n v="2516"/>
    <n v="0"/>
    <n v="1"/>
    <n v="0"/>
    <n v="0"/>
    <n v="0"/>
    <n v="0"/>
    <n v="0"/>
    <n v="0"/>
    <n v="1"/>
    <n v="74"/>
    <d v="2015-11-25T00:00:00"/>
    <n v="11"/>
    <s v="November"/>
    <n v="1"/>
  </r>
  <r>
    <n v="125"/>
    <n v="75345"/>
    <n v="1954"/>
    <n v="2.5934036764217931"/>
    <x v="0"/>
    <n v="0"/>
    <n v="16"/>
    <n v="918"/>
    <n v="57"/>
    <n v="842"/>
    <n v="99"/>
    <n v="38"/>
    <n v="133"/>
    <x v="0"/>
    <n v="5"/>
    <n v="8"/>
    <n v="6"/>
    <n v="3"/>
    <n v="1"/>
    <n v="0"/>
    <n v="0"/>
    <n v="0"/>
    <n v="0"/>
    <n v="0"/>
    <n v="1"/>
    <n v="50"/>
    <s v="36-50"/>
    <n v="2671"/>
    <n v="0"/>
    <n v="0"/>
    <n v="1"/>
    <n v="0"/>
    <n v="0"/>
    <n v="0"/>
    <n v="0"/>
    <n v="1"/>
    <n v="0"/>
    <n v="1821"/>
    <d v="2015-06-23T00:00:00"/>
    <n v="6"/>
    <s v="June"/>
    <n v="1"/>
  </r>
  <r>
    <n v="126"/>
    <n v="36921"/>
    <n v="34"/>
    <n v="9.2088513312207146E-2"/>
    <x v="1"/>
    <n v="1"/>
    <n v="74"/>
    <n v="17"/>
    <n v="1"/>
    <n v="12"/>
    <n v="3"/>
    <n v="1"/>
    <n v="4"/>
    <x v="1"/>
    <n v="2"/>
    <n v="0"/>
    <n v="3"/>
    <n v="7"/>
    <n v="0"/>
    <n v="0"/>
    <n v="0"/>
    <n v="0"/>
    <n v="0"/>
    <n v="0"/>
    <n v="0"/>
    <n v="55"/>
    <s v="51-65"/>
    <n v="2495"/>
    <n v="1"/>
    <n v="0"/>
    <n v="0"/>
    <n v="0"/>
    <n v="0"/>
    <n v="0"/>
    <n v="0"/>
    <n v="0"/>
    <n v="1"/>
    <n v="30"/>
    <d v="2015-12-16T00:00:00"/>
    <n v="12"/>
    <s v="December"/>
    <n v="1"/>
  </r>
  <r>
    <n v="127"/>
    <n v="92859"/>
    <n v="2057"/>
    <n v="2.2151864655014593"/>
    <x v="0"/>
    <n v="0"/>
    <n v="46"/>
    <n v="962"/>
    <n v="61"/>
    <n v="921"/>
    <n v="52"/>
    <n v="61"/>
    <n v="20"/>
    <x v="0"/>
    <n v="5"/>
    <n v="4"/>
    <n v="12"/>
    <n v="2"/>
    <n v="0"/>
    <n v="0"/>
    <n v="0"/>
    <n v="0"/>
    <n v="0"/>
    <n v="0"/>
    <n v="0"/>
    <n v="28"/>
    <s v="24-35"/>
    <n v="2777"/>
    <n v="0"/>
    <n v="0"/>
    <n v="1"/>
    <n v="0"/>
    <n v="0"/>
    <n v="0"/>
    <n v="0"/>
    <n v="1"/>
    <n v="0"/>
    <n v="2037"/>
    <d v="2015-03-09T00:00:00"/>
    <n v="3"/>
    <s v="March"/>
    <n v="1"/>
  </r>
  <r>
    <n v="128"/>
    <n v="91700"/>
    <n v="1949"/>
    <n v="2.1254089422028355"/>
    <x v="0"/>
    <n v="0"/>
    <n v="58"/>
    <n v="576"/>
    <n v="172"/>
    <n v="961"/>
    <n v="125"/>
    <n v="115"/>
    <n v="19"/>
    <x v="0"/>
    <n v="8"/>
    <n v="6"/>
    <n v="5"/>
    <n v="3"/>
    <n v="0"/>
    <n v="0"/>
    <n v="0"/>
    <n v="0"/>
    <n v="0"/>
    <n v="0"/>
    <n v="1"/>
    <n v="49"/>
    <s v="36-50"/>
    <n v="2687"/>
    <n v="0"/>
    <n v="0"/>
    <n v="1"/>
    <n v="0"/>
    <n v="0"/>
    <n v="0"/>
    <n v="1"/>
    <n v="0"/>
    <n v="0"/>
    <n v="1930"/>
    <d v="2015-06-07T00:00:00"/>
    <n v="6"/>
    <s v="June"/>
    <n v="1"/>
  </r>
  <r>
    <n v="129"/>
    <n v="86111"/>
    <n v="1259"/>
    <n v="1.4620664026663261"/>
    <x v="0"/>
    <n v="0"/>
    <n v="73"/>
    <n v="399"/>
    <n v="28"/>
    <n v="756"/>
    <n v="36"/>
    <n v="40"/>
    <n v="126"/>
    <x v="0"/>
    <n v="5"/>
    <n v="7"/>
    <n v="10"/>
    <n v="2"/>
    <n v="0"/>
    <n v="0"/>
    <n v="0"/>
    <n v="0"/>
    <n v="0"/>
    <n v="0"/>
    <n v="0"/>
    <n v="58"/>
    <s v="51-65"/>
    <n v="2595"/>
    <n v="0"/>
    <n v="1"/>
    <n v="0"/>
    <n v="0"/>
    <n v="0"/>
    <n v="0"/>
    <n v="1"/>
    <n v="0"/>
    <n v="0"/>
    <n v="1133"/>
    <d v="2015-09-07T00:00:00"/>
    <n v="9"/>
    <s v="September"/>
    <n v="1"/>
  </r>
  <r>
    <n v="130"/>
    <n v="68352"/>
    <n v="838"/>
    <n v="1.2260065543071161"/>
    <x v="0"/>
    <n v="1"/>
    <n v="47"/>
    <n v="614"/>
    <n v="16"/>
    <n v="132"/>
    <n v="43"/>
    <n v="33"/>
    <n v="33"/>
    <x v="4"/>
    <n v="8"/>
    <n v="5"/>
    <n v="9"/>
    <n v="6"/>
    <n v="0"/>
    <n v="0"/>
    <n v="0"/>
    <n v="0"/>
    <n v="0"/>
    <n v="0"/>
    <n v="0"/>
    <n v="46"/>
    <s v="36-50"/>
    <n v="2464"/>
    <n v="0"/>
    <n v="0"/>
    <n v="1"/>
    <n v="0"/>
    <n v="0"/>
    <n v="0"/>
    <n v="0"/>
    <n v="0"/>
    <n v="1"/>
    <n v="805"/>
    <d v="2016-01-16T00:00:00"/>
    <n v="1"/>
    <s v="January"/>
    <n v="1"/>
  </r>
  <r>
    <n v="131"/>
    <n v="41883"/>
    <n v="196"/>
    <n v="0.46797029821168495"/>
    <x v="1"/>
    <n v="0"/>
    <n v="13"/>
    <n v="32"/>
    <n v="34"/>
    <n v="41"/>
    <n v="73"/>
    <n v="16"/>
    <n v="116"/>
    <x v="4"/>
    <n v="4"/>
    <n v="2"/>
    <n v="3"/>
    <n v="7"/>
    <n v="0"/>
    <n v="0"/>
    <n v="0"/>
    <n v="0"/>
    <n v="0"/>
    <n v="0"/>
    <n v="0"/>
    <n v="32"/>
    <s v="24-35"/>
    <n v="2626"/>
    <n v="0"/>
    <n v="0"/>
    <n v="0"/>
    <n v="1"/>
    <n v="0"/>
    <n v="0"/>
    <n v="1"/>
    <n v="0"/>
    <n v="0"/>
    <n v="80"/>
    <d v="2015-08-07T00:00:00"/>
    <n v="8"/>
    <s v="August"/>
    <n v="1"/>
  </r>
  <r>
    <n v="132"/>
    <n v="59809"/>
    <n v="828"/>
    <n v="1.3844070290424517"/>
    <x v="0"/>
    <n v="2"/>
    <n v="36"/>
    <n v="598"/>
    <n v="16"/>
    <n v="141"/>
    <n v="32"/>
    <n v="41"/>
    <n v="49"/>
    <x v="4"/>
    <n v="3"/>
    <n v="3"/>
    <n v="6"/>
    <n v="8"/>
    <n v="0"/>
    <n v="0"/>
    <n v="0"/>
    <n v="0"/>
    <n v="0"/>
    <n v="0"/>
    <n v="0"/>
    <n v="44"/>
    <s v="36-50"/>
    <n v="2778"/>
    <n v="0"/>
    <n v="1"/>
    <n v="0"/>
    <n v="0"/>
    <n v="0"/>
    <n v="0"/>
    <n v="1"/>
    <n v="0"/>
    <n v="0"/>
    <n v="779"/>
    <d v="2015-03-08T00:00:00"/>
    <n v="3"/>
    <s v="March"/>
    <n v="1"/>
  </r>
  <r>
    <n v="133"/>
    <n v="72309"/>
    <n v="1931"/>
    <n v="2.6704836189132752"/>
    <x v="0"/>
    <n v="0"/>
    <n v="64"/>
    <n v="960"/>
    <n v="0"/>
    <n v="883"/>
    <n v="50"/>
    <n v="38"/>
    <n v="0"/>
    <x v="0"/>
    <n v="5"/>
    <n v="6"/>
    <n v="8"/>
    <n v="3"/>
    <n v="1"/>
    <n v="0"/>
    <n v="0"/>
    <n v="0"/>
    <n v="0"/>
    <n v="0"/>
    <n v="1"/>
    <n v="44"/>
    <s v="36-50"/>
    <n v="2634"/>
    <n v="0"/>
    <n v="0"/>
    <n v="1"/>
    <n v="0"/>
    <n v="0"/>
    <n v="0"/>
    <n v="0"/>
    <n v="1"/>
    <n v="0"/>
    <n v="1931"/>
    <d v="2015-07-30T00:00:00"/>
    <n v="7"/>
    <s v="July"/>
    <n v="1"/>
  </r>
  <r>
    <n v="134"/>
    <n v="38547"/>
    <n v="18"/>
    <n v="4.6696240952603316E-2"/>
    <x v="1"/>
    <n v="0"/>
    <n v="49"/>
    <n v="6"/>
    <n v="1"/>
    <n v="10"/>
    <n v="0"/>
    <n v="1"/>
    <n v="4"/>
    <x v="0"/>
    <n v="1"/>
    <n v="0"/>
    <n v="2"/>
    <n v="8"/>
    <n v="0"/>
    <n v="0"/>
    <n v="0"/>
    <n v="0"/>
    <n v="0"/>
    <n v="1"/>
    <n v="0"/>
    <n v="39"/>
    <s v="36-50"/>
    <n v="2464"/>
    <n v="0"/>
    <n v="0"/>
    <n v="0"/>
    <n v="1"/>
    <n v="0"/>
    <n v="0"/>
    <n v="1"/>
    <n v="0"/>
    <n v="0"/>
    <n v="14"/>
    <d v="2016-01-16T00:00:00"/>
    <n v="1"/>
    <s v="January"/>
    <n v="1"/>
  </r>
  <r>
    <n v="135"/>
    <n v="35688"/>
    <n v="179"/>
    <n v="0.50156915489800491"/>
    <x v="2"/>
    <n v="1"/>
    <n v="94"/>
    <n v="73"/>
    <n v="3"/>
    <n v="90"/>
    <n v="12"/>
    <n v="1"/>
    <n v="32"/>
    <x v="6"/>
    <n v="4"/>
    <n v="1"/>
    <n v="4"/>
    <n v="8"/>
    <n v="0"/>
    <n v="0"/>
    <n v="0"/>
    <n v="0"/>
    <n v="0"/>
    <n v="0"/>
    <n v="0"/>
    <n v="47"/>
    <s v="36-50"/>
    <n v="2835"/>
    <n v="0"/>
    <n v="1"/>
    <n v="0"/>
    <n v="0"/>
    <n v="0"/>
    <n v="1"/>
    <n v="0"/>
    <n v="0"/>
    <n v="0"/>
    <n v="147"/>
    <d v="2015-01-10T00:00:00"/>
    <n v="1"/>
    <s v="January"/>
    <n v="1"/>
  </r>
  <r>
    <n v="136"/>
    <n v="49605"/>
    <n v="119"/>
    <n v="0.23989517185767564"/>
    <x v="0"/>
    <n v="0"/>
    <n v="65"/>
    <n v="42"/>
    <n v="16"/>
    <n v="29"/>
    <n v="12"/>
    <n v="20"/>
    <n v="8"/>
    <x v="0"/>
    <n v="2"/>
    <n v="1"/>
    <n v="4"/>
    <n v="3"/>
    <n v="0"/>
    <n v="0"/>
    <n v="0"/>
    <n v="0"/>
    <n v="0"/>
    <n v="0"/>
    <n v="0"/>
    <n v="54"/>
    <s v="51-65"/>
    <n v="2167"/>
    <n v="0"/>
    <n v="1"/>
    <n v="0"/>
    <n v="0"/>
    <n v="0"/>
    <n v="0"/>
    <n v="0"/>
    <n v="1"/>
    <n v="0"/>
    <n v="111"/>
    <d v="2016-11-08T00:00:00"/>
    <n v="11"/>
    <s v="November"/>
    <n v="1"/>
  </r>
  <r>
    <n v="137"/>
    <n v="59354"/>
    <n v="446"/>
    <n v="0.75142366142130268"/>
    <x v="0"/>
    <n v="2"/>
    <n v="59"/>
    <n v="295"/>
    <n v="21"/>
    <n v="78"/>
    <n v="39"/>
    <n v="13"/>
    <n v="13"/>
    <x v="0"/>
    <n v="4"/>
    <n v="4"/>
    <n v="7"/>
    <n v="3"/>
    <n v="0"/>
    <n v="0"/>
    <n v="0"/>
    <n v="0"/>
    <n v="0"/>
    <n v="0"/>
    <n v="0"/>
    <n v="67"/>
    <s v="66+"/>
    <n v="2225"/>
    <n v="0"/>
    <n v="1"/>
    <n v="0"/>
    <n v="0"/>
    <n v="0"/>
    <n v="0"/>
    <n v="0"/>
    <n v="1"/>
    <n v="0"/>
    <n v="433"/>
    <d v="2016-09-11T00:00:00"/>
    <n v="9"/>
    <s v="September"/>
    <n v="1"/>
  </r>
  <r>
    <n v="138"/>
    <n v="65747"/>
    <n v="447"/>
    <n v="0.67987892983710274"/>
    <x v="0"/>
    <n v="1"/>
    <n v="96"/>
    <n v="346"/>
    <n v="17"/>
    <n v="48"/>
    <n v="23"/>
    <n v="13"/>
    <n v="13"/>
    <x v="3"/>
    <n v="8"/>
    <n v="1"/>
    <n v="6"/>
    <n v="6"/>
    <n v="0"/>
    <n v="0"/>
    <n v="0"/>
    <n v="1"/>
    <n v="0"/>
    <n v="0"/>
    <n v="0"/>
    <n v="51"/>
    <s v="51-65"/>
    <n v="2273"/>
    <n v="0"/>
    <n v="1"/>
    <n v="0"/>
    <n v="0"/>
    <n v="0"/>
    <n v="0"/>
    <n v="1"/>
    <n v="0"/>
    <n v="0"/>
    <n v="434"/>
    <d v="2016-07-25T00:00:00"/>
    <n v="7"/>
    <s v="July"/>
    <n v="1"/>
  </r>
  <r>
    <n v="139"/>
    <n v="46344"/>
    <n v="338"/>
    <n v="0.72932849991368898"/>
    <x v="0"/>
    <n v="1"/>
    <n v="28"/>
    <n v="233"/>
    <n v="20"/>
    <n v="57"/>
    <n v="8"/>
    <n v="20"/>
    <n v="91"/>
    <x v="3"/>
    <n v="7"/>
    <n v="1"/>
    <n v="5"/>
    <n v="7"/>
    <n v="0"/>
    <n v="0"/>
    <n v="0"/>
    <n v="0"/>
    <n v="0"/>
    <n v="0"/>
    <n v="0"/>
    <n v="48"/>
    <s v="36-50"/>
    <n v="2721"/>
    <n v="0"/>
    <n v="0"/>
    <n v="0"/>
    <n v="1"/>
    <n v="0"/>
    <n v="1"/>
    <n v="0"/>
    <n v="0"/>
    <n v="0"/>
    <n v="247"/>
    <d v="2015-05-04T00:00:00"/>
    <n v="5"/>
    <s v="May"/>
    <n v="1"/>
  </r>
  <r>
    <n v="140"/>
    <n v="34176"/>
    <n v="69"/>
    <n v="0.20189606741573035"/>
    <x v="1"/>
    <n v="0"/>
    <n v="12"/>
    <n v="5"/>
    <n v="7"/>
    <n v="24"/>
    <n v="19"/>
    <n v="14"/>
    <n v="20"/>
    <x v="3"/>
    <n v="3"/>
    <n v="0"/>
    <n v="4"/>
    <n v="6"/>
    <n v="0"/>
    <n v="0"/>
    <n v="0"/>
    <n v="0"/>
    <n v="0"/>
    <n v="0"/>
    <n v="0"/>
    <n v="32"/>
    <s v="24-35"/>
    <n v="2207"/>
    <n v="0"/>
    <n v="0"/>
    <n v="1"/>
    <n v="0"/>
    <n v="0"/>
    <n v="0"/>
    <n v="1"/>
    <n v="0"/>
    <n v="0"/>
    <n v="49"/>
    <d v="2016-09-29T00:00:00"/>
    <n v="9"/>
    <s v="September"/>
    <n v="1"/>
  </r>
  <r>
    <n v="141"/>
    <n v="61010"/>
    <n v="945"/>
    <n v="1.5489264055072938"/>
    <x v="0"/>
    <n v="1"/>
    <n v="57"/>
    <n v="888"/>
    <n v="0"/>
    <n v="57"/>
    <n v="0"/>
    <n v="0"/>
    <n v="76"/>
    <x v="1"/>
    <n v="8"/>
    <n v="5"/>
    <n v="11"/>
    <n v="5"/>
    <n v="0"/>
    <n v="0"/>
    <n v="0"/>
    <n v="0"/>
    <n v="0"/>
    <n v="0"/>
    <n v="0"/>
    <n v="68"/>
    <s v="66+"/>
    <n v="2787"/>
    <n v="0"/>
    <n v="0"/>
    <n v="0"/>
    <n v="1"/>
    <n v="0"/>
    <n v="0"/>
    <n v="0"/>
    <n v="0"/>
    <n v="1"/>
    <n v="869"/>
    <d v="2015-02-27T00:00:00"/>
    <n v="2"/>
    <s v="February"/>
    <n v="1"/>
  </r>
  <r>
    <n v="142"/>
    <n v="87771"/>
    <n v="1924"/>
    <n v="2.1920679951236739"/>
    <x v="0"/>
    <n v="1"/>
    <n v="61"/>
    <n v="1492"/>
    <n v="38"/>
    <n v="287"/>
    <n v="50"/>
    <n v="57"/>
    <n v="33"/>
    <x v="0"/>
    <n v="5"/>
    <n v="10"/>
    <n v="4"/>
    <n v="6"/>
    <n v="1"/>
    <n v="1"/>
    <n v="0"/>
    <n v="1"/>
    <n v="1"/>
    <n v="0"/>
    <n v="1"/>
    <n v="61"/>
    <s v="51-65"/>
    <n v="2562"/>
    <n v="0"/>
    <n v="0"/>
    <n v="0"/>
    <n v="1"/>
    <n v="0"/>
    <n v="0"/>
    <n v="1"/>
    <n v="0"/>
    <n v="0"/>
    <n v="1891"/>
    <d v="2015-10-10T00:00:00"/>
    <n v="10"/>
    <s v="October"/>
    <n v="1"/>
  </r>
  <r>
    <n v="143"/>
    <n v="49967"/>
    <n v="303"/>
    <n v="0.60640022414793759"/>
    <x v="0"/>
    <n v="1"/>
    <n v="4"/>
    <n v="212"/>
    <n v="6"/>
    <n v="69"/>
    <n v="4"/>
    <n v="12"/>
    <n v="3"/>
    <x v="4"/>
    <n v="6"/>
    <n v="1"/>
    <n v="5"/>
    <n v="7"/>
    <n v="0"/>
    <n v="0"/>
    <n v="0"/>
    <n v="0"/>
    <n v="0"/>
    <n v="0"/>
    <n v="0"/>
    <n v="62"/>
    <s v="51-65"/>
    <n v="2515"/>
    <n v="0"/>
    <n v="0"/>
    <n v="1"/>
    <n v="0"/>
    <n v="0"/>
    <n v="0"/>
    <n v="1"/>
    <n v="0"/>
    <n v="0"/>
    <n v="300"/>
    <d v="2015-11-26T00:00:00"/>
    <n v="11"/>
    <s v="November"/>
    <n v="1"/>
  </r>
  <r>
    <n v="144"/>
    <n v="60199"/>
    <n v="18"/>
    <n v="2.9900828917423877E-2"/>
    <x v="1"/>
    <n v="2"/>
    <n v="49"/>
    <n v="8"/>
    <n v="1"/>
    <n v="7"/>
    <n v="2"/>
    <n v="0"/>
    <n v="0"/>
    <x v="0"/>
    <n v="0"/>
    <n v="0"/>
    <n v="3"/>
    <n v="4"/>
    <n v="0"/>
    <n v="0"/>
    <n v="0"/>
    <n v="0"/>
    <n v="0"/>
    <n v="0"/>
    <n v="0"/>
    <n v="42"/>
    <s v="36-50"/>
    <n v="2449"/>
    <n v="0"/>
    <n v="0"/>
    <n v="1"/>
    <n v="0"/>
    <n v="0"/>
    <n v="0"/>
    <n v="1"/>
    <n v="0"/>
    <n v="0"/>
    <n v="18"/>
    <d v="2016-01-31T00:00:00"/>
    <n v="1"/>
    <s v="January"/>
    <n v="1"/>
  </r>
  <r>
    <n v="145"/>
    <n v="55375"/>
    <n v="148"/>
    <n v="0.26726862302483068"/>
    <x v="0"/>
    <n v="1"/>
    <n v="3"/>
    <n v="42"/>
    <n v="11"/>
    <n v="57"/>
    <n v="10"/>
    <n v="28"/>
    <n v="14"/>
    <x v="0"/>
    <n v="1"/>
    <n v="1"/>
    <n v="6"/>
    <n v="2"/>
    <n v="0"/>
    <n v="0"/>
    <n v="0"/>
    <n v="0"/>
    <n v="0"/>
    <n v="0"/>
    <n v="0"/>
    <n v="43"/>
    <s v="36-50"/>
    <n v="2414"/>
    <n v="0"/>
    <n v="0"/>
    <n v="0"/>
    <n v="1"/>
    <n v="0"/>
    <n v="0"/>
    <n v="1"/>
    <n v="0"/>
    <n v="0"/>
    <n v="134"/>
    <d v="2016-03-06T00:00:00"/>
    <n v="3"/>
    <s v="March"/>
    <n v="1"/>
  </r>
  <r>
    <n v="146"/>
    <n v="80317"/>
    <n v="1174"/>
    <n v="1.4617079821208463"/>
    <x v="0"/>
    <n v="0"/>
    <n v="64"/>
    <n v="536"/>
    <n v="11"/>
    <n v="387"/>
    <n v="149"/>
    <n v="91"/>
    <n v="57"/>
    <x v="0"/>
    <n v="3"/>
    <n v="4"/>
    <n v="10"/>
    <n v="1"/>
    <n v="0"/>
    <n v="0"/>
    <n v="0"/>
    <n v="0"/>
    <n v="0"/>
    <n v="0"/>
    <n v="0"/>
    <n v="65"/>
    <s v="51-65"/>
    <n v="2472"/>
    <n v="0"/>
    <n v="0"/>
    <n v="1"/>
    <n v="0"/>
    <n v="0"/>
    <n v="0"/>
    <n v="1"/>
    <n v="0"/>
    <n v="0"/>
    <n v="1117"/>
    <d v="2016-01-08T00:00:00"/>
    <n v="1"/>
    <s v="January"/>
    <n v="1"/>
  </r>
  <r>
    <n v="147"/>
    <n v="30523"/>
    <n v="8"/>
    <n v="2.6209743472135769E-2"/>
    <x v="2"/>
    <n v="1"/>
    <n v="0"/>
    <n v="5"/>
    <n v="0"/>
    <n v="3"/>
    <n v="0"/>
    <n v="0"/>
    <n v="5"/>
    <x v="0"/>
    <n v="1"/>
    <n v="0"/>
    <n v="2"/>
    <n v="7"/>
    <n v="0"/>
    <n v="0"/>
    <n v="0"/>
    <n v="0"/>
    <n v="0"/>
    <n v="0"/>
    <n v="0"/>
    <n v="62"/>
    <s v="51-65"/>
    <n v="2522"/>
    <n v="0"/>
    <n v="0"/>
    <n v="1"/>
    <n v="0"/>
    <n v="0"/>
    <n v="0"/>
    <n v="0"/>
    <n v="1"/>
    <n v="0"/>
    <n v="3"/>
    <d v="2015-11-19T00:00:00"/>
    <n v="11"/>
    <s v="November"/>
    <n v="1"/>
  </r>
  <r>
    <n v="148"/>
    <n v="70356"/>
    <n v="1673"/>
    <n v="2.377906646199329"/>
    <x v="0"/>
    <n v="0"/>
    <n v="20"/>
    <n v="1349"/>
    <n v="16"/>
    <n v="249"/>
    <n v="43"/>
    <n v="16"/>
    <n v="33"/>
    <x v="1"/>
    <n v="10"/>
    <n v="6"/>
    <n v="9"/>
    <n v="6"/>
    <n v="0"/>
    <n v="0"/>
    <n v="0"/>
    <n v="0"/>
    <n v="0"/>
    <n v="0"/>
    <n v="0"/>
    <n v="75"/>
    <s v="66+"/>
    <n v="2760"/>
    <n v="0"/>
    <n v="1"/>
    <n v="0"/>
    <n v="0"/>
    <n v="0"/>
    <n v="0"/>
    <n v="0"/>
    <n v="0"/>
    <n v="1"/>
    <n v="1640"/>
    <d v="2015-03-26T00:00:00"/>
    <n v="3"/>
    <s v="March"/>
    <n v="1"/>
  </r>
  <r>
    <n v="149"/>
    <n v="23228"/>
    <n v="116"/>
    <n v="0.49939727914585846"/>
    <x v="1"/>
    <n v="0"/>
    <n v="91"/>
    <n v="53"/>
    <n v="3"/>
    <n v="49"/>
    <n v="7"/>
    <n v="4"/>
    <n v="5"/>
    <x v="3"/>
    <n v="3"/>
    <n v="0"/>
    <n v="4"/>
    <n v="8"/>
    <n v="0"/>
    <n v="0"/>
    <n v="0"/>
    <n v="0"/>
    <n v="0"/>
    <n v="0"/>
    <n v="0"/>
    <n v="36"/>
    <s v="36-50"/>
    <n v="2334"/>
    <n v="0"/>
    <n v="1"/>
    <n v="0"/>
    <n v="0"/>
    <n v="0"/>
    <n v="0"/>
    <n v="1"/>
    <n v="0"/>
    <n v="0"/>
    <n v="111"/>
    <d v="2016-05-25T00:00:00"/>
    <n v="5"/>
    <s v="May"/>
    <n v="1"/>
  </r>
  <r>
    <n v="150"/>
    <n v="74165"/>
    <n v="1281"/>
    <n v="1.7272298253893346"/>
    <x v="0"/>
    <n v="0"/>
    <n v="9"/>
    <n v="1001"/>
    <n v="12"/>
    <n v="240"/>
    <n v="16"/>
    <n v="12"/>
    <n v="12"/>
    <x v="0"/>
    <n v="5"/>
    <n v="4"/>
    <n v="10"/>
    <n v="2"/>
    <n v="0"/>
    <n v="0"/>
    <n v="0"/>
    <n v="0"/>
    <n v="0"/>
    <n v="0"/>
    <n v="0"/>
    <n v="45"/>
    <s v="36-50"/>
    <n v="2583"/>
    <n v="1"/>
    <n v="0"/>
    <n v="0"/>
    <n v="0"/>
    <n v="0"/>
    <n v="0"/>
    <n v="0"/>
    <n v="0"/>
    <n v="1"/>
    <n v="1269"/>
    <d v="2015-09-19T00:00:00"/>
    <n v="9"/>
    <s v="September"/>
    <n v="1"/>
  </r>
  <r>
    <n v="151"/>
    <n v="43482"/>
    <n v="60"/>
    <n v="0.13798813302056023"/>
    <x v="2"/>
    <n v="1"/>
    <n v="83"/>
    <n v="18"/>
    <n v="1"/>
    <n v="32"/>
    <n v="6"/>
    <n v="3"/>
    <n v="28"/>
    <x v="4"/>
    <n v="2"/>
    <n v="0"/>
    <n v="4"/>
    <n v="6"/>
    <n v="0"/>
    <n v="0"/>
    <n v="0"/>
    <n v="0"/>
    <n v="0"/>
    <n v="0"/>
    <n v="0"/>
    <n v="54"/>
    <s v="51-65"/>
    <n v="2387"/>
    <n v="0"/>
    <n v="0"/>
    <n v="0"/>
    <n v="1"/>
    <n v="0"/>
    <n v="0"/>
    <n v="1"/>
    <n v="0"/>
    <n v="0"/>
    <n v="32"/>
    <d v="2016-04-02T00:00:00"/>
    <n v="4"/>
    <s v="April"/>
    <n v="1"/>
  </r>
  <r>
    <n v="152"/>
    <n v="62551"/>
    <n v="394"/>
    <n v="0.6298860130133811"/>
    <x v="0"/>
    <n v="0"/>
    <n v="27"/>
    <n v="125"/>
    <n v="16"/>
    <n v="98"/>
    <n v="134"/>
    <n v="21"/>
    <n v="27"/>
    <x v="0"/>
    <n v="6"/>
    <n v="7"/>
    <n v="4"/>
    <n v="3"/>
    <n v="0"/>
    <n v="0"/>
    <n v="1"/>
    <n v="0"/>
    <n v="0"/>
    <n v="0"/>
    <n v="0"/>
    <n v="67"/>
    <s v="66+"/>
    <n v="2382"/>
    <n v="1"/>
    <n v="0"/>
    <n v="0"/>
    <n v="0"/>
    <n v="0"/>
    <n v="0"/>
    <n v="1"/>
    <n v="0"/>
    <n v="0"/>
    <n v="367"/>
    <d v="2016-04-07T00:00:00"/>
    <n v="4"/>
    <s v="April"/>
    <n v="1"/>
  </r>
  <r>
    <n v="153"/>
    <n v="52332"/>
    <n v="257"/>
    <n v="0.49109531453030647"/>
    <x v="0"/>
    <n v="0"/>
    <n v="63"/>
    <n v="212"/>
    <n v="5"/>
    <n v="33"/>
    <n v="7"/>
    <n v="0"/>
    <n v="2"/>
    <x v="0"/>
    <n v="3"/>
    <n v="2"/>
    <n v="6"/>
    <n v="4"/>
    <n v="0"/>
    <n v="0"/>
    <n v="0"/>
    <n v="1"/>
    <n v="0"/>
    <n v="0"/>
    <n v="0"/>
    <n v="61"/>
    <s v="51-65"/>
    <n v="2464"/>
    <n v="1"/>
    <n v="0"/>
    <n v="0"/>
    <n v="0"/>
    <n v="0"/>
    <n v="0"/>
    <n v="1"/>
    <n v="0"/>
    <n v="0"/>
    <n v="255"/>
    <d v="2016-01-16T00:00:00"/>
    <n v="1"/>
    <s v="January"/>
    <n v="1"/>
  </r>
  <r>
    <n v="154"/>
    <n v="66951"/>
    <n v="993"/>
    <n v="1.4831742617735357"/>
    <x v="0"/>
    <n v="0"/>
    <n v="46"/>
    <n v="277"/>
    <n v="162"/>
    <n v="305"/>
    <n v="173"/>
    <n v="76"/>
    <n v="124"/>
    <x v="0"/>
    <n v="3"/>
    <n v="4"/>
    <n v="7"/>
    <n v="1"/>
    <n v="0"/>
    <n v="0"/>
    <n v="0"/>
    <n v="0"/>
    <n v="0"/>
    <n v="0"/>
    <n v="0"/>
    <n v="32"/>
    <s v="24-35"/>
    <n v="2398"/>
    <n v="0"/>
    <n v="0"/>
    <n v="1"/>
    <n v="0"/>
    <n v="0"/>
    <n v="0"/>
    <n v="1"/>
    <n v="0"/>
    <n v="0"/>
    <n v="869"/>
    <d v="2016-03-22T00:00:00"/>
    <n v="3"/>
    <s v="March"/>
    <n v="1"/>
  </r>
  <r>
    <n v="155"/>
    <n v="26091"/>
    <n v="69"/>
    <n v="0.26445900885362766"/>
    <x v="1"/>
    <n v="1"/>
    <n v="84"/>
    <n v="15"/>
    <n v="10"/>
    <n v="19"/>
    <n v="8"/>
    <n v="17"/>
    <n v="20"/>
    <x v="4"/>
    <n v="2"/>
    <n v="1"/>
    <n v="3"/>
    <n v="5"/>
    <n v="0"/>
    <n v="0"/>
    <n v="0"/>
    <n v="0"/>
    <n v="0"/>
    <n v="0"/>
    <n v="0"/>
    <n v="63"/>
    <s v="51-65"/>
    <n v="2283"/>
    <n v="0"/>
    <n v="0"/>
    <n v="0"/>
    <n v="1"/>
    <n v="0"/>
    <n v="0"/>
    <n v="1"/>
    <n v="0"/>
    <n v="0"/>
    <n v="49"/>
    <d v="2016-07-15T00:00:00"/>
    <n v="7"/>
    <s v="July"/>
    <n v="1"/>
  </r>
  <r>
    <n v="156"/>
    <n v="33456"/>
    <n v="29"/>
    <n v="8.6681013868962209E-2"/>
    <x v="1"/>
    <n v="1"/>
    <n v="58"/>
    <n v="7"/>
    <n v="3"/>
    <n v="10"/>
    <n v="8"/>
    <n v="1"/>
    <n v="7"/>
    <x v="1"/>
    <n v="1"/>
    <n v="0"/>
    <n v="3"/>
    <n v="7"/>
    <n v="0"/>
    <n v="0"/>
    <n v="0"/>
    <n v="0"/>
    <n v="0"/>
    <n v="0"/>
    <n v="0"/>
    <n v="55"/>
    <s v="51-65"/>
    <n v="2228"/>
    <n v="0"/>
    <n v="0"/>
    <n v="0"/>
    <n v="1"/>
    <n v="0"/>
    <n v="0"/>
    <n v="1"/>
    <n v="0"/>
    <n v="0"/>
    <n v="22"/>
    <d v="2016-09-08T00:00:00"/>
    <n v="9"/>
    <s v="September"/>
    <n v="1"/>
  </r>
  <r>
    <n v="157"/>
    <n v="28718"/>
    <n v="41"/>
    <n v="0.14276760220071036"/>
    <x v="1"/>
    <n v="0"/>
    <n v="78"/>
    <n v="12"/>
    <n v="4"/>
    <n v="6"/>
    <n v="11"/>
    <n v="8"/>
    <n v="16"/>
    <x v="1"/>
    <n v="2"/>
    <n v="0"/>
    <n v="3"/>
    <n v="8"/>
    <n v="0"/>
    <n v="0"/>
    <n v="0"/>
    <n v="0"/>
    <n v="0"/>
    <n v="0"/>
    <n v="0"/>
    <n v="38"/>
    <s v="36-50"/>
    <n v="2510"/>
    <n v="0"/>
    <n v="1"/>
    <n v="0"/>
    <n v="0"/>
    <n v="0"/>
    <n v="0"/>
    <n v="1"/>
    <n v="0"/>
    <n v="0"/>
    <n v="25"/>
    <d v="2015-12-01T00:00:00"/>
    <n v="12"/>
    <s v="December"/>
    <n v="1"/>
  </r>
  <r>
    <n v="158"/>
    <n v="50447"/>
    <n v="121"/>
    <n v="0.23985569013023569"/>
    <x v="2"/>
    <n v="0"/>
    <n v="4"/>
    <n v="85"/>
    <n v="7"/>
    <n v="24"/>
    <n v="2"/>
    <n v="3"/>
    <n v="27"/>
    <x v="0"/>
    <n v="3"/>
    <n v="1"/>
    <n v="3"/>
    <n v="6"/>
    <n v="0"/>
    <n v="0"/>
    <n v="0"/>
    <n v="0"/>
    <n v="0"/>
    <n v="0"/>
    <n v="0"/>
    <n v="50"/>
    <s v="36-50"/>
    <n v="2228"/>
    <n v="0"/>
    <n v="1"/>
    <n v="0"/>
    <n v="0"/>
    <n v="0"/>
    <n v="0"/>
    <n v="1"/>
    <n v="0"/>
    <n v="0"/>
    <n v="94"/>
    <d v="2016-09-08T00:00:00"/>
    <n v="9"/>
    <s v="September"/>
    <n v="1"/>
  </r>
  <r>
    <n v="159"/>
    <n v="53537"/>
    <n v="87"/>
    <n v="0.16250443618432112"/>
    <x v="1"/>
    <n v="1"/>
    <n v="17"/>
    <n v="81"/>
    <n v="0"/>
    <n v="6"/>
    <n v="0"/>
    <n v="0"/>
    <n v="6"/>
    <x v="1"/>
    <n v="2"/>
    <n v="1"/>
    <n v="3"/>
    <n v="5"/>
    <n v="0"/>
    <n v="0"/>
    <n v="0"/>
    <n v="0"/>
    <n v="0"/>
    <n v="0"/>
    <n v="0"/>
    <n v="61"/>
    <s v="51-65"/>
    <n v="2309"/>
    <n v="0"/>
    <n v="0"/>
    <n v="0"/>
    <n v="1"/>
    <n v="0"/>
    <n v="0"/>
    <n v="0"/>
    <n v="0"/>
    <n v="1"/>
    <n v="81"/>
    <d v="2016-06-19T00:00:00"/>
    <n v="6"/>
    <s v="June"/>
    <n v="1"/>
  </r>
  <r>
    <n v="160"/>
    <n v="52074"/>
    <n v="71"/>
    <n v="0.13634443292237969"/>
    <x v="0"/>
    <n v="1"/>
    <n v="77"/>
    <n v="59"/>
    <n v="0"/>
    <n v="12"/>
    <n v="0"/>
    <n v="0"/>
    <n v="48"/>
    <x v="0"/>
    <n v="2"/>
    <n v="2"/>
    <n v="2"/>
    <n v="4"/>
    <n v="0"/>
    <n v="0"/>
    <n v="1"/>
    <n v="0"/>
    <n v="0"/>
    <n v="0"/>
    <n v="0"/>
    <n v="53"/>
    <s v="51-65"/>
    <n v="2245"/>
    <n v="0"/>
    <n v="0"/>
    <n v="1"/>
    <n v="0"/>
    <n v="0"/>
    <n v="0"/>
    <n v="1"/>
    <n v="0"/>
    <n v="0"/>
    <n v="23"/>
    <d v="2016-08-22T00:00:00"/>
    <n v="8"/>
    <s v="August"/>
    <n v="1"/>
  </r>
  <r>
    <n v="161"/>
    <n v="80427"/>
    <n v="1809"/>
    <n v="2.2492446566451565"/>
    <x v="0"/>
    <n v="1"/>
    <n v="56"/>
    <n v="1149"/>
    <n v="71"/>
    <n v="449"/>
    <n v="69"/>
    <n v="71"/>
    <n v="26"/>
    <x v="0"/>
    <n v="11"/>
    <n v="8"/>
    <n v="8"/>
    <n v="5"/>
    <n v="0"/>
    <n v="0"/>
    <n v="0"/>
    <n v="0"/>
    <n v="0"/>
    <n v="0"/>
    <n v="0"/>
    <n v="45"/>
    <s v="36-50"/>
    <n v="2814"/>
    <n v="0"/>
    <n v="1"/>
    <n v="0"/>
    <n v="0"/>
    <n v="0"/>
    <n v="0"/>
    <n v="0"/>
    <n v="0"/>
    <n v="1"/>
    <n v="1783"/>
    <d v="2015-01-31T00:00:00"/>
    <n v="1"/>
    <s v="January"/>
    <n v="1"/>
  </r>
  <r>
    <n v="162"/>
    <n v="38853"/>
    <n v="43"/>
    <n v="0.11067356446091679"/>
    <x v="1"/>
    <n v="1"/>
    <n v="90"/>
    <n v="29"/>
    <n v="0"/>
    <n v="14"/>
    <n v="0"/>
    <n v="0"/>
    <n v="2"/>
    <x v="1"/>
    <n v="2"/>
    <n v="0"/>
    <n v="3"/>
    <n v="7"/>
    <n v="0"/>
    <n v="0"/>
    <n v="0"/>
    <n v="0"/>
    <n v="0"/>
    <n v="0"/>
    <n v="0"/>
    <n v="50"/>
    <s v="36-50"/>
    <n v="2196"/>
    <n v="0"/>
    <n v="1"/>
    <n v="0"/>
    <n v="0"/>
    <n v="0"/>
    <n v="0"/>
    <n v="0"/>
    <n v="0"/>
    <n v="1"/>
    <n v="41"/>
    <d v="2016-10-10T00:00:00"/>
    <n v="10"/>
    <s v="October"/>
    <n v="1"/>
  </r>
  <r>
    <n v="163"/>
    <n v="38285"/>
    <n v="9"/>
    <n v="2.3507901266814679E-2"/>
    <x v="2"/>
    <n v="1"/>
    <n v="96"/>
    <n v="2"/>
    <n v="0"/>
    <n v="5"/>
    <n v="2"/>
    <n v="0"/>
    <n v="1"/>
    <x v="0"/>
    <n v="0"/>
    <n v="0"/>
    <n v="3"/>
    <n v="2"/>
    <n v="0"/>
    <n v="0"/>
    <n v="0"/>
    <n v="0"/>
    <n v="0"/>
    <n v="0"/>
    <n v="0"/>
    <n v="61"/>
    <s v="51-65"/>
    <n v="2164"/>
    <n v="0"/>
    <n v="0"/>
    <n v="0"/>
    <n v="1"/>
    <n v="0"/>
    <n v="0"/>
    <n v="1"/>
    <n v="0"/>
    <n v="0"/>
    <n v="8"/>
    <d v="2016-11-11T00:00:00"/>
    <n v="11"/>
    <s v="November"/>
    <n v="1"/>
  </r>
  <r>
    <n v="164"/>
    <n v="51650"/>
    <n v="184"/>
    <n v="0.35624394966118106"/>
    <x v="0"/>
    <n v="1"/>
    <n v="81"/>
    <n v="152"/>
    <n v="3"/>
    <n v="22"/>
    <n v="2"/>
    <n v="5"/>
    <n v="7"/>
    <x v="0"/>
    <n v="4"/>
    <n v="1"/>
    <n v="4"/>
    <n v="5"/>
    <n v="0"/>
    <n v="0"/>
    <n v="0"/>
    <n v="0"/>
    <n v="0"/>
    <n v="0"/>
    <n v="0"/>
    <n v="44"/>
    <s v="36-50"/>
    <n v="2208"/>
    <n v="0"/>
    <n v="1"/>
    <n v="0"/>
    <n v="0"/>
    <n v="0"/>
    <n v="0"/>
    <n v="0"/>
    <n v="0"/>
    <n v="1"/>
    <n v="177"/>
    <d v="2016-09-28T00:00:00"/>
    <n v="9"/>
    <s v="September"/>
    <n v="1"/>
  </r>
  <r>
    <n v="165"/>
    <n v="16248"/>
    <n v="48"/>
    <n v="0.29542097488921715"/>
    <x v="1"/>
    <n v="0"/>
    <n v="77"/>
    <n v="12"/>
    <n v="11"/>
    <n v="10"/>
    <n v="3"/>
    <n v="12"/>
    <n v="9"/>
    <x v="4"/>
    <n v="2"/>
    <n v="1"/>
    <n v="3"/>
    <n v="6"/>
    <n v="0"/>
    <n v="0"/>
    <n v="0"/>
    <n v="0"/>
    <n v="0"/>
    <n v="0"/>
    <n v="0"/>
    <n v="32"/>
    <s v="24-35"/>
    <n v="2209"/>
    <n v="0"/>
    <n v="1"/>
    <n v="0"/>
    <n v="0"/>
    <n v="0"/>
    <n v="1"/>
    <n v="0"/>
    <n v="0"/>
    <n v="0"/>
    <n v="39"/>
    <d v="2016-09-27T00:00:00"/>
    <n v="9"/>
    <s v="September"/>
    <n v="1"/>
  </r>
  <r>
    <n v="166"/>
    <n v="66835"/>
    <n v="892"/>
    <n v="1.3346300591007705"/>
    <x v="0"/>
    <n v="0"/>
    <n v="21"/>
    <n v="620"/>
    <n v="26"/>
    <n v="195"/>
    <n v="34"/>
    <n v="17"/>
    <n v="141"/>
    <x v="0"/>
    <n v="6"/>
    <n v="4"/>
    <n v="13"/>
    <n v="2"/>
    <n v="0"/>
    <n v="0"/>
    <n v="0"/>
    <n v="0"/>
    <n v="0"/>
    <n v="0"/>
    <n v="0"/>
    <n v="74"/>
    <s v="66+"/>
    <n v="2433"/>
    <n v="0"/>
    <n v="1"/>
    <n v="0"/>
    <n v="0"/>
    <n v="0"/>
    <n v="0"/>
    <n v="0"/>
    <n v="1"/>
    <n v="0"/>
    <n v="751"/>
    <d v="2016-02-16T00:00:00"/>
    <n v="2"/>
    <s v="February"/>
    <n v="1"/>
  </r>
  <r>
    <n v="167"/>
    <n v="30477"/>
    <n v="54"/>
    <n v="0.17718279358204547"/>
    <x v="1"/>
    <n v="0"/>
    <n v="16"/>
    <n v="47"/>
    <n v="1"/>
    <n v="6"/>
    <n v="0"/>
    <n v="0"/>
    <n v="12"/>
    <x v="0"/>
    <n v="1"/>
    <n v="1"/>
    <n v="3"/>
    <n v="6"/>
    <n v="0"/>
    <n v="0"/>
    <n v="0"/>
    <n v="0"/>
    <n v="0"/>
    <n v="0"/>
    <n v="0"/>
    <n v="36"/>
    <s v="36-50"/>
    <n v="2317"/>
    <n v="0"/>
    <n v="1"/>
    <n v="0"/>
    <n v="0"/>
    <n v="0"/>
    <n v="0"/>
    <n v="0"/>
    <n v="1"/>
    <n v="0"/>
    <n v="42"/>
    <d v="2016-06-11T00:00:00"/>
    <n v="6"/>
    <s v="June"/>
    <n v="1"/>
  </r>
  <r>
    <n v="168"/>
    <n v="28249"/>
    <n v="33"/>
    <n v="0.116818294452901"/>
    <x v="0"/>
    <n v="0"/>
    <n v="80"/>
    <n v="1"/>
    <n v="9"/>
    <n v="7"/>
    <n v="2"/>
    <n v="14"/>
    <n v="10"/>
    <x v="0"/>
    <n v="2"/>
    <n v="0"/>
    <n v="3"/>
    <n v="6"/>
    <n v="0"/>
    <n v="0"/>
    <n v="0"/>
    <n v="0"/>
    <n v="0"/>
    <n v="0"/>
    <n v="0"/>
    <n v="59"/>
    <s v="51-65"/>
    <n v="2173"/>
    <n v="0"/>
    <n v="1"/>
    <n v="0"/>
    <n v="0"/>
    <n v="0"/>
    <n v="0"/>
    <n v="0"/>
    <n v="0"/>
    <n v="0"/>
    <n v="23"/>
    <d v="2016-11-02T00:00:00"/>
    <n v="11"/>
    <s v="November"/>
    <n v="1"/>
  </r>
  <r>
    <n v="169"/>
    <n v="25271"/>
    <n v="43"/>
    <n v="0.17015551422579242"/>
    <x v="1"/>
    <n v="0"/>
    <n v="45"/>
    <n v="10"/>
    <n v="1"/>
    <n v="18"/>
    <n v="10"/>
    <n v="4"/>
    <n v="7"/>
    <x v="0"/>
    <n v="1"/>
    <n v="1"/>
    <n v="2"/>
    <n v="9"/>
    <n v="0"/>
    <n v="0"/>
    <n v="0"/>
    <n v="0"/>
    <n v="0"/>
    <n v="0"/>
    <n v="0"/>
    <n v="37"/>
    <s v="36-50"/>
    <n v="2730"/>
    <n v="0"/>
    <n v="1"/>
    <n v="0"/>
    <n v="0"/>
    <n v="0"/>
    <n v="0"/>
    <n v="1"/>
    <n v="0"/>
    <n v="0"/>
    <n v="36"/>
    <d v="2015-04-25T00:00:00"/>
    <n v="4"/>
    <s v="April"/>
    <n v="1"/>
  </r>
  <r>
    <n v="170"/>
    <n v="32303"/>
    <n v="37"/>
    <n v="0.11454044515989228"/>
    <x v="0"/>
    <n v="1"/>
    <n v="63"/>
    <n v="35"/>
    <n v="0"/>
    <n v="2"/>
    <n v="0"/>
    <n v="0"/>
    <n v="2"/>
    <x v="1"/>
    <n v="1"/>
    <n v="0"/>
    <n v="4"/>
    <n v="5"/>
    <n v="0"/>
    <n v="0"/>
    <n v="0"/>
    <n v="0"/>
    <n v="0"/>
    <n v="0"/>
    <n v="0"/>
    <n v="50"/>
    <s v="36-50"/>
    <n v="2272"/>
    <n v="0"/>
    <n v="0"/>
    <n v="1"/>
    <n v="0"/>
    <n v="0"/>
    <n v="0"/>
    <n v="0"/>
    <n v="0"/>
    <n v="1"/>
    <n v="35"/>
    <d v="2016-07-26T00:00:00"/>
    <n v="7"/>
    <s v="July"/>
    <n v="1"/>
  </r>
  <r>
    <n v="171"/>
    <n v="61286"/>
    <n v="491"/>
    <n v="0.8011617661456123"/>
    <x v="0"/>
    <n v="1"/>
    <n v="34"/>
    <n v="356"/>
    <n v="0"/>
    <n v="107"/>
    <n v="19"/>
    <n v="9"/>
    <n v="117"/>
    <x v="1"/>
    <n v="7"/>
    <n v="1"/>
    <n v="8"/>
    <n v="5"/>
    <n v="0"/>
    <n v="0"/>
    <n v="0"/>
    <n v="0"/>
    <n v="0"/>
    <n v="0"/>
    <n v="0"/>
    <n v="54"/>
    <s v="51-65"/>
    <n v="2490"/>
    <n v="0"/>
    <n v="1"/>
    <n v="0"/>
    <n v="0"/>
    <n v="0"/>
    <n v="0"/>
    <n v="1"/>
    <n v="0"/>
    <n v="0"/>
    <n v="374"/>
    <d v="2015-12-21T00:00:00"/>
    <n v="12"/>
    <s v="December"/>
    <n v="1"/>
  </r>
  <r>
    <n v="172"/>
    <n v="74068"/>
    <n v="1566"/>
    <n v="2.1142733704163743"/>
    <x v="0"/>
    <n v="0"/>
    <n v="14"/>
    <n v="783"/>
    <n v="30"/>
    <n v="537"/>
    <n v="140"/>
    <n v="76"/>
    <n v="15"/>
    <x v="0"/>
    <n v="4"/>
    <n v="10"/>
    <n v="9"/>
    <n v="2"/>
    <n v="0"/>
    <n v="0"/>
    <n v="0"/>
    <n v="0"/>
    <n v="0"/>
    <n v="0"/>
    <n v="0"/>
    <n v="44"/>
    <s v="36-50"/>
    <n v="2626"/>
    <n v="0"/>
    <n v="1"/>
    <n v="0"/>
    <n v="0"/>
    <n v="0"/>
    <n v="0"/>
    <n v="1"/>
    <n v="0"/>
    <n v="0"/>
    <n v="1551"/>
    <d v="2015-08-07T00:00:00"/>
    <n v="8"/>
    <s v="August"/>
    <n v="1"/>
  </r>
  <r>
    <n v="173"/>
    <n v="45759"/>
    <n v="64"/>
    <n v="0.13986319631110819"/>
    <x v="1"/>
    <n v="1"/>
    <n v="13"/>
    <n v="42"/>
    <n v="1"/>
    <n v="18"/>
    <n v="3"/>
    <n v="0"/>
    <n v="4"/>
    <x v="1"/>
    <n v="2"/>
    <n v="0"/>
    <n v="3"/>
    <n v="7"/>
    <n v="0"/>
    <n v="0"/>
    <n v="0"/>
    <n v="0"/>
    <n v="0"/>
    <n v="0"/>
    <n v="0"/>
    <n v="56"/>
    <s v="51-65"/>
    <n v="2650"/>
    <n v="0"/>
    <n v="1"/>
    <n v="0"/>
    <n v="0"/>
    <n v="0"/>
    <n v="0"/>
    <n v="0"/>
    <n v="0"/>
    <n v="1"/>
    <n v="60"/>
    <d v="2015-07-14T00:00:00"/>
    <n v="7"/>
    <s v="July"/>
    <n v="1"/>
  </r>
  <r>
    <n v="174"/>
    <n v="24882"/>
    <n v="44"/>
    <n v="0.17683465959328026"/>
    <x v="1"/>
    <n v="0"/>
    <n v="52"/>
    <n v="1"/>
    <n v="4"/>
    <n v="10"/>
    <n v="29"/>
    <n v="0"/>
    <n v="36"/>
    <x v="0"/>
    <n v="1"/>
    <n v="1"/>
    <n v="2"/>
    <n v="6"/>
    <n v="0"/>
    <n v="0"/>
    <n v="1"/>
    <n v="0"/>
    <n v="0"/>
    <n v="0"/>
    <n v="0"/>
    <n v="42"/>
    <s v="36-50"/>
    <n v="2817"/>
    <n v="0"/>
    <n v="0"/>
    <n v="0"/>
    <n v="1"/>
    <n v="0"/>
    <n v="0"/>
    <n v="0"/>
    <n v="0"/>
    <n v="0"/>
    <n v="8"/>
    <d v="2015-01-28T00:00:00"/>
    <n v="1"/>
    <s v="January"/>
    <n v="1"/>
  </r>
  <r>
    <n v="175"/>
    <n v="66973"/>
    <n v="1180"/>
    <n v="1.7619040508861781"/>
    <x v="0"/>
    <n v="0"/>
    <n v="98"/>
    <n v="466"/>
    <n v="22"/>
    <n v="432"/>
    <n v="147"/>
    <n v="113"/>
    <n v="102"/>
    <x v="0"/>
    <n v="8"/>
    <n v="7"/>
    <n v="12"/>
    <n v="3"/>
    <n v="0"/>
    <n v="0"/>
    <n v="0"/>
    <n v="0"/>
    <n v="0"/>
    <n v="0"/>
    <n v="0"/>
    <n v="31"/>
    <s v="24-35"/>
    <n v="2567"/>
    <n v="0"/>
    <n v="0"/>
    <n v="0"/>
    <n v="1"/>
    <n v="0"/>
    <n v="0"/>
    <n v="0"/>
    <n v="0"/>
    <n v="1"/>
    <n v="1078"/>
    <d v="2015-10-05T00:00:00"/>
    <n v="10"/>
    <s v="October"/>
    <n v="1"/>
  </r>
  <r>
    <n v="176"/>
    <n v="38872"/>
    <n v="69"/>
    <n v="0.17750565960074088"/>
    <x v="1"/>
    <n v="0"/>
    <n v="93"/>
    <n v="23"/>
    <n v="3"/>
    <n v="21"/>
    <n v="3"/>
    <n v="19"/>
    <n v="22"/>
    <x v="1"/>
    <n v="3"/>
    <n v="0"/>
    <n v="3"/>
    <n v="8"/>
    <n v="0"/>
    <n v="0"/>
    <n v="0"/>
    <n v="0"/>
    <n v="0"/>
    <n v="0"/>
    <n v="0"/>
    <n v="32"/>
    <s v="24-35"/>
    <n v="2554"/>
    <n v="0"/>
    <n v="1"/>
    <n v="0"/>
    <n v="0"/>
    <n v="0"/>
    <n v="0"/>
    <n v="1"/>
    <n v="0"/>
    <n v="0"/>
    <n v="47"/>
    <d v="2015-10-18T00:00:00"/>
    <n v="10"/>
    <s v="October"/>
    <n v="1"/>
  </r>
  <r>
    <n v="177"/>
    <n v="51148"/>
    <n v="303"/>
    <n v="0.5923985297567842"/>
    <x v="1"/>
    <n v="1"/>
    <n v="38"/>
    <n v="235"/>
    <n v="6"/>
    <n v="45"/>
    <n v="8"/>
    <n v="9"/>
    <n v="12"/>
    <x v="3"/>
    <n v="5"/>
    <n v="1"/>
    <n v="6"/>
    <n v="6"/>
    <n v="0"/>
    <n v="0"/>
    <n v="0"/>
    <n v="0"/>
    <n v="0"/>
    <n v="0"/>
    <n v="0"/>
    <n v="47"/>
    <s v="36-50"/>
    <n v="2655"/>
    <n v="0"/>
    <n v="1"/>
    <n v="0"/>
    <n v="0"/>
    <n v="0"/>
    <n v="0"/>
    <n v="1"/>
    <n v="0"/>
    <n v="0"/>
    <n v="291"/>
    <d v="2015-07-09T00:00:00"/>
    <n v="7"/>
    <s v="July"/>
    <n v="1"/>
  </r>
  <r>
    <n v="178"/>
    <n v="31353"/>
    <n v="24"/>
    <n v="7.6547698784805274E-2"/>
    <x v="1"/>
    <n v="1"/>
    <n v="24"/>
    <n v="10"/>
    <n v="0"/>
    <n v="10"/>
    <n v="3"/>
    <n v="1"/>
    <n v="7"/>
    <x v="1"/>
    <n v="1"/>
    <n v="1"/>
    <n v="2"/>
    <n v="8"/>
    <n v="0"/>
    <n v="0"/>
    <n v="0"/>
    <n v="0"/>
    <n v="0"/>
    <n v="0"/>
    <n v="0"/>
    <n v="43"/>
    <s v="36-50"/>
    <n v="2341"/>
    <n v="0"/>
    <n v="1"/>
    <n v="0"/>
    <n v="0"/>
    <n v="0"/>
    <n v="0"/>
    <n v="1"/>
    <n v="0"/>
    <n v="0"/>
    <n v="17"/>
    <d v="2016-05-18T00:00:00"/>
    <n v="5"/>
    <s v="May"/>
    <n v="1"/>
  </r>
  <r>
    <n v="179"/>
    <n v="69661"/>
    <n v="826"/>
    <n v="1.1857423809592169"/>
    <x v="0"/>
    <n v="0"/>
    <n v="80"/>
    <n v="656"/>
    <n v="16"/>
    <n v="106"/>
    <n v="32"/>
    <n v="16"/>
    <n v="8"/>
    <x v="0"/>
    <n v="7"/>
    <n v="3"/>
    <n v="12"/>
    <n v="3"/>
    <n v="0"/>
    <n v="0"/>
    <n v="0"/>
    <n v="0"/>
    <n v="0"/>
    <n v="0"/>
    <n v="0"/>
    <n v="40"/>
    <s v="36-50"/>
    <n v="2206"/>
    <n v="0"/>
    <n v="1"/>
    <n v="0"/>
    <n v="0"/>
    <n v="0"/>
    <n v="0"/>
    <n v="0"/>
    <n v="1"/>
    <n v="0"/>
    <n v="818"/>
    <d v="2016-09-30T00:00:00"/>
    <n v="9"/>
    <s v="September"/>
    <n v="1"/>
  </r>
  <r>
    <n v="180"/>
    <n v="80067"/>
    <n v="1549"/>
    <n v="1.9346297475863965"/>
    <x v="0"/>
    <n v="0"/>
    <n v="82"/>
    <n v="519"/>
    <n v="17"/>
    <n v="813"/>
    <n v="27"/>
    <n v="173"/>
    <n v="51"/>
    <x v="0"/>
    <n v="4"/>
    <n v="6"/>
    <n v="6"/>
    <n v="2"/>
    <n v="0"/>
    <n v="0"/>
    <n v="0"/>
    <n v="0"/>
    <n v="1"/>
    <n v="0"/>
    <n v="0"/>
    <n v="66"/>
    <s v="66+"/>
    <n v="2442"/>
    <n v="0"/>
    <n v="1"/>
    <n v="0"/>
    <n v="0"/>
    <n v="0"/>
    <n v="0"/>
    <n v="1"/>
    <n v="0"/>
    <n v="0"/>
    <n v="1498"/>
    <d v="2016-02-07T00:00:00"/>
    <n v="2"/>
    <s v="February"/>
    <n v="1"/>
  </r>
  <r>
    <n v="181"/>
    <n v="86718"/>
    <n v="1098"/>
    <n v="1.2661731128485434"/>
    <x v="0"/>
    <n v="0"/>
    <n v="20"/>
    <n v="344"/>
    <n v="189"/>
    <n v="482"/>
    <n v="50"/>
    <n v="33"/>
    <n v="172"/>
    <x v="0"/>
    <n v="5"/>
    <n v="6"/>
    <n v="5"/>
    <n v="2"/>
    <n v="0"/>
    <n v="0"/>
    <n v="0"/>
    <n v="0"/>
    <n v="0"/>
    <n v="0"/>
    <n v="0"/>
    <n v="66"/>
    <s v="66+"/>
    <n v="2687"/>
    <n v="0"/>
    <n v="1"/>
    <n v="0"/>
    <n v="0"/>
    <n v="0"/>
    <n v="0"/>
    <n v="1"/>
    <n v="0"/>
    <n v="0"/>
    <n v="926"/>
    <d v="2015-06-07T00:00:00"/>
    <n v="6"/>
    <s v="June"/>
    <n v="1"/>
  </r>
  <r>
    <n v="182"/>
    <n v="96876"/>
    <n v="1920"/>
    <n v="1.9819150253932862"/>
    <x v="0"/>
    <n v="0"/>
    <n v="79"/>
    <n v="908"/>
    <n v="43"/>
    <n v="735"/>
    <n v="40"/>
    <n v="194"/>
    <n v="21"/>
    <x v="0"/>
    <n v="7"/>
    <n v="7"/>
    <n v="9"/>
    <n v="2"/>
    <n v="1"/>
    <n v="0"/>
    <n v="0"/>
    <n v="1"/>
    <n v="1"/>
    <n v="0"/>
    <n v="1"/>
    <n v="43"/>
    <s v="36-50"/>
    <n v="2486"/>
    <n v="0"/>
    <n v="0"/>
    <n v="0"/>
    <n v="1"/>
    <n v="0"/>
    <n v="0"/>
    <n v="1"/>
    <n v="0"/>
    <n v="0"/>
    <n v="1899"/>
    <d v="2015-12-25T00:00:00"/>
    <n v="12"/>
    <s v="December"/>
    <n v="1"/>
  </r>
  <r>
    <n v="183"/>
    <n v="69142"/>
    <n v="496"/>
    <n v="0.71736426484625837"/>
    <x v="0"/>
    <n v="1"/>
    <n v="50"/>
    <n v="448"/>
    <n v="4"/>
    <n v="34"/>
    <n v="6"/>
    <n v="4"/>
    <n v="39"/>
    <x v="4"/>
    <n v="8"/>
    <n v="1"/>
    <n v="7"/>
    <n v="5"/>
    <n v="0"/>
    <n v="0"/>
    <n v="0"/>
    <n v="1"/>
    <n v="0"/>
    <n v="0"/>
    <n v="0"/>
    <n v="68"/>
    <s v="66+"/>
    <n v="2159"/>
    <n v="1"/>
    <n v="0"/>
    <n v="0"/>
    <n v="0"/>
    <n v="0"/>
    <n v="0"/>
    <n v="1"/>
    <n v="0"/>
    <n v="0"/>
    <n v="457"/>
    <d v="2016-11-16T00:00:00"/>
    <n v="11"/>
    <s v="November"/>
    <n v="1"/>
  </r>
  <r>
    <n v="184"/>
    <n v="75922"/>
    <n v="1203"/>
    <n v="1.5845209557177102"/>
    <x v="0"/>
    <n v="0"/>
    <n v="60"/>
    <n v="265"/>
    <n v="138"/>
    <n v="553"/>
    <n v="224"/>
    <n v="23"/>
    <n v="92"/>
    <x v="0"/>
    <n v="4"/>
    <n v="4"/>
    <n v="9"/>
    <n v="1"/>
    <n v="0"/>
    <n v="0"/>
    <n v="0"/>
    <n v="0"/>
    <n v="0"/>
    <n v="0"/>
    <n v="0"/>
    <n v="52"/>
    <s v="51-65"/>
    <n v="2361"/>
    <n v="0"/>
    <n v="0"/>
    <n v="1"/>
    <n v="0"/>
    <n v="0"/>
    <n v="0"/>
    <n v="1"/>
    <n v="0"/>
    <n v="0"/>
    <n v="1111"/>
    <d v="2016-04-28T00:00:00"/>
    <n v="4"/>
    <s v="April"/>
    <n v="1"/>
  </r>
  <r>
    <n v="185"/>
    <n v="63693"/>
    <n v="1096"/>
    <n v="1.7207542430094358"/>
    <x v="0"/>
    <n v="1"/>
    <n v="63"/>
    <n v="587"/>
    <n v="43"/>
    <n v="337"/>
    <n v="42"/>
    <n v="87"/>
    <n v="54"/>
    <x v="4"/>
    <n v="11"/>
    <n v="6"/>
    <n v="9"/>
    <n v="6"/>
    <n v="0"/>
    <n v="0"/>
    <n v="0"/>
    <n v="0"/>
    <n v="0"/>
    <n v="0"/>
    <n v="0"/>
    <n v="42"/>
    <s v="36-50"/>
    <n v="2417"/>
    <n v="1"/>
    <n v="0"/>
    <n v="0"/>
    <n v="0"/>
    <n v="0"/>
    <n v="0"/>
    <n v="1"/>
    <n v="0"/>
    <n v="0"/>
    <n v="1042"/>
    <d v="2016-03-03T00:00:00"/>
    <n v="3"/>
    <s v="March"/>
    <n v="1"/>
  </r>
  <r>
    <n v="186"/>
    <n v="84169"/>
    <n v="1919"/>
    <n v="2.2799367938314581"/>
    <x v="0"/>
    <n v="0"/>
    <n v="9"/>
    <n v="1478"/>
    <n v="19"/>
    <n v="403"/>
    <n v="0"/>
    <n v="19"/>
    <n v="0"/>
    <x v="0"/>
    <n v="7"/>
    <n v="6"/>
    <n v="6"/>
    <n v="3"/>
    <n v="0"/>
    <n v="0"/>
    <n v="0"/>
    <n v="1"/>
    <n v="1"/>
    <n v="0"/>
    <n v="1"/>
    <n v="38"/>
    <s v="36-50"/>
    <n v="2485"/>
    <n v="0"/>
    <n v="1"/>
    <n v="0"/>
    <n v="0"/>
    <n v="0"/>
    <n v="0"/>
    <n v="0"/>
    <n v="0"/>
    <n v="1"/>
    <n v="1919"/>
    <d v="2015-12-26T00:00:00"/>
    <n v="12"/>
    <s v="December"/>
    <n v="1"/>
  </r>
  <r>
    <n v="187"/>
    <n v="40637"/>
    <n v="35"/>
    <n v="8.6128405148017811E-2"/>
    <x v="1"/>
    <n v="1"/>
    <n v="72"/>
    <n v="22"/>
    <n v="0"/>
    <n v="13"/>
    <n v="0"/>
    <n v="0"/>
    <n v="3"/>
    <x v="1"/>
    <n v="1"/>
    <n v="0"/>
    <n v="3"/>
    <n v="7"/>
    <n v="0"/>
    <n v="0"/>
    <n v="0"/>
    <n v="0"/>
    <n v="0"/>
    <n v="0"/>
    <n v="0"/>
    <n v="55"/>
    <s v="51-65"/>
    <n v="2506"/>
    <n v="0"/>
    <n v="0"/>
    <n v="1"/>
    <n v="0"/>
    <n v="0"/>
    <n v="0"/>
    <n v="0"/>
    <n v="0"/>
    <n v="1"/>
    <n v="32"/>
    <d v="2015-12-05T00:00:00"/>
    <n v="12"/>
    <s v="December"/>
    <n v="1"/>
  </r>
  <r>
    <n v="188"/>
    <n v="29604"/>
    <n v="39"/>
    <n v="0.13173895419537901"/>
    <x v="1"/>
    <n v="0"/>
    <n v="88"/>
    <n v="7"/>
    <n v="6"/>
    <n v="13"/>
    <n v="7"/>
    <n v="6"/>
    <n v="14"/>
    <x v="0"/>
    <n v="1"/>
    <n v="0"/>
    <n v="3"/>
    <n v="9"/>
    <n v="0"/>
    <n v="0"/>
    <n v="1"/>
    <n v="0"/>
    <n v="0"/>
    <n v="0"/>
    <n v="0"/>
    <n v="32"/>
    <s v="24-35"/>
    <n v="2362"/>
    <n v="0"/>
    <n v="0"/>
    <n v="0"/>
    <n v="1"/>
    <n v="0"/>
    <n v="0"/>
    <n v="1"/>
    <n v="0"/>
    <n v="0"/>
    <n v="25"/>
    <d v="2016-04-27T00:00:00"/>
    <n v="4"/>
    <s v="April"/>
    <n v="1"/>
  </r>
  <r>
    <n v="189"/>
    <n v="48721"/>
    <n v="272"/>
    <n v="0.55828082346421459"/>
    <x v="1"/>
    <n v="1"/>
    <n v="50"/>
    <n v="81"/>
    <n v="18"/>
    <n v="113"/>
    <n v="47"/>
    <n v="13"/>
    <n v="21"/>
    <x v="9"/>
    <n v="4"/>
    <n v="2"/>
    <n v="5"/>
    <n v="6"/>
    <n v="0"/>
    <n v="0"/>
    <n v="0"/>
    <n v="0"/>
    <n v="0"/>
    <n v="0"/>
    <n v="0"/>
    <n v="57"/>
    <s v="51-65"/>
    <n v="2571"/>
    <n v="1"/>
    <n v="0"/>
    <n v="0"/>
    <n v="0"/>
    <n v="0"/>
    <n v="0"/>
    <n v="0"/>
    <n v="1"/>
    <n v="0"/>
    <n v="251"/>
    <d v="2015-10-01T00:00:00"/>
    <n v="10"/>
    <s v="October"/>
    <n v="1"/>
  </r>
  <r>
    <n v="190"/>
    <n v="44794"/>
    <n v="61"/>
    <n v="0.13617895253828638"/>
    <x v="0"/>
    <n v="1"/>
    <n v="99"/>
    <n v="54"/>
    <n v="0"/>
    <n v="7"/>
    <n v="0"/>
    <n v="0"/>
    <n v="4"/>
    <x v="0"/>
    <n v="2"/>
    <n v="0"/>
    <n v="3"/>
    <n v="6"/>
    <n v="0"/>
    <n v="0"/>
    <n v="0"/>
    <n v="0"/>
    <n v="0"/>
    <n v="0"/>
    <n v="0"/>
    <n v="54"/>
    <s v="51-65"/>
    <n v="2180"/>
    <n v="0"/>
    <n v="1"/>
    <n v="0"/>
    <n v="0"/>
    <n v="0"/>
    <n v="0"/>
    <n v="1"/>
    <n v="0"/>
    <n v="0"/>
    <n v="57"/>
    <d v="2016-10-26T00:00:00"/>
    <n v="10"/>
    <s v="October"/>
    <n v="1"/>
  </r>
  <r>
    <n v="191"/>
    <n v="79174"/>
    <n v="1914"/>
    <n v="2.417460277363781"/>
    <x v="0"/>
    <n v="0"/>
    <n v="2"/>
    <n v="1074"/>
    <n v="37"/>
    <n v="518"/>
    <n v="193"/>
    <n v="92"/>
    <n v="129"/>
    <x v="0"/>
    <n v="5"/>
    <n v="6"/>
    <n v="7"/>
    <n v="2"/>
    <n v="1"/>
    <n v="0"/>
    <n v="0"/>
    <n v="0"/>
    <n v="1"/>
    <n v="0"/>
    <n v="1"/>
    <n v="45"/>
    <s v="36-50"/>
    <n v="2693"/>
    <n v="0"/>
    <n v="1"/>
    <n v="0"/>
    <n v="0"/>
    <n v="0"/>
    <n v="0"/>
    <n v="0"/>
    <n v="0"/>
    <n v="1"/>
    <n v="1785"/>
    <d v="2015-06-01T00:00:00"/>
    <n v="6"/>
    <s v="June"/>
    <n v="1"/>
  </r>
  <r>
    <n v="192"/>
    <n v="46097"/>
    <n v="233"/>
    <n v="0.50545588650020612"/>
    <x v="0"/>
    <n v="1"/>
    <n v="11"/>
    <n v="72"/>
    <n v="24"/>
    <n v="68"/>
    <n v="65"/>
    <n v="4"/>
    <n v="8"/>
    <x v="2"/>
    <n v="3"/>
    <n v="1"/>
    <n v="6"/>
    <n v="4"/>
    <n v="0"/>
    <n v="0"/>
    <n v="0"/>
    <n v="0"/>
    <n v="0"/>
    <n v="0"/>
    <n v="0"/>
    <n v="64"/>
    <s v="51-65"/>
    <n v="2614"/>
    <n v="0"/>
    <n v="0"/>
    <n v="0"/>
    <n v="1"/>
    <n v="0"/>
    <n v="0"/>
    <n v="1"/>
    <n v="0"/>
    <n v="0"/>
    <n v="225"/>
    <d v="2015-08-19T00:00:00"/>
    <n v="8"/>
    <s v="August"/>
    <n v="1"/>
  </r>
  <r>
    <n v="193"/>
    <n v="77972"/>
    <n v="1089"/>
    <n v="1.396655209562407"/>
    <x v="0"/>
    <n v="0"/>
    <n v="18"/>
    <n v="613"/>
    <n v="22"/>
    <n v="319"/>
    <n v="33"/>
    <n v="102"/>
    <n v="12"/>
    <x v="0"/>
    <n v="4"/>
    <n v="6"/>
    <n v="9"/>
    <n v="1"/>
    <n v="0"/>
    <n v="0"/>
    <n v="0"/>
    <n v="0"/>
    <n v="0"/>
    <n v="0"/>
    <n v="0"/>
    <n v="66"/>
    <s v="66+"/>
    <n v="2262"/>
    <n v="0"/>
    <n v="0"/>
    <n v="0"/>
    <n v="1"/>
    <n v="0"/>
    <n v="0"/>
    <n v="1"/>
    <n v="0"/>
    <n v="0"/>
    <n v="1077"/>
    <d v="2016-08-05T00:00:00"/>
    <n v="8"/>
    <s v="August"/>
    <n v="1"/>
  </r>
  <r>
    <n v="194"/>
    <n v="44377"/>
    <n v="254"/>
    <n v="0.57236856930391866"/>
    <x v="1"/>
    <n v="1"/>
    <n v="70"/>
    <n v="224"/>
    <n v="0"/>
    <n v="30"/>
    <n v="0"/>
    <n v="0"/>
    <n v="10"/>
    <x v="10"/>
    <n v="5"/>
    <n v="1"/>
    <n v="5"/>
    <n v="8"/>
    <n v="0"/>
    <n v="0"/>
    <n v="0"/>
    <n v="0"/>
    <n v="0"/>
    <n v="0"/>
    <n v="0"/>
    <n v="52"/>
    <s v="51-65"/>
    <n v="2791"/>
    <n v="0"/>
    <n v="1"/>
    <n v="0"/>
    <n v="0"/>
    <n v="0"/>
    <n v="0"/>
    <n v="0"/>
    <n v="0"/>
    <n v="1"/>
    <n v="244"/>
    <d v="2015-02-23T00:00:00"/>
    <n v="2"/>
    <s v="February"/>
    <n v="1"/>
  </r>
  <r>
    <n v="195"/>
    <n v="46014"/>
    <n v="497"/>
    <n v="1.0801060546790107"/>
    <x v="1"/>
    <n v="1"/>
    <n v="21"/>
    <n v="410"/>
    <n v="0"/>
    <n v="59"/>
    <n v="19"/>
    <n v="9"/>
    <n v="44"/>
    <x v="11"/>
    <n v="7"/>
    <n v="1"/>
    <n v="8"/>
    <n v="7"/>
    <n v="0"/>
    <n v="0"/>
    <n v="0"/>
    <n v="0"/>
    <n v="0"/>
    <n v="0"/>
    <n v="0"/>
    <n v="46"/>
    <s v="36-50"/>
    <n v="2683"/>
    <n v="0"/>
    <n v="0"/>
    <n v="0"/>
    <n v="1"/>
    <n v="0"/>
    <n v="0"/>
    <n v="0"/>
    <n v="1"/>
    <n v="0"/>
    <n v="453"/>
    <d v="2015-06-11T00:00:00"/>
    <n v="6"/>
    <s v="June"/>
    <n v="1"/>
  </r>
  <r>
    <n v="196"/>
    <n v="70951"/>
    <n v="1144"/>
    <n v="1.6123803751885106"/>
    <x v="0"/>
    <n v="0"/>
    <n v="66"/>
    <n v="239"/>
    <n v="10"/>
    <n v="554"/>
    <n v="254"/>
    <n v="87"/>
    <n v="54"/>
    <x v="0"/>
    <n v="3"/>
    <n v="4"/>
    <n v="9"/>
    <n v="1"/>
    <n v="0"/>
    <n v="0"/>
    <n v="0"/>
    <n v="0"/>
    <n v="0"/>
    <n v="0"/>
    <n v="0"/>
    <n v="35"/>
    <s v="24-35"/>
    <n v="2580"/>
    <n v="0"/>
    <n v="1"/>
    <n v="0"/>
    <n v="0"/>
    <n v="0"/>
    <n v="0"/>
    <n v="1"/>
    <n v="0"/>
    <n v="0"/>
    <n v="1090"/>
    <d v="2015-09-22T00:00:00"/>
    <n v="9"/>
    <s v="September"/>
    <n v="1"/>
  </r>
  <r>
    <n v="197"/>
    <n v="41443"/>
    <n v="393"/>
    <n v="0.94829042299061361"/>
    <x v="1"/>
    <n v="0"/>
    <n v="79"/>
    <n v="171"/>
    <n v="7"/>
    <n v="171"/>
    <n v="25"/>
    <n v="19"/>
    <n v="89"/>
    <x v="9"/>
    <n v="8"/>
    <n v="1"/>
    <n v="5"/>
    <n v="8"/>
    <n v="0"/>
    <n v="0"/>
    <n v="0"/>
    <n v="0"/>
    <n v="0"/>
    <n v="0"/>
    <n v="0"/>
    <n v="43"/>
    <s v="36-50"/>
    <n v="2248"/>
    <n v="0"/>
    <n v="1"/>
    <n v="0"/>
    <n v="0"/>
    <n v="0"/>
    <n v="0"/>
    <n v="1"/>
    <n v="0"/>
    <n v="0"/>
    <n v="304"/>
    <d v="2016-08-19T00:00:00"/>
    <n v="8"/>
    <s v="August"/>
    <n v="1"/>
  </r>
  <r>
    <n v="198"/>
    <n v="52195"/>
    <n v="16"/>
    <n v="3.0654277229619699E-2"/>
    <x v="2"/>
    <n v="1"/>
    <n v="2"/>
    <n v="12"/>
    <n v="0"/>
    <n v="4"/>
    <n v="0"/>
    <n v="0"/>
    <n v="1"/>
    <x v="0"/>
    <n v="1"/>
    <n v="0"/>
    <n v="2"/>
    <n v="8"/>
    <n v="0"/>
    <n v="0"/>
    <n v="0"/>
    <n v="0"/>
    <n v="0"/>
    <n v="0"/>
    <n v="0"/>
    <n v="42"/>
    <s v="36-50"/>
    <n v="2207"/>
    <n v="0"/>
    <n v="0"/>
    <n v="1"/>
    <n v="0"/>
    <n v="0"/>
    <n v="1"/>
    <n v="0"/>
    <n v="0"/>
    <n v="0"/>
    <n v="15"/>
    <d v="2016-09-29T00:00:00"/>
    <n v="9"/>
    <s v="September"/>
    <n v="1"/>
  </r>
  <r>
    <n v="199"/>
    <n v="83790"/>
    <n v="1599"/>
    <n v="1.908342284282134"/>
    <x v="0"/>
    <n v="0"/>
    <n v="81"/>
    <n v="1076"/>
    <n v="16"/>
    <n v="417"/>
    <n v="42"/>
    <n v="48"/>
    <n v="16"/>
    <x v="0"/>
    <n v="8"/>
    <n v="10"/>
    <n v="6"/>
    <n v="3"/>
    <n v="0"/>
    <n v="0"/>
    <n v="0"/>
    <n v="1"/>
    <n v="1"/>
    <n v="0"/>
    <n v="0"/>
    <n v="72"/>
    <s v="66+"/>
    <n v="2385"/>
    <n v="0"/>
    <n v="1"/>
    <n v="0"/>
    <n v="0"/>
    <n v="0"/>
    <n v="0"/>
    <n v="0"/>
    <n v="1"/>
    <n v="0"/>
    <n v="1583"/>
    <d v="2016-04-04T00:00:00"/>
    <n v="4"/>
    <s v="April"/>
    <n v="1"/>
  </r>
  <r>
    <n v="200"/>
    <n v="44551"/>
    <n v="219"/>
    <n v="0.49157145743080966"/>
    <x v="0"/>
    <n v="1"/>
    <n v="24"/>
    <n v="182"/>
    <n v="4"/>
    <n v="33"/>
    <n v="0"/>
    <n v="0"/>
    <n v="66"/>
    <x v="1"/>
    <n v="4"/>
    <n v="1"/>
    <n v="5"/>
    <n v="7"/>
    <n v="0"/>
    <n v="0"/>
    <n v="0"/>
    <n v="0"/>
    <n v="0"/>
    <n v="0"/>
    <n v="0"/>
    <n v="66"/>
    <s v="66+"/>
    <n v="2461"/>
    <n v="0"/>
    <n v="0"/>
    <n v="0"/>
    <n v="0"/>
    <n v="1"/>
    <n v="0"/>
    <n v="0"/>
    <n v="1"/>
    <n v="0"/>
    <n v="153"/>
    <d v="2016-01-19T00:00:00"/>
    <n v="1"/>
    <s v="January"/>
    <n v="1"/>
  </r>
  <r>
    <n v="201"/>
    <n v="69508"/>
    <n v="1092"/>
    <n v="1.5710421821948553"/>
    <x v="1"/>
    <n v="0"/>
    <n v="48"/>
    <n v="824"/>
    <n v="32"/>
    <n v="162"/>
    <n v="42"/>
    <n v="32"/>
    <n v="43"/>
    <x v="1"/>
    <n v="11"/>
    <n v="4"/>
    <n v="11"/>
    <n v="6"/>
    <n v="0"/>
    <n v="0"/>
    <n v="0"/>
    <n v="0"/>
    <n v="0"/>
    <n v="0"/>
    <n v="0"/>
    <n v="40"/>
    <s v="36-50"/>
    <n v="2751"/>
    <n v="0"/>
    <n v="0"/>
    <n v="0"/>
    <n v="1"/>
    <n v="0"/>
    <n v="0"/>
    <n v="1"/>
    <n v="0"/>
    <n v="0"/>
    <n v="1049"/>
    <d v="2015-04-04T00:00:00"/>
    <n v="4"/>
    <s v="April"/>
    <n v="1"/>
  </r>
  <r>
    <n v="202"/>
    <n v="45204"/>
    <n v="96"/>
    <n v="0.2123705866737457"/>
    <x v="1"/>
    <n v="0"/>
    <n v="93"/>
    <n v="30"/>
    <n v="11"/>
    <n v="25"/>
    <n v="29"/>
    <n v="1"/>
    <n v="18"/>
    <x v="0"/>
    <n v="1"/>
    <n v="1"/>
    <n v="4"/>
    <n v="3"/>
    <n v="0"/>
    <n v="0"/>
    <n v="0"/>
    <n v="0"/>
    <n v="0"/>
    <n v="0"/>
    <n v="0"/>
    <n v="32"/>
    <s v="24-35"/>
    <n v="2238"/>
    <n v="0"/>
    <n v="0"/>
    <n v="0"/>
    <n v="1"/>
    <n v="0"/>
    <n v="1"/>
    <n v="0"/>
    <n v="0"/>
    <n v="0"/>
    <n v="78"/>
    <d v="2016-08-29T00:00:00"/>
    <n v="8"/>
    <s v="August"/>
    <n v="1"/>
  </r>
  <r>
    <n v="203"/>
    <n v="72460"/>
    <n v="1037"/>
    <n v="1.4311344189897874"/>
    <x v="0"/>
    <n v="0"/>
    <n v="56"/>
    <n v="377"/>
    <n v="10"/>
    <n v="540"/>
    <n v="80"/>
    <n v="30"/>
    <n v="10"/>
    <x v="0"/>
    <n v="3"/>
    <n v="5"/>
    <n v="7"/>
    <n v="1"/>
    <n v="0"/>
    <n v="0"/>
    <n v="0"/>
    <n v="0"/>
    <n v="0"/>
    <n v="0"/>
    <n v="0"/>
    <n v="51"/>
    <s v="51-65"/>
    <n v="2386"/>
    <n v="0"/>
    <n v="1"/>
    <n v="0"/>
    <n v="0"/>
    <n v="0"/>
    <n v="0"/>
    <n v="1"/>
    <n v="0"/>
    <n v="0"/>
    <n v="1027"/>
    <d v="2016-04-03T00:00:00"/>
    <n v="4"/>
    <s v="April"/>
    <n v="1"/>
  </r>
  <r>
    <n v="204"/>
    <n v="77622"/>
    <n v="700"/>
    <n v="0.90180618896704545"/>
    <x v="0"/>
    <n v="2"/>
    <n v="3"/>
    <n v="520"/>
    <n v="7"/>
    <n v="154"/>
    <n v="19"/>
    <n v="0"/>
    <n v="14"/>
    <x v="1"/>
    <n v="6"/>
    <n v="3"/>
    <n v="11"/>
    <n v="3"/>
    <n v="0"/>
    <n v="0"/>
    <n v="0"/>
    <n v="0"/>
    <n v="0"/>
    <n v="0"/>
    <n v="0"/>
    <n v="50"/>
    <s v="36-50"/>
    <n v="2235"/>
    <n v="0"/>
    <n v="0"/>
    <n v="0"/>
    <n v="1"/>
    <n v="0"/>
    <n v="0"/>
    <n v="0"/>
    <n v="0"/>
    <n v="1"/>
    <n v="686"/>
    <d v="2016-09-01T00:00:00"/>
    <n v="9"/>
    <s v="September"/>
    <n v="1"/>
  </r>
  <r>
    <n v="205"/>
    <n v="30732"/>
    <n v="182"/>
    <n v="0.59221658206429784"/>
    <x v="1"/>
    <n v="0"/>
    <n v="44"/>
    <n v="155"/>
    <n v="1"/>
    <n v="25"/>
    <n v="0"/>
    <n v="1"/>
    <n v="3"/>
    <x v="3"/>
    <n v="4"/>
    <n v="1"/>
    <n v="4"/>
    <n v="8"/>
    <n v="0"/>
    <n v="0"/>
    <n v="0"/>
    <n v="0"/>
    <n v="0"/>
    <n v="0"/>
    <n v="0"/>
    <n v="40"/>
    <s v="36-50"/>
    <n v="2699"/>
    <n v="0"/>
    <n v="1"/>
    <n v="0"/>
    <n v="0"/>
    <n v="0"/>
    <n v="0"/>
    <n v="0"/>
    <n v="0"/>
    <n v="1"/>
    <n v="179"/>
    <d v="2015-05-26T00:00:00"/>
    <n v="5"/>
    <s v="May"/>
    <n v="1"/>
  </r>
  <r>
    <n v="206"/>
    <n v="63887"/>
    <n v="1153"/>
    <n v="1.8047490099707297"/>
    <x v="0"/>
    <n v="1"/>
    <n v="38"/>
    <n v="897"/>
    <n v="23"/>
    <n v="207"/>
    <n v="15"/>
    <n v="11"/>
    <n v="92"/>
    <x v="2"/>
    <n v="9"/>
    <n v="6"/>
    <n v="12"/>
    <n v="6"/>
    <n v="0"/>
    <n v="0"/>
    <n v="0"/>
    <n v="0"/>
    <n v="0"/>
    <n v="0"/>
    <n v="0"/>
    <n v="58"/>
    <s v="51-65"/>
    <n v="2818"/>
    <n v="1"/>
    <n v="0"/>
    <n v="0"/>
    <n v="0"/>
    <n v="0"/>
    <n v="0"/>
    <n v="1"/>
    <n v="0"/>
    <n v="0"/>
    <n v="1061"/>
    <d v="2015-01-27T00:00:00"/>
    <n v="1"/>
    <s v="January"/>
    <n v="1"/>
  </r>
  <r>
    <n v="207"/>
    <n v="42011"/>
    <n v="150"/>
    <n v="0.35704934421937112"/>
    <x v="1"/>
    <n v="0"/>
    <n v="46"/>
    <n v="131"/>
    <n v="0"/>
    <n v="16"/>
    <n v="2"/>
    <n v="1"/>
    <n v="39"/>
    <x v="3"/>
    <n v="3"/>
    <n v="1"/>
    <n v="4"/>
    <n v="8"/>
    <n v="0"/>
    <n v="0"/>
    <n v="0"/>
    <n v="0"/>
    <n v="0"/>
    <n v="0"/>
    <n v="0"/>
    <n v="42"/>
    <s v="36-50"/>
    <n v="2619"/>
    <n v="0"/>
    <n v="0"/>
    <n v="0"/>
    <n v="1"/>
    <n v="0"/>
    <n v="0"/>
    <n v="1"/>
    <n v="0"/>
    <n v="0"/>
    <n v="111"/>
    <d v="2015-08-14T00:00:00"/>
    <n v="8"/>
    <s v="August"/>
    <n v="1"/>
  </r>
  <r>
    <n v="208"/>
    <n v="51369"/>
    <n v="394"/>
    <n v="0.76699955225914462"/>
    <x v="0"/>
    <n v="1"/>
    <n v="84"/>
    <n v="297"/>
    <n v="7"/>
    <n v="79"/>
    <n v="0"/>
    <n v="11"/>
    <n v="182"/>
    <x v="1"/>
    <n v="8"/>
    <n v="2"/>
    <n v="4"/>
    <n v="8"/>
    <n v="0"/>
    <n v="0"/>
    <n v="0"/>
    <n v="0"/>
    <n v="0"/>
    <n v="0"/>
    <n v="0"/>
    <n v="44"/>
    <s v="36-50"/>
    <n v="2771"/>
    <n v="0"/>
    <n v="0"/>
    <n v="0"/>
    <n v="1"/>
    <n v="0"/>
    <n v="0"/>
    <n v="1"/>
    <n v="0"/>
    <n v="0"/>
    <n v="212"/>
    <d v="2015-03-15T00:00:00"/>
    <n v="3"/>
    <s v="March"/>
    <n v="1"/>
  </r>
  <r>
    <n v="209"/>
    <n v="51537"/>
    <n v="1011"/>
    <n v="1.9616974212701552"/>
    <x v="0"/>
    <n v="1"/>
    <n v="27"/>
    <n v="787"/>
    <n v="20"/>
    <n v="204"/>
    <n v="0"/>
    <n v="0"/>
    <n v="92"/>
    <x v="4"/>
    <n v="2"/>
    <n v="2"/>
    <n v="11"/>
    <n v="8"/>
    <n v="0"/>
    <n v="0"/>
    <n v="0"/>
    <n v="0"/>
    <n v="0"/>
    <n v="0"/>
    <n v="0"/>
    <n v="68"/>
    <s v="66+"/>
    <n v="2726"/>
    <n v="1"/>
    <n v="0"/>
    <n v="0"/>
    <n v="0"/>
    <n v="0"/>
    <n v="0"/>
    <n v="1"/>
    <n v="0"/>
    <n v="0"/>
    <n v="919"/>
    <d v="2015-04-29T00:00:00"/>
    <n v="4"/>
    <s v="April"/>
    <n v="1"/>
  </r>
  <r>
    <n v="210"/>
    <n v="79930"/>
    <n v="1736"/>
    <n v="2.1719004128612536"/>
    <x v="0"/>
    <n v="0"/>
    <n v="72"/>
    <n v="792"/>
    <n v="86"/>
    <n v="740"/>
    <n v="67"/>
    <n v="51"/>
    <n v="17"/>
    <x v="0"/>
    <n v="3"/>
    <n v="5"/>
    <n v="8"/>
    <n v="2"/>
    <n v="0"/>
    <n v="0"/>
    <n v="0"/>
    <n v="0"/>
    <n v="0"/>
    <n v="0"/>
    <n v="0"/>
    <n v="48"/>
    <s v="36-50"/>
    <n v="2849"/>
    <n v="0"/>
    <n v="1"/>
    <n v="0"/>
    <n v="0"/>
    <n v="0"/>
    <n v="0"/>
    <n v="0"/>
    <n v="0"/>
    <n v="1"/>
    <n v="1719"/>
    <d v="2014-12-27T00:00:00"/>
    <n v="12"/>
    <s v="December"/>
    <n v="1"/>
  </r>
  <r>
    <n v="211"/>
    <n v="34320"/>
    <n v="17"/>
    <n v="4.9533799533799536E-2"/>
    <x v="1"/>
    <n v="0"/>
    <n v="66"/>
    <n v="4"/>
    <n v="1"/>
    <n v="9"/>
    <n v="3"/>
    <n v="0"/>
    <n v="0"/>
    <x v="0"/>
    <n v="1"/>
    <n v="0"/>
    <n v="2"/>
    <n v="8"/>
    <n v="0"/>
    <n v="0"/>
    <n v="0"/>
    <n v="0"/>
    <n v="0"/>
    <n v="0"/>
    <n v="0"/>
    <n v="34"/>
    <s v="24-35"/>
    <n v="2292"/>
    <n v="0"/>
    <n v="0"/>
    <n v="0"/>
    <n v="1"/>
    <n v="0"/>
    <n v="0"/>
    <n v="0"/>
    <n v="0"/>
    <n v="1"/>
    <n v="17"/>
    <d v="2016-07-06T00:00:00"/>
    <n v="7"/>
    <s v="July"/>
    <n v="1"/>
  </r>
  <r>
    <n v="212"/>
    <n v="72968"/>
    <n v="1903"/>
    <n v="2.6079925446771188"/>
    <x v="0"/>
    <n v="0"/>
    <n v="8"/>
    <n v="1092"/>
    <n v="37"/>
    <n v="592"/>
    <n v="145"/>
    <n v="37"/>
    <n v="55"/>
    <x v="0"/>
    <n v="5"/>
    <n v="5"/>
    <n v="8"/>
    <n v="3"/>
    <n v="1"/>
    <n v="0"/>
    <n v="0"/>
    <n v="0"/>
    <n v="0"/>
    <n v="0"/>
    <n v="1"/>
    <n v="57"/>
    <s v="51-65"/>
    <n v="2354"/>
    <n v="1"/>
    <n v="0"/>
    <n v="0"/>
    <n v="0"/>
    <n v="0"/>
    <n v="0"/>
    <n v="0"/>
    <n v="0"/>
    <n v="1"/>
    <n v="1848"/>
    <d v="2016-05-05T00:00:00"/>
    <n v="5"/>
    <s v="May"/>
    <n v="1"/>
  </r>
  <r>
    <n v="213"/>
    <n v="81975"/>
    <n v="1561"/>
    <n v="1.9042390972857579"/>
    <x v="0"/>
    <n v="1"/>
    <n v="2"/>
    <n v="983"/>
    <n v="76"/>
    <n v="184"/>
    <n v="180"/>
    <n v="138"/>
    <n v="27"/>
    <x v="0"/>
    <n v="6"/>
    <n v="3"/>
    <n v="4"/>
    <n v="7"/>
    <n v="0"/>
    <n v="0"/>
    <n v="0"/>
    <n v="0"/>
    <n v="1"/>
    <n v="0"/>
    <n v="0"/>
    <n v="58"/>
    <s v="51-65"/>
    <n v="2699"/>
    <n v="1"/>
    <n v="0"/>
    <n v="0"/>
    <n v="0"/>
    <n v="0"/>
    <n v="1"/>
    <n v="0"/>
    <n v="0"/>
    <n v="0"/>
    <n v="1534"/>
    <d v="2015-05-26T00:00:00"/>
    <n v="5"/>
    <s v="May"/>
    <n v="1"/>
  </r>
  <r>
    <n v="214"/>
    <n v="38590"/>
    <n v="19"/>
    <n v="4.9235553252137867E-2"/>
    <x v="1"/>
    <n v="0"/>
    <n v="65"/>
    <n v="3"/>
    <n v="1"/>
    <n v="8"/>
    <n v="4"/>
    <n v="3"/>
    <n v="3"/>
    <x v="0"/>
    <n v="1"/>
    <n v="0"/>
    <n v="2"/>
    <n v="8"/>
    <n v="0"/>
    <n v="0"/>
    <n v="0"/>
    <n v="0"/>
    <n v="0"/>
    <n v="0"/>
    <n v="0"/>
    <n v="49"/>
    <s v="36-50"/>
    <n v="2569"/>
    <n v="0"/>
    <n v="0"/>
    <n v="0"/>
    <n v="1"/>
    <n v="0"/>
    <n v="0"/>
    <n v="1"/>
    <n v="0"/>
    <n v="0"/>
    <n v="16"/>
    <d v="2015-10-03T00:00:00"/>
    <n v="10"/>
    <s v="October"/>
    <n v="1"/>
  </r>
  <r>
    <n v="215"/>
    <n v="15033"/>
    <n v="15"/>
    <n v="9.9780482937537412E-2"/>
    <x v="0"/>
    <n v="0"/>
    <n v="37"/>
    <n v="0"/>
    <n v="4"/>
    <n v="5"/>
    <n v="6"/>
    <n v="0"/>
    <n v="4"/>
    <x v="0"/>
    <n v="1"/>
    <n v="0"/>
    <n v="3"/>
    <n v="3"/>
    <n v="0"/>
    <n v="0"/>
    <n v="0"/>
    <n v="0"/>
    <n v="0"/>
    <n v="0"/>
    <n v="0"/>
    <n v="69"/>
    <s v="66+"/>
    <n v="2233"/>
    <n v="0"/>
    <n v="0"/>
    <n v="1"/>
    <n v="0"/>
    <n v="0"/>
    <n v="0"/>
    <n v="1"/>
    <n v="0"/>
    <n v="0"/>
    <n v="11"/>
    <d v="2016-09-03T00:00:00"/>
    <n v="9"/>
    <s v="September"/>
    <n v="1"/>
  </r>
  <r>
    <n v="216"/>
    <n v="62745"/>
    <n v="1085"/>
    <n v="1.7292214519085185"/>
    <x v="0"/>
    <n v="1"/>
    <n v="89"/>
    <n v="562"/>
    <n v="21"/>
    <n v="464"/>
    <n v="28"/>
    <n v="10"/>
    <n v="32"/>
    <x v="4"/>
    <n v="7"/>
    <n v="8"/>
    <n v="11"/>
    <n v="5"/>
    <n v="0"/>
    <n v="0"/>
    <n v="0"/>
    <n v="0"/>
    <n v="0"/>
    <n v="0"/>
    <n v="0"/>
    <n v="55"/>
    <s v="51-65"/>
    <n v="2622"/>
    <n v="0"/>
    <n v="1"/>
    <n v="0"/>
    <n v="0"/>
    <n v="0"/>
    <n v="0"/>
    <n v="0"/>
    <n v="0"/>
    <n v="1"/>
    <n v="1053"/>
    <d v="2015-08-11T00:00:00"/>
    <n v="8"/>
    <s v="August"/>
    <n v="1"/>
  </r>
  <r>
    <n v="217"/>
    <n v="22212"/>
    <n v="48"/>
    <n v="0.21609940572663425"/>
    <x v="1"/>
    <n v="0"/>
    <n v="49"/>
    <n v="5"/>
    <n v="9"/>
    <n v="20"/>
    <n v="6"/>
    <n v="8"/>
    <n v="21"/>
    <x v="1"/>
    <n v="2"/>
    <n v="0"/>
    <n v="4"/>
    <n v="6"/>
    <n v="0"/>
    <n v="0"/>
    <n v="0"/>
    <n v="0"/>
    <n v="0"/>
    <n v="0"/>
    <n v="0"/>
    <n v="45"/>
    <s v="36-50"/>
    <n v="2361"/>
    <n v="0"/>
    <n v="1"/>
    <n v="0"/>
    <n v="0"/>
    <n v="0"/>
    <n v="1"/>
    <n v="0"/>
    <n v="0"/>
    <n v="0"/>
    <n v="27"/>
    <d v="2016-04-28T00:00:00"/>
    <n v="4"/>
    <s v="April"/>
    <n v="1"/>
  </r>
  <r>
    <n v="218"/>
    <n v="23661"/>
    <n v="22"/>
    <n v="9.2980009298000932E-2"/>
    <x v="1"/>
    <n v="0"/>
    <n v="46"/>
    <n v="18"/>
    <n v="0"/>
    <n v="4"/>
    <n v="0"/>
    <n v="0"/>
    <n v="1"/>
    <x v="0"/>
    <n v="1"/>
    <n v="0"/>
    <n v="3"/>
    <n v="7"/>
    <n v="0"/>
    <n v="0"/>
    <n v="0"/>
    <n v="0"/>
    <n v="0"/>
    <n v="0"/>
    <n v="0"/>
    <n v="38"/>
    <s v="36-50"/>
    <n v="2366"/>
    <n v="0"/>
    <n v="0"/>
    <n v="0"/>
    <n v="1"/>
    <n v="0"/>
    <n v="0"/>
    <n v="0"/>
    <n v="1"/>
    <n v="0"/>
    <n v="21"/>
    <d v="2016-04-23T00:00:00"/>
    <n v="4"/>
    <s v="April"/>
    <n v="1"/>
  </r>
  <r>
    <n v="219"/>
    <n v="79761"/>
    <n v="594"/>
    <n v="0.74472486553578821"/>
    <x v="0"/>
    <n v="1"/>
    <n v="32"/>
    <n v="415"/>
    <n v="5"/>
    <n v="124"/>
    <n v="15"/>
    <n v="35"/>
    <n v="11"/>
    <x v="0"/>
    <n v="5"/>
    <n v="2"/>
    <n v="11"/>
    <n v="3"/>
    <n v="0"/>
    <n v="0"/>
    <n v="0"/>
    <n v="0"/>
    <n v="0"/>
    <n v="0"/>
    <n v="0"/>
    <n v="62"/>
    <s v="51-65"/>
    <n v="2427"/>
    <n v="0"/>
    <n v="0"/>
    <n v="1"/>
    <n v="0"/>
    <n v="0"/>
    <n v="0"/>
    <n v="0"/>
    <n v="0"/>
    <n v="1"/>
    <n v="583"/>
    <d v="2016-02-22T00:00:00"/>
    <n v="2"/>
    <s v="February"/>
    <n v="1"/>
  </r>
  <r>
    <n v="220"/>
    <n v="7500"/>
    <n v="37"/>
    <n v="0.49333333333333329"/>
    <x v="1"/>
    <n v="0"/>
    <n v="54"/>
    <n v="5"/>
    <n v="3"/>
    <n v="10"/>
    <n v="12"/>
    <n v="7"/>
    <n v="20"/>
    <x v="3"/>
    <n v="3"/>
    <n v="1"/>
    <n v="3"/>
    <n v="7"/>
    <n v="0"/>
    <n v="0"/>
    <n v="0"/>
    <n v="0"/>
    <n v="0"/>
    <n v="0"/>
    <n v="0"/>
    <n v="47"/>
    <s v="36-50"/>
    <n v="2344"/>
    <n v="0"/>
    <n v="0"/>
    <n v="1"/>
    <n v="0"/>
    <n v="0"/>
    <n v="0"/>
    <n v="1"/>
    <n v="0"/>
    <n v="0"/>
    <n v="17"/>
    <d v="2016-05-15T00:00:00"/>
    <n v="5"/>
    <s v="May"/>
    <n v="1"/>
  </r>
  <r>
    <n v="221"/>
    <n v="73455"/>
    <n v="2068"/>
    <n v="2.8153291130624192"/>
    <x v="0"/>
    <n v="0"/>
    <n v="98"/>
    <n v="901"/>
    <n v="61"/>
    <n v="757"/>
    <n v="186"/>
    <n v="163"/>
    <n v="20"/>
    <x v="0"/>
    <n v="6"/>
    <n v="5"/>
    <n v="10"/>
    <n v="3"/>
    <n v="0"/>
    <n v="0"/>
    <n v="0"/>
    <n v="1"/>
    <n v="0"/>
    <n v="0"/>
    <n v="0"/>
    <n v="52"/>
    <s v="51-65"/>
    <n v="2403"/>
    <n v="0"/>
    <n v="0"/>
    <n v="0"/>
    <n v="0"/>
    <n v="1"/>
    <n v="0"/>
    <n v="1"/>
    <n v="0"/>
    <n v="0"/>
    <n v="2048"/>
    <d v="2016-03-17T00:00:00"/>
    <n v="3"/>
    <s v="March"/>
    <n v="1"/>
  </r>
  <r>
    <n v="222"/>
    <n v="64961"/>
    <n v="971"/>
    <n v="1.4947429996459416"/>
    <x v="0"/>
    <n v="1"/>
    <n v="97"/>
    <n v="382"/>
    <n v="114"/>
    <n v="276"/>
    <n v="75"/>
    <n v="124"/>
    <n v="38"/>
    <x v="1"/>
    <n v="6"/>
    <n v="4"/>
    <n v="4"/>
    <n v="3"/>
    <n v="0"/>
    <n v="0"/>
    <n v="0"/>
    <n v="0"/>
    <n v="0"/>
    <n v="0"/>
    <n v="0"/>
    <n v="62"/>
    <s v="51-65"/>
    <n v="2712"/>
    <n v="0"/>
    <n v="0"/>
    <n v="0"/>
    <n v="1"/>
    <n v="0"/>
    <n v="0"/>
    <n v="1"/>
    <n v="0"/>
    <n v="0"/>
    <n v="933"/>
    <d v="2015-05-13T00:00:00"/>
    <n v="5"/>
    <s v="May"/>
    <n v="1"/>
  </r>
  <r>
    <n v="223"/>
    <n v="22804"/>
    <n v="25"/>
    <n v="0.10962988949307138"/>
    <x v="1"/>
    <n v="0"/>
    <n v="75"/>
    <n v="14"/>
    <n v="1"/>
    <n v="7"/>
    <n v="2"/>
    <n v="1"/>
    <n v="1"/>
    <x v="0"/>
    <n v="2"/>
    <n v="0"/>
    <n v="2"/>
    <n v="9"/>
    <n v="0"/>
    <n v="0"/>
    <n v="0"/>
    <n v="0"/>
    <n v="0"/>
    <n v="0"/>
    <n v="0"/>
    <n v="49"/>
    <s v="36-50"/>
    <n v="2492"/>
    <n v="0"/>
    <n v="0"/>
    <n v="1"/>
    <n v="0"/>
    <n v="0"/>
    <n v="0"/>
    <n v="1"/>
    <n v="0"/>
    <n v="0"/>
    <n v="24"/>
    <d v="2015-12-19T00:00:00"/>
    <n v="12"/>
    <s v="December"/>
    <n v="1"/>
  </r>
  <r>
    <n v="224"/>
    <n v="78687"/>
    <n v="1889"/>
    <n v="2.4006506792735776"/>
    <x v="0"/>
    <n v="0"/>
    <n v="13"/>
    <n v="817"/>
    <n v="185"/>
    <n v="687"/>
    <n v="145"/>
    <n v="55"/>
    <n v="241"/>
    <x v="0"/>
    <n v="4"/>
    <n v="6"/>
    <n v="8"/>
    <n v="2"/>
    <n v="0"/>
    <n v="0"/>
    <n v="0"/>
    <n v="0"/>
    <n v="1"/>
    <n v="0"/>
    <n v="1"/>
    <n v="37"/>
    <s v="36-50"/>
    <n v="2848"/>
    <n v="0"/>
    <n v="0"/>
    <n v="0"/>
    <n v="1"/>
    <n v="0"/>
    <n v="0"/>
    <n v="1"/>
    <n v="0"/>
    <n v="0"/>
    <n v="1648"/>
    <d v="2014-12-28T00:00:00"/>
    <n v="12"/>
    <s v="December"/>
    <n v="1"/>
  </r>
  <r>
    <n v="225"/>
    <n v="61074"/>
    <n v="950"/>
    <n v="1.5554900612371878"/>
    <x v="0"/>
    <n v="1"/>
    <n v="37"/>
    <n v="789"/>
    <n v="0"/>
    <n v="133"/>
    <n v="0"/>
    <n v="28"/>
    <n v="152"/>
    <x v="6"/>
    <n v="11"/>
    <n v="5"/>
    <n v="8"/>
    <n v="7"/>
    <n v="0"/>
    <n v="0"/>
    <n v="0"/>
    <n v="0"/>
    <n v="0"/>
    <n v="0"/>
    <n v="0"/>
    <n v="62"/>
    <s v="51-65"/>
    <n v="2840"/>
    <n v="0"/>
    <n v="1"/>
    <n v="0"/>
    <n v="0"/>
    <n v="0"/>
    <n v="0"/>
    <n v="1"/>
    <n v="0"/>
    <n v="0"/>
    <n v="798"/>
    <d v="2015-01-05T00:00:00"/>
    <n v="1"/>
    <s v="January"/>
    <n v="1"/>
  </r>
  <r>
    <n v="226"/>
    <n v="31686"/>
    <n v="16"/>
    <n v="5.0495486965852432E-2"/>
    <x v="1"/>
    <n v="1"/>
    <n v="31"/>
    <n v="11"/>
    <n v="0"/>
    <n v="5"/>
    <n v="0"/>
    <n v="0"/>
    <n v="1"/>
    <x v="1"/>
    <n v="1"/>
    <n v="0"/>
    <n v="3"/>
    <n v="6"/>
    <n v="0"/>
    <n v="0"/>
    <n v="0"/>
    <n v="0"/>
    <n v="0"/>
    <n v="0"/>
    <n v="0"/>
    <n v="56"/>
    <s v="51-65"/>
    <n v="2183"/>
    <n v="0"/>
    <n v="1"/>
    <n v="0"/>
    <n v="0"/>
    <n v="0"/>
    <n v="0"/>
    <n v="0"/>
    <n v="0"/>
    <n v="1"/>
    <n v="15"/>
    <d v="2016-10-23T00:00:00"/>
    <n v="10"/>
    <s v="October"/>
    <n v="1"/>
  </r>
  <r>
    <n v="227"/>
    <n v="95169"/>
    <n v="1881"/>
    <n v="1.9764839390978155"/>
    <x v="0"/>
    <n v="0"/>
    <n v="1"/>
    <n v="1285"/>
    <n v="21"/>
    <n v="449"/>
    <n v="106"/>
    <n v="20"/>
    <n v="20"/>
    <x v="0"/>
    <n v="4"/>
    <n v="3"/>
    <n v="4"/>
    <n v="1"/>
    <n v="1"/>
    <n v="0"/>
    <n v="0"/>
    <n v="0"/>
    <n v="1"/>
    <n v="0"/>
    <n v="1"/>
    <n v="33"/>
    <s v="24-35"/>
    <n v="2422"/>
    <n v="0"/>
    <n v="0"/>
    <n v="1"/>
    <n v="0"/>
    <n v="0"/>
    <n v="0"/>
    <n v="0"/>
    <n v="0"/>
    <n v="1"/>
    <n v="1861"/>
    <d v="2016-02-27T00:00:00"/>
    <n v="2"/>
    <s v="February"/>
    <n v="1"/>
  </r>
  <r>
    <n v="228"/>
    <n v="75027"/>
    <n v="1313"/>
    <n v="1.7500366534714169"/>
    <x v="0"/>
    <n v="1"/>
    <n v="74"/>
    <n v="925"/>
    <n v="64"/>
    <n v="179"/>
    <n v="133"/>
    <n v="12"/>
    <n v="77"/>
    <x v="1"/>
    <n v="9"/>
    <n v="4"/>
    <n v="6"/>
    <n v="5"/>
    <n v="0"/>
    <n v="0"/>
    <n v="0"/>
    <n v="0"/>
    <n v="0"/>
    <n v="0"/>
    <n v="0"/>
    <n v="67"/>
    <s v="66+"/>
    <n v="2695"/>
    <n v="0"/>
    <n v="1"/>
    <n v="0"/>
    <n v="0"/>
    <n v="0"/>
    <n v="0"/>
    <n v="1"/>
    <n v="0"/>
    <n v="0"/>
    <n v="1236"/>
    <d v="2015-05-30T00:00:00"/>
    <n v="5"/>
    <s v="May"/>
    <n v="1"/>
  </r>
  <r>
    <n v="229"/>
    <n v="67546"/>
    <n v="1954"/>
    <n v="2.8928433956118793"/>
    <x v="0"/>
    <n v="0"/>
    <n v="90"/>
    <n v="864"/>
    <n v="134"/>
    <n v="768"/>
    <n v="150"/>
    <n v="38"/>
    <n v="172"/>
    <x v="0"/>
    <n v="4"/>
    <n v="10"/>
    <n v="5"/>
    <n v="3"/>
    <n v="0"/>
    <n v="0"/>
    <n v="0"/>
    <n v="0"/>
    <n v="0"/>
    <n v="0"/>
    <n v="0"/>
    <n v="32"/>
    <s v="24-35"/>
    <n v="2826"/>
    <n v="0"/>
    <n v="1"/>
    <n v="0"/>
    <n v="0"/>
    <n v="0"/>
    <n v="0"/>
    <n v="0"/>
    <n v="0"/>
    <n v="1"/>
    <n v="1782"/>
    <d v="2015-01-19T00:00:00"/>
    <n v="1"/>
    <s v="January"/>
    <n v="1"/>
  </r>
  <r>
    <n v="230"/>
    <n v="65176"/>
    <n v="1461"/>
    <n v="2.2416226831962689"/>
    <x v="0"/>
    <n v="1"/>
    <n v="57"/>
    <n v="960"/>
    <n v="28"/>
    <n v="183"/>
    <n v="220"/>
    <n v="70"/>
    <n v="70"/>
    <x v="3"/>
    <n v="9"/>
    <n v="6"/>
    <n v="6"/>
    <n v="6"/>
    <n v="0"/>
    <n v="0"/>
    <n v="0"/>
    <n v="0"/>
    <n v="0"/>
    <n v="0"/>
    <n v="0"/>
    <n v="51"/>
    <s v="51-65"/>
    <n v="2767"/>
    <n v="0"/>
    <n v="0"/>
    <n v="0"/>
    <n v="1"/>
    <n v="0"/>
    <n v="0"/>
    <n v="0"/>
    <n v="1"/>
    <n v="0"/>
    <n v="1391"/>
    <d v="2015-03-19T00:00:00"/>
    <n v="3"/>
    <s v="March"/>
    <n v="1"/>
  </r>
  <r>
    <n v="231"/>
    <n v="31160"/>
    <n v="51"/>
    <n v="0.16367137355584083"/>
    <x v="1"/>
    <n v="0"/>
    <n v="59"/>
    <n v="16"/>
    <n v="3"/>
    <n v="25"/>
    <n v="6"/>
    <n v="1"/>
    <n v="13"/>
    <x v="1"/>
    <n v="2"/>
    <n v="0"/>
    <n v="3"/>
    <n v="8"/>
    <n v="0"/>
    <n v="0"/>
    <n v="0"/>
    <n v="0"/>
    <n v="0"/>
    <n v="0"/>
    <n v="0"/>
    <n v="45"/>
    <s v="36-50"/>
    <n v="2445"/>
    <n v="0"/>
    <n v="0"/>
    <n v="1"/>
    <n v="0"/>
    <n v="0"/>
    <n v="0"/>
    <n v="0"/>
    <n v="1"/>
    <n v="0"/>
    <n v="38"/>
    <d v="2016-02-04T00:00:00"/>
    <n v="2"/>
    <s v="February"/>
    <n v="1"/>
  </r>
  <r>
    <n v="232"/>
    <n v="29938"/>
    <n v="15"/>
    <n v="5.0103547331151049E-2"/>
    <x v="1"/>
    <n v="0"/>
    <n v="52"/>
    <n v="3"/>
    <n v="3"/>
    <n v="7"/>
    <n v="0"/>
    <n v="2"/>
    <n v="11"/>
    <x v="1"/>
    <n v="1"/>
    <n v="0"/>
    <n v="3"/>
    <n v="6"/>
    <n v="0"/>
    <n v="0"/>
    <n v="0"/>
    <n v="0"/>
    <n v="0"/>
    <n v="0"/>
    <n v="0"/>
    <n v="35"/>
    <s v="24-35"/>
    <n v="2404"/>
    <n v="0"/>
    <n v="0"/>
    <n v="1"/>
    <n v="0"/>
    <n v="0"/>
    <n v="0"/>
    <n v="1"/>
    <n v="0"/>
    <n v="0"/>
    <n v="4"/>
    <d v="2016-03-16T00:00:00"/>
    <n v="3"/>
    <s v="March"/>
    <n v="1"/>
  </r>
  <r>
    <n v="233"/>
    <n v="90273"/>
    <n v="1880"/>
    <n v="2.0825717545667031"/>
    <x v="0"/>
    <n v="0"/>
    <n v="32"/>
    <n v="704"/>
    <n v="129"/>
    <n v="853"/>
    <n v="120"/>
    <n v="74"/>
    <n v="111"/>
    <x v="0"/>
    <n v="5"/>
    <n v="6"/>
    <n v="7"/>
    <n v="2"/>
    <n v="1"/>
    <n v="0"/>
    <n v="0"/>
    <n v="1"/>
    <n v="1"/>
    <n v="0"/>
    <n v="1"/>
    <n v="29"/>
    <s v="24-35"/>
    <n v="2356"/>
    <n v="0"/>
    <n v="0"/>
    <n v="1"/>
    <n v="0"/>
    <n v="0"/>
    <n v="0"/>
    <n v="1"/>
    <n v="0"/>
    <n v="0"/>
    <n v="1769"/>
    <d v="2016-05-03T00:00:00"/>
    <n v="5"/>
    <s v="May"/>
    <n v="1"/>
  </r>
  <r>
    <n v="234"/>
    <n v="26490"/>
    <n v="185"/>
    <n v="0.69837674594186483"/>
    <x v="0"/>
    <n v="0"/>
    <n v="92"/>
    <n v="45"/>
    <n v="47"/>
    <n v="52"/>
    <n v="21"/>
    <n v="20"/>
    <n v="25"/>
    <x v="1"/>
    <n v="3"/>
    <n v="1"/>
    <n v="5"/>
    <n v="6"/>
    <n v="0"/>
    <n v="0"/>
    <n v="0"/>
    <n v="0"/>
    <n v="0"/>
    <n v="0"/>
    <n v="0"/>
    <n v="62"/>
    <s v="51-65"/>
    <n v="2804"/>
    <n v="0"/>
    <n v="0"/>
    <n v="0"/>
    <n v="1"/>
    <n v="0"/>
    <n v="1"/>
    <n v="0"/>
    <n v="0"/>
    <n v="0"/>
    <n v="160"/>
    <d v="2015-02-10T00:00:00"/>
    <n v="2"/>
    <s v="February"/>
    <n v="1"/>
  </r>
  <r>
    <n v="235"/>
    <n v="75702"/>
    <n v="1118"/>
    <n v="1.4768434123272833"/>
    <x v="1"/>
    <n v="1"/>
    <n v="77"/>
    <n v="650"/>
    <n v="28"/>
    <n v="353"/>
    <n v="45"/>
    <n v="42"/>
    <n v="30"/>
    <x v="2"/>
    <n v="4"/>
    <n v="6"/>
    <n v="11"/>
    <n v="8"/>
    <n v="0"/>
    <n v="0"/>
    <n v="0"/>
    <n v="0"/>
    <n v="0"/>
    <n v="0"/>
    <n v="0"/>
    <n v="53"/>
    <s v="51-65"/>
    <n v="2828"/>
    <n v="0"/>
    <n v="0"/>
    <n v="0"/>
    <n v="1"/>
    <n v="0"/>
    <n v="0"/>
    <n v="1"/>
    <n v="0"/>
    <n v="0"/>
    <n v="1088"/>
    <d v="2015-01-17T00:00:00"/>
    <n v="1"/>
    <s v="January"/>
    <n v="1"/>
  </r>
  <r>
    <n v="236"/>
    <n v="30899"/>
    <n v="32"/>
    <n v="0.10356322211074792"/>
    <x v="1"/>
    <n v="0"/>
    <n v="35"/>
    <n v="24"/>
    <n v="0"/>
    <n v="8"/>
    <n v="0"/>
    <n v="0"/>
    <n v="1"/>
    <x v="1"/>
    <n v="1"/>
    <n v="0"/>
    <n v="3"/>
    <n v="6"/>
    <n v="0"/>
    <n v="0"/>
    <n v="0"/>
    <n v="0"/>
    <n v="0"/>
    <n v="0"/>
    <n v="0"/>
    <n v="46"/>
    <s v="36-50"/>
    <n v="2783"/>
    <n v="0"/>
    <n v="0"/>
    <n v="1"/>
    <n v="0"/>
    <n v="0"/>
    <n v="0"/>
    <n v="0"/>
    <n v="0"/>
    <n v="1"/>
    <n v="31"/>
    <d v="2015-03-03T00:00:00"/>
    <n v="3"/>
    <s v="March"/>
    <n v="1"/>
  </r>
  <r>
    <n v="237"/>
    <n v="63342"/>
    <n v="1080"/>
    <n v="1.7050298380221656"/>
    <x v="0"/>
    <n v="1"/>
    <n v="48"/>
    <n v="918"/>
    <n v="21"/>
    <n v="118"/>
    <n v="13"/>
    <n v="10"/>
    <n v="21"/>
    <x v="4"/>
    <n v="8"/>
    <n v="3"/>
    <n v="5"/>
    <n v="6"/>
    <n v="0"/>
    <n v="0"/>
    <n v="0"/>
    <n v="1"/>
    <n v="0"/>
    <n v="0"/>
    <n v="0"/>
    <n v="59"/>
    <s v="51-65"/>
    <n v="2780"/>
    <n v="0"/>
    <n v="0"/>
    <n v="0"/>
    <n v="1"/>
    <n v="0"/>
    <n v="0"/>
    <n v="0"/>
    <n v="0"/>
    <n v="1"/>
    <n v="1059"/>
    <d v="2015-03-06T00:00:00"/>
    <n v="3"/>
    <s v="March"/>
    <n v="1"/>
  </r>
  <r>
    <n v="238"/>
    <n v="45989"/>
    <n v="310"/>
    <n v="0.67407423514318632"/>
    <x v="0"/>
    <n v="1"/>
    <n v="97"/>
    <n v="138"/>
    <n v="33"/>
    <n v="87"/>
    <n v="28"/>
    <n v="24"/>
    <n v="12"/>
    <x v="3"/>
    <n v="3"/>
    <n v="2"/>
    <n v="7"/>
    <n v="3"/>
    <n v="0"/>
    <n v="0"/>
    <n v="0"/>
    <n v="0"/>
    <n v="0"/>
    <n v="0"/>
    <n v="0"/>
    <n v="56"/>
    <s v="51-65"/>
    <n v="2774"/>
    <n v="0"/>
    <n v="0"/>
    <n v="1"/>
    <n v="0"/>
    <n v="0"/>
    <n v="0"/>
    <n v="1"/>
    <n v="0"/>
    <n v="0"/>
    <n v="298"/>
    <d v="2015-03-12T00:00:00"/>
    <n v="3"/>
    <s v="March"/>
    <n v="1"/>
  </r>
  <r>
    <n v="239"/>
    <n v="18701"/>
    <n v="34"/>
    <n v="0.18180845944067164"/>
    <x v="1"/>
    <n v="1"/>
    <n v="95"/>
    <n v="12"/>
    <n v="4"/>
    <n v="2"/>
    <n v="10"/>
    <n v="6"/>
    <n v="10"/>
    <x v="3"/>
    <n v="2"/>
    <n v="0"/>
    <n v="4"/>
    <n v="5"/>
    <n v="0"/>
    <n v="0"/>
    <n v="0"/>
    <n v="0"/>
    <n v="0"/>
    <n v="0"/>
    <n v="0"/>
    <n v="56"/>
    <s v="51-65"/>
    <n v="2549"/>
    <n v="0"/>
    <n v="0"/>
    <n v="1"/>
    <n v="0"/>
    <n v="0"/>
    <n v="0"/>
    <n v="1"/>
    <n v="0"/>
    <n v="0"/>
    <n v="24"/>
    <d v="2015-10-23T00:00:00"/>
    <n v="10"/>
    <s v="October"/>
    <n v="1"/>
  </r>
  <r>
    <n v="240"/>
    <n v="40737"/>
    <n v="15"/>
    <n v="3.6821562707121287E-2"/>
    <x v="2"/>
    <n v="1"/>
    <n v="24"/>
    <n v="11"/>
    <n v="0"/>
    <n v="4"/>
    <n v="0"/>
    <n v="0"/>
    <n v="2"/>
    <x v="0"/>
    <n v="1"/>
    <n v="0"/>
    <n v="2"/>
    <n v="8"/>
    <n v="0"/>
    <n v="0"/>
    <n v="0"/>
    <n v="0"/>
    <n v="0"/>
    <n v="0"/>
    <n v="0"/>
    <n v="63"/>
    <s v="51-65"/>
    <n v="2362"/>
    <n v="0"/>
    <n v="0"/>
    <n v="1"/>
    <n v="0"/>
    <n v="0"/>
    <n v="0"/>
    <n v="0"/>
    <n v="0"/>
    <n v="1"/>
    <n v="13"/>
    <d v="2016-04-27T00:00:00"/>
    <n v="4"/>
    <s v="April"/>
    <n v="1"/>
  </r>
  <r>
    <n v="241"/>
    <n v="81205"/>
    <n v="1879"/>
    <n v="2.3138969275290933"/>
    <x v="0"/>
    <n v="0"/>
    <n v="43"/>
    <n v="724"/>
    <n v="74"/>
    <n v="929"/>
    <n v="97"/>
    <n v="55"/>
    <n v="130"/>
    <x v="0"/>
    <n v="5"/>
    <n v="6"/>
    <n v="7"/>
    <n v="2"/>
    <n v="0"/>
    <n v="1"/>
    <n v="1"/>
    <n v="0"/>
    <n v="1"/>
    <n v="0"/>
    <n v="1"/>
    <n v="50"/>
    <s v="36-50"/>
    <n v="2326"/>
    <n v="0"/>
    <n v="0"/>
    <n v="0"/>
    <n v="1"/>
    <n v="0"/>
    <n v="0"/>
    <n v="1"/>
    <n v="0"/>
    <n v="0"/>
    <n v="1749"/>
    <d v="2016-06-02T00:00:00"/>
    <n v="6"/>
    <s v="June"/>
    <n v="1"/>
  </r>
  <r>
    <n v="242"/>
    <n v="69674"/>
    <n v="821"/>
    <n v="1.1783448632201396"/>
    <x v="0"/>
    <n v="2"/>
    <n v="46"/>
    <n v="554"/>
    <n v="41"/>
    <n v="215"/>
    <n v="11"/>
    <n v="0"/>
    <n v="24"/>
    <x v="4"/>
    <n v="10"/>
    <n v="2"/>
    <n v="10"/>
    <n v="5"/>
    <n v="0"/>
    <n v="0"/>
    <n v="0"/>
    <n v="0"/>
    <n v="0"/>
    <n v="0"/>
    <n v="0"/>
    <n v="52"/>
    <s v="51-65"/>
    <n v="2562"/>
    <n v="1"/>
    <n v="0"/>
    <n v="0"/>
    <n v="0"/>
    <n v="0"/>
    <n v="0"/>
    <n v="0"/>
    <n v="0"/>
    <n v="1"/>
    <n v="797"/>
    <d v="2015-10-10T00:00:00"/>
    <n v="10"/>
    <s v="October"/>
    <n v="1"/>
  </r>
  <r>
    <n v="243"/>
    <n v="44159"/>
    <n v="268"/>
    <n v="0.60689780112774294"/>
    <x v="1"/>
    <n v="0"/>
    <n v="85"/>
    <n v="167"/>
    <n v="2"/>
    <n v="62"/>
    <n v="24"/>
    <n v="13"/>
    <n v="7"/>
    <x v="3"/>
    <n v="4"/>
    <n v="1"/>
    <n v="6"/>
    <n v="5"/>
    <n v="0"/>
    <n v="0"/>
    <n v="0"/>
    <n v="0"/>
    <n v="0"/>
    <n v="0"/>
    <n v="0"/>
    <n v="50"/>
    <s v="36-50"/>
    <n v="2171"/>
    <n v="0"/>
    <n v="1"/>
    <n v="0"/>
    <n v="0"/>
    <n v="0"/>
    <n v="0"/>
    <n v="0"/>
    <n v="1"/>
    <n v="0"/>
    <n v="261"/>
    <d v="2016-11-04T00:00:00"/>
    <n v="11"/>
    <s v="November"/>
    <n v="1"/>
  </r>
  <r>
    <n v="244"/>
    <n v="37717"/>
    <n v="20"/>
    <n v="5.3026486730121697E-2"/>
    <x v="1"/>
    <n v="0"/>
    <n v="31"/>
    <n v="9"/>
    <n v="0"/>
    <n v="6"/>
    <n v="4"/>
    <n v="1"/>
    <n v="5"/>
    <x v="0"/>
    <n v="1"/>
    <n v="0"/>
    <n v="2"/>
    <n v="9"/>
    <n v="0"/>
    <n v="0"/>
    <n v="0"/>
    <n v="0"/>
    <n v="0"/>
    <n v="0"/>
    <n v="0"/>
    <n v="42"/>
    <s v="36-50"/>
    <n v="2742"/>
    <n v="0"/>
    <n v="1"/>
    <n v="0"/>
    <n v="0"/>
    <n v="0"/>
    <n v="0"/>
    <n v="0"/>
    <n v="0"/>
    <n v="1"/>
    <n v="15"/>
    <d v="2015-04-13T00:00:00"/>
    <n v="4"/>
    <s v="April"/>
    <n v="1"/>
  </r>
  <r>
    <n v="245"/>
    <n v="75251"/>
    <n v="1872"/>
    <n v="2.4876745823975761"/>
    <x v="0"/>
    <n v="0"/>
    <n v="34"/>
    <n v="721"/>
    <n v="111"/>
    <n v="925"/>
    <n v="97"/>
    <n v="18"/>
    <n v="18"/>
    <x v="0"/>
    <n v="7"/>
    <n v="6"/>
    <n v="5"/>
    <n v="5"/>
    <n v="0"/>
    <n v="0"/>
    <n v="0"/>
    <n v="0"/>
    <n v="0"/>
    <n v="0"/>
    <n v="1"/>
    <n v="48"/>
    <s v="36-50"/>
    <n v="2830"/>
    <n v="0"/>
    <n v="1"/>
    <n v="0"/>
    <n v="0"/>
    <n v="0"/>
    <n v="0"/>
    <n v="0"/>
    <n v="1"/>
    <n v="0"/>
    <n v="1854"/>
    <d v="2015-01-15T00:00:00"/>
    <n v="1"/>
    <s v="January"/>
    <n v="1"/>
  </r>
  <r>
    <n v="246"/>
    <n v="38179"/>
    <n v="70"/>
    <n v="0.18334686607821052"/>
    <x v="1"/>
    <n v="1"/>
    <n v="30"/>
    <n v="38"/>
    <n v="4"/>
    <n v="22"/>
    <n v="4"/>
    <n v="2"/>
    <n v="20"/>
    <x v="3"/>
    <n v="3"/>
    <n v="1"/>
    <n v="3"/>
    <n v="7"/>
    <n v="0"/>
    <n v="0"/>
    <n v="0"/>
    <n v="0"/>
    <n v="0"/>
    <n v="0"/>
    <n v="0"/>
    <n v="54"/>
    <s v="51-65"/>
    <n v="2631"/>
    <n v="0"/>
    <n v="1"/>
    <n v="0"/>
    <n v="0"/>
    <n v="0"/>
    <n v="0"/>
    <n v="0"/>
    <n v="1"/>
    <n v="0"/>
    <n v="50"/>
    <d v="2015-08-02T00:00:00"/>
    <n v="8"/>
    <s v="August"/>
    <n v="1"/>
  </r>
  <r>
    <n v="247"/>
    <n v="80124"/>
    <n v="1254"/>
    <n v="1.5650741350906094"/>
    <x v="0"/>
    <n v="0"/>
    <n v="47"/>
    <n v="483"/>
    <n v="84"/>
    <n v="398"/>
    <n v="205"/>
    <n v="84"/>
    <n v="241"/>
    <x v="0"/>
    <n v="3"/>
    <n v="7"/>
    <n v="8"/>
    <n v="1"/>
    <n v="0"/>
    <n v="0"/>
    <n v="1"/>
    <n v="0"/>
    <n v="0"/>
    <n v="0"/>
    <n v="0"/>
    <n v="57"/>
    <s v="51-65"/>
    <n v="2162"/>
    <n v="0"/>
    <n v="1"/>
    <n v="0"/>
    <n v="0"/>
    <n v="0"/>
    <n v="0"/>
    <n v="1"/>
    <n v="0"/>
    <n v="0"/>
    <n v="1013"/>
    <d v="2016-11-13T00:00:00"/>
    <n v="11"/>
    <s v="November"/>
    <n v="1"/>
  </r>
  <r>
    <n v="248"/>
    <n v="87188"/>
    <n v="1868"/>
    <n v="2.1424966738542004"/>
    <x v="0"/>
    <n v="0"/>
    <n v="73"/>
    <n v="910"/>
    <n v="111"/>
    <n v="724"/>
    <n v="49"/>
    <n v="74"/>
    <n v="55"/>
    <x v="0"/>
    <n v="10"/>
    <n v="2"/>
    <n v="6"/>
    <n v="3"/>
    <n v="0"/>
    <n v="0"/>
    <n v="0"/>
    <n v="0"/>
    <n v="0"/>
    <n v="0"/>
    <n v="1"/>
    <n v="37"/>
    <s v="36-50"/>
    <n v="2550"/>
    <n v="0"/>
    <n v="0"/>
    <n v="1"/>
    <n v="0"/>
    <n v="0"/>
    <n v="0"/>
    <n v="0"/>
    <n v="0"/>
    <n v="1"/>
    <n v="1813"/>
    <d v="2015-10-22T00:00:00"/>
    <n v="10"/>
    <s v="October"/>
    <n v="1"/>
  </r>
  <r>
    <n v="249"/>
    <n v="72940"/>
    <n v="865"/>
    <n v="1.1859062242939402"/>
    <x v="0"/>
    <n v="0"/>
    <n v="13"/>
    <n v="182"/>
    <n v="74"/>
    <n v="298"/>
    <n v="162"/>
    <n v="149"/>
    <n v="116"/>
    <x v="0"/>
    <n v="3"/>
    <n v="3"/>
    <n v="6"/>
    <n v="1"/>
    <n v="0"/>
    <n v="0"/>
    <n v="0"/>
    <n v="0"/>
    <n v="0"/>
    <n v="0"/>
    <n v="0"/>
    <n v="50"/>
    <s v="36-50"/>
    <n v="2534"/>
    <n v="0"/>
    <n v="1"/>
    <n v="0"/>
    <n v="0"/>
    <n v="0"/>
    <n v="0"/>
    <n v="1"/>
    <n v="0"/>
    <n v="0"/>
    <n v="749"/>
    <d v="2015-11-07T00:00:00"/>
    <n v="11"/>
    <s v="November"/>
    <n v="1"/>
  </r>
  <r>
    <n v="250"/>
    <n v="22070"/>
    <n v="46"/>
    <n v="0.20842772995015857"/>
    <x v="1"/>
    <n v="0"/>
    <n v="11"/>
    <n v="10"/>
    <n v="7"/>
    <n v="19"/>
    <n v="8"/>
    <n v="2"/>
    <n v="21"/>
    <x v="1"/>
    <n v="2"/>
    <n v="2"/>
    <n v="2"/>
    <n v="6"/>
    <n v="0"/>
    <n v="0"/>
    <n v="0"/>
    <n v="0"/>
    <n v="0"/>
    <n v="0"/>
    <n v="0"/>
    <n v="50"/>
    <s v="36-50"/>
    <n v="2427"/>
    <n v="0"/>
    <n v="0"/>
    <n v="0"/>
    <n v="1"/>
    <n v="0"/>
    <n v="0"/>
    <n v="1"/>
    <n v="0"/>
    <n v="0"/>
    <n v="25"/>
    <d v="2016-02-22T00:00:00"/>
    <n v="2"/>
    <s v="February"/>
    <n v="1"/>
  </r>
  <r>
    <n v="251"/>
    <n v="81929"/>
    <n v="1868"/>
    <n v="2.2800229466977502"/>
    <x v="1"/>
    <n v="0"/>
    <n v="60"/>
    <n v="1486"/>
    <n v="55"/>
    <n v="278"/>
    <n v="49"/>
    <n v="0"/>
    <n v="185"/>
    <x v="1"/>
    <n v="4"/>
    <n v="4"/>
    <n v="10"/>
    <n v="6"/>
    <n v="0"/>
    <n v="0"/>
    <n v="1"/>
    <n v="0"/>
    <n v="1"/>
    <n v="0"/>
    <n v="1"/>
    <n v="44"/>
    <s v="36-50"/>
    <n v="2797"/>
    <n v="0"/>
    <n v="1"/>
    <n v="0"/>
    <n v="0"/>
    <n v="0"/>
    <n v="0"/>
    <n v="0"/>
    <n v="1"/>
    <n v="0"/>
    <n v="1683"/>
    <d v="2015-02-17T00:00:00"/>
    <n v="2"/>
    <s v="February"/>
    <n v="1"/>
  </r>
  <r>
    <n v="252"/>
    <n v="31788"/>
    <n v="54"/>
    <n v="0.16987542468856173"/>
    <x v="1"/>
    <n v="0"/>
    <n v="15"/>
    <n v="16"/>
    <n v="7"/>
    <n v="23"/>
    <n v="0"/>
    <n v="8"/>
    <n v="6"/>
    <x v="4"/>
    <n v="3"/>
    <n v="0"/>
    <n v="4"/>
    <n v="5"/>
    <n v="0"/>
    <n v="0"/>
    <n v="0"/>
    <n v="0"/>
    <n v="0"/>
    <n v="1"/>
    <n v="0"/>
    <n v="37"/>
    <s v="36-50"/>
    <n v="2260"/>
    <n v="0"/>
    <n v="0"/>
    <n v="1"/>
    <n v="0"/>
    <n v="0"/>
    <n v="0"/>
    <n v="0"/>
    <n v="1"/>
    <n v="0"/>
    <n v="48"/>
    <d v="2016-08-07T00:00:00"/>
    <n v="8"/>
    <s v="August"/>
    <n v="1"/>
  </r>
  <r>
    <n v="253"/>
    <n v="61905"/>
    <n v="218"/>
    <n v="0.35215249172118573"/>
    <x v="0"/>
    <n v="1"/>
    <n v="2"/>
    <n v="167"/>
    <n v="0"/>
    <n v="43"/>
    <n v="6"/>
    <n v="2"/>
    <n v="13"/>
    <x v="1"/>
    <n v="4"/>
    <n v="2"/>
    <n v="4"/>
    <n v="5"/>
    <n v="0"/>
    <n v="0"/>
    <n v="0"/>
    <n v="0"/>
    <n v="0"/>
    <n v="0"/>
    <n v="0"/>
    <n v="45"/>
    <s v="36-50"/>
    <n v="2304"/>
    <n v="0"/>
    <n v="0"/>
    <n v="0"/>
    <n v="1"/>
    <n v="0"/>
    <n v="0"/>
    <n v="0"/>
    <n v="0"/>
    <n v="1"/>
    <n v="205"/>
    <d v="2016-06-24T00:00:00"/>
    <n v="6"/>
    <s v="June"/>
    <n v="1"/>
  </r>
  <r>
    <n v="254"/>
    <n v="29315"/>
    <n v="44"/>
    <n v="0.15009380863039401"/>
    <x v="1"/>
    <n v="1"/>
    <n v="55"/>
    <n v="13"/>
    <n v="2"/>
    <n v="14"/>
    <n v="8"/>
    <n v="7"/>
    <n v="4"/>
    <x v="3"/>
    <n v="2"/>
    <n v="0"/>
    <n v="4"/>
    <n v="6"/>
    <n v="0"/>
    <n v="0"/>
    <n v="0"/>
    <n v="0"/>
    <n v="0"/>
    <n v="0"/>
    <n v="0"/>
    <n v="60"/>
    <s v="51-65"/>
    <n v="2243"/>
    <n v="0"/>
    <n v="1"/>
    <n v="0"/>
    <n v="0"/>
    <n v="0"/>
    <n v="0"/>
    <n v="1"/>
    <n v="0"/>
    <n v="0"/>
    <n v="40"/>
    <d v="2016-08-24T00:00:00"/>
    <n v="8"/>
    <s v="August"/>
    <n v="1"/>
  </r>
  <r>
    <n v="255"/>
    <n v="33378"/>
    <n v="89"/>
    <n v="0.26664269878362995"/>
    <x v="1"/>
    <n v="1"/>
    <n v="38"/>
    <n v="33"/>
    <n v="6"/>
    <n v="40"/>
    <n v="3"/>
    <n v="7"/>
    <n v="10"/>
    <x v="4"/>
    <n v="2"/>
    <n v="0"/>
    <n v="4"/>
    <n v="7"/>
    <n v="0"/>
    <n v="0"/>
    <n v="0"/>
    <n v="0"/>
    <n v="0"/>
    <n v="0"/>
    <n v="0"/>
    <n v="57"/>
    <s v="51-65"/>
    <n v="2667"/>
    <n v="1"/>
    <n v="0"/>
    <n v="0"/>
    <n v="0"/>
    <n v="0"/>
    <n v="0"/>
    <n v="1"/>
    <n v="0"/>
    <n v="0"/>
    <n v="79"/>
    <d v="2015-06-27T00:00:00"/>
    <n v="6"/>
    <s v="June"/>
    <n v="1"/>
  </r>
  <r>
    <n v="256"/>
    <n v="66313"/>
    <n v="763"/>
    <n v="1.1506039539758417"/>
    <x v="0"/>
    <n v="1"/>
    <n v="86"/>
    <n v="625"/>
    <n v="7"/>
    <n v="99"/>
    <n v="10"/>
    <n v="22"/>
    <n v="7"/>
    <x v="1"/>
    <n v="6"/>
    <n v="3"/>
    <n v="12"/>
    <n v="4"/>
    <n v="0"/>
    <n v="0"/>
    <n v="0"/>
    <n v="0"/>
    <n v="0"/>
    <n v="0"/>
    <n v="0"/>
    <n v="57"/>
    <s v="51-65"/>
    <n v="2445"/>
    <n v="0"/>
    <n v="0"/>
    <n v="0"/>
    <n v="1"/>
    <n v="0"/>
    <n v="0"/>
    <n v="0"/>
    <n v="0"/>
    <n v="1"/>
    <n v="756"/>
    <d v="2016-02-04T00:00:00"/>
    <n v="2"/>
    <s v="February"/>
    <n v="1"/>
  </r>
  <r>
    <n v="257"/>
    <n v="83829"/>
    <n v="1835"/>
    <n v="2.1889799472736162"/>
    <x v="0"/>
    <n v="0"/>
    <n v="78"/>
    <n v="897"/>
    <n v="161"/>
    <n v="430"/>
    <n v="186"/>
    <n v="161"/>
    <n v="27"/>
    <x v="7"/>
    <n v="4"/>
    <n v="7"/>
    <n v="6"/>
    <n v="1"/>
    <n v="1"/>
    <n v="0"/>
    <n v="1"/>
    <n v="0"/>
    <n v="1"/>
    <n v="0"/>
    <n v="1"/>
    <n v="45"/>
    <s v="36-50"/>
    <n v="2423"/>
    <n v="1"/>
    <n v="0"/>
    <n v="0"/>
    <n v="0"/>
    <n v="0"/>
    <n v="0"/>
    <n v="1"/>
    <n v="0"/>
    <n v="0"/>
    <n v="1808"/>
    <d v="2016-02-26T00:00:00"/>
    <n v="2"/>
    <s v="February"/>
    <n v="1"/>
  </r>
  <r>
    <n v="258"/>
    <n v="77882"/>
    <n v="803"/>
    <n v="1.0310469684907937"/>
    <x v="0"/>
    <n v="0"/>
    <n v="29"/>
    <n v="68"/>
    <n v="129"/>
    <n v="396"/>
    <n v="188"/>
    <n v="22"/>
    <n v="15"/>
    <x v="0"/>
    <n v="3"/>
    <n v="3"/>
    <n v="5"/>
    <n v="1"/>
    <n v="0"/>
    <n v="0"/>
    <n v="0"/>
    <n v="0"/>
    <n v="0"/>
    <n v="0"/>
    <n v="0"/>
    <n v="39"/>
    <s v="36-50"/>
    <n v="2219"/>
    <n v="0"/>
    <n v="0"/>
    <n v="0"/>
    <n v="1"/>
    <n v="0"/>
    <n v="0"/>
    <n v="0"/>
    <n v="1"/>
    <n v="0"/>
    <n v="788"/>
    <d v="2016-09-17T00:00:00"/>
    <n v="9"/>
    <s v="September"/>
    <n v="1"/>
  </r>
  <r>
    <n v="259"/>
    <n v="63841"/>
    <n v="777"/>
    <n v="1.2170861985244592"/>
    <x v="0"/>
    <n v="1"/>
    <n v="64"/>
    <n v="635"/>
    <n v="15"/>
    <n v="100"/>
    <n v="20"/>
    <n v="7"/>
    <n v="131"/>
    <x v="0"/>
    <n v="9"/>
    <n v="3"/>
    <n v="9"/>
    <n v="6"/>
    <n v="0"/>
    <n v="0"/>
    <n v="0"/>
    <n v="0"/>
    <n v="0"/>
    <n v="0"/>
    <n v="0"/>
    <n v="52"/>
    <s v="51-65"/>
    <n v="2593"/>
    <n v="1"/>
    <n v="0"/>
    <n v="0"/>
    <n v="0"/>
    <n v="0"/>
    <n v="0"/>
    <n v="0"/>
    <n v="1"/>
    <n v="0"/>
    <n v="646"/>
    <d v="2015-09-09T00:00:00"/>
    <n v="9"/>
    <s v="September"/>
    <n v="1"/>
  </r>
  <r>
    <n v="260"/>
    <n v="24480"/>
    <n v="85"/>
    <n v="0.34722222222222221"/>
    <x v="1"/>
    <n v="0"/>
    <n v="46"/>
    <n v="4"/>
    <n v="19"/>
    <n v="9"/>
    <n v="28"/>
    <n v="25"/>
    <n v="17"/>
    <x v="4"/>
    <n v="3"/>
    <n v="0"/>
    <n v="4"/>
    <n v="7"/>
    <n v="0"/>
    <n v="0"/>
    <n v="0"/>
    <n v="0"/>
    <n v="0"/>
    <n v="0"/>
    <n v="0"/>
    <n v="39"/>
    <s v="36-50"/>
    <n v="2662"/>
    <n v="0"/>
    <n v="1"/>
    <n v="0"/>
    <n v="0"/>
    <n v="0"/>
    <n v="0"/>
    <n v="0"/>
    <n v="0"/>
    <n v="0"/>
    <n v="68"/>
    <d v="2015-07-02T00:00:00"/>
    <n v="7"/>
    <s v="July"/>
    <n v="1"/>
  </r>
  <r>
    <n v="261"/>
    <n v="65640"/>
    <n v="395"/>
    <n v="0.60176721511273612"/>
    <x v="0"/>
    <n v="1"/>
    <n v="74"/>
    <n v="204"/>
    <n v="7"/>
    <n v="149"/>
    <n v="20"/>
    <n v="15"/>
    <n v="66"/>
    <x v="0"/>
    <n v="5"/>
    <n v="1"/>
    <n v="8"/>
    <n v="2"/>
    <n v="0"/>
    <n v="0"/>
    <n v="0"/>
    <n v="0"/>
    <n v="0"/>
    <n v="0"/>
    <n v="0"/>
    <n v="46"/>
    <s v="36-50"/>
    <n v="2279"/>
    <n v="0"/>
    <n v="0"/>
    <n v="0"/>
    <n v="1"/>
    <n v="0"/>
    <n v="0"/>
    <n v="0"/>
    <n v="0"/>
    <n v="1"/>
    <n v="329"/>
    <d v="2016-07-19T00:00:00"/>
    <n v="7"/>
    <s v="July"/>
    <n v="1"/>
  </r>
  <r>
    <n v="262"/>
    <n v="44319"/>
    <n v="34"/>
    <n v="7.6716532412734947E-2"/>
    <x v="1"/>
    <n v="1"/>
    <n v="18"/>
    <n v="26"/>
    <n v="0"/>
    <n v="8"/>
    <n v="0"/>
    <n v="0"/>
    <n v="3"/>
    <x v="1"/>
    <n v="2"/>
    <n v="0"/>
    <n v="3"/>
    <n v="5"/>
    <n v="0"/>
    <n v="0"/>
    <n v="0"/>
    <n v="0"/>
    <n v="0"/>
    <n v="0"/>
    <n v="0"/>
    <n v="45"/>
    <s v="36-50"/>
    <n v="2232"/>
    <n v="0"/>
    <n v="1"/>
    <n v="0"/>
    <n v="0"/>
    <n v="0"/>
    <n v="0"/>
    <n v="0"/>
    <n v="1"/>
    <n v="0"/>
    <n v="31"/>
    <d v="2016-09-04T00:00:00"/>
    <n v="9"/>
    <s v="September"/>
    <n v="1"/>
  </r>
  <r>
    <n v="263"/>
    <n v="30631"/>
    <n v="50"/>
    <n v="0.16323332571577814"/>
    <x v="1"/>
    <n v="0"/>
    <n v="75"/>
    <n v="15"/>
    <n v="6"/>
    <n v="20"/>
    <n v="4"/>
    <n v="5"/>
    <n v="20"/>
    <x v="0"/>
    <n v="3"/>
    <n v="1"/>
    <n v="2"/>
    <n v="7"/>
    <n v="0"/>
    <n v="0"/>
    <n v="0"/>
    <n v="0"/>
    <n v="0"/>
    <n v="0"/>
    <n v="0"/>
    <n v="46"/>
    <s v="36-50"/>
    <n v="2511"/>
    <n v="0"/>
    <n v="1"/>
    <n v="0"/>
    <n v="0"/>
    <n v="0"/>
    <n v="0"/>
    <n v="1"/>
    <n v="0"/>
    <n v="0"/>
    <n v="30"/>
    <d v="2015-11-30T00:00:00"/>
    <n v="11"/>
    <s v="November"/>
    <n v="1"/>
  </r>
  <r>
    <n v="264"/>
    <n v="75278"/>
    <n v="856"/>
    <n v="1.1371184144105848"/>
    <x v="0"/>
    <n v="0"/>
    <n v="17"/>
    <n v="304"/>
    <n v="98"/>
    <n v="230"/>
    <n v="150"/>
    <n v="74"/>
    <n v="74"/>
    <x v="0"/>
    <n v="6"/>
    <n v="3"/>
    <n v="13"/>
    <n v="3"/>
    <n v="0"/>
    <n v="0"/>
    <n v="0"/>
    <n v="0"/>
    <n v="0"/>
    <n v="0"/>
    <n v="0"/>
    <n v="68"/>
    <s v="66+"/>
    <n v="2675"/>
    <n v="0"/>
    <n v="0"/>
    <n v="0"/>
    <n v="1"/>
    <n v="0"/>
    <n v="0"/>
    <n v="1"/>
    <n v="0"/>
    <n v="0"/>
    <n v="782"/>
    <d v="2015-06-19T00:00:00"/>
    <n v="6"/>
    <s v="June"/>
    <n v="1"/>
  </r>
  <r>
    <n v="265"/>
    <n v="50898"/>
    <n v="724"/>
    <n v="1.422452748634524"/>
    <x v="1"/>
    <n v="1"/>
    <n v="88"/>
    <n v="285"/>
    <n v="28"/>
    <n v="242"/>
    <n v="55"/>
    <n v="114"/>
    <n v="135"/>
    <x v="12"/>
    <n v="6"/>
    <n v="2"/>
    <n v="12"/>
    <n v="5"/>
    <n v="0"/>
    <n v="0"/>
    <n v="0"/>
    <n v="0"/>
    <n v="0"/>
    <n v="0"/>
    <n v="0"/>
    <n v="64"/>
    <s v="51-65"/>
    <n v="2696"/>
    <n v="0"/>
    <n v="0"/>
    <n v="0"/>
    <n v="1"/>
    <n v="0"/>
    <n v="0"/>
    <n v="0"/>
    <n v="1"/>
    <n v="0"/>
    <n v="589"/>
    <d v="2015-05-29T00:00:00"/>
    <n v="5"/>
    <s v="May"/>
    <n v="1"/>
  </r>
  <r>
    <n v="266"/>
    <n v="79946"/>
    <n v="1450"/>
    <n v="1.8137242638781179"/>
    <x v="0"/>
    <n v="0"/>
    <n v="19"/>
    <n v="395"/>
    <n v="183"/>
    <n v="565"/>
    <n v="166"/>
    <n v="141"/>
    <n v="28"/>
    <x v="0"/>
    <n v="5"/>
    <n v="11"/>
    <n v="5"/>
    <n v="3"/>
    <n v="0"/>
    <n v="0"/>
    <n v="0"/>
    <n v="0"/>
    <n v="0"/>
    <n v="0"/>
    <n v="0"/>
    <n v="54"/>
    <s v="51-65"/>
    <n v="2207"/>
    <n v="0"/>
    <n v="0"/>
    <n v="0"/>
    <n v="0"/>
    <n v="1"/>
    <n v="0"/>
    <n v="1"/>
    <n v="0"/>
    <n v="0"/>
    <n v="1422"/>
    <d v="2016-09-29T00:00:00"/>
    <n v="9"/>
    <s v="September"/>
    <n v="1"/>
  </r>
  <r>
    <n v="267"/>
    <n v="35416"/>
    <n v="339"/>
    <n v="0.95719448836683974"/>
    <x v="0"/>
    <n v="0"/>
    <n v="62"/>
    <n v="248"/>
    <n v="3"/>
    <n v="81"/>
    <n v="4"/>
    <n v="3"/>
    <n v="51"/>
    <x v="4"/>
    <n v="7"/>
    <n v="1"/>
    <n v="5"/>
    <n v="8"/>
    <n v="0"/>
    <n v="0"/>
    <n v="0"/>
    <n v="0"/>
    <n v="0"/>
    <n v="0"/>
    <n v="0"/>
    <n v="71"/>
    <s v="66+"/>
    <n v="2540"/>
    <n v="1"/>
    <n v="0"/>
    <n v="0"/>
    <n v="0"/>
    <n v="0"/>
    <n v="0"/>
    <n v="0"/>
    <n v="1"/>
    <n v="0"/>
    <n v="288"/>
    <d v="2015-11-01T00:00:00"/>
    <n v="11"/>
    <s v="November"/>
    <n v="1"/>
  </r>
  <r>
    <n v="268"/>
    <n v="32414"/>
    <n v="40"/>
    <n v="0.1234034676374406"/>
    <x v="0"/>
    <n v="0"/>
    <n v="11"/>
    <n v="20"/>
    <n v="6"/>
    <n v="5"/>
    <n v="0"/>
    <n v="9"/>
    <n v="12"/>
    <x v="0"/>
    <n v="1"/>
    <n v="0"/>
    <n v="3"/>
    <n v="7"/>
    <n v="0"/>
    <n v="0"/>
    <n v="1"/>
    <n v="0"/>
    <n v="0"/>
    <n v="0"/>
    <n v="0"/>
    <n v="36"/>
    <s v="36-50"/>
    <n v="2519"/>
    <n v="0"/>
    <n v="0"/>
    <n v="0"/>
    <n v="1"/>
    <n v="0"/>
    <n v="1"/>
    <n v="0"/>
    <n v="0"/>
    <n v="0"/>
    <n v="28"/>
    <d v="2015-11-22T00:00:00"/>
    <n v="11"/>
    <s v="November"/>
    <n v="1"/>
  </r>
  <r>
    <n v="269"/>
    <n v="38361"/>
    <n v="123"/>
    <n v="0.32063814811918356"/>
    <x v="1"/>
    <n v="0"/>
    <n v="74"/>
    <n v="39"/>
    <n v="0"/>
    <n v="56"/>
    <n v="20"/>
    <n v="8"/>
    <n v="14"/>
    <x v="4"/>
    <n v="3"/>
    <n v="1"/>
    <n v="3"/>
    <n v="7"/>
    <n v="0"/>
    <n v="0"/>
    <n v="0"/>
    <n v="0"/>
    <n v="0"/>
    <n v="0"/>
    <n v="0"/>
    <n v="51"/>
    <s v="51-65"/>
    <n v="2343"/>
    <n v="0"/>
    <n v="0"/>
    <n v="0"/>
    <n v="1"/>
    <n v="0"/>
    <n v="0"/>
    <n v="1"/>
    <n v="0"/>
    <n v="0"/>
    <n v="109"/>
    <d v="2016-05-16T00:00:00"/>
    <n v="5"/>
    <s v="May"/>
    <n v="1"/>
  </r>
  <r>
    <n v="270"/>
    <n v="82497"/>
    <n v="1716"/>
    <n v="2.0800756391141499"/>
    <x v="0"/>
    <n v="0"/>
    <n v="32"/>
    <n v="777"/>
    <n v="129"/>
    <n v="573"/>
    <n v="216"/>
    <n v="21"/>
    <n v="203"/>
    <x v="0"/>
    <n v="2"/>
    <n v="7"/>
    <n v="9"/>
    <n v="4"/>
    <n v="0"/>
    <n v="0"/>
    <n v="0"/>
    <n v="0"/>
    <n v="1"/>
    <n v="0"/>
    <n v="0"/>
    <n v="40"/>
    <s v="36-50"/>
    <n v="2765"/>
    <n v="0"/>
    <n v="1"/>
    <n v="0"/>
    <n v="0"/>
    <n v="0"/>
    <n v="0"/>
    <n v="1"/>
    <n v="0"/>
    <n v="0"/>
    <n v="1513"/>
    <d v="2015-03-21T00:00:00"/>
    <n v="3"/>
    <s v="March"/>
    <n v="1"/>
  </r>
  <r>
    <n v="271"/>
    <n v="16626"/>
    <n v="55"/>
    <n v="0.33080716949356431"/>
    <x v="2"/>
    <n v="0"/>
    <n v="76"/>
    <n v="8"/>
    <n v="3"/>
    <n v="22"/>
    <n v="21"/>
    <n v="1"/>
    <n v="13"/>
    <x v="4"/>
    <n v="3"/>
    <n v="0"/>
    <n v="3"/>
    <n v="9"/>
    <n v="0"/>
    <n v="0"/>
    <n v="0"/>
    <n v="0"/>
    <n v="0"/>
    <n v="0"/>
    <n v="0"/>
    <n v="49"/>
    <s v="36-50"/>
    <n v="2324"/>
    <n v="0"/>
    <n v="0"/>
    <n v="0"/>
    <n v="1"/>
    <n v="0"/>
    <n v="0"/>
    <n v="1"/>
    <n v="0"/>
    <n v="0"/>
    <n v="42"/>
    <d v="2016-06-04T00:00:00"/>
    <n v="6"/>
    <s v="June"/>
    <n v="1"/>
  </r>
  <r>
    <n v="272"/>
    <n v="29672"/>
    <n v="17"/>
    <n v="5.7293070908600696E-2"/>
    <x v="1"/>
    <n v="1"/>
    <n v="6"/>
    <n v="9"/>
    <n v="1"/>
    <n v="3"/>
    <n v="0"/>
    <n v="4"/>
    <n v="8"/>
    <x v="0"/>
    <n v="0"/>
    <n v="0"/>
    <n v="3"/>
    <n v="6"/>
    <n v="0"/>
    <n v="0"/>
    <n v="0"/>
    <n v="0"/>
    <n v="0"/>
    <n v="0"/>
    <n v="0"/>
    <n v="55"/>
    <s v="51-65"/>
    <n v="2633"/>
    <n v="0"/>
    <n v="0"/>
    <n v="0"/>
    <n v="1"/>
    <n v="0"/>
    <n v="0"/>
    <n v="1"/>
    <n v="0"/>
    <n v="0"/>
    <n v="9"/>
    <d v="2015-07-31T00:00:00"/>
    <n v="7"/>
    <s v="July"/>
    <n v="1"/>
  </r>
  <r>
    <n v="273"/>
    <n v="55951"/>
    <n v="1334"/>
    <n v="2.3842290575682292"/>
    <x v="0"/>
    <n v="1"/>
    <n v="62"/>
    <n v="1241"/>
    <n v="0"/>
    <n v="80"/>
    <n v="0"/>
    <n v="13"/>
    <n v="40"/>
    <x v="4"/>
    <n v="3"/>
    <n v="6"/>
    <n v="11"/>
    <n v="8"/>
    <n v="0"/>
    <n v="1"/>
    <n v="0"/>
    <n v="1"/>
    <n v="0"/>
    <n v="0"/>
    <n v="0"/>
    <n v="68"/>
    <s v="66+"/>
    <n v="2834"/>
    <n v="0"/>
    <n v="0"/>
    <n v="0"/>
    <n v="1"/>
    <n v="0"/>
    <n v="0"/>
    <n v="0"/>
    <n v="1"/>
    <n v="0"/>
    <n v="1294"/>
    <d v="2015-01-11T00:00:00"/>
    <n v="1"/>
    <s v="January"/>
    <n v="1"/>
  </r>
  <r>
    <n v="274"/>
    <n v="35388"/>
    <n v="24"/>
    <n v="6.7819599864360799E-2"/>
    <x v="1"/>
    <n v="0"/>
    <n v="20"/>
    <n v="6"/>
    <n v="4"/>
    <n v="7"/>
    <n v="4"/>
    <n v="3"/>
    <n v="8"/>
    <x v="0"/>
    <n v="1"/>
    <n v="0"/>
    <n v="3"/>
    <n v="7"/>
    <n v="0"/>
    <n v="0"/>
    <n v="0"/>
    <n v="0"/>
    <n v="0"/>
    <n v="0"/>
    <n v="0"/>
    <n v="32"/>
    <s v="24-35"/>
    <n v="2638"/>
    <n v="1"/>
    <n v="0"/>
    <n v="0"/>
    <n v="0"/>
    <n v="0"/>
    <n v="1"/>
    <n v="0"/>
    <n v="0"/>
    <n v="0"/>
    <n v="16"/>
    <d v="2015-07-26T00:00:00"/>
    <n v="7"/>
    <s v="July"/>
    <n v="1"/>
  </r>
  <r>
    <n v="275"/>
    <n v="42386"/>
    <n v="89"/>
    <n v="0.20997499174255649"/>
    <x v="1"/>
    <n v="0"/>
    <n v="43"/>
    <n v="65"/>
    <n v="4"/>
    <n v="16"/>
    <n v="0"/>
    <n v="4"/>
    <n v="11"/>
    <x v="0"/>
    <n v="3"/>
    <n v="0"/>
    <n v="3"/>
    <n v="8"/>
    <n v="0"/>
    <n v="0"/>
    <n v="0"/>
    <n v="0"/>
    <n v="0"/>
    <n v="0"/>
    <n v="0"/>
    <n v="34"/>
    <s v="24-35"/>
    <n v="2691"/>
    <n v="0"/>
    <n v="0"/>
    <n v="0"/>
    <n v="1"/>
    <n v="0"/>
    <n v="0"/>
    <n v="0"/>
    <n v="1"/>
    <n v="0"/>
    <n v="78"/>
    <d v="2015-06-03T00:00:00"/>
    <n v="6"/>
    <s v="June"/>
    <n v="1"/>
  </r>
  <r>
    <n v="276"/>
    <n v="68627"/>
    <n v="787"/>
    <n v="1.1467789645474813"/>
    <x v="0"/>
    <n v="0"/>
    <n v="45"/>
    <n v="395"/>
    <n v="15"/>
    <n v="263"/>
    <n v="60"/>
    <n v="54"/>
    <n v="38"/>
    <x v="0"/>
    <n v="2"/>
    <n v="3"/>
    <n v="6"/>
    <n v="1"/>
    <n v="0"/>
    <n v="0"/>
    <n v="0"/>
    <n v="0"/>
    <n v="0"/>
    <n v="0"/>
    <n v="0"/>
    <n v="38"/>
    <s v="36-50"/>
    <n v="2692"/>
    <n v="0"/>
    <n v="0"/>
    <n v="1"/>
    <n v="0"/>
    <n v="0"/>
    <n v="0"/>
    <n v="1"/>
    <n v="0"/>
    <n v="0"/>
    <n v="749"/>
    <d v="2015-06-02T00:00:00"/>
    <n v="6"/>
    <s v="June"/>
    <n v="1"/>
  </r>
  <r>
    <n v="277"/>
    <n v="57912"/>
    <n v="881"/>
    <n v="1.5212736565824008"/>
    <x v="0"/>
    <n v="1"/>
    <n v="34"/>
    <n v="801"/>
    <n v="0"/>
    <n v="80"/>
    <n v="0"/>
    <n v="0"/>
    <n v="35"/>
    <x v="2"/>
    <n v="8"/>
    <n v="3"/>
    <n v="12"/>
    <n v="5"/>
    <n v="0"/>
    <n v="0"/>
    <n v="0"/>
    <n v="1"/>
    <n v="0"/>
    <n v="0"/>
    <n v="0"/>
    <n v="55"/>
    <s v="51-65"/>
    <n v="2263"/>
    <n v="1"/>
    <n v="0"/>
    <n v="0"/>
    <n v="0"/>
    <n v="0"/>
    <n v="0"/>
    <n v="0"/>
    <n v="0"/>
    <n v="1"/>
    <n v="846"/>
    <d v="2016-08-04T00:00:00"/>
    <n v="8"/>
    <s v="August"/>
    <n v="1"/>
  </r>
  <r>
    <n v="278"/>
    <n v="35246"/>
    <n v="52"/>
    <n v="0.14753447199682232"/>
    <x v="1"/>
    <n v="1"/>
    <n v="53"/>
    <n v="36"/>
    <n v="0"/>
    <n v="12"/>
    <n v="2"/>
    <n v="2"/>
    <n v="10"/>
    <x v="3"/>
    <n v="3"/>
    <n v="1"/>
    <n v="3"/>
    <n v="5"/>
    <n v="0"/>
    <n v="0"/>
    <n v="0"/>
    <n v="0"/>
    <n v="0"/>
    <n v="0"/>
    <n v="0"/>
    <n v="62"/>
    <s v="51-65"/>
    <n v="2233"/>
    <n v="1"/>
    <n v="0"/>
    <n v="0"/>
    <n v="0"/>
    <n v="0"/>
    <n v="0"/>
    <n v="1"/>
    <n v="0"/>
    <n v="0"/>
    <n v="42"/>
    <d v="2016-09-03T00:00:00"/>
    <n v="9"/>
    <s v="September"/>
    <n v="1"/>
  </r>
  <r>
    <n v="279"/>
    <n v="58821"/>
    <n v="700"/>
    <n v="1.1900511722004046"/>
    <x v="0"/>
    <n v="1"/>
    <n v="44"/>
    <n v="513"/>
    <n v="14"/>
    <n v="154"/>
    <n v="19"/>
    <n v="0"/>
    <n v="28"/>
    <x v="0"/>
    <n v="9"/>
    <n v="2"/>
    <n v="9"/>
    <n v="6"/>
    <n v="0"/>
    <n v="0"/>
    <n v="0"/>
    <n v="0"/>
    <n v="0"/>
    <n v="0"/>
    <n v="0"/>
    <n v="64"/>
    <s v="51-65"/>
    <n v="2419"/>
    <n v="0"/>
    <n v="0"/>
    <n v="0"/>
    <n v="1"/>
    <n v="0"/>
    <n v="1"/>
    <n v="0"/>
    <n v="0"/>
    <n v="0"/>
    <n v="672"/>
    <d v="2016-03-01T00:00:00"/>
    <n v="3"/>
    <s v="March"/>
    <n v="1"/>
  </r>
  <r>
    <n v="280"/>
    <n v="46377"/>
    <n v="90"/>
    <n v="0.19406171162429653"/>
    <x v="1"/>
    <n v="0"/>
    <n v="89"/>
    <n v="37"/>
    <n v="0"/>
    <n v="46"/>
    <n v="4"/>
    <n v="3"/>
    <n v="0"/>
    <x v="0"/>
    <n v="2"/>
    <n v="1"/>
    <n v="3"/>
    <n v="4"/>
    <n v="0"/>
    <n v="0"/>
    <n v="0"/>
    <n v="0"/>
    <n v="0"/>
    <n v="0"/>
    <n v="0"/>
    <n v="42"/>
    <s v="36-50"/>
    <n v="2279"/>
    <n v="0"/>
    <n v="1"/>
    <n v="0"/>
    <n v="0"/>
    <n v="0"/>
    <n v="0"/>
    <n v="0"/>
    <n v="0"/>
    <n v="1"/>
    <n v="90"/>
    <d v="2016-07-19T00:00:00"/>
    <n v="7"/>
    <s v="July"/>
    <n v="1"/>
  </r>
  <r>
    <n v="281"/>
    <n v="39747"/>
    <n v="221"/>
    <n v="0.55601680629984662"/>
    <x v="1"/>
    <n v="0"/>
    <n v="43"/>
    <n v="80"/>
    <n v="15"/>
    <n v="93"/>
    <n v="20"/>
    <n v="13"/>
    <n v="52"/>
    <x v="4"/>
    <n v="5"/>
    <n v="1"/>
    <n v="4"/>
    <n v="8"/>
    <n v="0"/>
    <n v="0"/>
    <n v="0"/>
    <n v="0"/>
    <n v="0"/>
    <n v="0"/>
    <n v="0"/>
    <n v="32"/>
    <s v="24-35"/>
    <n v="2236"/>
    <n v="0"/>
    <n v="0"/>
    <n v="1"/>
    <n v="0"/>
    <n v="0"/>
    <n v="0"/>
    <n v="1"/>
    <n v="0"/>
    <n v="0"/>
    <n v="169"/>
    <d v="2016-08-31T00:00:00"/>
    <n v="8"/>
    <s v="August"/>
    <n v="1"/>
  </r>
  <r>
    <n v="282"/>
    <n v="23976"/>
    <n v="41"/>
    <n v="0.17100433767100434"/>
    <x v="1"/>
    <n v="0"/>
    <n v="68"/>
    <n v="14"/>
    <n v="1"/>
    <n v="21"/>
    <n v="2"/>
    <n v="3"/>
    <n v="25"/>
    <x v="4"/>
    <n v="3"/>
    <n v="1"/>
    <n v="3"/>
    <n v="7"/>
    <n v="0"/>
    <n v="0"/>
    <n v="0"/>
    <n v="0"/>
    <n v="0"/>
    <n v="0"/>
    <n v="0"/>
    <n v="36"/>
    <s v="36-50"/>
    <n v="2343"/>
    <n v="0"/>
    <n v="0"/>
    <n v="0"/>
    <n v="1"/>
    <n v="0"/>
    <n v="0"/>
    <n v="1"/>
    <n v="0"/>
    <n v="0"/>
    <n v="16"/>
    <d v="2016-05-16T00:00:00"/>
    <n v="5"/>
    <s v="May"/>
    <n v="1"/>
  </r>
  <r>
    <n v="283"/>
    <n v="80950"/>
    <n v="1150"/>
    <n v="1.4206300185299567"/>
    <x v="0"/>
    <n v="0"/>
    <n v="44"/>
    <n v="525"/>
    <n v="147"/>
    <n v="112"/>
    <n v="219"/>
    <n v="147"/>
    <n v="63"/>
    <x v="0"/>
    <n v="6"/>
    <n v="7"/>
    <n v="9"/>
    <n v="2"/>
    <n v="1"/>
    <n v="0"/>
    <n v="0"/>
    <n v="0"/>
    <n v="0"/>
    <n v="0"/>
    <n v="0"/>
    <n v="59"/>
    <s v="51-65"/>
    <n v="2617"/>
    <n v="0"/>
    <n v="1"/>
    <n v="0"/>
    <n v="0"/>
    <n v="0"/>
    <n v="0"/>
    <n v="0"/>
    <n v="1"/>
    <n v="0"/>
    <n v="1087"/>
    <d v="2015-08-16T00:00:00"/>
    <n v="8"/>
    <s v="August"/>
    <n v="1"/>
  </r>
  <r>
    <n v="284"/>
    <n v="70971"/>
    <n v="1808"/>
    <n v="2.5475194093362079"/>
    <x v="0"/>
    <n v="1"/>
    <n v="28"/>
    <n v="1001"/>
    <n v="17"/>
    <n v="572"/>
    <n v="93"/>
    <n v="125"/>
    <n v="17"/>
    <x v="6"/>
    <n v="11"/>
    <n v="11"/>
    <n v="5"/>
    <n v="7"/>
    <n v="0"/>
    <n v="0"/>
    <n v="0"/>
    <n v="0"/>
    <n v="0"/>
    <n v="0"/>
    <n v="1"/>
    <n v="60"/>
    <s v="51-65"/>
    <n v="2805"/>
    <n v="0"/>
    <n v="0"/>
    <n v="0"/>
    <n v="1"/>
    <n v="0"/>
    <n v="0"/>
    <n v="1"/>
    <n v="0"/>
    <n v="0"/>
    <n v="1791"/>
    <d v="2015-02-09T00:00:00"/>
    <n v="2"/>
    <s v="February"/>
    <n v="1"/>
  </r>
  <r>
    <n v="285"/>
    <n v="77457"/>
    <n v="1146"/>
    <n v="1.4795305782563228"/>
    <x v="0"/>
    <n v="0"/>
    <n v="85"/>
    <n v="675"/>
    <n v="11"/>
    <n v="400"/>
    <n v="15"/>
    <n v="45"/>
    <n v="11"/>
    <x v="0"/>
    <n v="2"/>
    <n v="5"/>
    <n v="10"/>
    <n v="1"/>
    <n v="0"/>
    <n v="0"/>
    <n v="0"/>
    <n v="0"/>
    <n v="1"/>
    <n v="0"/>
    <n v="0"/>
    <n v="73"/>
    <s v="66+"/>
    <n v="2275"/>
    <n v="0"/>
    <n v="0"/>
    <n v="1"/>
    <n v="0"/>
    <n v="0"/>
    <n v="0"/>
    <n v="1"/>
    <n v="0"/>
    <n v="0"/>
    <n v="1135"/>
    <d v="2016-07-23T00:00:00"/>
    <n v="7"/>
    <s v="July"/>
    <n v="1"/>
  </r>
  <r>
    <n v="286"/>
    <n v="64100"/>
    <n v="536"/>
    <n v="0.8361934477379096"/>
    <x v="0"/>
    <n v="1"/>
    <n v="93"/>
    <n v="509"/>
    <n v="0"/>
    <n v="27"/>
    <n v="0"/>
    <n v="0"/>
    <n v="10"/>
    <x v="0"/>
    <n v="8"/>
    <n v="3"/>
    <n v="6"/>
    <n v="7"/>
    <n v="0"/>
    <n v="0"/>
    <n v="0"/>
    <n v="1"/>
    <n v="0"/>
    <n v="0"/>
    <n v="0"/>
    <n v="56"/>
    <s v="51-65"/>
    <n v="2451"/>
    <n v="0"/>
    <n v="1"/>
    <n v="0"/>
    <n v="0"/>
    <n v="0"/>
    <n v="0"/>
    <n v="0"/>
    <n v="1"/>
    <n v="0"/>
    <n v="526"/>
    <d v="2016-01-29T00:00:00"/>
    <n v="1"/>
    <s v="January"/>
    <n v="1"/>
  </r>
  <r>
    <n v="287"/>
    <n v="42670"/>
    <n v="226"/>
    <n v="0.52964612139676581"/>
    <x v="0"/>
    <n v="0"/>
    <n v="12"/>
    <n v="154"/>
    <n v="2"/>
    <n v="46"/>
    <n v="20"/>
    <n v="4"/>
    <n v="15"/>
    <x v="0"/>
    <n v="4"/>
    <n v="2"/>
    <n v="4"/>
    <n v="4"/>
    <n v="0"/>
    <n v="0"/>
    <n v="0"/>
    <n v="0"/>
    <n v="0"/>
    <n v="0"/>
    <n v="0"/>
    <n v="28"/>
    <s v="24-35"/>
    <n v="2587"/>
    <n v="0"/>
    <n v="0"/>
    <n v="0"/>
    <n v="1"/>
    <n v="0"/>
    <n v="0"/>
    <n v="0"/>
    <n v="1"/>
    <n v="0"/>
    <n v="211"/>
    <d v="2015-09-15T00:00:00"/>
    <n v="9"/>
    <s v="September"/>
    <n v="1"/>
  </r>
  <r>
    <n v="288"/>
    <n v="12571"/>
    <n v="36"/>
    <n v="0.2863733990931509"/>
    <x v="1"/>
    <n v="0"/>
    <n v="86"/>
    <n v="3"/>
    <n v="5"/>
    <n v="14"/>
    <n v="2"/>
    <n v="12"/>
    <n v="17"/>
    <x v="3"/>
    <n v="3"/>
    <n v="1"/>
    <n v="3"/>
    <n v="6"/>
    <n v="0"/>
    <n v="0"/>
    <n v="0"/>
    <n v="0"/>
    <n v="0"/>
    <n v="0"/>
    <n v="0"/>
    <n v="44"/>
    <s v="36-50"/>
    <n v="2321"/>
    <n v="1"/>
    <n v="0"/>
    <n v="0"/>
    <n v="0"/>
    <n v="0"/>
    <n v="0"/>
    <n v="1"/>
    <n v="0"/>
    <n v="0"/>
    <n v="19"/>
    <d v="2016-06-07T00:00:00"/>
    <n v="6"/>
    <s v="June"/>
    <n v="1"/>
  </r>
  <r>
    <n v="289"/>
    <n v="22574"/>
    <n v="35"/>
    <n v="0.1550456277132985"/>
    <x v="2"/>
    <n v="1"/>
    <n v="28"/>
    <n v="25"/>
    <n v="0"/>
    <n v="8"/>
    <n v="2"/>
    <n v="0"/>
    <n v="2"/>
    <x v="1"/>
    <n v="2"/>
    <n v="0"/>
    <n v="3"/>
    <n v="7"/>
    <n v="0"/>
    <n v="0"/>
    <n v="0"/>
    <n v="0"/>
    <n v="0"/>
    <n v="0"/>
    <n v="0"/>
    <n v="53"/>
    <s v="51-65"/>
    <n v="2403"/>
    <n v="0"/>
    <n v="1"/>
    <n v="0"/>
    <n v="0"/>
    <n v="0"/>
    <n v="0"/>
    <n v="1"/>
    <n v="0"/>
    <n v="0"/>
    <n v="33"/>
    <d v="2016-03-17T00:00:00"/>
    <n v="3"/>
    <s v="March"/>
    <n v="1"/>
  </r>
  <r>
    <n v="290"/>
    <n v="70893"/>
    <n v="1494"/>
    <n v="2.1074012949092293"/>
    <x v="0"/>
    <n v="0"/>
    <n v="42"/>
    <n v="768"/>
    <n v="44"/>
    <n v="561"/>
    <n v="77"/>
    <n v="44"/>
    <n v="14"/>
    <x v="0"/>
    <n v="6"/>
    <n v="6"/>
    <n v="10"/>
    <n v="3"/>
    <n v="0"/>
    <n v="0"/>
    <n v="0"/>
    <n v="0"/>
    <n v="0"/>
    <n v="0"/>
    <n v="0"/>
    <n v="44"/>
    <s v="36-50"/>
    <n v="2667"/>
    <n v="0"/>
    <n v="0"/>
    <n v="1"/>
    <n v="0"/>
    <n v="0"/>
    <n v="0"/>
    <n v="0"/>
    <n v="1"/>
    <n v="0"/>
    <n v="1480"/>
    <d v="2015-06-27T00:00:00"/>
    <n v="6"/>
    <s v="June"/>
    <n v="1"/>
  </r>
  <r>
    <n v="291"/>
    <n v="54198"/>
    <n v="218"/>
    <n v="0.40222886453374662"/>
    <x v="1"/>
    <n v="1"/>
    <n v="13"/>
    <n v="185"/>
    <n v="0"/>
    <n v="28"/>
    <n v="3"/>
    <n v="2"/>
    <n v="17"/>
    <x v="9"/>
    <n v="3"/>
    <n v="1"/>
    <n v="6"/>
    <n v="4"/>
    <n v="0"/>
    <n v="0"/>
    <n v="0"/>
    <n v="0"/>
    <n v="0"/>
    <n v="0"/>
    <n v="0"/>
    <n v="54"/>
    <s v="51-65"/>
    <n v="2353"/>
    <n v="0"/>
    <n v="1"/>
    <n v="0"/>
    <n v="0"/>
    <n v="0"/>
    <n v="0"/>
    <n v="1"/>
    <n v="0"/>
    <n v="0"/>
    <n v="201"/>
    <d v="2016-05-06T00:00:00"/>
    <n v="5"/>
    <s v="May"/>
    <n v="1"/>
  </r>
  <r>
    <n v="292"/>
    <n v="28839"/>
    <n v="31"/>
    <n v="0.10749332501126946"/>
    <x v="1"/>
    <n v="1"/>
    <n v="86"/>
    <n v="24"/>
    <n v="0"/>
    <n v="7"/>
    <n v="0"/>
    <n v="0"/>
    <n v="1"/>
    <x v="1"/>
    <n v="2"/>
    <n v="0"/>
    <n v="3"/>
    <n v="5"/>
    <n v="0"/>
    <n v="0"/>
    <n v="0"/>
    <n v="0"/>
    <n v="0"/>
    <n v="0"/>
    <n v="0"/>
    <n v="64"/>
    <s v="51-65"/>
    <n v="2269"/>
    <n v="0"/>
    <n v="0"/>
    <n v="0"/>
    <n v="1"/>
    <n v="0"/>
    <n v="0"/>
    <n v="0"/>
    <n v="1"/>
    <n v="0"/>
    <n v="30"/>
    <d v="2016-07-29T00:00:00"/>
    <n v="7"/>
    <s v="July"/>
    <n v="1"/>
  </r>
  <r>
    <n v="293"/>
    <n v="40321"/>
    <n v="75"/>
    <n v="0.18600729148582623"/>
    <x v="1"/>
    <n v="1"/>
    <n v="59"/>
    <n v="44"/>
    <n v="4"/>
    <n v="21"/>
    <n v="6"/>
    <n v="0"/>
    <n v="27"/>
    <x v="1"/>
    <n v="3"/>
    <n v="0"/>
    <n v="3"/>
    <n v="7"/>
    <n v="0"/>
    <n v="0"/>
    <n v="0"/>
    <n v="0"/>
    <n v="0"/>
    <n v="0"/>
    <n v="0"/>
    <n v="48"/>
    <s v="36-50"/>
    <n v="2494"/>
    <n v="0"/>
    <n v="1"/>
    <n v="0"/>
    <n v="0"/>
    <n v="0"/>
    <n v="0"/>
    <n v="1"/>
    <n v="0"/>
    <n v="0"/>
    <n v="48"/>
    <d v="2015-12-17T00:00:00"/>
    <n v="12"/>
    <s v="December"/>
    <n v="1"/>
  </r>
  <r>
    <n v="294"/>
    <n v="66503"/>
    <n v="351"/>
    <n v="0.52779573853811101"/>
    <x v="1"/>
    <n v="0"/>
    <n v="30"/>
    <n v="91"/>
    <n v="64"/>
    <n v="128"/>
    <n v="65"/>
    <n v="3"/>
    <n v="50"/>
    <x v="1"/>
    <n v="4"/>
    <n v="3"/>
    <n v="6"/>
    <n v="3"/>
    <n v="0"/>
    <n v="0"/>
    <n v="0"/>
    <n v="0"/>
    <n v="0"/>
    <n v="0"/>
    <n v="0"/>
    <n v="35"/>
    <s v="24-35"/>
    <n v="2843"/>
    <n v="0"/>
    <n v="0"/>
    <n v="1"/>
    <n v="0"/>
    <n v="0"/>
    <n v="0"/>
    <n v="1"/>
    <n v="0"/>
    <n v="0"/>
    <n v="301"/>
    <d v="2015-01-02T00:00:00"/>
    <n v="1"/>
    <s v="January"/>
    <n v="1"/>
  </r>
  <r>
    <n v="295"/>
    <n v="30833"/>
    <n v="22"/>
    <n v="7.1352122725651085E-2"/>
    <x v="1"/>
    <n v="1"/>
    <n v="33"/>
    <n v="11"/>
    <n v="0"/>
    <n v="7"/>
    <n v="3"/>
    <n v="1"/>
    <n v="6"/>
    <x v="1"/>
    <n v="1"/>
    <n v="0"/>
    <n v="3"/>
    <n v="5"/>
    <n v="0"/>
    <n v="0"/>
    <n v="0"/>
    <n v="0"/>
    <n v="0"/>
    <n v="0"/>
    <n v="0"/>
    <n v="69"/>
    <s v="66+"/>
    <n v="2507"/>
    <n v="0"/>
    <n v="1"/>
    <n v="0"/>
    <n v="0"/>
    <n v="0"/>
    <n v="0"/>
    <n v="1"/>
    <n v="0"/>
    <n v="0"/>
    <n v="16"/>
    <d v="2015-12-04T00:00:00"/>
    <n v="12"/>
    <s v="December"/>
    <n v="1"/>
  </r>
  <r>
    <n v="296"/>
    <n v="64795"/>
    <n v="603"/>
    <n v="0.93062736322247086"/>
    <x v="0"/>
    <n v="1"/>
    <n v="23"/>
    <n v="412"/>
    <n v="5"/>
    <n v="119"/>
    <n v="38"/>
    <n v="29"/>
    <n v="77"/>
    <x v="4"/>
    <n v="3"/>
    <n v="3"/>
    <n v="12"/>
    <n v="2"/>
    <n v="0"/>
    <n v="0"/>
    <n v="0"/>
    <n v="0"/>
    <n v="0"/>
    <n v="0"/>
    <n v="0"/>
    <n v="49"/>
    <s v="36-50"/>
    <n v="2687"/>
    <n v="0"/>
    <n v="1"/>
    <n v="0"/>
    <n v="0"/>
    <n v="0"/>
    <n v="0"/>
    <n v="1"/>
    <n v="0"/>
    <n v="0"/>
    <n v="526"/>
    <d v="2015-06-07T00:00:00"/>
    <n v="6"/>
    <s v="June"/>
    <n v="1"/>
  </r>
  <r>
    <n v="297"/>
    <n v="34421"/>
    <n v="21"/>
    <n v="6.1009267598268496E-2"/>
    <x v="1"/>
    <n v="0"/>
    <n v="81"/>
    <n v="3"/>
    <n v="3"/>
    <n v="7"/>
    <n v="6"/>
    <n v="2"/>
    <n v="9"/>
    <x v="0"/>
    <n v="1"/>
    <n v="0"/>
    <n v="2"/>
    <n v="7"/>
    <n v="0"/>
    <n v="0"/>
    <n v="0"/>
    <n v="0"/>
    <n v="0"/>
    <n v="0"/>
    <n v="0"/>
    <n v="46"/>
    <s v="36-50"/>
    <n v="2522"/>
    <n v="0"/>
    <n v="1"/>
    <n v="0"/>
    <n v="0"/>
    <n v="0"/>
    <n v="0"/>
    <n v="1"/>
    <n v="0"/>
    <n v="0"/>
    <n v="12"/>
    <d v="2015-11-19T00:00:00"/>
    <n v="11"/>
    <s v="November"/>
    <n v="1"/>
  </r>
  <r>
    <n v="298"/>
    <n v="47025"/>
    <n v="19"/>
    <n v="4.0404040404040401E-2"/>
    <x v="1"/>
    <n v="1"/>
    <n v="6"/>
    <n v="16"/>
    <n v="0"/>
    <n v="3"/>
    <n v="0"/>
    <n v="0"/>
    <n v="1"/>
    <x v="0"/>
    <n v="1"/>
    <n v="0"/>
    <n v="2"/>
    <n v="7"/>
    <n v="0"/>
    <n v="0"/>
    <n v="0"/>
    <n v="0"/>
    <n v="0"/>
    <n v="0"/>
    <n v="0"/>
    <n v="55"/>
    <s v="51-65"/>
    <n v="2299"/>
    <n v="1"/>
    <n v="0"/>
    <n v="0"/>
    <n v="0"/>
    <n v="0"/>
    <n v="0"/>
    <n v="0"/>
    <n v="0"/>
    <n v="1"/>
    <n v="18"/>
    <d v="2016-06-29T00:00:00"/>
    <n v="6"/>
    <s v="June"/>
    <n v="1"/>
  </r>
  <r>
    <n v="299"/>
    <n v="64325"/>
    <n v="1234"/>
    <n v="1.9183832102603966"/>
    <x v="0"/>
    <n v="1"/>
    <n v="41"/>
    <n v="731"/>
    <n v="60"/>
    <n v="353"/>
    <n v="78"/>
    <n v="12"/>
    <n v="73"/>
    <x v="2"/>
    <n v="10"/>
    <n v="3"/>
    <n v="5"/>
    <n v="7"/>
    <n v="0"/>
    <n v="0"/>
    <n v="0"/>
    <n v="0"/>
    <n v="0"/>
    <n v="0"/>
    <n v="0"/>
    <n v="59"/>
    <s v="51-65"/>
    <n v="2666"/>
    <n v="1"/>
    <n v="0"/>
    <n v="0"/>
    <n v="0"/>
    <n v="0"/>
    <n v="0"/>
    <n v="0"/>
    <n v="0"/>
    <n v="1"/>
    <n v="1161"/>
    <d v="2015-06-28T00:00:00"/>
    <n v="6"/>
    <s v="June"/>
    <n v="1"/>
  </r>
  <r>
    <n v="300"/>
    <n v="40464"/>
    <n v="589"/>
    <n v="1.4556148675365759"/>
    <x v="0"/>
    <n v="1"/>
    <n v="78"/>
    <n v="424"/>
    <n v="17"/>
    <n v="118"/>
    <n v="7"/>
    <n v="23"/>
    <n v="41"/>
    <x v="9"/>
    <n v="8"/>
    <n v="2"/>
    <n v="8"/>
    <n v="8"/>
    <n v="0"/>
    <n v="0"/>
    <n v="0"/>
    <n v="0"/>
    <n v="0"/>
    <n v="0"/>
    <n v="0"/>
    <n v="67"/>
    <s v="66+"/>
    <n v="2693"/>
    <n v="0"/>
    <n v="0"/>
    <n v="1"/>
    <n v="0"/>
    <n v="0"/>
    <n v="0"/>
    <n v="1"/>
    <n v="0"/>
    <n v="0"/>
    <n v="548"/>
    <d v="2015-06-01T00:00:00"/>
    <n v="6"/>
    <s v="June"/>
    <n v="1"/>
  </r>
  <r>
    <n v="301"/>
    <n v="62187"/>
    <n v="1157"/>
    <n v="1.8605174714972583"/>
    <x v="0"/>
    <n v="0"/>
    <n v="49"/>
    <n v="792"/>
    <n v="0"/>
    <n v="275"/>
    <n v="45"/>
    <n v="45"/>
    <n v="126"/>
    <x v="0"/>
    <n v="4"/>
    <n v="8"/>
    <n v="5"/>
    <n v="3"/>
    <n v="0"/>
    <n v="0"/>
    <n v="0"/>
    <n v="0"/>
    <n v="0"/>
    <n v="0"/>
    <n v="0"/>
    <n v="63"/>
    <s v="51-65"/>
    <n v="2518"/>
    <n v="0"/>
    <n v="1"/>
    <n v="0"/>
    <n v="0"/>
    <n v="0"/>
    <n v="0"/>
    <n v="1"/>
    <n v="0"/>
    <n v="0"/>
    <n v="1031"/>
    <d v="2015-11-23T00:00:00"/>
    <n v="11"/>
    <s v="November"/>
    <n v="1"/>
  </r>
  <r>
    <n v="302"/>
    <n v="14849"/>
    <n v="56"/>
    <n v="0.37712977304869011"/>
    <x v="1"/>
    <n v="0"/>
    <n v="39"/>
    <n v="21"/>
    <n v="2"/>
    <n v="28"/>
    <n v="3"/>
    <n v="2"/>
    <n v="9"/>
    <x v="4"/>
    <n v="2"/>
    <n v="0"/>
    <n v="4"/>
    <n v="8"/>
    <n v="0"/>
    <n v="0"/>
    <n v="0"/>
    <n v="0"/>
    <n v="0"/>
    <n v="0"/>
    <n v="0"/>
    <n v="44"/>
    <s v="36-50"/>
    <n v="2521"/>
    <n v="1"/>
    <n v="0"/>
    <n v="0"/>
    <n v="0"/>
    <n v="0"/>
    <n v="0"/>
    <n v="0"/>
    <n v="0"/>
    <n v="1"/>
    <n v="47"/>
    <d v="2015-11-20T00:00:00"/>
    <n v="11"/>
    <s v="November"/>
    <n v="1"/>
  </r>
  <r>
    <n v="303"/>
    <n v="27255"/>
    <n v="35"/>
    <n v="0.1284168042560998"/>
    <x v="1"/>
    <n v="0"/>
    <n v="3"/>
    <n v="22"/>
    <n v="1"/>
    <n v="11"/>
    <n v="0"/>
    <n v="1"/>
    <n v="2"/>
    <x v="0"/>
    <n v="1"/>
    <n v="0"/>
    <n v="3"/>
    <n v="7"/>
    <n v="0"/>
    <n v="0"/>
    <n v="0"/>
    <n v="0"/>
    <n v="0"/>
    <n v="0"/>
    <n v="0"/>
    <n v="36"/>
    <s v="36-50"/>
    <n v="2393"/>
    <n v="0"/>
    <n v="1"/>
    <n v="0"/>
    <n v="0"/>
    <n v="0"/>
    <n v="0"/>
    <n v="1"/>
    <n v="0"/>
    <n v="0"/>
    <n v="33"/>
    <d v="2016-03-27T00:00:00"/>
    <n v="3"/>
    <s v="March"/>
    <n v="1"/>
  </r>
  <r>
    <n v="304"/>
    <n v="54432"/>
    <n v="38"/>
    <n v="6.9811875367430928E-2"/>
    <x v="2"/>
    <n v="1"/>
    <n v="37"/>
    <n v="33"/>
    <n v="0"/>
    <n v="5"/>
    <n v="0"/>
    <n v="0"/>
    <n v="0"/>
    <x v="0"/>
    <n v="1"/>
    <n v="0"/>
    <n v="3"/>
    <n v="4"/>
    <n v="0"/>
    <n v="0"/>
    <n v="0"/>
    <n v="0"/>
    <n v="0"/>
    <n v="0"/>
    <n v="0"/>
    <n v="70"/>
    <s v="66+"/>
    <n v="2575"/>
    <n v="0"/>
    <n v="1"/>
    <n v="0"/>
    <n v="0"/>
    <n v="0"/>
    <n v="0"/>
    <n v="0"/>
    <n v="0"/>
    <n v="1"/>
    <n v="38"/>
    <d v="2015-09-27T00:00:00"/>
    <n v="9"/>
    <s v="September"/>
    <n v="1"/>
  </r>
  <r>
    <n v="305"/>
    <n v="29999"/>
    <n v="149"/>
    <n v="0.49668322277409249"/>
    <x v="1"/>
    <n v="0"/>
    <n v="22"/>
    <n v="68"/>
    <n v="7"/>
    <n v="59"/>
    <n v="10"/>
    <n v="5"/>
    <n v="11"/>
    <x v="3"/>
    <n v="3"/>
    <n v="1"/>
    <n v="4"/>
    <n v="8"/>
    <n v="0"/>
    <n v="0"/>
    <n v="0"/>
    <n v="0"/>
    <n v="0"/>
    <n v="0"/>
    <n v="0"/>
    <n v="34"/>
    <s v="24-35"/>
    <n v="2660"/>
    <n v="0"/>
    <n v="0"/>
    <n v="1"/>
    <n v="0"/>
    <n v="0"/>
    <n v="0"/>
    <n v="0"/>
    <n v="0"/>
    <n v="1"/>
    <n v="138"/>
    <d v="2015-07-04T00:00:00"/>
    <n v="7"/>
    <s v="July"/>
    <n v="1"/>
  </r>
  <r>
    <n v="306"/>
    <n v="24072"/>
    <n v="19"/>
    <n v="7.8929877035559981E-2"/>
    <x v="1"/>
    <n v="0"/>
    <n v="79"/>
    <n v="9"/>
    <n v="1"/>
    <n v="6"/>
    <n v="3"/>
    <n v="0"/>
    <n v="4"/>
    <x v="0"/>
    <n v="1"/>
    <n v="0"/>
    <n v="2"/>
    <n v="8"/>
    <n v="0"/>
    <n v="0"/>
    <n v="0"/>
    <n v="0"/>
    <n v="0"/>
    <n v="0"/>
    <n v="0"/>
    <n v="37"/>
    <s v="36-50"/>
    <n v="2598"/>
    <n v="0"/>
    <n v="0"/>
    <n v="1"/>
    <n v="0"/>
    <n v="0"/>
    <n v="0"/>
    <n v="1"/>
    <n v="0"/>
    <n v="0"/>
    <n v="15"/>
    <d v="2015-09-04T00:00:00"/>
    <n v="9"/>
    <s v="September"/>
    <n v="1"/>
  </r>
  <r>
    <n v="307"/>
    <n v="33996"/>
    <n v="65"/>
    <n v="0.19119896458406871"/>
    <x v="0"/>
    <n v="0"/>
    <n v="46"/>
    <n v="40"/>
    <n v="2"/>
    <n v="15"/>
    <n v="8"/>
    <n v="0"/>
    <n v="6"/>
    <x v="0"/>
    <n v="1"/>
    <n v="1"/>
    <n v="3"/>
    <n v="4"/>
    <n v="0"/>
    <n v="0"/>
    <n v="0"/>
    <n v="0"/>
    <n v="0"/>
    <n v="0"/>
    <n v="0"/>
    <n v="31"/>
    <s v="24-35"/>
    <n v="2450"/>
    <n v="0"/>
    <n v="0"/>
    <n v="1"/>
    <n v="0"/>
    <n v="0"/>
    <n v="0"/>
    <n v="0"/>
    <n v="0"/>
    <n v="1"/>
    <n v="59"/>
    <d v="2016-01-30T00:00:00"/>
    <n v="1"/>
    <s v="January"/>
    <n v="1"/>
  </r>
  <r>
    <n v="308"/>
    <n v="82333"/>
    <n v="1805"/>
    <n v="2.1923165680832715"/>
    <x v="0"/>
    <n v="0"/>
    <n v="60"/>
    <n v="1311"/>
    <n v="0"/>
    <n v="359"/>
    <n v="46"/>
    <n v="89"/>
    <n v="17"/>
    <x v="0"/>
    <n v="4"/>
    <n v="3"/>
    <n v="10"/>
    <n v="2"/>
    <n v="0"/>
    <n v="0"/>
    <n v="0"/>
    <n v="0"/>
    <n v="1"/>
    <n v="0"/>
    <n v="1"/>
    <n v="34"/>
    <s v="24-35"/>
    <n v="2615"/>
    <n v="0"/>
    <n v="1"/>
    <n v="0"/>
    <n v="0"/>
    <n v="0"/>
    <n v="0"/>
    <n v="0"/>
    <n v="0"/>
    <n v="1"/>
    <n v="1788"/>
    <d v="2015-08-18T00:00:00"/>
    <n v="8"/>
    <s v="August"/>
    <n v="1"/>
  </r>
  <r>
    <n v="309"/>
    <n v="70643"/>
    <n v="1795"/>
    <n v="2.5409453165918774"/>
    <x v="0"/>
    <n v="0"/>
    <n v="66"/>
    <n v="1218"/>
    <n v="107"/>
    <n v="304"/>
    <n v="23"/>
    <n v="143"/>
    <n v="33"/>
    <x v="0"/>
    <n v="5"/>
    <n v="8"/>
    <n v="4"/>
    <n v="6"/>
    <n v="0"/>
    <n v="0"/>
    <n v="0"/>
    <n v="0"/>
    <n v="0"/>
    <n v="0"/>
    <n v="1"/>
    <n v="36"/>
    <s v="36-50"/>
    <n v="2781"/>
    <n v="0"/>
    <n v="1"/>
    <n v="0"/>
    <n v="0"/>
    <n v="0"/>
    <n v="0"/>
    <n v="0"/>
    <n v="0"/>
    <n v="1"/>
    <n v="1762"/>
    <d v="2015-03-05T00:00:00"/>
    <n v="3"/>
    <s v="March"/>
    <n v="1"/>
  </r>
  <r>
    <n v="310"/>
    <n v="22010"/>
    <n v="25"/>
    <n v="0.11358473421172195"/>
    <x v="1"/>
    <n v="0"/>
    <n v="51"/>
    <n v="11"/>
    <n v="2"/>
    <n v="9"/>
    <n v="3"/>
    <n v="0"/>
    <n v="8"/>
    <x v="1"/>
    <n v="2"/>
    <n v="0"/>
    <n v="3"/>
    <n v="8"/>
    <n v="0"/>
    <n v="0"/>
    <n v="0"/>
    <n v="0"/>
    <n v="0"/>
    <n v="0"/>
    <n v="0"/>
    <n v="37"/>
    <s v="36-50"/>
    <n v="2523"/>
    <n v="0"/>
    <n v="0"/>
    <n v="0"/>
    <n v="1"/>
    <n v="0"/>
    <n v="0"/>
    <n v="1"/>
    <n v="0"/>
    <n v="0"/>
    <n v="17"/>
    <d v="2015-11-18T00:00:00"/>
    <n v="11"/>
    <s v="November"/>
    <n v="1"/>
  </r>
  <r>
    <n v="311"/>
    <n v="62204"/>
    <n v="807"/>
    <n v="1.2973442222365121"/>
    <x v="0"/>
    <n v="2"/>
    <n v="38"/>
    <n v="317"/>
    <n v="46"/>
    <n v="247"/>
    <n v="151"/>
    <n v="46"/>
    <n v="139"/>
    <x v="0"/>
    <n v="4"/>
    <n v="5"/>
    <n v="12"/>
    <n v="3"/>
    <n v="0"/>
    <n v="0"/>
    <n v="0"/>
    <n v="0"/>
    <n v="0"/>
    <n v="0"/>
    <n v="0"/>
    <n v="60"/>
    <s v="51-65"/>
    <n v="2814"/>
    <n v="1"/>
    <n v="0"/>
    <n v="0"/>
    <n v="0"/>
    <n v="0"/>
    <n v="0"/>
    <n v="1"/>
    <n v="0"/>
    <n v="0"/>
    <n v="668"/>
    <d v="2015-01-31T00:00:00"/>
    <n v="1"/>
    <s v="January"/>
    <n v="1"/>
  </r>
  <r>
    <n v="312"/>
    <n v="78427"/>
    <n v="1792"/>
    <n v="2.2849273847016969"/>
    <x v="0"/>
    <n v="0"/>
    <n v="36"/>
    <n v="972"/>
    <n v="19"/>
    <n v="595"/>
    <n v="180"/>
    <n v="26"/>
    <n v="138"/>
    <x v="4"/>
    <n v="3"/>
    <n v="7"/>
    <n v="10"/>
    <n v="3"/>
    <n v="1"/>
    <n v="0"/>
    <n v="0"/>
    <n v="0"/>
    <n v="0"/>
    <n v="0"/>
    <n v="1"/>
    <n v="72"/>
    <s v="66+"/>
    <n v="2772"/>
    <n v="0"/>
    <n v="0"/>
    <n v="0"/>
    <n v="0"/>
    <n v="1"/>
    <n v="0"/>
    <n v="0"/>
    <n v="1"/>
    <n v="0"/>
    <n v="1654"/>
    <d v="2015-03-14T00:00:00"/>
    <n v="3"/>
    <s v="March"/>
    <n v="1"/>
  </r>
  <r>
    <n v="313"/>
    <n v="30675"/>
    <n v="41"/>
    <n v="0.13365933170334149"/>
    <x v="1"/>
    <n v="0"/>
    <n v="14"/>
    <n v="10"/>
    <n v="2"/>
    <n v="16"/>
    <n v="11"/>
    <n v="2"/>
    <n v="21"/>
    <x v="0"/>
    <n v="1"/>
    <n v="0"/>
    <n v="3"/>
    <n v="8"/>
    <n v="0"/>
    <n v="0"/>
    <n v="0"/>
    <n v="0"/>
    <n v="0"/>
    <n v="0"/>
    <n v="0"/>
    <n v="48"/>
    <s v="36-50"/>
    <n v="2753"/>
    <n v="0"/>
    <n v="1"/>
    <n v="0"/>
    <n v="0"/>
    <n v="0"/>
    <n v="0"/>
    <n v="1"/>
    <n v="0"/>
    <n v="0"/>
    <n v="20"/>
    <d v="2015-04-02T00:00:00"/>
    <n v="4"/>
    <s v="April"/>
    <n v="1"/>
  </r>
  <r>
    <n v="314"/>
    <n v="76412"/>
    <n v="1791"/>
    <n v="2.3438726901533791"/>
    <x v="0"/>
    <n v="0"/>
    <n v="15"/>
    <n v="840"/>
    <n v="53"/>
    <n v="804"/>
    <n v="23"/>
    <n v="71"/>
    <n v="17"/>
    <x v="0"/>
    <n v="5"/>
    <n v="4"/>
    <n v="8"/>
    <n v="3"/>
    <n v="1"/>
    <n v="0"/>
    <n v="0"/>
    <n v="0"/>
    <n v="1"/>
    <n v="0"/>
    <n v="1"/>
    <n v="40"/>
    <s v="36-50"/>
    <n v="2579"/>
    <n v="0"/>
    <n v="0"/>
    <n v="1"/>
    <n v="0"/>
    <n v="0"/>
    <n v="0"/>
    <n v="0"/>
    <n v="0"/>
    <n v="1"/>
    <n v="1774"/>
    <d v="2015-09-23T00:00:00"/>
    <n v="9"/>
    <s v="September"/>
    <n v="1"/>
  </r>
  <r>
    <n v="315"/>
    <n v="68655"/>
    <n v="1500"/>
    <n v="2.1848372296263929"/>
    <x v="0"/>
    <n v="0"/>
    <n v="95"/>
    <n v="456"/>
    <n v="19"/>
    <n v="832"/>
    <n v="75"/>
    <n v="118"/>
    <n v="38"/>
    <x v="0"/>
    <n v="4"/>
    <n v="5"/>
    <n v="11"/>
    <n v="3"/>
    <n v="0"/>
    <n v="0"/>
    <n v="0"/>
    <n v="0"/>
    <n v="0"/>
    <n v="0"/>
    <n v="0"/>
    <n v="32"/>
    <s v="24-35"/>
    <n v="2847"/>
    <n v="0"/>
    <n v="0"/>
    <n v="1"/>
    <n v="0"/>
    <n v="0"/>
    <n v="0"/>
    <n v="1"/>
    <n v="0"/>
    <n v="0"/>
    <n v="1462"/>
    <d v="2014-12-29T00:00:00"/>
    <n v="12"/>
    <s v="December"/>
    <n v="1"/>
  </r>
  <r>
    <n v="316"/>
    <n v="41411"/>
    <n v="121"/>
    <n v="0.29219289560744727"/>
    <x v="0"/>
    <n v="0"/>
    <n v="11"/>
    <n v="37"/>
    <n v="32"/>
    <n v="38"/>
    <n v="11"/>
    <n v="3"/>
    <n v="18"/>
    <x v="0"/>
    <n v="2"/>
    <n v="1"/>
    <n v="4"/>
    <n v="6"/>
    <n v="0"/>
    <n v="0"/>
    <n v="0"/>
    <n v="0"/>
    <n v="0"/>
    <n v="0"/>
    <n v="0"/>
    <n v="34"/>
    <s v="24-35"/>
    <n v="2363"/>
    <n v="1"/>
    <n v="0"/>
    <n v="0"/>
    <n v="0"/>
    <n v="0"/>
    <n v="0"/>
    <n v="1"/>
    <n v="0"/>
    <n v="0"/>
    <n v="103"/>
    <d v="2016-04-26T00:00:00"/>
    <n v="4"/>
    <s v="April"/>
    <n v="1"/>
  </r>
  <r>
    <n v="317"/>
    <n v="55212"/>
    <n v="1148"/>
    <n v="2.0792581322900818"/>
    <x v="0"/>
    <n v="1"/>
    <n v="65"/>
    <n v="1103"/>
    <n v="0"/>
    <n v="45"/>
    <n v="0"/>
    <n v="0"/>
    <n v="34"/>
    <x v="4"/>
    <n v="4"/>
    <n v="2"/>
    <n v="11"/>
    <n v="8"/>
    <n v="0"/>
    <n v="1"/>
    <n v="0"/>
    <n v="1"/>
    <n v="0"/>
    <n v="0"/>
    <n v="0"/>
    <n v="51"/>
    <s v="51-65"/>
    <n v="2742"/>
    <n v="0"/>
    <n v="1"/>
    <n v="0"/>
    <n v="0"/>
    <n v="0"/>
    <n v="0"/>
    <n v="0"/>
    <n v="0"/>
    <n v="1"/>
    <n v="1114"/>
    <d v="2015-04-13T00:00:00"/>
    <n v="4"/>
    <s v="April"/>
    <n v="1"/>
  </r>
  <r>
    <n v="318"/>
    <n v="59292"/>
    <n v="493"/>
    <n v="0.83147810834513936"/>
    <x v="0"/>
    <n v="1"/>
    <n v="71"/>
    <n v="378"/>
    <n v="14"/>
    <n v="68"/>
    <n v="19"/>
    <n v="14"/>
    <n v="14"/>
    <x v="1"/>
    <n v="3"/>
    <n v="5"/>
    <n v="8"/>
    <n v="3"/>
    <n v="0"/>
    <n v="0"/>
    <n v="0"/>
    <n v="0"/>
    <n v="0"/>
    <n v="0"/>
    <n v="0"/>
    <n v="70"/>
    <s v="66+"/>
    <n v="2540"/>
    <n v="0"/>
    <n v="0"/>
    <n v="0"/>
    <n v="1"/>
    <n v="0"/>
    <n v="0"/>
    <n v="0"/>
    <n v="0"/>
    <n v="1"/>
    <n v="479"/>
    <d v="2015-11-01T00:00:00"/>
    <n v="11"/>
    <s v="November"/>
    <n v="1"/>
  </r>
  <r>
    <n v="319"/>
    <n v="82347"/>
    <n v="1790"/>
    <n v="2.1737282475378579"/>
    <x v="0"/>
    <n v="0"/>
    <n v="38"/>
    <n v="556"/>
    <n v="54"/>
    <n v="845"/>
    <n v="202"/>
    <n v="133"/>
    <n v="63"/>
    <x v="0"/>
    <n v="7"/>
    <n v="7"/>
    <n v="10"/>
    <n v="3"/>
    <n v="1"/>
    <n v="0"/>
    <n v="1"/>
    <n v="0"/>
    <n v="0"/>
    <n v="0"/>
    <n v="1"/>
    <n v="63"/>
    <s v="51-65"/>
    <n v="2759"/>
    <n v="0"/>
    <n v="1"/>
    <n v="0"/>
    <n v="0"/>
    <n v="0"/>
    <n v="1"/>
    <n v="0"/>
    <n v="0"/>
    <n v="0"/>
    <n v="1727"/>
    <d v="2015-03-27T00:00:00"/>
    <n v="3"/>
    <s v="March"/>
    <n v="1"/>
  </r>
  <r>
    <n v="320"/>
    <n v="82623"/>
    <n v="767"/>
    <n v="0.92831293949626614"/>
    <x v="0"/>
    <n v="0"/>
    <n v="58"/>
    <n v="204"/>
    <n v="34"/>
    <n v="204"/>
    <n v="172"/>
    <n v="153"/>
    <n v="173"/>
    <x v="0"/>
    <n v="2"/>
    <n v="9"/>
    <n v="4"/>
    <n v="1"/>
    <n v="0"/>
    <n v="0"/>
    <n v="0"/>
    <n v="0"/>
    <n v="0"/>
    <n v="0"/>
    <n v="0"/>
    <n v="68"/>
    <s v="66+"/>
    <n v="2390"/>
    <n v="1"/>
    <n v="0"/>
    <n v="0"/>
    <n v="0"/>
    <n v="0"/>
    <n v="0"/>
    <n v="1"/>
    <n v="0"/>
    <n v="0"/>
    <n v="594"/>
    <d v="2016-03-30T00:00:00"/>
    <n v="3"/>
    <s v="March"/>
    <n v="1"/>
  </r>
  <r>
    <n v="321"/>
    <n v="44300"/>
    <n v="39"/>
    <n v="8.8036117381489837E-2"/>
    <x v="1"/>
    <n v="1"/>
    <n v="65"/>
    <n v="30"/>
    <n v="0"/>
    <n v="9"/>
    <n v="0"/>
    <n v="0"/>
    <n v="3"/>
    <x v="1"/>
    <n v="1"/>
    <n v="0"/>
    <n v="3"/>
    <n v="6"/>
    <n v="0"/>
    <n v="0"/>
    <n v="0"/>
    <n v="0"/>
    <n v="0"/>
    <n v="0"/>
    <n v="0"/>
    <n v="55"/>
    <s v="51-65"/>
    <n v="2530"/>
    <n v="0"/>
    <n v="1"/>
    <n v="0"/>
    <n v="0"/>
    <n v="0"/>
    <n v="0"/>
    <n v="1"/>
    <n v="0"/>
    <n v="0"/>
    <n v="36"/>
    <d v="2015-11-11T00:00:00"/>
    <n v="11"/>
    <s v="November"/>
    <n v="1"/>
  </r>
  <r>
    <n v="322"/>
    <n v="82384"/>
    <n v="1767"/>
    <n v="2.1448339483394836"/>
    <x v="0"/>
    <n v="0"/>
    <n v="55"/>
    <n v="984"/>
    <n v="51"/>
    <n v="432"/>
    <n v="180"/>
    <n v="120"/>
    <n v="190"/>
    <x v="0"/>
    <n v="3"/>
    <n v="10"/>
    <n v="13"/>
    <n v="1"/>
    <n v="0"/>
    <n v="0"/>
    <n v="0"/>
    <n v="0"/>
    <n v="1"/>
    <n v="0"/>
    <n v="1"/>
    <n v="65"/>
    <s v="51-65"/>
    <n v="2746"/>
    <n v="0"/>
    <n v="0"/>
    <n v="0"/>
    <n v="1"/>
    <n v="0"/>
    <n v="0"/>
    <n v="0"/>
    <n v="1"/>
    <n v="0"/>
    <n v="1577"/>
    <d v="2015-04-09T00:00:00"/>
    <n v="4"/>
    <s v="April"/>
    <n v="1"/>
  </r>
  <r>
    <n v="323"/>
    <n v="30372"/>
    <n v="37"/>
    <n v="0.1218227314631898"/>
    <x v="1"/>
    <n v="1"/>
    <n v="33"/>
    <n v="15"/>
    <n v="0"/>
    <n v="12"/>
    <n v="7"/>
    <n v="3"/>
    <n v="7"/>
    <x v="4"/>
    <n v="2"/>
    <n v="0"/>
    <n v="3"/>
    <n v="7"/>
    <n v="0"/>
    <n v="0"/>
    <n v="0"/>
    <n v="0"/>
    <n v="0"/>
    <n v="0"/>
    <n v="0"/>
    <n v="49"/>
    <s v="36-50"/>
    <n v="2710"/>
    <n v="0"/>
    <n v="0"/>
    <n v="0"/>
    <n v="0"/>
    <n v="1"/>
    <n v="0"/>
    <n v="1"/>
    <n v="0"/>
    <n v="0"/>
    <n v="30"/>
    <d v="2015-05-15T00:00:00"/>
    <n v="5"/>
    <s v="May"/>
    <n v="1"/>
  </r>
  <r>
    <n v="324"/>
    <n v="33181"/>
    <n v="12"/>
    <n v="3.6165275308158287E-2"/>
    <x v="1"/>
    <n v="0"/>
    <n v="90"/>
    <n v="9"/>
    <n v="0"/>
    <n v="3"/>
    <n v="0"/>
    <n v="0"/>
    <n v="4"/>
    <x v="0"/>
    <n v="1"/>
    <n v="0"/>
    <n v="2"/>
    <n v="6"/>
    <n v="0"/>
    <n v="0"/>
    <n v="1"/>
    <n v="0"/>
    <n v="0"/>
    <n v="0"/>
    <n v="0"/>
    <n v="44"/>
    <s v="36-50"/>
    <n v="2336"/>
    <n v="0"/>
    <n v="1"/>
    <n v="0"/>
    <n v="0"/>
    <n v="0"/>
    <n v="0"/>
    <n v="0"/>
    <n v="1"/>
    <n v="0"/>
    <n v="8"/>
    <d v="2016-05-23T00:00:00"/>
    <n v="5"/>
    <s v="May"/>
    <n v="1"/>
  </r>
  <r>
    <n v="325"/>
    <n v="71113"/>
    <n v="827"/>
    <n v="1.1629378594631079"/>
    <x v="0"/>
    <n v="1"/>
    <n v="95"/>
    <n v="495"/>
    <n v="33"/>
    <n v="255"/>
    <n v="11"/>
    <n v="33"/>
    <n v="8"/>
    <x v="3"/>
    <n v="6"/>
    <n v="7"/>
    <n v="9"/>
    <n v="4"/>
    <n v="0"/>
    <n v="0"/>
    <n v="0"/>
    <n v="0"/>
    <n v="0"/>
    <n v="0"/>
    <n v="0"/>
    <n v="63"/>
    <s v="51-65"/>
    <n v="2353"/>
    <n v="0"/>
    <n v="1"/>
    <n v="0"/>
    <n v="0"/>
    <n v="0"/>
    <n v="0"/>
    <n v="1"/>
    <n v="0"/>
    <n v="0"/>
    <n v="819"/>
    <d v="2016-05-06T00:00:00"/>
    <n v="5"/>
    <s v="May"/>
    <n v="1"/>
  </r>
  <r>
    <n v="326"/>
    <n v="71952"/>
    <n v="1350"/>
    <n v="1.8762508338892596"/>
    <x v="1"/>
    <n v="0"/>
    <n v="93"/>
    <n v="656"/>
    <n v="80"/>
    <n v="455"/>
    <n v="52"/>
    <n v="107"/>
    <n v="93"/>
    <x v="1"/>
    <n v="8"/>
    <n v="4"/>
    <n v="8"/>
    <n v="4"/>
    <n v="0"/>
    <n v="0"/>
    <n v="1"/>
    <n v="0"/>
    <n v="1"/>
    <n v="0"/>
    <n v="0"/>
    <n v="34"/>
    <s v="24-35"/>
    <n v="2694"/>
    <n v="0"/>
    <n v="1"/>
    <n v="0"/>
    <n v="0"/>
    <n v="0"/>
    <n v="0"/>
    <n v="1"/>
    <n v="0"/>
    <n v="0"/>
    <n v="1257"/>
    <d v="2015-05-31T00:00:00"/>
    <n v="5"/>
    <s v="May"/>
    <n v="1"/>
  </r>
  <r>
    <n v="327"/>
    <n v="72066"/>
    <n v="1758"/>
    <n v="2.4394305220214805"/>
    <x v="0"/>
    <n v="0"/>
    <n v="55"/>
    <n v="1003"/>
    <n v="34"/>
    <n v="536"/>
    <n v="134"/>
    <n v="51"/>
    <n v="34"/>
    <x v="0"/>
    <n v="4"/>
    <n v="6"/>
    <n v="6"/>
    <n v="2"/>
    <n v="1"/>
    <n v="0"/>
    <n v="0"/>
    <n v="0"/>
    <n v="1"/>
    <n v="0"/>
    <n v="1"/>
    <n v="39"/>
    <s v="36-50"/>
    <n v="2165"/>
    <n v="0"/>
    <n v="0"/>
    <n v="1"/>
    <n v="0"/>
    <n v="0"/>
    <n v="0"/>
    <n v="1"/>
    <n v="0"/>
    <n v="0"/>
    <n v="1724"/>
    <d v="2016-11-10T00:00:00"/>
    <n v="11"/>
    <s v="November"/>
    <n v="1"/>
  </r>
  <r>
    <n v="328"/>
    <n v="72099"/>
    <n v="1166"/>
    <n v="1.6172207658913438"/>
    <x v="0"/>
    <n v="0"/>
    <n v="18"/>
    <n v="546"/>
    <n v="91"/>
    <n v="410"/>
    <n v="119"/>
    <n v="0"/>
    <n v="22"/>
    <x v="0"/>
    <n v="3"/>
    <n v="4"/>
    <n v="10"/>
    <n v="1"/>
    <n v="0"/>
    <n v="0"/>
    <n v="0"/>
    <n v="0"/>
    <n v="0"/>
    <n v="0"/>
    <n v="0"/>
    <n v="46"/>
    <s v="36-50"/>
    <n v="2769"/>
    <n v="0"/>
    <n v="1"/>
    <n v="0"/>
    <n v="0"/>
    <n v="0"/>
    <n v="0"/>
    <n v="1"/>
    <n v="0"/>
    <n v="0"/>
    <n v="1144"/>
    <d v="2015-03-17T00:00:00"/>
    <n v="3"/>
    <s v="March"/>
    <n v="1"/>
  </r>
  <r>
    <n v="329"/>
    <n v="60000"/>
    <n v="1265"/>
    <n v="2.1083333333333334"/>
    <x v="0"/>
    <n v="1"/>
    <n v="57"/>
    <n v="1048"/>
    <n v="0"/>
    <n v="217"/>
    <n v="0"/>
    <n v="0"/>
    <n v="12"/>
    <x v="2"/>
    <n v="11"/>
    <n v="3"/>
    <n v="5"/>
    <n v="6"/>
    <n v="0"/>
    <n v="0"/>
    <n v="0"/>
    <n v="0"/>
    <n v="0"/>
    <n v="0"/>
    <n v="0"/>
    <n v="44"/>
    <s v="36-50"/>
    <n v="2713"/>
    <n v="0"/>
    <n v="0"/>
    <n v="1"/>
    <n v="0"/>
    <n v="0"/>
    <n v="0"/>
    <n v="0"/>
    <n v="0"/>
    <n v="1"/>
    <n v="1253"/>
    <d v="2015-05-12T00:00:00"/>
    <n v="5"/>
    <s v="May"/>
    <n v="1"/>
  </r>
  <r>
    <n v="330"/>
    <n v="38643"/>
    <n v="39"/>
    <n v="0.10092384131666797"/>
    <x v="1"/>
    <n v="1"/>
    <n v="45"/>
    <n v="22"/>
    <n v="2"/>
    <n v="14"/>
    <n v="0"/>
    <n v="1"/>
    <n v="10"/>
    <x v="1"/>
    <n v="2"/>
    <n v="0"/>
    <n v="3"/>
    <n v="7"/>
    <n v="0"/>
    <n v="0"/>
    <n v="0"/>
    <n v="0"/>
    <n v="0"/>
    <n v="1"/>
    <n v="0"/>
    <n v="42"/>
    <s v="36-50"/>
    <n v="2371"/>
    <n v="0"/>
    <n v="0"/>
    <n v="1"/>
    <n v="0"/>
    <n v="0"/>
    <n v="0"/>
    <n v="1"/>
    <n v="0"/>
    <n v="0"/>
    <n v="29"/>
    <d v="2016-04-18T00:00:00"/>
    <n v="4"/>
    <s v="April"/>
    <n v="1"/>
  </r>
  <r>
    <n v="331"/>
    <n v="50737"/>
    <n v="89"/>
    <n v="0.17541439186392574"/>
    <x v="0"/>
    <n v="1"/>
    <n v="61"/>
    <n v="78"/>
    <n v="0"/>
    <n v="11"/>
    <n v="0"/>
    <n v="0"/>
    <n v="10"/>
    <x v="0"/>
    <n v="2"/>
    <n v="0"/>
    <n v="4"/>
    <n v="6"/>
    <n v="0"/>
    <n v="0"/>
    <n v="0"/>
    <n v="1"/>
    <n v="0"/>
    <n v="0"/>
    <n v="0"/>
    <n v="65"/>
    <s v="51-65"/>
    <n v="2573"/>
    <n v="0"/>
    <n v="1"/>
    <n v="0"/>
    <n v="0"/>
    <n v="0"/>
    <n v="0"/>
    <n v="1"/>
    <n v="0"/>
    <n v="0"/>
    <n v="79"/>
    <d v="2015-09-29T00:00:00"/>
    <n v="9"/>
    <s v="September"/>
    <n v="1"/>
  </r>
  <r>
    <n v="332"/>
    <n v="68462"/>
    <n v="1622"/>
    <n v="2.3691975110280157"/>
    <x v="0"/>
    <n v="0"/>
    <n v="6"/>
    <n v="561"/>
    <n v="64"/>
    <n v="785"/>
    <n v="84"/>
    <n v="128"/>
    <n v="48"/>
    <x v="0"/>
    <n v="3"/>
    <n v="3"/>
    <n v="8"/>
    <n v="1"/>
    <n v="0"/>
    <n v="0"/>
    <n v="0"/>
    <n v="0"/>
    <n v="0"/>
    <n v="0"/>
    <n v="0"/>
    <n v="51"/>
    <s v="51-65"/>
    <n v="2723"/>
    <n v="0"/>
    <n v="1"/>
    <n v="0"/>
    <n v="0"/>
    <n v="0"/>
    <n v="0"/>
    <n v="0"/>
    <n v="0"/>
    <n v="1"/>
    <n v="1574"/>
    <d v="2015-05-02T00:00:00"/>
    <n v="5"/>
    <s v="May"/>
    <n v="1"/>
  </r>
  <r>
    <n v="333"/>
    <n v="65073"/>
    <n v="892"/>
    <n v="1.3707682141594826"/>
    <x v="0"/>
    <n v="0"/>
    <n v="65"/>
    <n v="629"/>
    <n v="17"/>
    <n v="177"/>
    <n v="69"/>
    <n v="0"/>
    <n v="8"/>
    <x v="0"/>
    <n v="5"/>
    <n v="3"/>
    <n v="5"/>
    <n v="2"/>
    <n v="0"/>
    <n v="0"/>
    <n v="0"/>
    <n v="0"/>
    <n v="0"/>
    <n v="1"/>
    <n v="0"/>
    <n v="77"/>
    <s v="66+"/>
    <n v="2472"/>
    <n v="0"/>
    <n v="1"/>
    <n v="0"/>
    <n v="0"/>
    <n v="0"/>
    <n v="0"/>
    <n v="0"/>
    <n v="1"/>
    <n v="0"/>
    <n v="884"/>
    <d v="2016-01-08T00:00:00"/>
    <n v="1"/>
    <s v="January"/>
    <n v="1"/>
  </r>
  <r>
    <n v="334"/>
    <n v="46681"/>
    <n v="387"/>
    <n v="0.8290310833101262"/>
    <x v="0"/>
    <n v="2"/>
    <n v="52"/>
    <n v="269"/>
    <n v="15"/>
    <n v="69"/>
    <n v="15"/>
    <n v="19"/>
    <n v="38"/>
    <x v="1"/>
    <n v="4"/>
    <n v="6"/>
    <n v="4"/>
    <n v="5"/>
    <n v="0"/>
    <n v="0"/>
    <n v="0"/>
    <n v="0"/>
    <n v="0"/>
    <n v="0"/>
    <n v="0"/>
    <n v="72"/>
    <s v="66+"/>
    <n v="2423"/>
    <n v="0"/>
    <n v="0"/>
    <n v="0"/>
    <n v="1"/>
    <n v="0"/>
    <n v="0"/>
    <n v="0"/>
    <n v="0"/>
    <n v="1"/>
    <n v="349"/>
    <d v="2016-02-26T00:00:00"/>
    <n v="2"/>
    <s v="February"/>
    <n v="1"/>
  </r>
  <r>
    <n v="335"/>
    <n v="78618"/>
    <n v="2092"/>
    <n v="2.6609682261059806"/>
    <x v="0"/>
    <n v="0"/>
    <n v="87"/>
    <n v="736"/>
    <n v="163"/>
    <n v="818"/>
    <n v="212"/>
    <n v="163"/>
    <n v="61"/>
    <x v="0"/>
    <n v="4"/>
    <n v="7"/>
    <n v="10"/>
    <n v="2"/>
    <n v="0"/>
    <n v="0"/>
    <n v="0"/>
    <n v="1"/>
    <n v="0"/>
    <n v="0"/>
    <n v="0"/>
    <n v="63"/>
    <s v="51-65"/>
    <n v="2798"/>
    <n v="0"/>
    <n v="1"/>
    <n v="0"/>
    <n v="0"/>
    <n v="0"/>
    <n v="0"/>
    <n v="1"/>
    <n v="0"/>
    <n v="0"/>
    <n v="2031"/>
    <d v="2015-02-16T00:00:00"/>
    <n v="2"/>
    <s v="February"/>
    <n v="1"/>
  </r>
  <r>
    <n v="336"/>
    <n v="62187"/>
    <n v="595"/>
    <n v="0.95679161239487365"/>
    <x v="0"/>
    <n v="1"/>
    <n v="38"/>
    <n v="512"/>
    <n v="0"/>
    <n v="83"/>
    <n v="0"/>
    <n v="0"/>
    <n v="41"/>
    <x v="4"/>
    <n v="6"/>
    <n v="2"/>
    <n v="10"/>
    <n v="4"/>
    <n v="0"/>
    <n v="0"/>
    <n v="0"/>
    <n v="0"/>
    <n v="0"/>
    <n v="0"/>
    <n v="0"/>
    <n v="51"/>
    <s v="51-65"/>
    <n v="2258"/>
    <n v="0"/>
    <n v="0"/>
    <n v="0"/>
    <n v="0"/>
    <n v="1"/>
    <n v="0"/>
    <n v="0"/>
    <n v="0"/>
    <n v="1"/>
    <n v="554"/>
    <d v="2016-08-09T00:00:00"/>
    <n v="8"/>
    <s v="August"/>
    <n v="1"/>
  </r>
  <r>
    <n v="337"/>
    <n v="28442"/>
    <n v="51"/>
    <n v="0.17931228464946206"/>
    <x v="2"/>
    <n v="0"/>
    <n v="53"/>
    <n v="19"/>
    <n v="3"/>
    <n v="10"/>
    <n v="11"/>
    <n v="8"/>
    <n v="6"/>
    <x v="4"/>
    <n v="2"/>
    <n v="1"/>
    <n v="4"/>
    <n v="4"/>
    <n v="0"/>
    <n v="0"/>
    <n v="0"/>
    <n v="0"/>
    <n v="0"/>
    <n v="0"/>
    <n v="0"/>
    <n v="42"/>
    <s v="36-50"/>
    <n v="2284"/>
    <n v="0"/>
    <n v="1"/>
    <n v="0"/>
    <n v="0"/>
    <n v="0"/>
    <n v="0"/>
    <n v="1"/>
    <n v="0"/>
    <n v="0"/>
    <n v="45"/>
    <d v="2016-07-14T00:00:00"/>
    <n v="7"/>
    <s v="July"/>
    <n v="1"/>
  </r>
  <r>
    <n v="338"/>
    <n v="51479"/>
    <n v="429"/>
    <n v="0.83334952116396965"/>
    <x v="1"/>
    <n v="1"/>
    <n v="67"/>
    <n v="247"/>
    <n v="8"/>
    <n v="160"/>
    <n v="6"/>
    <n v="8"/>
    <n v="65"/>
    <x v="6"/>
    <n v="6"/>
    <n v="3"/>
    <n v="6"/>
    <n v="7"/>
    <n v="0"/>
    <n v="0"/>
    <n v="0"/>
    <n v="0"/>
    <n v="0"/>
    <n v="0"/>
    <n v="0"/>
    <n v="53"/>
    <s v="51-65"/>
    <n v="2707"/>
    <n v="0"/>
    <n v="1"/>
    <n v="0"/>
    <n v="0"/>
    <n v="0"/>
    <n v="0"/>
    <n v="1"/>
    <n v="0"/>
    <n v="0"/>
    <n v="364"/>
    <d v="2015-05-18T00:00:00"/>
    <n v="5"/>
    <s v="May"/>
    <n v="1"/>
  </r>
  <r>
    <n v="339"/>
    <n v="54803"/>
    <n v="551"/>
    <n v="1.0054194113460944"/>
    <x v="0"/>
    <n v="1"/>
    <n v="65"/>
    <n v="404"/>
    <n v="0"/>
    <n v="92"/>
    <n v="28"/>
    <n v="27"/>
    <n v="142"/>
    <x v="1"/>
    <n v="6"/>
    <n v="2"/>
    <n v="9"/>
    <n v="4"/>
    <n v="0"/>
    <n v="0"/>
    <n v="0"/>
    <n v="0"/>
    <n v="0"/>
    <n v="0"/>
    <n v="0"/>
    <n v="51"/>
    <s v="51-65"/>
    <n v="2836"/>
    <n v="0"/>
    <n v="0"/>
    <n v="1"/>
    <n v="0"/>
    <n v="0"/>
    <n v="0"/>
    <n v="1"/>
    <n v="0"/>
    <n v="0"/>
    <n v="409"/>
    <d v="2015-01-09T00:00:00"/>
    <n v="1"/>
    <s v="January"/>
    <n v="1"/>
  </r>
  <r>
    <n v="340"/>
    <n v="79530"/>
    <n v="1319"/>
    <n v="1.6584936501948948"/>
    <x v="0"/>
    <n v="0"/>
    <n v="64"/>
    <n v="333"/>
    <n v="0"/>
    <n v="815"/>
    <n v="129"/>
    <n v="42"/>
    <n v="29"/>
    <x v="0"/>
    <n v="4"/>
    <n v="10"/>
    <n v="11"/>
    <n v="2"/>
    <n v="0"/>
    <n v="0"/>
    <n v="0"/>
    <n v="0"/>
    <n v="0"/>
    <n v="0"/>
    <n v="0"/>
    <n v="60"/>
    <s v="51-65"/>
    <n v="2567"/>
    <n v="0"/>
    <n v="1"/>
    <n v="0"/>
    <n v="0"/>
    <n v="0"/>
    <n v="0"/>
    <n v="1"/>
    <n v="0"/>
    <n v="0"/>
    <n v="1290"/>
    <d v="2015-10-05T00:00:00"/>
    <n v="10"/>
    <s v="October"/>
    <n v="1"/>
  </r>
  <r>
    <n v="341"/>
    <n v="31615"/>
    <n v="42"/>
    <n v="0.13284833148821762"/>
    <x v="1"/>
    <n v="0"/>
    <n v="82"/>
    <n v="2"/>
    <n v="3"/>
    <n v="20"/>
    <n v="6"/>
    <n v="11"/>
    <n v="9"/>
    <x v="1"/>
    <n v="2"/>
    <n v="0"/>
    <n v="3"/>
    <n v="7"/>
    <n v="0"/>
    <n v="0"/>
    <n v="0"/>
    <n v="0"/>
    <n v="0"/>
    <n v="0"/>
    <n v="0"/>
    <n v="44"/>
    <s v="36-50"/>
    <n v="2629"/>
    <n v="1"/>
    <n v="0"/>
    <n v="0"/>
    <n v="0"/>
    <n v="0"/>
    <n v="0"/>
    <n v="1"/>
    <n v="0"/>
    <n v="0"/>
    <n v="33"/>
    <d v="2015-08-04T00:00:00"/>
    <n v="8"/>
    <s v="August"/>
    <n v="1"/>
  </r>
  <r>
    <n v="342"/>
    <n v="72025"/>
    <n v="1699"/>
    <n v="2.3589031586254774"/>
    <x v="0"/>
    <n v="0"/>
    <n v="27"/>
    <n v="833"/>
    <n v="33"/>
    <n v="549"/>
    <n v="151"/>
    <n v="133"/>
    <n v="233"/>
    <x v="0"/>
    <n v="4"/>
    <n v="3"/>
    <n v="8"/>
    <n v="3"/>
    <n v="0"/>
    <n v="0"/>
    <n v="0"/>
    <n v="0"/>
    <n v="0"/>
    <n v="0"/>
    <n v="0"/>
    <n v="58"/>
    <s v="51-65"/>
    <n v="2748"/>
    <n v="0"/>
    <n v="0"/>
    <n v="0"/>
    <n v="1"/>
    <n v="0"/>
    <n v="0"/>
    <n v="1"/>
    <n v="0"/>
    <n v="0"/>
    <n v="1466"/>
    <d v="2015-04-07T00:00:00"/>
    <n v="4"/>
    <s v="April"/>
    <n v="1"/>
  </r>
  <r>
    <n v="343"/>
    <n v="52614"/>
    <n v="952"/>
    <n v="1.8094043410499108"/>
    <x v="0"/>
    <n v="1"/>
    <n v="63"/>
    <n v="789"/>
    <n v="0"/>
    <n v="142"/>
    <n v="12"/>
    <n v="9"/>
    <n v="38"/>
    <x v="1"/>
    <n v="2"/>
    <n v="4"/>
    <n v="8"/>
    <n v="8"/>
    <n v="0"/>
    <n v="0"/>
    <n v="0"/>
    <n v="0"/>
    <n v="0"/>
    <n v="0"/>
    <n v="0"/>
    <n v="45"/>
    <s v="36-50"/>
    <n v="2734"/>
    <n v="0"/>
    <n v="0"/>
    <n v="1"/>
    <n v="0"/>
    <n v="0"/>
    <n v="0"/>
    <n v="0"/>
    <n v="0"/>
    <n v="1"/>
    <n v="914"/>
    <d v="2015-04-21T00:00:00"/>
    <n v="4"/>
    <s v="April"/>
    <n v="1"/>
  </r>
  <r>
    <n v="344"/>
    <n v="35684"/>
    <n v="27"/>
    <n v="7.5664163210402424E-2"/>
    <x v="1"/>
    <n v="0"/>
    <n v="66"/>
    <n v="10"/>
    <n v="4"/>
    <n v="7"/>
    <n v="0"/>
    <n v="6"/>
    <n v="3"/>
    <x v="0"/>
    <n v="1"/>
    <n v="0"/>
    <n v="3"/>
    <n v="6"/>
    <n v="0"/>
    <n v="0"/>
    <n v="0"/>
    <n v="0"/>
    <n v="0"/>
    <n v="0"/>
    <n v="0"/>
    <n v="36"/>
    <s v="36-50"/>
    <n v="2227"/>
    <n v="0"/>
    <n v="1"/>
    <n v="0"/>
    <n v="0"/>
    <n v="0"/>
    <n v="1"/>
    <n v="0"/>
    <n v="0"/>
    <n v="0"/>
    <n v="24"/>
    <d v="2016-09-09T00:00:00"/>
    <n v="9"/>
    <s v="September"/>
    <n v="1"/>
  </r>
  <r>
    <n v="345"/>
    <n v="48178"/>
    <n v="216"/>
    <n v="0.44833741541782551"/>
    <x v="1"/>
    <n v="1"/>
    <n v="69"/>
    <n v="159"/>
    <n v="4"/>
    <n v="45"/>
    <n v="6"/>
    <n v="2"/>
    <n v="38"/>
    <x v="9"/>
    <n v="5"/>
    <n v="1"/>
    <n v="4"/>
    <n v="8"/>
    <n v="0"/>
    <n v="0"/>
    <n v="0"/>
    <n v="0"/>
    <n v="0"/>
    <n v="0"/>
    <n v="0"/>
    <n v="45"/>
    <s v="36-50"/>
    <n v="2768"/>
    <n v="0"/>
    <n v="1"/>
    <n v="0"/>
    <n v="0"/>
    <n v="0"/>
    <n v="0"/>
    <n v="1"/>
    <n v="0"/>
    <n v="0"/>
    <n v="178"/>
    <d v="2015-03-18T00:00:00"/>
    <n v="3"/>
    <s v="March"/>
    <n v="1"/>
  </r>
  <r>
    <n v="346"/>
    <n v="29548"/>
    <n v="18"/>
    <n v="6.091782861784216E-2"/>
    <x v="1"/>
    <n v="0"/>
    <n v="52"/>
    <n v="7"/>
    <n v="1"/>
    <n v="6"/>
    <n v="3"/>
    <n v="1"/>
    <n v="11"/>
    <x v="0"/>
    <n v="1"/>
    <n v="1"/>
    <n v="2"/>
    <n v="4"/>
    <n v="0"/>
    <n v="0"/>
    <n v="1"/>
    <n v="0"/>
    <n v="0"/>
    <n v="0"/>
    <n v="0"/>
    <n v="50"/>
    <s v="36-50"/>
    <n v="2463"/>
    <n v="0"/>
    <n v="0"/>
    <n v="1"/>
    <n v="0"/>
    <n v="0"/>
    <n v="0"/>
    <n v="0"/>
    <n v="1"/>
    <n v="0"/>
    <n v="7"/>
    <d v="2016-01-17T00:00:00"/>
    <n v="1"/>
    <s v="January"/>
    <n v="1"/>
  </r>
  <r>
    <n v="347"/>
    <n v="63810"/>
    <n v="1270"/>
    <n v="1.9902836545995926"/>
    <x v="0"/>
    <n v="1"/>
    <n v="45"/>
    <n v="977"/>
    <n v="12"/>
    <n v="253"/>
    <n v="16"/>
    <n v="12"/>
    <n v="101"/>
    <x v="3"/>
    <n v="4"/>
    <n v="3"/>
    <n v="12"/>
    <n v="8"/>
    <n v="0"/>
    <n v="0"/>
    <n v="0"/>
    <n v="1"/>
    <n v="0"/>
    <n v="0"/>
    <n v="0"/>
    <n v="54"/>
    <s v="51-65"/>
    <n v="2754"/>
    <n v="0"/>
    <n v="0"/>
    <n v="1"/>
    <n v="0"/>
    <n v="0"/>
    <n v="0"/>
    <n v="1"/>
    <n v="0"/>
    <n v="0"/>
    <n v="1169"/>
    <d v="2015-04-01T00:00:00"/>
    <n v="4"/>
    <s v="April"/>
    <n v="1"/>
  </r>
  <r>
    <n v="348"/>
    <n v="85683"/>
    <n v="1738"/>
    <n v="2.0284070352345274"/>
    <x v="0"/>
    <n v="0"/>
    <n v="6"/>
    <n v="1296"/>
    <n v="17"/>
    <n v="311"/>
    <n v="45"/>
    <n v="69"/>
    <n v="51"/>
    <x v="0"/>
    <n v="2"/>
    <n v="4"/>
    <n v="10"/>
    <n v="1"/>
    <n v="1"/>
    <n v="1"/>
    <n v="0"/>
    <n v="1"/>
    <n v="1"/>
    <n v="0"/>
    <n v="1"/>
    <n v="66"/>
    <s v="66+"/>
    <n v="2259"/>
    <n v="1"/>
    <n v="0"/>
    <n v="0"/>
    <n v="0"/>
    <n v="0"/>
    <n v="0"/>
    <n v="1"/>
    <n v="0"/>
    <n v="0"/>
    <n v="1687"/>
    <d v="2016-08-08T00:00:00"/>
    <n v="8"/>
    <s v="August"/>
    <n v="1"/>
  </r>
  <r>
    <n v="349"/>
    <n v="46098"/>
    <n v="84"/>
    <n v="0.1822204867890147"/>
    <x v="1"/>
    <n v="1"/>
    <n v="86"/>
    <n v="57"/>
    <n v="0"/>
    <n v="27"/>
    <n v="0"/>
    <n v="0"/>
    <n v="36"/>
    <x v="3"/>
    <n v="3"/>
    <n v="2"/>
    <n v="2"/>
    <n v="8"/>
    <n v="0"/>
    <n v="0"/>
    <n v="0"/>
    <n v="0"/>
    <n v="0"/>
    <n v="0"/>
    <n v="0"/>
    <n v="45"/>
    <s v="36-50"/>
    <n v="2839"/>
    <n v="0"/>
    <n v="0"/>
    <n v="1"/>
    <n v="0"/>
    <n v="0"/>
    <n v="0"/>
    <n v="0"/>
    <n v="1"/>
    <n v="0"/>
    <n v="48"/>
    <d v="2015-01-06T00:00:00"/>
    <n v="1"/>
    <s v="January"/>
    <n v="1"/>
  </r>
  <r>
    <n v="350"/>
    <n v="68126"/>
    <n v="1734"/>
    <n v="2.5452837389542906"/>
    <x v="0"/>
    <n v="0"/>
    <n v="40"/>
    <n v="1332"/>
    <n v="17"/>
    <n v="311"/>
    <n v="23"/>
    <n v="51"/>
    <n v="86"/>
    <x v="0"/>
    <n v="7"/>
    <n v="4"/>
    <n v="5"/>
    <n v="9"/>
    <n v="0"/>
    <n v="0"/>
    <n v="0"/>
    <n v="1"/>
    <n v="0"/>
    <n v="0"/>
    <n v="1"/>
    <n v="29"/>
    <s v="24-35"/>
    <n v="2755"/>
    <n v="0"/>
    <n v="0"/>
    <n v="1"/>
    <n v="0"/>
    <n v="0"/>
    <n v="0"/>
    <n v="0"/>
    <n v="0"/>
    <n v="1"/>
    <n v="1648"/>
    <d v="2015-03-31T00:00:00"/>
    <n v="3"/>
    <s v="March"/>
    <n v="1"/>
  </r>
  <r>
    <n v="351"/>
    <n v="30279"/>
    <n v="36"/>
    <n v="0.11889428316655107"/>
    <x v="1"/>
    <n v="0"/>
    <n v="13"/>
    <n v="10"/>
    <n v="4"/>
    <n v="14"/>
    <n v="4"/>
    <n v="4"/>
    <n v="1"/>
    <x v="0"/>
    <n v="1"/>
    <n v="0"/>
    <n v="3"/>
    <n v="8"/>
    <n v="0"/>
    <n v="0"/>
    <n v="0"/>
    <n v="0"/>
    <n v="0"/>
    <n v="0"/>
    <n v="0"/>
    <n v="31"/>
    <s v="24-35"/>
    <n v="2705"/>
    <n v="0"/>
    <n v="0"/>
    <n v="1"/>
    <n v="0"/>
    <n v="0"/>
    <n v="0"/>
    <n v="1"/>
    <n v="0"/>
    <n v="0"/>
    <n v="35"/>
    <d v="2015-05-20T00:00:00"/>
    <n v="5"/>
    <s v="May"/>
    <n v="1"/>
  </r>
  <r>
    <n v="352"/>
    <n v="66426"/>
    <n v="1220"/>
    <n v="1.8366302351488875"/>
    <x v="0"/>
    <n v="1"/>
    <n v="14"/>
    <n v="1043"/>
    <n v="24"/>
    <n v="97"/>
    <n v="32"/>
    <n v="24"/>
    <n v="157"/>
    <x v="1"/>
    <n v="3"/>
    <n v="5"/>
    <n v="10"/>
    <n v="6"/>
    <n v="0"/>
    <n v="0"/>
    <n v="0"/>
    <n v="0"/>
    <n v="0"/>
    <n v="0"/>
    <n v="0"/>
    <n v="59"/>
    <s v="51-65"/>
    <n v="2429"/>
    <n v="0"/>
    <n v="0"/>
    <n v="0"/>
    <n v="1"/>
    <n v="0"/>
    <n v="0"/>
    <n v="0"/>
    <n v="0"/>
    <n v="1"/>
    <n v="1063"/>
    <d v="2016-02-20T00:00:00"/>
    <n v="2"/>
    <s v="February"/>
    <n v="1"/>
  </r>
  <r>
    <n v="353"/>
    <n v="30822"/>
    <n v="39"/>
    <n v="0.12653299591201089"/>
    <x v="1"/>
    <n v="0"/>
    <n v="92"/>
    <n v="3"/>
    <n v="9"/>
    <n v="13"/>
    <n v="2"/>
    <n v="12"/>
    <n v="12"/>
    <x v="0"/>
    <n v="1"/>
    <n v="0"/>
    <n v="3"/>
    <n v="7"/>
    <n v="0"/>
    <n v="0"/>
    <n v="0"/>
    <n v="0"/>
    <n v="0"/>
    <n v="0"/>
    <n v="0"/>
    <n v="51"/>
    <s v="51-65"/>
    <n v="2539"/>
    <n v="0"/>
    <n v="0"/>
    <n v="1"/>
    <n v="0"/>
    <n v="0"/>
    <n v="0"/>
    <n v="1"/>
    <n v="0"/>
    <n v="0"/>
    <n v="27"/>
    <d v="2015-11-02T00:00:00"/>
    <n v="11"/>
    <s v="November"/>
    <n v="1"/>
  </r>
  <r>
    <n v="354"/>
    <n v="33581"/>
    <n v="16"/>
    <n v="4.764599029212948E-2"/>
    <x v="2"/>
    <n v="0"/>
    <n v="38"/>
    <n v="11"/>
    <n v="0"/>
    <n v="5"/>
    <n v="0"/>
    <n v="0"/>
    <n v="1"/>
    <x v="0"/>
    <n v="1"/>
    <n v="0"/>
    <n v="2"/>
    <n v="8"/>
    <n v="0"/>
    <n v="0"/>
    <n v="0"/>
    <n v="0"/>
    <n v="0"/>
    <n v="0"/>
    <n v="0"/>
    <n v="51"/>
    <s v="51-65"/>
    <n v="2696"/>
    <n v="0"/>
    <n v="1"/>
    <n v="0"/>
    <n v="0"/>
    <n v="0"/>
    <n v="0"/>
    <n v="0"/>
    <n v="0"/>
    <n v="1"/>
    <n v="15"/>
    <d v="2015-05-29T00:00:00"/>
    <n v="5"/>
    <s v="May"/>
    <n v="1"/>
  </r>
  <r>
    <n v="355"/>
    <n v="19986"/>
    <n v="16"/>
    <n v="8.0056039227459228E-2"/>
    <x v="1"/>
    <n v="0"/>
    <n v="74"/>
    <n v="3"/>
    <n v="6"/>
    <n v="5"/>
    <n v="0"/>
    <n v="2"/>
    <n v="6"/>
    <x v="0"/>
    <n v="0"/>
    <n v="0"/>
    <n v="3"/>
    <n v="7"/>
    <n v="0"/>
    <n v="0"/>
    <n v="0"/>
    <n v="0"/>
    <n v="0"/>
    <n v="0"/>
    <n v="0"/>
    <n v="35"/>
    <s v="24-35"/>
    <n v="2386"/>
    <n v="0"/>
    <n v="1"/>
    <n v="0"/>
    <n v="0"/>
    <n v="0"/>
    <n v="0"/>
    <n v="1"/>
    <n v="0"/>
    <n v="0"/>
    <n v="10"/>
    <d v="2016-04-03T00:00:00"/>
    <n v="4"/>
    <s v="April"/>
    <n v="1"/>
  </r>
  <r>
    <n v="356"/>
    <n v="27421"/>
    <n v="269"/>
    <n v="0.98099996353159991"/>
    <x v="0"/>
    <n v="0"/>
    <n v="14"/>
    <n v="43"/>
    <n v="12"/>
    <n v="96"/>
    <n v="78"/>
    <n v="40"/>
    <n v="55"/>
    <x v="4"/>
    <n v="4"/>
    <n v="1"/>
    <n v="6"/>
    <n v="7"/>
    <n v="0"/>
    <n v="0"/>
    <n v="0"/>
    <n v="0"/>
    <n v="0"/>
    <n v="0"/>
    <n v="0"/>
    <n v="66"/>
    <s v="66+"/>
    <n v="2723"/>
    <n v="0"/>
    <n v="0"/>
    <n v="0"/>
    <n v="0"/>
    <n v="1"/>
    <n v="0"/>
    <n v="1"/>
    <n v="0"/>
    <n v="0"/>
    <n v="214"/>
    <d v="2015-05-02T00:00:00"/>
    <n v="5"/>
    <s v="May"/>
    <n v="1"/>
  </r>
  <r>
    <n v="357"/>
    <n v="36143"/>
    <n v="13"/>
    <n v="3.5968237279694545E-2"/>
    <x v="1"/>
    <n v="0"/>
    <n v="33"/>
    <n v="12"/>
    <n v="0"/>
    <n v="1"/>
    <n v="0"/>
    <n v="0"/>
    <n v="6"/>
    <x v="0"/>
    <n v="0"/>
    <n v="1"/>
    <n v="2"/>
    <n v="3"/>
    <n v="0"/>
    <n v="0"/>
    <n v="0"/>
    <n v="0"/>
    <n v="0"/>
    <n v="0"/>
    <n v="0"/>
    <n v="39"/>
    <s v="36-50"/>
    <n v="2250"/>
    <n v="0"/>
    <n v="0"/>
    <n v="1"/>
    <n v="0"/>
    <n v="0"/>
    <n v="0"/>
    <n v="0"/>
    <n v="1"/>
    <n v="0"/>
    <n v="7"/>
    <d v="2016-08-17T00:00:00"/>
    <n v="8"/>
    <s v="August"/>
    <n v="1"/>
  </r>
  <r>
    <n v="358"/>
    <n v="10245"/>
    <n v="28"/>
    <n v="0.27330405075646658"/>
    <x v="1"/>
    <n v="0"/>
    <n v="32"/>
    <n v="4"/>
    <n v="7"/>
    <n v="7"/>
    <n v="6"/>
    <n v="4"/>
    <n v="13"/>
    <x v="4"/>
    <n v="1"/>
    <n v="2"/>
    <n v="2"/>
    <n v="5"/>
    <n v="0"/>
    <n v="0"/>
    <n v="0"/>
    <n v="0"/>
    <n v="0"/>
    <n v="0"/>
    <n v="0"/>
    <n v="49"/>
    <s v="36-50"/>
    <n v="2569"/>
    <n v="0"/>
    <n v="0"/>
    <n v="1"/>
    <n v="0"/>
    <n v="0"/>
    <n v="0"/>
    <n v="1"/>
    <n v="0"/>
    <n v="0"/>
    <n v="15"/>
    <d v="2015-10-03T00:00:00"/>
    <n v="10"/>
    <s v="October"/>
    <n v="1"/>
  </r>
  <r>
    <n v="359"/>
    <n v="90687"/>
    <n v="1728"/>
    <n v="1.9054550266300572"/>
    <x v="0"/>
    <n v="0"/>
    <n v="98"/>
    <n v="982"/>
    <n v="17"/>
    <n v="672"/>
    <n v="23"/>
    <n v="34"/>
    <n v="51"/>
    <x v="0"/>
    <n v="6"/>
    <n v="2"/>
    <n v="8"/>
    <n v="2"/>
    <n v="0"/>
    <n v="0"/>
    <n v="0"/>
    <n v="0"/>
    <n v="1"/>
    <n v="0"/>
    <n v="1"/>
    <n v="37"/>
    <s v="36-50"/>
    <n v="2562"/>
    <n v="1"/>
    <n v="0"/>
    <n v="0"/>
    <n v="0"/>
    <n v="0"/>
    <n v="0"/>
    <n v="0"/>
    <n v="0"/>
    <n v="1"/>
    <n v="1677"/>
    <d v="2015-10-10T00:00:00"/>
    <n v="10"/>
    <s v="October"/>
    <n v="1"/>
  </r>
  <r>
    <n v="360"/>
    <n v="63381"/>
    <n v="846"/>
    <n v="1.3347848724381124"/>
    <x v="0"/>
    <n v="1"/>
    <n v="78"/>
    <n v="571"/>
    <n v="50"/>
    <n v="142"/>
    <n v="33"/>
    <n v="50"/>
    <n v="159"/>
    <x v="3"/>
    <n v="4"/>
    <n v="5"/>
    <n v="13"/>
    <n v="2"/>
    <n v="0"/>
    <n v="0"/>
    <n v="0"/>
    <n v="0"/>
    <n v="0"/>
    <n v="0"/>
    <n v="0"/>
    <n v="60"/>
    <s v="51-65"/>
    <n v="2791"/>
    <n v="0"/>
    <n v="0"/>
    <n v="0"/>
    <n v="1"/>
    <n v="0"/>
    <n v="0"/>
    <n v="1"/>
    <n v="0"/>
    <n v="0"/>
    <n v="687"/>
    <d v="2015-02-23T00:00:00"/>
    <n v="2"/>
    <s v="February"/>
    <n v="1"/>
  </r>
  <r>
    <n v="361"/>
    <n v="38823"/>
    <n v="91"/>
    <n v="0.23439713571851736"/>
    <x v="0"/>
    <n v="1"/>
    <n v="56"/>
    <n v="70"/>
    <n v="0"/>
    <n v="11"/>
    <n v="2"/>
    <n v="8"/>
    <n v="23"/>
    <x v="0"/>
    <n v="2"/>
    <n v="1"/>
    <n v="3"/>
    <n v="6"/>
    <n v="0"/>
    <n v="0"/>
    <n v="0"/>
    <n v="0"/>
    <n v="0"/>
    <n v="0"/>
    <n v="0"/>
    <n v="71"/>
    <s v="66+"/>
    <n v="2827"/>
    <n v="0"/>
    <n v="0"/>
    <n v="0"/>
    <n v="1"/>
    <n v="0"/>
    <n v="0"/>
    <n v="1"/>
    <n v="0"/>
    <n v="0"/>
    <n v="68"/>
    <d v="2015-01-18T00:00:00"/>
    <n v="1"/>
    <s v="January"/>
    <n v="1"/>
  </r>
  <r>
    <n v="362"/>
    <n v="83664"/>
    <n v="1087"/>
    <n v="1.2992445974373685"/>
    <x v="1"/>
    <n v="1"/>
    <n v="57"/>
    <n v="866"/>
    <n v="21"/>
    <n v="151"/>
    <n v="28"/>
    <n v="21"/>
    <n v="86"/>
    <x v="4"/>
    <n v="2"/>
    <n v="2"/>
    <n v="12"/>
    <n v="5"/>
    <n v="0"/>
    <n v="0"/>
    <n v="0"/>
    <n v="0"/>
    <n v="0"/>
    <n v="0"/>
    <n v="0"/>
    <n v="52"/>
    <s v="51-65"/>
    <n v="2576"/>
    <n v="1"/>
    <n v="0"/>
    <n v="0"/>
    <n v="0"/>
    <n v="0"/>
    <n v="0"/>
    <n v="0"/>
    <n v="0"/>
    <n v="1"/>
    <n v="1001"/>
    <d v="2015-09-26T00:00:00"/>
    <n v="9"/>
    <s v="September"/>
    <n v="1"/>
  </r>
  <r>
    <n v="363"/>
    <n v="90300"/>
    <n v="1681"/>
    <n v="1.8615725359911406"/>
    <x v="0"/>
    <n v="0"/>
    <n v="7"/>
    <n v="594"/>
    <n v="134"/>
    <n v="786"/>
    <n v="33"/>
    <n v="134"/>
    <n v="57"/>
    <x v="7"/>
    <n v="5"/>
    <n v="6"/>
    <n v="8"/>
    <n v="1"/>
    <n v="0"/>
    <n v="0"/>
    <n v="0"/>
    <n v="0"/>
    <n v="1"/>
    <n v="0"/>
    <n v="0"/>
    <n v="41"/>
    <s v="36-50"/>
    <n v="2336"/>
    <n v="0"/>
    <n v="0"/>
    <n v="0"/>
    <n v="1"/>
    <n v="0"/>
    <n v="0"/>
    <n v="1"/>
    <n v="0"/>
    <n v="0"/>
    <n v="1624"/>
    <d v="2016-05-23T00:00:00"/>
    <n v="5"/>
    <s v="May"/>
    <n v="1"/>
  </r>
  <r>
    <n v="364"/>
    <n v="62499"/>
    <n v="218"/>
    <n v="0.3488055808892942"/>
    <x v="1"/>
    <n v="0"/>
    <n v="0"/>
    <n v="140"/>
    <n v="4"/>
    <n v="61"/>
    <n v="0"/>
    <n v="13"/>
    <n v="4"/>
    <x v="1"/>
    <n v="3"/>
    <n v="1"/>
    <n v="6"/>
    <n v="4"/>
    <n v="0"/>
    <n v="0"/>
    <n v="0"/>
    <n v="0"/>
    <n v="0"/>
    <n v="0"/>
    <n v="0"/>
    <n v="41"/>
    <s v="36-50"/>
    <n v="2361"/>
    <n v="0"/>
    <n v="0"/>
    <n v="0"/>
    <n v="1"/>
    <n v="0"/>
    <n v="0"/>
    <n v="0"/>
    <n v="1"/>
    <n v="0"/>
    <n v="214"/>
    <d v="2016-04-28T00:00:00"/>
    <n v="4"/>
    <s v="April"/>
    <n v="1"/>
  </r>
  <r>
    <n v="365"/>
    <n v="74293"/>
    <n v="1046"/>
    <n v="1.4079388367679324"/>
    <x v="0"/>
    <n v="0"/>
    <n v="66"/>
    <n v="375"/>
    <n v="152"/>
    <n v="335"/>
    <n v="93"/>
    <n v="91"/>
    <n v="81"/>
    <x v="0"/>
    <n v="5"/>
    <n v="4"/>
    <n v="6"/>
    <n v="2"/>
    <n v="0"/>
    <n v="0"/>
    <n v="0"/>
    <n v="0"/>
    <n v="0"/>
    <n v="0"/>
    <n v="0"/>
    <n v="27"/>
    <s v="24-35"/>
    <n v="2215"/>
    <n v="0"/>
    <n v="0"/>
    <n v="1"/>
    <n v="0"/>
    <n v="0"/>
    <n v="0"/>
    <n v="1"/>
    <n v="0"/>
    <n v="0"/>
    <n v="965"/>
    <d v="2016-09-21T00:00:00"/>
    <n v="9"/>
    <s v="September"/>
    <n v="1"/>
  </r>
  <r>
    <n v="366"/>
    <n v="51012"/>
    <n v="185"/>
    <n v="0.3626597663294911"/>
    <x v="0"/>
    <n v="0"/>
    <n v="86"/>
    <n v="102"/>
    <n v="9"/>
    <n v="63"/>
    <n v="2"/>
    <n v="9"/>
    <n v="24"/>
    <x v="0"/>
    <n v="4"/>
    <n v="1"/>
    <n v="4"/>
    <n v="6"/>
    <n v="0"/>
    <n v="0"/>
    <n v="0"/>
    <n v="0"/>
    <n v="0"/>
    <n v="0"/>
    <n v="0"/>
    <n v="74"/>
    <s v="66+"/>
    <n v="2596"/>
    <n v="0"/>
    <n v="1"/>
    <n v="0"/>
    <n v="0"/>
    <n v="0"/>
    <n v="0"/>
    <n v="0"/>
    <n v="0"/>
    <n v="1"/>
    <n v="161"/>
    <d v="2015-09-06T00:00:00"/>
    <n v="9"/>
    <s v="September"/>
    <n v="1"/>
  </r>
  <r>
    <n v="367"/>
    <n v="70777"/>
    <n v="709"/>
    <n v="1.0017378526922587"/>
    <x v="0"/>
    <n v="1"/>
    <n v="80"/>
    <n v="554"/>
    <n v="35"/>
    <n v="113"/>
    <n v="0"/>
    <n v="7"/>
    <n v="78"/>
    <x v="4"/>
    <n v="5"/>
    <n v="3"/>
    <n v="12"/>
    <n v="3"/>
    <n v="0"/>
    <n v="0"/>
    <n v="0"/>
    <n v="0"/>
    <n v="0"/>
    <n v="0"/>
    <n v="0"/>
    <n v="52"/>
    <s v="51-65"/>
    <n v="2283"/>
    <n v="0"/>
    <n v="1"/>
    <n v="0"/>
    <n v="0"/>
    <n v="0"/>
    <n v="0"/>
    <n v="0"/>
    <n v="1"/>
    <n v="0"/>
    <n v="631"/>
    <d v="2016-07-15T00:00:00"/>
    <n v="7"/>
    <s v="July"/>
    <n v="1"/>
  </r>
  <r>
    <n v="368"/>
    <n v="68682"/>
    <n v="1553"/>
    <n v="2.2611455694359512"/>
    <x v="0"/>
    <n v="0"/>
    <n v="56"/>
    <n v="919"/>
    <n v="0"/>
    <n v="505"/>
    <n v="99"/>
    <n v="30"/>
    <n v="45"/>
    <x v="0"/>
    <n v="4"/>
    <n v="9"/>
    <n v="10"/>
    <n v="2"/>
    <n v="0"/>
    <n v="0"/>
    <n v="0"/>
    <n v="0"/>
    <n v="0"/>
    <n v="0"/>
    <n v="0"/>
    <n v="29"/>
    <s v="24-35"/>
    <n v="2425"/>
    <n v="0"/>
    <n v="0"/>
    <n v="0"/>
    <n v="1"/>
    <n v="0"/>
    <n v="0"/>
    <n v="0"/>
    <n v="0"/>
    <n v="1"/>
    <n v="1508"/>
    <d v="2016-02-24T00:00:00"/>
    <n v="2"/>
    <s v="February"/>
    <n v="1"/>
  </r>
  <r>
    <n v="369"/>
    <n v="43824"/>
    <n v="154"/>
    <n v="0.35140562248995982"/>
    <x v="1"/>
    <n v="1"/>
    <n v="18"/>
    <n v="96"/>
    <n v="1"/>
    <n v="42"/>
    <n v="12"/>
    <n v="3"/>
    <n v="32"/>
    <x v="3"/>
    <n v="3"/>
    <n v="1"/>
    <n v="4"/>
    <n v="8"/>
    <n v="0"/>
    <n v="0"/>
    <n v="0"/>
    <n v="0"/>
    <n v="0"/>
    <n v="0"/>
    <n v="0"/>
    <n v="49"/>
    <s v="36-50"/>
    <n v="2811"/>
    <n v="0"/>
    <n v="1"/>
    <n v="0"/>
    <n v="0"/>
    <n v="0"/>
    <n v="0"/>
    <n v="1"/>
    <n v="0"/>
    <n v="0"/>
    <n v="122"/>
    <d v="2015-02-03T00:00:00"/>
    <n v="2"/>
    <s v="February"/>
    <n v="1"/>
  </r>
  <r>
    <n v="370"/>
    <n v="75261"/>
    <n v="1726"/>
    <n v="2.2933524667490466"/>
    <x v="0"/>
    <n v="0"/>
    <n v="17"/>
    <n v="1239"/>
    <n v="17"/>
    <n v="413"/>
    <n v="23"/>
    <n v="34"/>
    <n v="17"/>
    <x v="0"/>
    <n v="5"/>
    <n v="6"/>
    <n v="5"/>
    <n v="2"/>
    <n v="0"/>
    <n v="0"/>
    <n v="0"/>
    <n v="1"/>
    <n v="1"/>
    <n v="0"/>
    <n v="1"/>
    <n v="65"/>
    <s v="51-65"/>
    <n v="2591"/>
    <n v="0"/>
    <n v="0"/>
    <n v="0"/>
    <n v="1"/>
    <n v="0"/>
    <n v="0"/>
    <n v="0"/>
    <n v="0"/>
    <n v="1"/>
    <n v="1709"/>
    <d v="2015-09-11T00:00:00"/>
    <n v="9"/>
    <s v="September"/>
    <n v="1"/>
  </r>
  <r>
    <n v="371"/>
    <n v="23442"/>
    <n v="22"/>
    <n v="9.3848647726303219E-2"/>
    <x v="1"/>
    <n v="0"/>
    <n v="71"/>
    <n v="2"/>
    <n v="0"/>
    <n v="6"/>
    <n v="8"/>
    <n v="6"/>
    <n v="5"/>
    <x v="0"/>
    <n v="1"/>
    <n v="0"/>
    <n v="3"/>
    <n v="7"/>
    <n v="0"/>
    <n v="0"/>
    <n v="0"/>
    <n v="0"/>
    <n v="0"/>
    <n v="0"/>
    <n v="0"/>
    <n v="33"/>
    <s v="24-35"/>
    <n v="2711"/>
    <n v="0"/>
    <n v="0"/>
    <n v="1"/>
    <n v="0"/>
    <n v="0"/>
    <n v="0"/>
    <n v="1"/>
    <n v="0"/>
    <n v="0"/>
    <n v="17"/>
    <d v="2015-05-14T00:00:00"/>
    <n v="5"/>
    <s v="May"/>
    <n v="1"/>
  </r>
  <r>
    <n v="372"/>
    <n v="83145"/>
    <n v="1719"/>
    <n v="2.0674724878224788"/>
    <x v="0"/>
    <n v="0"/>
    <n v="14"/>
    <n v="777"/>
    <n v="35"/>
    <n v="731"/>
    <n v="39"/>
    <n v="137"/>
    <n v="114"/>
    <x v="0"/>
    <n v="5"/>
    <n v="9"/>
    <n v="11"/>
    <n v="2"/>
    <n v="0"/>
    <n v="0"/>
    <n v="0"/>
    <n v="0"/>
    <n v="1"/>
    <n v="0"/>
    <n v="1"/>
    <n v="46"/>
    <s v="36-50"/>
    <n v="2804"/>
    <n v="0"/>
    <n v="0"/>
    <n v="0"/>
    <n v="1"/>
    <n v="0"/>
    <n v="0"/>
    <n v="1"/>
    <n v="0"/>
    <n v="0"/>
    <n v="1605"/>
    <d v="2015-02-10T00:00:00"/>
    <n v="2"/>
    <s v="February"/>
    <n v="1"/>
  </r>
  <r>
    <n v="373"/>
    <n v="31395"/>
    <n v="57"/>
    <n v="0.1815575728619207"/>
    <x v="1"/>
    <n v="1"/>
    <n v="80"/>
    <n v="23"/>
    <n v="1"/>
    <n v="25"/>
    <n v="0"/>
    <n v="8"/>
    <n v="7"/>
    <x v="3"/>
    <n v="2"/>
    <n v="1"/>
    <n v="3"/>
    <n v="6"/>
    <n v="0"/>
    <n v="0"/>
    <n v="0"/>
    <n v="0"/>
    <n v="0"/>
    <n v="0"/>
    <n v="0"/>
    <n v="64"/>
    <s v="51-65"/>
    <n v="2622"/>
    <n v="1"/>
    <n v="0"/>
    <n v="0"/>
    <n v="0"/>
    <n v="0"/>
    <n v="1"/>
    <n v="0"/>
    <n v="0"/>
    <n v="0"/>
    <n v="50"/>
    <d v="2015-08-11T00:00:00"/>
    <n v="8"/>
    <s v="August"/>
    <n v="1"/>
  </r>
  <r>
    <n v="374"/>
    <n v="75276"/>
    <n v="1019"/>
    <n v="1.3536851054785057"/>
    <x v="0"/>
    <n v="0"/>
    <n v="2"/>
    <n v="610"/>
    <n v="105"/>
    <n v="125"/>
    <n v="137"/>
    <n v="42"/>
    <n v="21"/>
    <x v="0"/>
    <n v="9"/>
    <n v="4"/>
    <n v="9"/>
    <n v="5"/>
    <n v="0"/>
    <n v="0"/>
    <n v="0"/>
    <n v="0"/>
    <n v="0"/>
    <n v="0"/>
    <n v="0"/>
    <n v="55"/>
    <s v="51-65"/>
    <n v="2799"/>
    <n v="0"/>
    <n v="0"/>
    <n v="0"/>
    <n v="1"/>
    <n v="0"/>
    <n v="0"/>
    <n v="1"/>
    <n v="0"/>
    <n v="0"/>
    <n v="998"/>
    <d v="2015-02-15T00:00:00"/>
    <n v="2"/>
    <s v="February"/>
    <n v="1"/>
  </r>
  <r>
    <n v="375"/>
    <n v="42373"/>
    <n v="144"/>
    <n v="0.33983904845066432"/>
    <x v="1"/>
    <n v="1"/>
    <n v="83"/>
    <n v="67"/>
    <n v="5"/>
    <n v="61"/>
    <n v="3"/>
    <n v="8"/>
    <n v="19"/>
    <x v="2"/>
    <n v="2"/>
    <n v="1"/>
    <n v="5"/>
    <n v="5"/>
    <n v="0"/>
    <n v="0"/>
    <n v="0"/>
    <n v="0"/>
    <n v="0"/>
    <n v="0"/>
    <n v="0"/>
    <n v="46"/>
    <s v="36-50"/>
    <n v="2477"/>
    <n v="0"/>
    <n v="0"/>
    <n v="1"/>
    <n v="0"/>
    <n v="0"/>
    <n v="0"/>
    <n v="1"/>
    <n v="0"/>
    <n v="0"/>
    <n v="125"/>
    <d v="2016-01-03T00:00:00"/>
    <n v="1"/>
    <s v="January"/>
    <n v="1"/>
  </r>
  <r>
    <n v="376"/>
    <n v="30507"/>
    <n v="233"/>
    <n v="0.76375913724718913"/>
    <x v="0"/>
    <n v="0"/>
    <n v="29"/>
    <n v="65"/>
    <n v="36"/>
    <n v="74"/>
    <n v="38"/>
    <n v="20"/>
    <n v="110"/>
    <x v="0"/>
    <n v="5"/>
    <n v="1"/>
    <n v="4"/>
    <n v="7"/>
    <n v="0"/>
    <n v="0"/>
    <n v="0"/>
    <n v="0"/>
    <n v="0"/>
    <n v="0"/>
    <n v="0"/>
    <n v="60"/>
    <s v="51-65"/>
    <n v="2634"/>
    <n v="0"/>
    <n v="0"/>
    <n v="0"/>
    <n v="1"/>
    <n v="0"/>
    <n v="0"/>
    <n v="1"/>
    <n v="0"/>
    <n v="0"/>
    <n v="123"/>
    <d v="2015-07-30T00:00:00"/>
    <n v="7"/>
    <s v="July"/>
    <n v="1"/>
  </r>
  <r>
    <n v="377"/>
    <n v="80952"/>
    <n v="1713"/>
    <n v="2.1160687815001484"/>
    <x v="0"/>
    <n v="0"/>
    <n v="20"/>
    <n v="778"/>
    <n v="178"/>
    <n v="689"/>
    <n v="41"/>
    <n v="27"/>
    <n v="44"/>
    <x v="0"/>
    <n v="8"/>
    <n v="5"/>
    <n v="11"/>
    <n v="8"/>
    <n v="1"/>
    <n v="0"/>
    <n v="0"/>
    <n v="1"/>
    <n v="1"/>
    <n v="0"/>
    <n v="1"/>
    <n v="51"/>
    <s v="51-65"/>
    <n v="2645"/>
    <n v="0"/>
    <n v="1"/>
    <n v="0"/>
    <n v="0"/>
    <n v="0"/>
    <n v="0"/>
    <n v="1"/>
    <n v="0"/>
    <n v="0"/>
    <n v="1669"/>
    <d v="2015-07-19T00:00:00"/>
    <n v="7"/>
    <s v="July"/>
    <n v="1"/>
  </r>
  <r>
    <n v="378"/>
    <n v="48006"/>
    <n v="39"/>
    <n v="8.1239845019372578E-2"/>
    <x v="1"/>
    <n v="1"/>
    <n v="55"/>
    <n v="23"/>
    <n v="0"/>
    <n v="11"/>
    <n v="3"/>
    <n v="2"/>
    <n v="2"/>
    <x v="0"/>
    <n v="1"/>
    <n v="0"/>
    <n v="3"/>
    <n v="6"/>
    <n v="0"/>
    <n v="0"/>
    <n v="0"/>
    <n v="0"/>
    <n v="0"/>
    <n v="0"/>
    <n v="0"/>
    <n v="55"/>
    <s v="51-65"/>
    <n v="2179"/>
    <n v="0"/>
    <n v="1"/>
    <n v="0"/>
    <n v="0"/>
    <n v="0"/>
    <n v="0"/>
    <n v="1"/>
    <n v="0"/>
    <n v="0"/>
    <n v="37"/>
    <d v="2016-10-27T00:00:00"/>
    <n v="10"/>
    <s v="October"/>
    <n v="1"/>
  </r>
  <r>
    <n v="379"/>
    <n v="78579"/>
    <n v="1713"/>
    <n v="2.1799717481769938"/>
    <x v="0"/>
    <n v="0"/>
    <n v="35"/>
    <n v="816"/>
    <n v="66"/>
    <n v="549"/>
    <n v="216"/>
    <n v="66"/>
    <n v="99"/>
    <x v="0"/>
    <n v="5"/>
    <n v="6"/>
    <n v="4"/>
    <n v="3"/>
    <n v="0"/>
    <n v="0"/>
    <n v="0"/>
    <n v="0"/>
    <n v="0"/>
    <n v="0"/>
    <n v="1"/>
    <n v="50"/>
    <s v="36-50"/>
    <n v="2713"/>
    <n v="1"/>
    <n v="0"/>
    <n v="0"/>
    <n v="0"/>
    <n v="0"/>
    <n v="0"/>
    <n v="0"/>
    <n v="1"/>
    <n v="0"/>
    <n v="1614"/>
    <d v="2015-05-12T00:00:00"/>
    <n v="5"/>
    <s v="May"/>
    <n v="1"/>
  </r>
  <r>
    <n v="380"/>
    <n v="65808"/>
    <n v="262"/>
    <n v="0.39812788718696818"/>
    <x v="1"/>
    <n v="1"/>
    <n v="1"/>
    <n v="155"/>
    <n v="7"/>
    <n v="80"/>
    <n v="13"/>
    <n v="7"/>
    <n v="10"/>
    <x v="4"/>
    <n v="5"/>
    <n v="1"/>
    <n v="5"/>
    <n v="6"/>
    <n v="0"/>
    <n v="0"/>
    <n v="0"/>
    <n v="0"/>
    <n v="0"/>
    <n v="0"/>
    <n v="0"/>
    <n v="49"/>
    <s v="36-50"/>
    <n v="2189"/>
    <n v="1"/>
    <n v="0"/>
    <n v="0"/>
    <n v="0"/>
    <n v="0"/>
    <n v="0"/>
    <n v="0"/>
    <n v="0"/>
    <n v="1"/>
    <n v="252"/>
    <d v="2016-10-17T00:00:00"/>
    <n v="10"/>
    <s v="October"/>
    <n v="1"/>
  </r>
  <r>
    <n v="381"/>
    <n v="30351"/>
    <n v="44"/>
    <n v="0.14497051168001054"/>
    <x v="1"/>
    <n v="0"/>
    <n v="19"/>
    <n v="14"/>
    <n v="0"/>
    <n v="24"/>
    <n v="3"/>
    <n v="3"/>
    <n v="2"/>
    <x v="0"/>
    <n v="3"/>
    <n v="0"/>
    <n v="2"/>
    <n v="9"/>
    <n v="0"/>
    <n v="0"/>
    <n v="0"/>
    <n v="0"/>
    <n v="0"/>
    <n v="0"/>
    <n v="0"/>
    <n v="46"/>
    <s v="36-50"/>
    <n v="2547"/>
    <n v="0"/>
    <n v="0"/>
    <n v="0"/>
    <n v="1"/>
    <n v="0"/>
    <n v="0"/>
    <n v="0"/>
    <n v="0"/>
    <n v="1"/>
    <n v="42"/>
    <d v="2015-10-25T00:00:00"/>
    <n v="10"/>
    <s v="October"/>
    <n v="1"/>
  </r>
  <r>
    <n v="382"/>
    <n v="50437"/>
    <n v="486"/>
    <n v="0.96357832543569211"/>
    <x v="0"/>
    <n v="2"/>
    <n v="28"/>
    <n v="370"/>
    <n v="9"/>
    <n v="92"/>
    <n v="6"/>
    <n v="9"/>
    <n v="4"/>
    <x v="4"/>
    <n v="7"/>
    <n v="1"/>
    <n v="8"/>
    <n v="7"/>
    <n v="0"/>
    <n v="0"/>
    <n v="0"/>
    <n v="0"/>
    <n v="0"/>
    <n v="0"/>
    <n v="0"/>
    <n v="57"/>
    <s v="51-65"/>
    <n v="2779"/>
    <n v="0"/>
    <n v="1"/>
    <n v="0"/>
    <n v="0"/>
    <n v="0"/>
    <n v="0"/>
    <n v="1"/>
    <n v="0"/>
    <n v="0"/>
    <n v="482"/>
    <d v="2015-03-07T00:00:00"/>
    <n v="3"/>
    <s v="March"/>
    <n v="1"/>
  </r>
  <r>
    <n v="383"/>
    <n v="79607"/>
    <n v="1707"/>
    <n v="2.1442837941387065"/>
    <x v="0"/>
    <n v="0"/>
    <n v="37"/>
    <n v="450"/>
    <n v="133"/>
    <n v="951"/>
    <n v="173"/>
    <n v="0"/>
    <n v="216"/>
    <x v="0"/>
    <n v="3"/>
    <n v="6"/>
    <n v="6"/>
    <n v="1"/>
    <n v="0"/>
    <n v="0"/>
    <n v="0"/>
    <n v="0"/>
    <n v="0"/>
    <n v="0"/>
    <n v="1"/>
    <n v="36"/>
    <s v="36-50"/>
    <n v="2593"/>
    <n v="0"/>
    <n v="0"/>
    <n v="1"/>
    <n v="0"/>
    <n v="0"/>
    <n v="0"/>
    <n v="1"/>
    <n v="0"/>
    <n v="0"/>
    <n v="1491"/>
    <d v="2015-09-09T00:00:00"/>
    <n v="9"/>
    <s v="September"/>
    <n v="1"/>
  </r>
  <r>
    <n v="384"/>
    <n v="53858"/>
    <n v="889"/>
    <n v="1.6506368598908239"/>
    <x v="0"/>
    <n v="1"/>
    <n v="50"/>
    <n v="407"/>
    <n v="53"/>
    <n v="221"/>
    <n v="58"/>
    <n v="150"/>
    <n v="26"/>
    <x v="3"/>
    <n v="4"/>
    <n v="3"/>
    <n v="6"/>
    <n v="4"/>
    <n v="0"/>
    <n v="0"/>
    <n v="0"/>
    <n v="0"/>
    <n v="0"/>
    <n v="0"/>
    <n v="0"/>
    <n v="44"/>
    <s v="36-50"/>
    <n v="2756"/>
    <n v="0"/>
    <n v="1"/>
    <n v="0"/>
    <n v="0"/>
    <n v="0"/>
    <n v="0"/>
    <n v="1"/>
    <n v="0"/>
    <n v="0"/>
    <n v="863"/>
    <d v="2015-03-30T00:00:00"/>
    <n v="3"/>
    <s v="March"/>
    <n v="1"/>
  </r>
  <r>
    <n v="385"/>
    <n v="66465"/>
    <n v="1471"/>
    <n v="2.2131949146167158"/>
    <x v="0"/>
    <n v="1"/>
    <n v="1"/>
    <n v="1200"/>
    <n v="0"/>
    <n v="204"/>
    <n v="38"/>
    <n v="29"/>
    <n v="14"/>
    <x v="4"/>
    <n v="11"/>
    <n v="9"/>
    <n v="12"/>
    <n v="6"/>
    <n v="1"/>
    <n v="0"/>
    <n v="0"/>
    <n v="0"/>
    <n v="0"/>
    <n v="0"/>
    <n v="0"/>
    <n v="65"/>
    <s v="51-65"/>
    <n v="2615"/>
    <n v="0"/>
    <n v="1"/>
    <n v="0"/>
    <n v="0"/>
    <n v="0"/>
    <n v="0"/>
    <n v="0"/>
    <n v="0"/>
    <n v="1"/>
    <n v="1457"/>
    <d v="2015-08-18T00:00:00"/>
    <n v="8"/>
    <s v="August"/>
    <n v="1"/>
  </r>
  <r>
    <n v="386"/>
    <n v="46923"/>
    <n v="363"/>
    <n v="0.77360782558659924"/>
    <x v="1"/>
    <n v="0"/>
    <n v="90"/>
    <n v="85"/>
    <n v="44"/>
    <n v="54"/>
    <n v="102"/>
    <n v="78"/>
    <n v="6"/>
    <x v="4"/>
    <n v="5"/>
    <n v="1"/>
    <n v="7"/>
    <n v="7"/>
    <n v="0"/>
    <n v="0"/>
    <n v="0"/>
    <n v="0"/>
    <n v="0"/>
    <n v="0"/>
    <n v="0"/>
    <n v="33"/>
    <s v="24-35"/>
    <n v="2835"/>
    <n v="0"/>
    <n v="0"/>
    <n v="1"/>
    <n v="0"/>
    <n v="0"/>
    <n v="0"/>
    <n v="1"/>
    <n v="0"/>
    <n v="0"/>
    <n v="357"/>
    <d v="2015-01-10T00:00:00"/>
    <n v="1"/>
    <s v="January"/>
    <n v="1"/>
  </r>
  <r>
    <n v="387"/>
    <n v="75072"/>
    <n v="948"/>
    <n v="1.2627877237851663"/>
    <x v="0"/>
    <n v="1"/>
    <n v="83"/>
    <n v="583"/>
    <n v="34"/>
    <n v="309"/>
    <n v="0"/>
    <n v="22"/>
    <n v="125"/>
    <x v="1"/>
    <n v="5"/>
    <n v="4"/>
    <n v="8"/>
    <n v="3"/>
    <n v="0"/>
    <n v="0"/>
    <n v="0"/>
    <n v="0"/>
    <n v="0"/>
    <n v="0"/>
    <n v="0"/>
    <n v="58"/>
    <s v="51-65"/>
    <n v="2681"/>
    <n v="0"/>
    <n v="0"/>
    <n v="0"/>
    <n v="1"/>
    <n v="0"/>
    <n v="0"/>
    <n v="1"/>
    <n v="0"/>
    <n v="0"/>
    <n v="823"/>
    <d v="2015-06-13T00:00:00"/>
    <n v="6"/>
    <s v="June"/>
    <n v="1"/>
  </r>
  <r>
    <n v="388"/>
    <n v="75865"/>
    <n v="1230"/>
    <n v="1.6213009951888222"/>
    <x v="0"/>
    <n v="0"/>
    <n v="73"/>
    <n v="483"/>
    <n v="0"/>
    <n v="591"/>
    <n v="156"/>
    <n v="0"/>
    <n v="12"/>
    <x v="0"/>
    <n v="3"/>
    <n v="5"/>
    <n v="10"/>
    <n v="1"/>
    <n v="0"/>
    <n v="0"/>
    <n v="0"/>
    <n v="0"/>
    <n v="0"/>
    <n v="0"/>
    <n v="0"/>
    <n v="77"/>
    <s v="66+"/>
    <n v="2249"/>
    <n v="0"/>
    <n v="1"/>
    <n v="0"/>
    <n v="0"/>
    <n v="0"/>
    <n v="0"/>
    <n v="0"/>
    <n v="0"/>
    <n v="1"/>
    <n v="1218"/>
    <d v="2016-08-18T00:00:00"/>
    <n v="8"/>
    <s v="August"/>
    <n v="1"/>
  </r>
  <r>
    <n v="389"/>
    <n v="19789"/>
    <n v="50"/>
    <n v="0.25266562231542777"/>
    <x v="1"/>
    <n v="0"/>
    <n v="24"/>
    <n v="2"/>
    <n v="5"/>
    <n v="9"/>
    <n v="28"/>
    <n v="6"/>
    <n v="28"/>
    <x v="4"/>
    <n v="2"/>
    <n v="1"/>
    <n v="3"/>
    <n v="5"/>
    <n v="0"/>
    <n v="0"/>
    <n v="1"/>
    <n v="0"/>
    <n v="0"/>
    <n v="0"/>
    <n v="0"/>
    <n v="45"/>
    <s v="36-50"/>
    <n v="2380"/>
    <n v="0"/>
    <n v="0"/>
    <n v="0"/>
    <n v="1"/>
    <n v="0"/>
    <n v="1"/>
    <n v="0"/>
    <n v="0"/>
    <n v="0"/>
    <n v="22"/>
    <d v="2016-04-09T00:00:00"/>
    <n v="4"/>
    <s v="April"/>
    <n v="1"/>
  </r>
  <r>
    <n v="390"/>
    <n v="80134"/>
    <n v="1352"/>
    <n v="1.6871739835775077"/>
    <x v="0"/>
    <n v="0"/>
    <n v="11"/>
    <n v="966"/>
    <n v="26"/>
    <n v="282"/>
    <n v="52"/>
    <n v="26"/>
    <n v="26"/>
    <x v="0"/>
    <n v="2"/>
    <n v="7"/>
    <n v="11"/>
    <n v="5"/>
    <n v="1"/>
    <n v="1"/>
    <n v="0"/>
    <n v="1"/>
    <n v="1"/>
    <n v="0"/>
    <n v="0"/>
    <n v="26"/>
    <s v="24-35"/>
    <n v="2294"/>
    <n v="0"/>
    <n v="0"/>
    <n v="0"/>
    <n v="1"/>
    <n v="0"/>
    <n v="0"/>
    <n v="1"/>
    <n v="0"/>
    <n v="0"/>
    <n v="1326"/>
    <d v="2016-07-04T00:00:00"/>
    <n v="7"/>
    <s v="July"/>
    <n v="1"/>
  </r>
  <r>
    <n v="391"/>
    <n v="92955"/>
    <n v="1694"/>
    <n v="1.8223871765908235"/>
    <x v="0"/>
    <n v="0"/>
    <n v="35"/>
    <n v="693"/>
    <n v="21"/>
    <n v="925"/>
    <n v="31"/>
    <n v="24"/>
    <n v="84"/>
    <x v="0"/>
    <n v="6"/>
    <n v="7"/>
    <n v="9"/>
    <n v="2"/>
    <n v="1"/>
    <n v="0"/>
    <n v="0"/>
    <n v="0"/>
    <n v="1"/>
    <n v="0"/>
    <n v="1"/>
    <n v="47"/>
    <s v="36-50"/>
    <n v="2473"/>
    <n v="0"/>
    <n v="1"/>
    <n v="0"/>
    <n v="0"/>
    <n v="0"/>
    <n v="0"/>
    <n v="1"/>
    <n v="0"/>
    <n v="0"/>
    <n v="1610"/>
    <d v="2016-01-07T00:00:00"/>
    <n v="1"/>
    <s v="January"/>
    <n v="1"/>
  </r>
  <r>
    <n v="392"/>
    <n v="49505"/>
    <n v="723"/>
    <n v="1.4604585395414604"/>
    <x v="1"/>
    <n v="1"/>
    <n v="4"/>
    <n v="604"/>
    <n v="0"/>
    <n v="100"/>
    <n v="19"/>
    <n v="0"/>
    <n v="28"/>
    <x v="8"/>
    <n v="10"/>
    <n v="2"/>
    <n v="8"/>
    <n v="8"/>
    <n v="0"/>
    <n v="0"/>
    <n v="0"/>
    <n v="0"/>
    <n v="0"/>
    <n v="0"/>
    <n v="0"/>
    <n v="49"/>
    <s v="36-50"/>
    <n v="2640"/>
    <n v="0"/>
    <n v="1"/>
    <n v="0"/>
    <n v="0"/>
    <n v="0"/>
    <n v="0"/>
    <n v="0"/>
    <n v="1"/>
    <n v="0"/>
    <n v="695"/>
    <d v="2015-07-24T00:00:00"/>
    <n v="7"/>
    <s v="July"/>
    <n v="1"/>
  </r>
  <r>
    <n v="393"/>
    <n v="37401"/>
    <n v="45"/>
    <n v="0.12031763856581373"/>
    <x v="1"/>
    <n v="0"/>
    <n v="14"/>
    <n v="19"/>
    <n v="3"/>
    <n v="19"/>
    <n v="3"/>
    <n v="1"/>
    <n v="3"/>
    <x v="1"/>
    <n v="2"/>
    <n v="0"/>
    <n v="3"/>
    <n v="7"/>
    <n v="0"/>
    <n v="0"/>
    <n v="0"/>
    <n v="0"/>
    <n v="0"/>
    <n v="0"/>
    <n v="0"/>
    <n v="47"/>
    <s v="36-50"/>
    <n v="2213"/>
    <n v="0"/>
    <n v="1"/>
    <n v="0"/>
    <n v="0"/>
    <n v="0"/>
    <n v="0"/>
    <n v="0"/>
    <n v="0"/>
    <n v="1"/>
    <n v="42"/>
    <d v="2016-09-23T00:00:00"/>
    <n v="9"/>
    <s v="September"/>
    <n v="1"/>
  </r>
  <r>
    <n v="394"/>
    <n v="18492"/>
    <n v="9"/>
    <n v="4.8669695003244647E-2"/>
    <x v="1"/>
    <n v="0"/>
    <n v="75"/>
    <n v="2"/>
    <n v="2"/>
    <n v="2"/>
    <n v="2"/>
    <n v="1"/>
    <n v="1"/>
    <x v="0"/>
    <n v="1"/>
    <n v="0"/>
    <n v="2"/>
    <n v="8"/>
    <n v="0"/>
    <n v="0"/>
    <n v="0"/>
    <n v="0"/>
    <n v="0"/>
    <n v="0"/>
    <n v="0"/>
    <n v="38"/>
    <s v="36-50"/>
    <n v="2183"/>
    <n v="0"/>
    <n v="0"/>
    <n v="0"/>
    <n v="1"/>
    <n v="0"/>
    <n v="0"/>
    <n v="0"/>
    <n v="1"/>
    <n v="0"/>
    <n v="8"/>
    <d v="2016-10-23T00:00:00"/>
    <n v="10"/>
    <s v="October"/>
    <n v="1"/>
  </r>
  <r>
    <n v="395"/>
    <n v="77870"/>
    <n v="1682"/>
    <n v="2.1600102735328108"/>
    <x v="0"/>
    <n v="1"/>
    <n v="93"/>
    <n v="1017"/>
    <n v="50"/>
    <n v="500"/>
    <n v="65"/>
    <n v="50"/>
    <n v="133"/>
    <x v="4"/>
    <n v="5"/>
    <n v="5"/>
    <n v="5"/>
    <n v="8"/>
    <n v="1"/>
    <n v="0"/>
    <n v="0"/>
    <n v="1"/>
    <n v="0"/>
    <n v="0"/>
    <n v="1"/>
    <n v="53"/>
    <s v="51-65"/>
    <n v="2835"/>
    <n v="0"/>
    <n v="1"/>
    <n v="0"/>
    <n v="0"/>
    <n v="0"/>
    <n v="0"/>
    <n v="1"/>
    <n v="0"/>
    <n v="0"/>
    <n v="1549"/>
    <d v="2015-01-10T00:00:00"/>
    <n v="1"/>
    <s v="January"/>
    <n v="1"/>
  </r>
  <r>
    <n v="396"/>
    <n v="93027"/>
    <n v="2098"/>
    <n v="2.255259225816161"/>
    <x v="0"/>
    <n v="0"/>
    <n v="77"/>
    <n v="1285"/>
    <n v="42"/>
    <n v="716"/>
    <n v="55"/>
    <n v="0"/>
    <n v="21"/>
    <x v="7"/>
    <n v="7"/>
    <n v="10"/>
    <n v="5"/>
    <n v="2"/>
    <n v="0"/>
    <n v="0"/>
    <n v="0"/>
    <n v="0"/>
    <n v="1"/>
    <n v="0"/>
    <n v="0"/>
    <n v="79"/>
    <s v="66+"/>
    <n v="2601"/>
    <n v="0"/>
    <n v="1"/>
    <n v="0"/>
    <n v="0"/>
    <n v="0"/>
    <n v="0"/>
    <n v="0"/>
    <n v="0"/>
    <n v="1"/>
    <n v="2077"/>
    <d v="2015-09-01T00:00:00"/>
    <n v="9"/>
    <s v="September"/>
    <n v="1"/>
  </r>
  <r>
    <n v="397"/>
    <n v="48686"/>
    <n v="19"/>
    <n v="3.9025592572813544E-2"/>
    <x v="1"/>
    <n v="2"/>
    <n v="8"/>
    <n v="10"/>
    <n v="0"/>
    <n v="7"/>
    <n v="2"/>
    <n v="0"/>
    <n v="1"/>
    <x v="0"/>
    <n v="1"/>
    <n v="0"/>
    <n v="2"/>
    <n v="8"/>
    <n v="0"/>
    <n v="0"/>
    <n v="0"/>
    <n v="0"/>
    <n v="0"/>
    <n v="0"/>
    <n v="0"/>
    <n v="67"/>
    <s v="66+"/>
    <n v="2366"/>
    <n v="0"/>
    <n v="1"/>
    <n v="0"/>
    <n v="0"/>
    <n v="0"/>
    <n v="0"/>
    <n v="1"/>
    <n v="0"/>
    <n v="0"/>
    <n v="18"/>
    <d v="2016-04-23T00:00:00"/>
    <n v="4"/>
    <s v="April"/>
    <n v="1"/>
  </r>
  <r>
    <n v="398"/>
    <n v="92910"/>
    <n v="1762"/>
    <n v="1.8964589387579378"/>
    <x v="0"/>
    <n v="0"/>
    <n v="42"/>
    <n v="551"/>
    <n v="137"/>
    <n v="792"/>
    <n v="179"/>
    <n v="103"/>
    <n v="33"/>
    <x v="0"/>
    <n v="6"/>
    <n v="7"/>
    <n v="13"/>
    <n v="1"/>
    <n v="1"/>
    <n v="0"/>
    <n v="0"/>
    <n v="1"/>
    <n v="1"/>
    <n v="0"/>
    <n v="0"/>
    <n v="34"/>
    <s v="24-35"/>
    <n v="2225"/>
    <n v="0"/>
    <n v="1"/>
    <n v="0"/>
    <n v="0"/>
    <n v="0"/>
    <n v="0"/>
    <n v="1"/>
    <n v="0"/>
    <n v="0"/>
    <n v="1729"/>
    <d v="2016-09-11T00:00:00"/>
    <n v="9"/>
    <s v="September"/>
    <n v="1"/>
  </r>
  <r>
    <n v="399"/>
    <n v="75433"/>
    <n v="1131"/>
    <n v="1.4993437885275676"/>
    <x v="1"/>
    <n v="0"/>
    <n v="28"/>
    <n v="800"/>
    <n v="0"/>
    <n v="297"/>
    <n v="0"/>
    <n v="34"/>
    <n v="57"/>
    <x v="1"/>
    <n v="2"/>
    <n v="5"/>
    <n v="10"/>
    <n v="6"/>
    <n v="1"/>
    <n v="0"/>
    <n v="0"/>
    <n v="1"/>
    <n v="0"/>
    <n v="0"/>
    <n v="0"/>
    <n v="31"/>
    <s v="24-35"/>
    <n v="2244"/>
    <n v="0"/>
    <n v="1"/>
    <n v="0"/>
    <n v="0"/>
    <n v="0"/>
    <n v="0"/>
    <n v="1"/>
    <n v="0"/>
    <n v="0"/>
    <n v="1074"/>
    <d v="2016-08-23T00:00:00"/>
    <n v="8"/>
    <s v="August"/>
    <n v="1"/>
  </r>
  <r>
    <n v="400"/>
    <n v="10404"/>
    <n v="31"/>
    <n v="0.29796232218377544"/>
    <x v="1"/>
    <n v="0"/>
    <n v="52"/>
    <n v="2"/>
    <n v="2"/>
    <n v="11"/>
    <n v="10"/>
    <n v="6"/>
    <n v="12"/>
    <x v="1"/>
    <n v="1"/>
    <n v="0"/>
    <n v="4"/>
    <n v="5"/>
    <n v="0"/>
    <n v="0"/>
    <n v="0"/>
    <n v="0"/>
    <n v="0"/>
    <n v="0"/>
    <n v="0"/>
    <n v="31"/>
    <s v="24-35"/>
    <n v="2215"/>
    <n v="0"/>
    <n v="0"/>
    <n v="0"/>
    <n v="1"/>
    <n v="0"/>
    <n v="1"/>
    <n v="0"/>
    <n v="0"/>
    <n v="0"/>
    <n v="19"/>
    <d v="2016-09-21T00:00:00"/>
    <n v="9"/>
    <s v="September"/>
    <n v="1"/>
  </r>
  <r>
    <n v="401"/>
    <n v="61314"/>
    <n v="836"/>
    <n v="1.3634732687477575"/>
    <x v="0"/>
    <n v="1"/>
    <n v="1"/>
    <n v="378"/>
    <n v="0"/>
    <n v="189"/>
    <n v="97"/>
    <n v="172"/>
    <n v="172"/>
    <x v="1"/>
    <n v="5"/>
    <n v="5"/>
    <n v="12"/>
    <n v="3"/>
    <n v="0"/>
    <n v="0"/>
    <n v="0"/>
    <n v="0"/>
    <n v="0"/>
    <n v="0"/>
    <n v="0"/>
    <n v="52"/>
    <s v="51-65"/>
    <n v="2589"/>
    <n v="0"/>
    <n v="1"/>
    <n v="0"/>
    <n v="0"/>
    <n v="0"/>
    <n v="0"/>
    <n v="1"/>
    <n v="0"/>
    <n v="0"/>
    <n v="664"/>
    <d v="2015-09-13T00:00:00"/>
    <n v="9"/>
    <s v="September"/>
    <n v="1"/>
  </r>
  <r>
    <n v="402"/>
    <n v="72025"/>
    <n v="1677"/>
    <n v="2.3283582089552239"/>
    <x v="0"/>
    <n v="0"/>
    <n v="46"/>
    <n v="967"/>
    <n v="0"/>
    <n v="617"/>
    <n v="43"/>
    <n v="50"/>
    <n v="0"/>
    <x v="0"/>
    <n v="4"/>
    <n v="8"/>
    <n v="13"/>
    <n v="2"/>
    <n v="1"/>
    <n v="0"/>
    <n v="0"/>
    <n v="1"/>
    <n v="1"/>
    <n v="0"/>
    <n v="1"/>
    <n v="71"/>
    <s v="66+"/>
    <n v="2220"/>
    <n v="0"/>
    <n v="1"/>
    <n v="0"/>
    <n v="0"/>
    <n v="0"/>
    <n v="0"/>
    <n v="1"/>
    <n v="0"/>
    <n v="0"/>
    <n v="1677"/>
    <d v="2016-09-16T00:00:00"/>
    <n v="9"/>
    <s v="September"/>
    <n v="1"/>
  </r>
  <r>
    <n v="403"/>
    <n v="42387"/>
    <n v="493"/>
    <n v="1.1630924575931301"/>
    <x v="1"/>
    <n v="0"/>
    <n v="42"/>
    <n v="235"/>
    <n v="0"/>
    <n v="235"/>
    <n v="19"/>
    <n v="4"/>
    <n v="191"/>
    <x v="2"/>
    <n v="8"/>
    <n v="1"/>
    <n v="7"/>
    <n v="8"/>
    <n v="0"/>
    <n v="0"/>
    <n v="0"/>
    <n v="0"/>
    <n v="0"/>
    <n v="0"/>
    <n v="0"/>
    <n v="31"/>
    <s v="24-35"/>
    <n v="2767"/>
    <n v="0"/>
    <n v="1"/>
    <n v="0"/>
    <n v="0"/>
    <n v="0"/>
    <n v="0"/>
    <n v="1"/>
    <n v="0"/>
    <n v="0"/>
    <n v="302"/>
    <d v="2015-03-19T00:00:00"/>
    <n v="3"/>
    <s v="March"/>
    <n v="1"/>
  </r>
  <r>
    <n v="404"/>
    <n v="67309"/>
    <n v="987"/>
    <n v="1.4663715104963675"/>
    <x v="1"/>
    <n v="1"/>
    <n v="76"/>
    <n v="515"/>
    <n v="47"/>
    <n v="181"/>
    <n v="149"/>
    <n v="95"/>
    <n v="95"/>
    <x v="5"/>
    <n v="9"/>
    <n v="6"/>
    <n v="9"/>
    <n v="7"/>
    <n v="0"/>
    <n v="0"/>
    <n v="0"/>
    <n v="0"/>
    <n v="0"/>
    <n v="0"/>
    <n v="0"/>
    <n v="53"/>
    <s v="51-65"/>
    <n v="2681"/>
    <n v="0"/>
    <n v="0"/>
    <n v="0"/>
    <n v="1"/>
    <n v="0"/>
    <n v="1"/>
    <n v="0"/>
    <n v="0"/>
    <n v="0"/>
    <n v="892"/>
    <d v="2015-06-13T00:00:00"/>
    <n v="6"/>
    <s v="June"/>
    <n v="1"/>
  </r>
  <r>
    <n v="405"/>
    <n v="75236"/>
    <n v="954"/>
    <n v="1.2680099952150568"/>
    <x v="0"/>
    <n v="1"/>
    <n v="27"/>
    <n v="438"/>
    <n v="66"/>
    <n v="400"/>
    <n v="12"/>
    <n v="38"/>
    <n v="114"/>
    <x v="0"/>
    <n v="8"/>
    <n v="3"/>
    <n v="13"/>
    <n v="4"/>
    <n v="0"/>
    <n v="0"/>
    <n v="0"/>
    <n v="0"/>
    <n v="0"/>
    <n v="0"/>
    <n v="0"/>
    <n v="56"/>
    <s v="51-65"/>
    <n v="2375"/>
    <n v="0"/>
    <n v="1"/>
    <n v="0"/>
    <n v="0"/>
    <n v="0"/>
    <n v="0"/>
    <n v="1"/>
    <n v="0"/>
    <n v="0"/>
    <n v="840"/>
    <d v="2016-04-14T00:00:00"/>
    <n v="4"/>
    <s v="April"/>
    <n v="1"/>
  </r>
  <r>
    <n v="406"/>
    <n v="30015"/>
    <n v="52"/>
    <n v="0.17324670997834415"/>
    <x v="1"/>
    <n v="0"/>
    <n v="28"/>
    <n v="25"/>
    <n v="0"/>
    <n v="22"/>
    <n v="2"/>
    <n v="3"/>
    <n v="5"/>
    <x v="1"/>
    <n v="1"/>
    <n v="0"/>
    <n v="4"/>
    <n v="5"/>
    <n v="0"/>
    <n v="0"/>
    <n v="0"/>
    <n v="0"/>
    <n v="0"/>
    <n v="0"/>
    <n v="0"/>
    <n v="50"/>
    <s v="36-50"/>
    <n v="2306"/>
    <n v="0"/>
    <n v="0"/>
    <n v="1"/>
    <n v="0"/>
    <n v="0"/>
    <n v="0"/>
    <n v="1"/>
    <n v="0"/>
    <n v="0"/>
    <n v="47"/>
    <d v="2016-06-22T00:00:00"/>
    <n v="6"/>
    <s v="June"/>
    <n v="1"/>
  </r>
  <r>
    <n v="407"/>
    <n v="50943"/>
    <n v="40"/>
    <n v="7.851912922285692E-2"/>
    <x v="0"/>
    <n v="1"/>
    <n v="49"/>
    <n v="31"/>
    <n v="0"/>
    <n v="7"/>
    <n v="2"/>
    <n v="0"/>
    <n v="6"/>
    <x v="0"/>
    <n v="1"/>
    <n v="0"/>
    <n v="3"/>
    <n v="5"/>
    <n v="0"/>
    <n v="0"/>
    <n v="0"/>
    <n v="0"/>
    <n v="0"/>
    <n v="0"/>
    <n v="0"/>
    <n v="64"/>
    <s v="51-65"/>
    <n v="2532"/>
    <n v="0"/>
    <n v="0"/>
    <n v="0"/>
    <n v="1"/>
    <n v="0"/>
    <n v="0"/>
    <n v="0"/>
    <n v="1"/>
    <n v="0"/>
    <n v="34"/>
    <d v="2015-11-09T00:00:00"/>
    <n v="11"/>
    <s v="November"/>
    <n v="1"/>
  </r>
  <r>
    <n v="408"/>
    <n v="67272"/>
    <n v="719"/>
    <n v="1.068795338327982"/>
    <x v="0"/>
    <n v="1"/>
    <n v="12"/>
    <n v="357"/>
    <n v="35"/>
    <n v="271"/>
    <n v="28"/>
    <n v="28"/>
    <n v="14"/>
    <x v="4"/>
    <n v="6"/>
    <n v="2"/>
    <n v="12"/>
    <n v="5"/>
    <n v="0"/>
    <n v="0"/>
    <n v="0"/>
    <n v="0"/>
    <n v="0"/>
    <n v="0"/>
    <n v="0"/>
    <n v="54"/>
    <s v="51-65"/>
    <n v="2349"/>
    <n v="1"/>
    <n v="0"/>
    <n v="0"/>
    <n v="0"/>
    <n v="0"/>
    <n v="0"/>
    <n v="1"/>
    <n v="0"/>
    <n v="0"/>
    <n v="705"/>
    <d v="2016-05-10T00:00:00"/>
    <n v="5"/>
    <s v="May"/>
    <n v="1"/>
  </r>
  <r>
    <n v="409"/>
    <n v="51529"/>
    <n v="445"/>
    <n v="0.86359137573017131"/>
    <x v="0"/>
    <n v="1"/>
    <n v="14"/>
    <n v="400"/>
    <n v="4"/>
    <n v="35"/>
    <n v="6"/>
    <n v="0"/>
    <n v="22"/>
    <x v="1"/>
    <n v="9"/>
    <n v="1"/>
    <n v="5"/>
    <n v="8"/>
    <n v="0"/>
    <n v="0"/>
    <n v="0"/>
    <n v="0"/>
    <n v="0"/>
    <n v="0"/>
    <n v="0"/>
    <n v="71"/>
    <s v="66+"/>
    <n v="2454"/>
    <n v="0"/>
    <n v="0"/>
    <n v="0"/>
    <n v="0"/>
    <n v="1"/>
    <n v="0"/>
    <n v="0"/>
    <n v="1"/>
    <n v="0"/>
    <n v="423"/>
    <d v="2016-01-26T00:00:00"/>
    <n v="1"/>
    <s v="January"/>
    <n v="1"/>
  </r>
  <r>
    <n v="410"/>
    <n v="32011"/>
    <n v="117"/>
    <n v="0.36549935959513918"/>
    <x v="1"/>
    <n v="0"/>
    <n v="89"/>
    <n v="99"/>
    <n v="0"/>
    <n v="15"/>
    <n v="2"/>
    <n v="1"/>
    <n v="5"/>
    <x v="4"/>
    <n v="2"/>
    <n v="1"/>
    <n v="4"/>
    <n v="7"/>
    <n v="0"/>
    <n v="0"/>
    <n v="0"/>
    <n v="0"/>
    <n v="0"/>
    <n v="0"/>
    <n v="0"/>
    <n v="49"/>
    <s v="36-50"/>
    <n v="2470"/>
    <n v="0"/>
    <n v="1"/>
    <n v="0"/>
    <n v="0"/>
    <n v="0"/>
    <n v="0"/>
    <n v="0"/>
    <n v="0"/>
    <n v="1"/>
    <n v="112"/>
    <d v="2016-01-10T00:00:00"/>
    <n v="1"/>
    <s v="January"/>
    <n v="1"/>
  </r>
  <r>
    <n v="411"/>
    <n v="7500"/>
    <n v="27"/>
    <n v="0.36"/>
    <x v="1"/>
    <n v="0"/>
    <n v="96"/>
    <n v="1"/>
    <n v="11"/>
    <n v="5"/>
    <n v="4"/>
    <n v="6"/>
    <n v="9"/>
    <x v="1"/>
    <n v="2"/>
    <n v="0"/>
    <n v="3"/>
    <n v="8"/>
    <n v="0"/>
    <n v="0"/>
    <n v="0"/>
    <n v="0"/>
    <n v="0"/>
    <n v="0"/>
    <n v="0"/>
    <n v="34"/>
    <s v="24-35"/>
    <n v="2666"/>
    <n v="0"/>
    <n v="1"/>
    <n v="0"/>
    <n v="0"/>
    <n v="0"/>
    <n v="1"/>
    <n v="0"/>
    <n v="0"/>
    <n v="0"/>
    <n v="18"/>
    <d v="2015-06-28T00:00:00"/>
    <n v="6"/>
    <s v="June"/>
    <n v="1"/>
  </r>
  <r>
    <n v="412"/>
    <n v="28691"/>
    <n v="30"/>
    <n v="0.104562406329511"/>
    <x v="1"/>
    <n v="0"/>
    <n v="56"/>
    <n v="5"/>
    <n v="4"/>
    <n v="13"/>
    <n v="8"/>
    <n v="0"/>
    <n v="4"/>
    <x v="0"/>
    <n v="1"/>
    <n v="0"/>
    <n v="3"/>
    <n v="8"/>
    <n v="0"/>
    <n v="0"/>
    <n v="0"/>
    <n v="0"/>
    <n v="0"/>
    <n v="0"/>
    <n v="0"/>
    <n v="31"/>
    <s v="24-35"/>
    <n v="2519"/>
    <n v="0"/>
    <n v="1"/>
    <n v="0"/>
    <n v="0"/>
    <n v="0"/>
    <n v="0"/>
    <n v="1"/>
    <n v="0"/>
    <n v="0"/>
    <n v="26"/>
    <d v="2015-11-22T00:00:00"/>
    <n v="11"/>
    <s v="November"/>
    <n v="1"/>
  </r>
  <r>
    <n v="413"/>
    <n v="56223"/>
    <n v="152"/>
    <n v="0.27035199117798764"/>
    <x v="0"/>
    <n v="1"/>
    <n v="72"/>
    <n v="77"/>
    <n v="28"/>
    <n v="31"/>
    <n v="16"/>
    <n v="0"/>
    <n v="4"/>
    <x v="1"/>
    <n v="2"/>
    <n v="1"/>
    <n v="5"/>
    <n v="4"/>
    <n v="0"/>
    <n v="0"/>
    <n v="0"/>
    <n v="0"/>
    <n v="0"/>
    <n v="0"/>
    <n v="0"/>
    <n v="72"/>
    <s v="66+"/>
    <n v="2350"/>
    <n v="0"/>
    <n v="1"/>
    <n v="0"/>
    <n v="0"/>
    <n v="0"/>
    <n v="0"/>
    <n v="0"/>
    <n v="0"/>
    <n v="1"/>
    <n v="148"/>
    <d v="2016-05-09T00:00:00"/>
    <n v="5"/>
    <s v="May"/>
    <n v="1"/>
  </r>
  <r>
    <n v="414"/>
    <n v="18100"/>
    <n v="13"/>
    <n v="7.18232044198895E-2"/>
    <x v="0"/>
    <n v="0"/>
    <n v="14"/>
    <n v="3"/>
    <n v="1"/>
    <n v="2"/>
    <n v="4"/>
    <n v="3"/>
    <n v="1"/>
    <x v="0"/>
    <n v="0"/>
    <n v="0"/>
    <n v="3"/>
    <n v="5"/>
    <n v="0"/>
    <n v="0"/>
    <n v="0"/>
    <n v="0"/>
    <n v="0"/>
    <n v="0"/>
    <n v="0"/>
    <n v="74"/>
    <s v="66+"/>
    <n v="2486"/>
    <n v="0"/>
    <n v="1"/>
    <n v="0"/>
    <n v="0"/>
    <n v="0"/>
    <n v="0"/>
    <n v="1"/>
    <n v="0"/>
    <n v="0"/>
    <n v="12"/>
    <d v="2015-12-25T00:00:00"/>
    <n v="12"/>
    <s v="December"/>
    <n v="1"/>
  </r>
  <r>
    <n v="415"/>
    <n v="20130"/>
    <n v="22"/>
    <n v="0.10928961748633879"/>
    <x v="0"/>
    <n v="0"/>
    <n v="99"/>
    <n v="0"/>
    <n v="6"/>
    <n v="3"/>
    <n v="7"/>
    <n v="6"/>
    <n v="12"/>
    <x v="0"/>
    <n v="1"/>
    <n v="0"/>
    <n v="3"/>
    <n v="8"/>
    <n v="0"/>
    <n v="0"/>
    <n v="0"/>
    <n v="0"/>
    <n v="0"/>
    <n v="0"/>
    <n v="0"/>
    <n v="46"/>
    <s v="36-50"/>
    <n v="2263"/>
    <n v="0"/>
    <n v="1"/>
    <n v="0"/>
    <n v="0"/>
    <n v="0"/>
    <n v="1"/>
    <n v="0"/>
    <n v="0"/>
    <n v="0"/>
    <n v="10"/>
    <d v="2016-08-04T00:00:00"/>
    <n v="8"/>
    <s v="August"/>
    <n v="1"/>
  </r>
  <r>
    <n v="416"/>
    <n v="23295"/>
    <n v="15"/>
    <n v="6.4391500321957507E-2"/>
    <x v="0"/>
    <n v="0"/>
    <n v="72"/>
    <n v="0"/>
    <n v="0"/>
    <n v="1"/>
    <n v="2"/>
    <n v="12"/>
    <n v="5"/>
    <x v="0"/>
    <n v="1"/>
    <n v="0"/>
    <n v="2"/>
    <n v="8"/>
    <n v="0"/>
    <n v="0"/>
    <n v="0"/>
    <n v="0"/>
    <n v="0"/>
    <n v="0"/>
    <n v="0"/>
    <n v="61"/>
    <s v="51-65"/>
    <n v="2510"/>
    <n v="1"/>
    <n v="0"/>
    <n v="0"/>
    <n v="0"/>
    <n v="0"/>
    <n v="0"/>
    <n v="1"/>
    <n v="0"/>
    <n v="0"/>
    <n v="10"/>
    <d v="2015-12-01T00:00:00"/>
    <n v="12"/>
    <s v="December"/>
    <n v="1"/>
  </r>
  <r>
    <n v="417"/>
    <n v="42618"/>
    <n v="182"/>
    <n v="0.42704960345393966"/>
    <x v="1"/>
    <n v="0"/>
    <n v="92"/>
    <n v="76"/>
    <n v="14"/>
    <n v="74"/>
    <n v="13"/>
    <n v="5"/>
    <n v="10"/>
    <x v="1"/>
    <n v="5"/>
    <n v="0"/>
    <n v="4"/>
    <n v="8"/>
    <n v="0"/>
    <n v="0"/>
    <n v="0"/>
    <n v="0"/>
    <n v="0"/>
    <n v="0"/>
    <n v="0"/>
    <n v="48"/>
    <s v="36-50"/>
    <n v="2422"/>
    <n v="1"/>
    <n v="0"/>
    <n v="0"/>
    <n v="0"/>
    <n v="0"/>
    <n v="0"/>
    <n v="0"/>
    <n v="1"/>
    <n v="0"/>
    <n v="172"/>
    <d v="2016-02-27T00:00:00"/>
    <n v="2"/>
    <s v="February"/>
    <n v="1"/>
  </r>
  <r>
    <n v="418"/>
    <n v="81246"/>
    <n v="1342"/>
    <n v="1.6517736257785001"/>
    <x v="0"/>
    <n v="0"/>
    <n v="87"/>
    <n v="398"/>
    <n v="190"/>
    <n v="537"/>
    <n v="61"/>
    <n v="156"/>
    <n v="37"/>
    <x v="0"/>
    <n v="4"/>
    <n v="5"/>
    <n v="7"/>
    <n v="1"/>
    <n v="1"/>
    <n v="0"/>
    <n v="1"/>
    <n v="0"/>
    <n v="0"/>
    <n v="0"/>
    <n v="0"/>
    <n v="56"/>
    <s v="51-65"/>
    <n v="2341"/>
    <n v="0"/>
    <n v="0"/>
    <n v="1"/>
    <n v="0"/>
    <n v="0"/>
    <n v="0"/>
    <n v="1"/>
    <n v="0"/>
    <n v="0"/>
    <n v="1305"/>
    <d v="2016-05-18T00:00:00"/>
    <n v="5"/>
    <s v="May"/>
    <n v="1"/>
  </r>
  <r>
    <n v="419"/>
    <n v="24027"/>
    <n v="43"/>
    <n v="0.1789653306696633"/>
    <x v="1"/>
    <n v="0"/>
    <n v="7"/>
    <n v="14"/>
    <n v="7"/>
    <n v="11"/>
    <n v="11"/>
    <n v="0"/>
    <n v="5"/>
    <x v="1"/>
    <n v="2"/>
    <n v="0"/>
    <n v="3"/>
    <n v="8"/>
    <n v="0"/>
    <n v="0"/>
    <n v="0"/>
    <n v="0"/>
    <n v="0"/>
    <n v="0"/>
    <n v="0"/>
    <n v="44"/>
    <s v="36-50"/>
    <n v="2544"/>
    <n v="0"/>
    <n v="1"/>
    <n v="0"/>
    <n v="0"/>
    <n v="0"/>
    <n v="0"/>
    <n v="1"/>
    <n v="0"/>
    <n v="0"/>
    <n v="38"/>
    <d v="2015-10-28T00:00:00"/>
    <n v="10"/>
    <s v="October"/>
    <n v="1"/>
  </r>
  <r>
    <n v="420"/>
    <n v="55707"/>
    <n v="393"/>
    <n v="0.70547687005223758"/>
    <x v="0"/>
    <n v="1"/>
    <n v="91"/>
    <n v="208"/>
    <n v="7"/>
    <n v="82"/>
    <n v="30"/>
    <n v="66"/>
    <n v="35"/>
    <x v="1"/>
    <n v="3"/>
    <n v="2"/>
    <n v="9"/>
    <n v="3"/>
    <n v="0"/>
    <n v="0"/>
    <n v="0"/>
    <n v="0"/>
    <n v="0"/>
    <n v="0"/>
    <n v="0"/>
    <n v="67"/>
    <s v="66+"/>
    <n v="2348"/>
    <n v="0"/>
    <n v="1"/>
    <n v="0"/>
    <n v="0"/>
    <n v="0"/>
    <n v="0"/>
    <n v="0"/>
    <n v="0"/>
    <n v="1"/>
    <n v="358"/>
    <d v="2016-05-11T00:00:00"/>
    <n v="5"/>
    <s v="May"/>
    <n v="1"/>
  </r>
  <r>
    <n v="421"/>
    <n v="57959"/>
    <n v="835"/>
    <n v="1.4406735795993719"/>
    <x v="0"/>
    <n v="1"/>
    <n v="71"/>
    <n v="430"/>
    <n v="16"/>
    <n v="322"/>
    <n v="43"/>
    <n v="24"/>
    <n v="33"/>
    <x v="2"/>
    <n v="4"/>
    <n v="7"/>
    <n v="11"/>
    <n v="3"/>
    <n v="0"/>
    <n v="0"/>
    <n v="0"/>
    <n v="0"/>
    <n v="0"/>
    <n v="0"/>
    <n v="0"/>
    <n v="65"/>
    <s v="51-65"/>
    <n v="2582"/>
    <n v="0"/>
    <n v="0"/>
    <n v="1"/>
    <n v="0"/>
    <n v="0"/>
    <n v="0"/>
    <n v="1"/>
    <n v="0"/>
    <n v="0"/>
    <n v="802"/>
    <d v="2015-09-20T00:00:00"/>
    <n v="9"/>
    <s v="September"/>
    <n v="1"/>
  </r>
  <r>
    <n v="422"/>
    <n v="56796"/>
    <n v="964"/>
    <n v="1.6973026269455596"/>
    <x v="0"/>
    <n v="1"/>
    <n v="24"/>
    <n v="656"/>
    <n v="38"/>
    <n v="161"/>
    <n v="62"/>
    <n v="47"/>
    <n v="37"/>
    <x v="4"/>
    <n v="8"/>
    <n v="9"/>
    <n v="7"/>
    <n v="7"/>
    <n v="0"/>
    <n v="0"/>
    <n v="0"/>
    <n v="0"/>
    <n v="0"/>
    <n v="0"/>
    <n v="0"/>
    <n v="51"/>
    <s v="51-65"/>
    <n v="2657"/>
    <n v="0"/>
    <n v="1"/>
    <n v="0"/>
    <n v="0"/>
    <n v="0"/>
    <n v="0"/>
    <n v="1"/>
    <n v="0"/>
    <n v="0"/>
    <n v="927"/>
    <d v="2015-07-07T00:00:00"/>
    <n v="7"/>
    <s v="July"/>
    <n v="1"/>
  </r>
  <r>
    <n v="423"/>
    <n v="36230"/>
    <n v="56"/>
    <n v="0.15456803753795198"/>
    <x v="1"/>
    <n v="0"/>
    <n v="17"/>
    <n v="14"/>
    <n v="2"/>
    <n v="30"/>
    <n v="8"/>
    <n v="2"/>
    <n v="3"/>
    <x v="0"/>
    <n v="2"/>
    <n v="0"/>
    <n v="4"/>
    <n v="5"/>
    <n v="0"/>
    <n v="0"/>
    <n v="0"/>
    <n v="0"/>
    <n v="0"/>
    <n v="0"/>
    <n v="0"/>
    <n v="49"/>
    <s v="36-50"/>
    <n v="2414"/>
    <n v="0"/>
    <n v="0"/>
    <n v="1"/>
    <n v="0"/>
    <n v="0"/>
    <n v="0"/>
    <n v="0"/>
    <n v="1"/>
    <n v="0"/>
    <n v="53"/>
    <d v="2016-03-06T00:00:00"/>
    <n v="3"/>
    <s v="March"/>
    <n v="1"/>
  </r>
  <r>
    <n v="424"/>
    <n v="70829"/>
    <n v="408"/>
    <n v="0.57603523980290561"/>
    <x v="1"/>
    <n v="1"/>
    <n v="87"/>
    <n v="141"/>
    <n v="70"/>
    <n v="106"/>
    <n v="72"/>
    <n v="19"/>
    <n v="23"/>
    <x v="1"/>
    <n v="4"/>
    <n v="2"/>
    <n v="8"/>
    <n v="3"/>
    <n v="0"/>
    <n v="0"/>
    <n v="0"/>
    <n v="0"/>
    <n v="0"/>
    <n v="0"/>
    <n v="0"/>
    <n v="40"/>
    <s v="36-50"/>
    <n v="2369"/>
    <n v="0"/>
    <n v="1"/>
    <n v="0"/>
    <n v="0"/>
    <n v="0"/>
    <n v="1"/>
    <n v="0"/>
    <n v="0"/>
    <n v="0"/>
    <n v="385"/>
    <d v="2016-04-20T00:00:00"/>
    <n v="4"/>
    <s v="April"/>
    <n v="1"/>
  </r>
  <r>
    <n v="425"/>
    <n v="65991"/>
    <n v="962"/>
    <n v="1.4577745450137141"/>
    <x v="0"/>
    <n v="1"/>
    <n v="21"/>
    <n v="507"/>
    <n v="19"/>
    <n v="364"/>
    <n v="25"/>
    <n v="47"/>
    <n v="9"/>
    <x v="4"/>
    <n v="9"/>
    <n v="5"/>
    <n v="10"/>
    <n v="7"/>
    <n v="0"/>
    <n v="0"/>
    <n v="0"/>
    <n v="0"/>
    <n v="0"/>
    <n v="0"/>
    <n v="0"/>
    <n v="44"/>
    <s v="36-50"/>
    <n v="2819"/>
    <n v="0"/>
    <n v="1"/>
    <n v="0"/>
    <n v="0"/>
    <n v="0"/>
    <n v="0"/>
    <n v="1"/>
    <n v="0"/>
    <n v="0"/>
    <n v="953"/>
    <d v="2015-01-26T00:00:00"/>
    <n v="1"/>
    <s v="January"/>
    <n v="1"/>
  </r>
  <r>
    <n v="426"/>
    <n v="38988"/>
    <n v="306"/>
    <n v="0.78485687903970447"/>
    <x v="1"/>
    <n v="2"/>
    <n v="90"/>
    <n v="164"/>
    <n v="24"/>
    <n v="103"/>
    <n v="12"/>
    <n v="3"/>
    <n v="42"/>
    <x v="6"/>
    <n v="5"/>
    <n v="1"/>
    <n v="6"/>
    <n v="8"/>
    <n v="0"/>
    <n v="0"/>
    <n v="0"/>
    <n v="0"/>
    <n v="0"/>
    <n v="0"/>
    <n v="0"/>
    <n v="48"/>
    <s v="36-50"/>
    <n v="2837"/>
    <n v="0"/>
    <n v="1"/>
    <n v="0"/>
    <n v="0"/>
    <n v="0"/>
    <n v="0"/>
    <n v="1"/>
    <n v="0"/>
    <n v="0"/>
    <n v="264"/>
    <d v="2015-01-08T00:00:00"/>
    <n v="1"/>
    <s v="January"/>
    <n v="1"/>
  </r>
  <r>
    <n v="427"/>
    <n v="84865"/>
    <n v="1672"/>
    <n v="1.9701879455605962"/>
    <x v="0"/>
    <n v="0"/>
    <n v="1"/>
    <n v="1248"/>
    <n v="16"/>
    <n v="349"/>
    <n v="43"/>
    <n v="16"/>
    <n v="16"/>
    <x v="0"/>
    <n v="2"/>
    <n v="4"/>
    <n v="9"/>
    <n v="4"/>
    <n v="1"/>
    <n v="1"/>
    <n v="0"/>
    <n v="1"/>
    <n v="1"/>
    <n v="0"/>
    <n v="1"/>
    <n v="59"/>
    <s v="51-65"/>
    <n v="2575"/>
    <n v="0"/>
    <n v="0"/>
    <n v="1"/>
    <n v="0"/>
    <n v="0"/>
    <n v="0"/>
    <n v="0"/>
    <n v="0"/>
    <n v="1"/>
    <n v="1656"/>
    <d v="2015-09-27T00:00:00"/>
    <n v="9"/>
    <s v="September"/>
    <n v="1"/>
  </r>
  <r>
    <n v="428"/>
    <n v="78789"/>
    <n v="1671"/>
    <n v="2.1208544339945932"/>
    <x v="0"/>
    <n v="0"/>
    <n v="12"/>
    <n v="667"/>
    <n v="50"/>
    <n v="850"/>
    <n v="21"/>
    <n v="83"/>
    <n v="83"/>
    <x v="0"/>
    <n v="4"/>
    <n v="6"/>
    <n v="5"/>
    <n v="2"/>
    <n v="0"/>
    <n v="0"/>
    <n v="0"/>
    <n v="0"/>
    <n v="0"/>
    <n v="0"/>
    <n v="1"/>
    <n v="40"/>
    <s v="36-50"/>
    <n v="2849"/>
    <n v="1"/>
    <n v="0"/>
    <n v="0"/>
    <n v="0"/>
    <n v="0"/>
    <n v="0"/>
    <n v="0"/>
    <n v="1"/>
    <n v="0"/>
    <n v="1588"/>
    <d v="2014-12-27T00:00:00"/>
    <n v="12"/>
    <s v="December"/>
    <n v="1"/>
  </r>
  <r>
    <n v="429"/>
    <n v="50300"/>
    <n v="265"/>
    <n v="0.52683896620278325"/>
    <x v="0"/>
    <n v="1"/>
    <n v="52"/>
    <n v="143"/>
    <n v="15"/>
    <n v="60"/>
    <n v="24"/>
    <n v="23"/>
    <n v="5"/>
    <x v="1"/>
    <n v="2"/>
    <n v="1"/>
    <n v="8"/>
    <n v="2"/>
    <n v="0"/>
    <n v="0"/>
    <n v="0"/>
    <n v="0"/>
    <n v="0"/>
    <n v="0"/>
    <n v="0"/>
    <n v="68"/>
    <s v="66+"/>
    <n v="2194"/>
    <n v="0"/>
    <n v="1"/>
    <n v="0"/>
    <n v="0"/>
    <n v="0"/>
    <n v="0"/>
    <n v="1"/>
    <n v="0"/>
    <n v="0"/>
    <n v="260"/>
    <d v="2016-10-12T00:00:00"/>
    <n v="10"/>
    <s v="October"/>
    <n v="1"/>
  </r>
  <r>
    <n v="430"/>
    <n v="66664"/>
    <n v="1257"/>
    <n v="1.8855754230169206"/>
    <x v="0"/>
    <n v="0"/>
    <n v="78"/>
    <n v="398"/>
    <n v="96"/>
    <n v="447"/>
    <n v="220"/>
    <n v="96"/>
    <n v="32"/>
    <x v="0"/>
    <n v="5"/>
    <n v="7"/>
    <n v="6"/>
    <n v="3"/>
    <n v="0"/>
    <n v="0"/>
    <n v="0"/>
    <n v="0"/>
    <n v="0"/>
    <n v="0"/>
    <n v="0"/>
    <n v="38"/>
    <s v="36-50"/>
    <n v="2801"/>
    <n v="0"/>
    <n v="0"/>
    <n v="0"/>
    <n v="1"/>
    <n v="0"/>
    <n v="1"/>
    <n v="0"/>
    <n v="0"/>
    <n v="0"/>
    <n v="1225"/>
    <d v="2015-02-13T00:00:00"/>
    <n v="2"/>
    <s v="February"/>
    <n v="1"/>
  </r>
  <r>
    <n v="431"/>
    <n v="86979"/>
    <n v="1667"/>
    <n v="1.9165545706434886"/>
    <x v="0"/>
    <n v="0"/>
    <n v="67"/>
    <n v="584"/>
    <n v="100"/>
    <n v="835"/>
    <n v="65"/>
    <n v="83"/>
    <n v="35"/>
    <x v="0"/>
    <n v="5"/>
    <n v="5"/>
    <n v="5"/>
    <n v="2"/>
    <n v="0"/>
    <n v="0"/>
    <n v="1"/>
    <n v="0"/>
    <n v="0"/>
    <n v="0"/>
    <n v="1"/>
    <n v="49"/>
    <s v="36-50"/>
    <n v="2393"/>
    <n v="1"/>
    <n v="0"/>
    <n v="0"/>
    <n v="0"/>
    <n v="0"/>
    <n v="0"/>
    <n v="0"/>
    <n v="0"/>
    <n v="1"/>
    <n v="1632"/>
    <d v="2016-03-27T00:00:00"/>
    <n v="3"/>
    <s v="March"/>
    <n v="1"/>
  </r>
  <r>
    <n v="432"/>
    <n v="70165"/>
    <n v="804"/>
    <n v="1.1458704482291742"/>
    <x v="0"/>
    <n v="0"/>
    <n v="60"/>
    <n v="161"/>
    <n v="0"/>
    <n v="253"/>
    <n v="199"/>
    <n v="191"/>
    <n v="122"/>
    <x v="0"/>
    <n v="3"/>
    <n v="7"/>
    <n v="11"/>
    <n v="1"/>
    <n v="0"/>
    <n v="0"/>
    <n v="0"/>
    <n v="0"/>
    <n v="0"/>
    <n v="0"/>
    <n v="0"/>
    <n v="71"/>
    <s v="66+"/>
    <n v="2439"/>
    <n v="0"/>
    <n v="0"/>
    <n v="0"/>
    <n v="0"/>
    <n v="1"/>
    <n v="0"/>
    <n v="1"/>
    <n v="0"/>
    <n v="0"/>
    <n v="682"/>
    <d v="2016-02-10T00:00:00"/>
    <n v="2"/>
    <s v="February"/>
    <n v="1"/>
  </r>
  <r>
    <n v="433"/>
    <n v="50520"/>
    <n v="121"/>
    <n v="0.23950910530482977"/>
    <x v="0"/>
    <n v="1"/>
    <n v="25"/>
    <n v="112"/>
    <n v="0"/>
    <n v="6"/>
    <n v="2"/>
    <n v="1"/>
    <n v="14"/>
    <x v="1"/>
    <n v="3"/>
    <n v="1"/>
    <n v="3"/>
    <n v="6"/>
    <n v="0"/>
    <n v="0"/>
    <n v="0"/>
    <n v="0"/>
    <n v="0"/>
    <n v="0"/>
    <n v="0"/>
    <n v="62"/>
    <s v="51-65"/>
    <n v="2311"/>
    <n v="0"/>
    <n v="0"/>
    <n v="0"/>
    <n v="0"/>
    <n v="1"/>
    <n v="0"/>
    <n v="0"/>
    <n v="0"/>
    <n v="1"/>
    <n v="107"/>
    <d v="2016-06-17T00:00:00"/>
    <n v="6"/>
    <s v="June"/>
    <n v="1"/>
  </r>
  <r>
    <n v="434"/>
    <n v="33183"/>
    <n v="83"/>
    <n v="0.2501280776301118"/>
    <x v="1"/>
    <n v="0"/>
    <n v="46"/>
    <n v="7"/>
    <n v="5"/>
    <n v="39"/>
    <n v="17"/>
    <n v="15"/>
    <n v="37"/>
    <x v="1"/>
    <n v="4"/>
    <n v="0"/>
    <n v="3"/>
    <n v="7"/>
    <n v="0"/>
    <n v="0"/>
    <n v="0"/>
    <n v="0"/>
    <n v="0"/>
    <n v="0"/>
    <n v="0"/>
    <n v="45"/>
    <s v="36-50"/>
    <n v="2284"/>
    <n v="0"/>
    <n v="1"/>
    <n v="0"/>
    <n v="0"/>
    <n v="0"/>
    <n v="0"/>
    <n v="1"/>
    <n v="0"/>
    <n v="0"/>
    <n v="46"/>
    <d v="2016-07-14T00:00:00"/>
    <n v="7"/>
    <s v="July"/>
    <n v="1"/>
  </r>
  <r>
    <n v="435"/>
    <n v="66582"/>
    <n v="1288"/>
    <n v="1.9344567600853082"/>
    <x v="0"/>
    <n v="0"/>
    <n v="83"/>
    <n v="789"/>
    <n v="25"/>
    <n v="420"/>
    <n v="16"/>
    <n v="38"/>
    <n v="0"/>
    <x v="0"/>
    <n v="2"/>
    <n v="8"/>
    <n v="9"/>
    <n v="1"/>
    <n v="0"/>
    <n v="0"/>
    <n v="0"/>
    <n v="0"/>
    <n v="0"/>
    <n v="0"/>
    <n v="0"/>
    <n v="51"/>
    <s v="51-65"/>
    <n v="2277"/>
    <n v="0"/>
    <n v="0"/>
    <n v="1"/>
    <n v="0"/>
    <n v="0"/>
    <n v="0"/>
    <n v="0"/>
    <n v="0"/>
    <n v="1"/>
    <n v="1288"/>
    <d v="2016-07-21T00:00:00"/>
    <n v="7"/>
    <s v="July"/>
    <n v="1"/>
  </r>
  <r>
    <n v="436"/>
    <n v="91249"/>
    <n v="1649"/>
    <n v="1.8071430919790903"/>
    <x v="0"/>
    <n v="0"/>
    <n v="84"/>
    <n v="1324"/>
    <n v="27"/>
    <n v="119"/>
    <n v="71"/>
    <n v="108"/>
    <n v="27"/>
    <x v="7"/>
    <n v="7"/>
    <n v="9"/>
    <n v="6"/>
    <n v="4"/>
    <n v="1"/>
    <n v="1"/>
    <n v="0"/>
    <n v="1"/>
    <n v="1"/>
    <n v="0"/>
    <n v="1"/>
    <n v="64"/>
    <s v="51-65"/>
    <n v="2776"/>
    <n v="0"/>
    <n v="0"/>
    <n v="1"/>
    <n v="0"/>
    <n v="0"/>
    <n v="0"/>
    <n v="1"/>
    <n v="0"/>
    <n v="0"/>
    <n v="1622"/>
    <d v="2015-03-10T00:00:00"/>
    <n v="3"/>
    <s v="March"/>
    <n v="1"/>
  </r>
  <r>
    <n v="437"/>
    <n v="31880"/>
    <n v="12"/>
    <n v="3.7641154328732752E-2"/>
    <x v="1"/>
    <n v="0"/>
    <n v="13"/>
    <n v="4"/>
    <n v="1"/>
    <n v="5"/>
    <n v="2"/>
    <n v="0"/>
    <n v="3"/>
    <x v="0"/>
    <n v="1"/>
    <n v="0"/>
    <n v="2"/>
    <n v="8"/>
    <n v="0"/>
    <n v="0"/>
    <n v="0"/>
    <n v="0"/>
    <n v="0"/>
    <n v="0"/>
    <n v="0"/>
    <n v="50"/>
    <s v="36-50"/>
    <n v="2765"/>
    <n v="0"/>
    <n v="0"/>
    <n v="0"/>
    <n v="0"/>
    <n v="1"/>
    <n v="0"/>
    <n v="1"/>
    <n v="0"/>
    <n v="0"/>
    <n v="9"/>
    <d v="2015-03-21T00:00:00"/>
    <n v="3"/>
    <s v="March"/>
    <n v="1"/>
  </r>
  <r>
    <n v="438"/>
    <n v="53790"/>
    <n v="537"/>
    <n v="0.99832682654768545"/>
    <x v="0"/>
    <n v="2"/>
    <n v="86"/>
    <n v="335"/>
    <n v="42"/>
    <n v="127"/>
    <n v="28"/>
    <n v="5"/>
    <n v="5"/>
    <x v="4"/>
    <n v="7"/>
    <n v="2"/>
    <n v="8"/>
    <n v="6"/>
    <n v="0"/>
    <n v="0"/>
    <n v="0"/>
    <n v="0"/>
    <n v="0"/>
    <n v="0"/>
    <n v="0"/>
    <n v="69"/>
    <s v="66+"/>
    <n v="2274"/>
    <n v="0"/>
    <n v="1"/>
    <n v="0"/>
    <n v="0"/>
    <n v="0"/>
    <n v="0"/>
    <n v="1"/>
    <n v="0"/>
    <n v="0"/>
    <n v="532"/>
    <d v="2016-07-24T00:00:00"/>
    <n v="7"/>
    <s v="July"/>
    <n v="1"/>
  </r>
  <r>
    <n v="439"/>
    <n v="49269"/>
    <n v="832"/>
    <n v="1.6886886277375228"/>
    <x v="1"/>
    <n v="0"/>
    <n v="92"/>
    <n v="639"/>
    <n v="8"/>
    <n v="166"/>
    <n v="11"/>
    <n v="8"/>
    <n v="58"/>
    <x v="4"/>
    <n v="7"/>
    <n v="3"/>
    <n v="12"/>
    <n v="7"/>
    <n v="0"/>
    <n v="0"/>
    <n v="0"/>
    <n v="0"/>
    <n v="0"/>
    <n v="0"/>
    <n v="0"/>
    <n v="49"/>
    <s v="36-50"/>
    <n v="2842"/>
    <n v="0"/>
    <n v="0"/>
    <n v="0"/>
    <n v="1"/>
    <n v="0"/>
    <n v="0"/>
    <n v="0"/>
    <n v="0"/>
    <n v="1"/>
    <n v="774"/>
    <d v="2015-01-03T00:00:00"/>
    <n v="1"/>
    <s v="January"/>
    <n v="1"/>
  </r>
  <r>
    <n v="440"/>
    <n v="61456"/>
    <n v="1299"/>
    <n v="2.1137073678729501"/>
    <x v="0"/>
    <n v="1"/>
    <n v="47"/>
    <n v="563"/>
    <n v="76"/>
    <n v="384"/>
    <n v="84"/>
    <n v="192"/>
    <n v="89"/>
    <x v="3"/>
    <n v="6"/>
    <n v="10"/>
    <n v="13"/>
    <n v="4"/>
    <n v="0"/>
    <n v="0"/>
    <n v="0"/>
    <n v="0"/>
    <n v="0"/>
    <n v="0"/>
    <n v="0"/>
    <n v="45"/>
    <s v="36-50"/>
    <n v="2618"/>
    <n v="0"/>
    <n v="1"/>
    <n v="0"/>
    <n v="0"/>
    <n v="0"/>
    <n v="0"/>
    <n v="1"/>
    <n v="0"/>
    <n v="0"/>
    <n v="1210"/>
    <d v="2015-08-15T00:00:00"/>
    <n v="8"/>
    <s v="August"/>
    <n v="1"/>
  </r>
  <r>
    <n v="441"/>
    <n v="64509"/>
    <n v="1645"/>
    <n v="2.5500317785115256"/>
    <x v="0"/>
    <n v="0"/>
    <n v="19"/>
    <n v="836"/>
    <n v="185"/>
    <n v="575"/>
    <n v="24"/>
    <n v="25"/>
    <n v="77"/>
    <x v="0"/>
    <n v="6"/>
    <n v="3"/>
    <n v="9"/>
    <n v="4"/>
    <n v="0"/>
    <n v="0"/>
    <n v="1"/>
    <n v="0"/>
    <n v="0"/>
    <n v="0"/>
    <n v="1"/>
    <n v="30"/>
    <s v="24-35"/>
    <n v="2475"/>
    <n v="0"/>
    <n v="0"/>
    <n v="1"/>
    <n v="0"/>
    <n v="0"/>
    <n v="0"/>
    <n v="1"/>
    <n v="0"/>
    <n v="0"/>
    <n v="1568"/>
    <d v="2016-01-05T00:00:00"/>
    <n v="1"/>
    <s v="January"/>
    <n v="1"/>
  </r>
  <r>
    <n v="442"/>
    <n v="79800"/>
    <n v="1643"/>
    <n v="2.0588972431077694"/>
    <x v="0"/>
    <n v="0"/>
    <n v="65"/>
    <n v="1060"/>
    <n v="21"/>
    <n v="530"/>
    <n v="32"/>
    <n v="0"/>
    <n v="224"/>
    <x v="0"/>
    <n v="5"/>
    <n v="11"/>
    <n v="5"/>
    <n v="3"/>
    <n v="1"/>
    <n v="0"/>
    <n v="1"/>
    <n v="0"/>
    <n v="1"/>
    <n v="0"/>
    <n v="1"/>
    <n v="65"/>
    <s v="51-65"/>
    <n v="2803"/>
    <n v="0"/>
    <n v="0"/>
    <n v="0"/>
    <n v="0"/>
    <n v="1"/>
    <n v="0"/>
    <n v="1"/>
    <n v="0"/>
    <n v="0"/>
    <n v="1419"/>
    <d v="2015-02-11T00:00:00"/>
    <n v="2"/>
    <s v="February"/>
    <n v="1"/>
  </r>
  <r>
    <n v="443"/>
    <n v="38415"/>
    <n v="40"/>
    <n v="0.10412599245086555"/>
    <x v="1"/>
    <n v="1"/>
    <n v="91"/>
    <n v="22"/>
    <n v="1"/>
    <n v="13"/>
    <n v="4"/>
    <n v="0"/>
    <n v="4"/>
    <x v="1"/>
    <n v="1"/>
    <n v="0"/>
    <n v="3"/>
    <n v="7"/>
    <n v="0"/>
    <n v="0"/>
    <n v="0"/>
    <n v="0"/>
    <n v="0"/>
    <n v="0"/>
    <n v="0"/>
    <n v="42"/>
    <s v="36-50"/>
    <n v="2702"/>
    <n v="0"/>
    <n v="1"/>
    <n v="0"/>
    <n v="0"/>
    <n v="0"/>
    <n v="0"/>
    <n v="1"/>
    <n v="0"/>
    <n v="0"/>
    <n v="36"/>
    <d v="2015-05-23T00:00:00"/>
    <n v="5"/>
    <s v="May"/>
    <n v="1"/>
  </r>
  <r>
    <n v="444"/>
    <n v="20518"/>
    <n v="16"/>
    <n v="7.7980309971732137E-2"/>
    <x v="1"/>
    <n v="0"/>
    <n v="58"/>
    <n v="4"/>
    <n v="1"/>
    <n v="6"/>
    <n v="4"/>
    <n v="1"/>
    <n v="9"/>
    <x v="0"/>
    <n v="1"/>
    <n v="1"/>
    <n v="2"/>
    <n v="5"/>
    <n v="0"/>
    <n v="0"/>
    <n v="0"/>
    <n v="0"/>
    <n v="0"/>
    <n v="0"/>
    <n v="0"/>
    <n v="32"/>
    <s v="24-35"/>
    <n v="2201"/>
    <n v="0"/>
    <n v="0"/>
    <n v="1"/>
    <n v="0"/>
    <n v="0"/>
    <n v="0"/>
    <n v="1"/>
    <n v="0"/>
    <n v="0"/>
    <n v="7"/>
    <d v="2016-10-05T00:00:00"/>
    <n v="10"/>
    <s v="October"/>
    <n v="1"/>
  </r>
  <r>
    <n v="445"/>
    <n v="62503"/>
    <n v="856"/>
    <n v="1.369534262355407"/>
    <x v="0"/>
    <n v="1"/>
    <n v="40"/>
    <n v="478"/>
    <n v="0"/>
    <n v="193"/>
    <n v="110"/>
    <n v="75"/>
    <n v="117"/>
    <x v="3"/>
    <n v="8"/>
    <n v="3"/>
    <n v="11"/>
    <n v="5"/>
    <n v="0"/>
    <n v="0"/>
    <n v="0"/>
    <n v="0"/>
    <n v="0"/>
    <n v="0"/>
    <n v="0"/>
    <n v="64"/>
    <s v="51-65"/>
    <n v="2655"/>
    <n v="0"/>
    <n v="1"/>
    <n v="0"/>
    <n v="0"/>
    <n v="0"/>
    <n v="0"/>
    <n v="1"/>
    <n v="0"/>
    <n v="0"/>
    <n v="739"/>
    <d v="2015-07-09T00:00:00"/>
    <n v="7"/>
    <s v="July"/>
    <n v="1"/>
  </r>
  <r>
    <n v="446"/>
    <n v="41644"/>
    <n v="29"/>
    <n v="6.9637883008356549E-2"/>
    <x v="1"/>
    <n v="1"/>
    <n v="67"/>
    <n v="20"/>
    <n v="3"/>
    <n v="4"/>
    <n v="2"/>
    <n v="0"/>
    <n v="2"/>
    <x v="1"/>
    <n v="1"/>
    <n v="0"/>
    <n v="3"/>
    <n v="3"/>
    <n v="0"/>
    <n v="0"/>
    <n v="0"/>
    <n v="0"/>
    <n v="0"/>
    <n v="0"/>
    <n v="0"/>
    <n v="48"/>
    <s v="36-50"/>
    <n v="2210"/>
    <n v="0"/>
    <n v="0"/>
    <n v="1"/>
    <n v="0"/>
    <n v="0"/>
    <n v="0"/>
    <n v="0"/>
    <n v="0"/>
    <n v="1"/>
    <n v="27"/>
    <d v="2016-09-26T00:00:00"/>
    <n v="9"/>
    <s v="September"/>
    <n v="1"/>
  </r>
  <r>
    <n v="447"/>
    <n v="55842"/>
    <n v="494"/>
    <n v="0.8846388023351599"/>
    <x v="0"/>
    <n v="1"/>
    <n v="19"/>
    <n v="451"/>
    <n v="0"/>
    <n v="39"/>
    <n v="0"/>
    <n v="4"/>
    <n v="24"/>
    <x v="0"/>
    <n v="7"/>
    <n v="1"/>
    <n v="8"/>
    <n v="5"/>
    <n v="0"/>
    <n v="0"/>
    <n v="0"/>
    <n v="0"/>
    <n v="0"/>
    <n v="0"/>
    <n v="0"/>
    <n v="43"/>
    <s v="36-50"/>
    <n v="2196"/>
    <n v="0"/>
    <n v="1"/>
    <n v="0"/>
    <n v="0"/>
    <n v="0"/>
    <n v="0"/>
    <n v="0"/>
    <n v="1"/>
    <n v="0"/>
    <n v="470"/>
    <d v="2016-10-10T00:00:00"/>
    <n v="10"/>
    <s v="October"/>
    <n v="1"/>
  </r>
  <r>
    <n v="448"/>
    <n v="62010"/>
    <n v="438"/>
    <n v="0.70633768746976289"/>
    <x v="0"/>
    <n v="1"/>
    <n v="93"/>
    <n v="371"/>
    <n v="22"/>
    <n v="39"/>
    <n v="6"/>
    <n v="0"/>
    <n v="92"/>
    <x v="3"/>
    <n v="6"/>
    <n v="2"/>
    <n v="7"/>
    <n v="5"/>
    <n v="0"/>
    <n v="0"/>
    <n v="0"/>
    <n v="0"/>
    <n v="0"/>
    <n v="0"/>
    <n v="0"/>
    <n v="48"/>
    <s v="36-50"/>
    <n v="2773"/>
    <n v="0"/>
    <n v="1"/>
    <n v="0"/>
    <n v="0"/>
    <n v="0"/>
    <n v="0"/>
    <n v="0"/>
    <n v="0"/>
    <n v="1"/>
    <n v="346"/>
    <d v="2015-03-13T00:00:00"/>
    <n v="3"/>
    <s v="March"/>
    <n v="1"/>
  </r>
  <r>
    <n v="449"/>
    <n v="41124"/>
    <n v="387"/>
    <n v="0.94105631747884444"/>
    <x v="1"/>
    <n v="0"/>
    <n v="41"/>
    <n v="281"/>
    <n v="7"/>
    <n v="84"/>
    <n v="15"/>
    <n v="0"/>
    <n v="119"/>
    <x v="6"/>
    <n v="7"/>
    <n v="3"/>
    <n v="4"/>
    <n v="8"/>
    <n v="0"/>
    <n v="0"/>
    <n v="0"/>
    <n v="0"/>
    <n v="0"/>
    <n v="0"/>
    <n v="0"/>
    <n v="43"/>
    <s v="36-50"/>
    <n v="2765"/>
    <n v="0"/>
    <n v="1"/>
    <n v="0"/>
    <n v="0"/>
    <n v="0"/>
    <n v="0"/>
    <n v="1"/>
    <n v="0"/>
    <n v="0"/>
    <n v="268"/>
    <d v="2015-03-21T00:00:00"/>
    <n v="3"/>
    <s v="March"/>
    <n v="1"/>
  </r>
  <r>
    <n v="450"/>
    <n v="38961"/>
    <n v="46"/>
    <n v="0.1180667847334514"/>
    <x v="1"/>
    <n v="0"/>
    <n v="60"/>
    <n v="19"/>
    <n v="7"/>
    <n v="19"/>
    <n v="0"/>
    <n v="1"/>
    <n v="24"/>
    <x v="0"/>
    <n v="2"/>
    <n v="1"/>
    <n v="2"/>
    <n v="7"/>
    <n v="0"/>
    <n v="0"/>
    <n v="0"/>
    <n v="0"/>
    <n v="0"/>
    <n v="0"/>
    <n v="0"/>
    <n v="47"/>
    <s v="36-50"/>
    <n v="2340"/>
    <n v="0"/>
    <n v="1"/>
    <n v="0"/>
    <n v="0"/>
    <n v="0"/>
    <n v="0"/>
    <n v="0"/>
    <n v="1"/>
    <n v="0"/>
    <n v="22"/>
    <d v="2016-05-19T00:00:00"/>
    <n v="5"/>
    <s v="May"/>
    <n v="1"/>
  </r>
  <r>
    <n v="451"/>
    <n v="37760"/>
    <n v="54"/>
    <n v="0.14300847457627119"/>
    <x v="1"/>
    <n v="0"/>
    <n v="54"/>
    <n v="26"/>
    <n v="3"/>
    <n v="13"/>
    <n v="2"/>
    <n v="10"/>
    <n v="0"/>
    <x v="0"/>
    <n v="2"/>
    <n v="0"/>
    <n v="3"/>
    <n v="6"/>
    <n v="0"/>
    <n v="0"/>
    <n v="0"/>
    <n v="0"/>
    <n v="0"/>
    <n v="0"/>
    <n v="0"/>
    <n v="48"/>
    <s v="36-50"/>
    <n v="2481"/>
    <n v="1"/>
    <n v="0"/>
    <n v="0"/>
    <n v="0"/>
    <n v="0"/>
    <n v="0"/>
    <n v="0"/>
    <n v="1"/>
    <n v="0"/>
    <n v="54"/>
    <d v="2015-12-30T00:00:00"/>
    <n v="12"/>
    <s v="December"/>
    <n v="1"/>
  </r>
  <r>
    <n v="452"/>
    <n v="78569"/>
    <n v="1641"/>
    <n v="2.0886100115821762"/>
    <x v="0"/>
    <n v="0"/>
    <n v="14"/>
    <n v="558"/>
    <n v="79"/>
    <n v="622"/>
    <n v="207"/>
    <n v="175"/>
    <n v="95"/>
    <x v="0"/>
    <n v="4"/>
    <n v="6"/>
    <n v="4"/>
    <n v="1"/>
    <n v="0"/>
    <n v="0"/>
    <n v="0"/>
    <n v="0"/>
    <n v="1"/>
    <n v="0"/>
    <n v="1"/>
    <n v="74"/>
    <s v="66+"/>
    <n v="2289"/>
    <n v="0"/>
    <n v="1"/>
    <n v="0"/>
    <n v="0"/>
    <n v="0"/>
    <n v="0"/>
    <n v="1"/>
    <n v="0"/>
    <n v="0"/>
    <n v="1546"/>
    <d v="2016-07-09T00:00:00"/>
    <n v="7"/>
    <s v="July"/>
    <n v="1"/>
  </r>
  <r>
    <n v="453"/>
    <n v="43057"/>
    <n v="261"/>
    <n v="0.60617321225352438"/>
    <x v="0"/>
    <n v="1"/>
    <n v="30"/>
    <n v="213"/>
    <n v="2"/>
    <n v="44"/>
    <n v="0"/>
    <n v="2"/>
    <n v="5"/>
    <x v="3"/>
    <n v="4"/>
    <n v="2"/>
    <n v="5"/>
    <n v="5"/>
    <n v="0"/>
    <n v="0"/>
    <n v="0"/>
    <n v="0"/>
    <n v="0"/>
    <n v="0"/>
    <n v="0"/>
    <n v="45"/>
    <s v="36-50"/>
    <n v="2401"/>
    <n v="0"/>
    <n v="1"/>
    <n v="0"/>
    <n v="0"/>
    <n v="0"/>
    <n v="0"/>
    <n v="1"/>
    <n v="0"/>
    <n v="0"/>
    <n v="256"/>
    <d v="2016-03-19T00:00:00"/>
    <n v="3"/>
    <s v="March"/>
    <n v="1"/>
  </r>
  <r>
    <n v="454"/>
    <n v="83151"/>
    <n v="729"/>
    <n v="0.87671825955189953"/>
    <x v="0"/>
    <n v="0"/>
    <n v="93"/>
    <n v="407"/>
    <n v="28"/>
    <n v="100"/>
    <n v="120"/>
    <n v="74"/>
    <n v="18"/>
    <x v="0"/>
    <n v="5"/>
    <n v="9"/>
    <n v="4"/>
    <n v="3"/>
    <n v="0"/>
    <n v="0"/>
    <n v="0"/>
    <n v="0"/>
    <n v="0"/>
    <n v="0"/>
    <n v="0"/>
    <n v="60"/>
    <s v="51-65"/>
    <n v="2786"/>
    <n v="0"/>
    <n v="0"/>
    <n v="0"/>
    <n v="1"/>
    <n v="0"/>
    <n v="0"/>
    <n v="0"/>
    <n v="1"/>
    <n v="0"/>
    <n v="711"/>
    <d v="2015-02-28T00:00:00"/>
    <n v="2"/>
    <s v="February"/>
    <n v="1"/>
  </r>
  <r>
    <n v="455"/>
    <n v="89616"/>
    <n v="1629"/>
    <n v="1.8177557579003749"/>
    <x v="0"/>
    <n v="0"/>
    <n v="36"/>
    <n v="671"/>
    <n v="47"/>
    <n v="655"/>
    <n v="145"/>
    <n v="111"/>
    <n v="15"/>
    <x v="0"/>
    <n v="7"/>
    <n v="5"/>
    <n v="12"/>
    <n v="2"/>
    <n v="0"/>
    <n v="0"/>
    <n v="0"/>
    <n v="0"/>
    <n v="0"/>
    <n v="0"/>
    <n v="1"/>
    <n v="37"/>
    <s v="36-50"/>
    <n v="2648"/>
    <n v="0"/>
    <n v="0"/>
    <n v="1"/>
    <n v="0"/>
    <n v="0"/>
    <n v="0"/>
    <n v="0"/>
    <n v="1"/>
    <n v="0"/>
    <n v="1614"/>
    <d v="2015-07-16T00:00:00"/>
    <n v="7"/>
    <s v="July"/>
    <n v="1"/>
  </r>
  <r>
    <n v="456"/>
    <n v="65104"/>
    <n v="1003"/>
    <n v="1.5406119439665764"/>
    <x v="0"/>
    <n v="1"/>
    <n v="4"/>
    <n v="738"/>
    <n v="0"/>
    <n v="232"/>
    <n v="13"/>
    <n v="20"/>
    <n v="50"/>
    <x v="1"/>
    <n v="3"/>
    <n v="5"/>
    <n v="7"/>
    <n v="7"/>
    <n v="0"/>
    <n v="0"/>
    <n v="0"/>
    <n v="0"/>
    <n v="0"/>
    <n v="0"/>
    <n v="0"/>
    <n v="44"/>
    <s v="36-50"/>
    <n v="2386"/>
    <n v="0"/>
    <n v="0"/>
    <n v="0"/>
    <n v="1"/>
    <n v="0"/>
    <n v="0"/>
    <n v="0"/>
    <n v="1"/>
    <n v="0"/>
    <n v="953"/>
    <d v="2016-04-03T00:00:00"/>
    <n v="4"/>
    <s v="April"/>
    <n v="1"/>
  </r>
  <r>
    <n v="457"/>
    <n v="60093"/>
    <n v="645"/>
    <n v="1.0733363286905298"/>
    <x v="0"/>
    <n v="1"/>
    <n v="92"/>
    <n v="502"/>
    <n v="12"/>
    <n v="109"/>
    <n v="16"/>
    <n v="6"/>
    <n v="90"/>
    <x v="1"/>
    <n v="7"/>
    <n v="2"/>
    <n v="10"/>
    <n v="6"/>
    <n v="0"/>
    <n v="0"/>
    <n v="0"/>
    <n v="0"/>
    <n v="0"/>
    <n v="0"/>
    <n v="0"/>
    <n v="46"/>
    <s v="36-50"/>
    <n v="2527"/>
    <n v="0"/>
    <n v="1"/>
    <n v="0"/>
    <n v="0"/>
    <n v="0"/>
    <n v="0"/>
    <n v="1"/>
    <n v="0"/>
    <n v="0"/>
    <n v="555"/>
    <d v="2015-11-14T00:00:00"/>
    <n v="11"/>
    <s v="November"/>
    <n v="1"/>
  </r>
  <r>
    <n v="458"/>
    <n v="14045"/>
    <n v="19"/>
    <n v="0.13527945888216447"/>
    <x v="1"/>
    <n v="0"/>
    <n v="24"/>
    <n v="11"/>
    <n v="0"/>
    <n v="5"/>
    <n v="2"/>
    <n v="1"/>
    <n v="1"/>
    <x v="0"/>
    <n v="1"/>
    <n v="0"/>
    <n v="3"/>
    <n v="7"/>
    <n v="0"/>
    <n v="0"/>
    <n v="0"/>
    <n v="0"/>
    <n v="0"/>
    <n v="0"/>
    <n v="0"/>
    <n v="51"/>
    <s v="51-65"/>
    <n v="2313"/>
    <n v="0"/>
    <n v="1"/>
    <n v="0"/>
    <n v="0"/>
    <n v="0"/>
    <n v="0"/>
    <n v="1"/>
    <n v="0"/>
    <n v="0"/>
    <n v="18"/>
    <d v="2016-06-15T00:00:00"/>
    <n v="6"/>
    <s v="June"/>
    <n v="1"/>
  </r>
  <r>
    <n v="459"/>
    <n v="28457"/>
    <n v="191"/>
    <n v="0.67118810837403808"/>
    <x v="0"/>
    <n v="0"/>
    <n v="96"/>
    <n v="24"/>
    <n v="1"/>
    <n v="108"/>
    <n v="29"/>
    <n v="29"/>
    <n v="14"/>
    <x v="0"/>
    <n v="4"/>
    <n v="1"/>
    <n v="4"/>
    <n v="8"/>
    <n v="0"/>
    <n v="0"/>
    <n v="0"/>
    <n v="0"/>
    <n v="0"/>
    <n v="0"/>
    <n v="0"/>
    <n v="68"/>
    <s v="66+"/>
    <n v="2768"/>
    <n v="0"/>
    <n v="0"/>
    <n v="0"/>
    <n v="0"/>
    <n v="1"/>
    <n v="1"/>
    <n v="0"/>
    <n v="0"/>
    <n v="0"/>
    <n v="177"/>
    <d v="2015-03-18T00:00:00"/>
    <n v="3"/>
    <s v="March"/>
    <n v="1"/>
  </r>
  <r>
    <n v="460"/>
    <n v="78952"/>
    <n v="1958"/>
    <n v="2.4799878407133451"/>
    <x v="0"/>
    <n v="1"/>
    <n v="11"/>
    <n v="1170"/>
    <n v="19"/>
    <n v="594"/>
    <n v="99"/>
    <n v="76"/>
    <n v="134"/>
    <x v="1"/>
    <n v="2"/>
    <n v="5"/>
    <n v="12"/>
    <n v="6"/>
    <n v="0"/>
    <n v="0"/>
    <n v="0"/>
    <n v="0"/>
    <n v="0"/>
    <n v="0"/>
    <n v="0"/>
    <n v="62"/>
    <s v="51-65"/>
    <n v="2802"/>
    <n v="0"/>
    <n v="0"/>
    <n v="0"/>
    <n v="1"/>
    <n v="0"/>
    <n v="0"/>
    <n v="0"/>
    <n v="0"/>
    <n v="1"/>
    <n v="1824"/>
    <d v="2015-02-12T00:00:00"/>
    <n v="2"/>
    <s v="February"/>
    <n v="1"/>
  </r>
  <r>
    <n v="461"/>
    <n v="46310"/>
    <n v="295"/>
    <n v="0.63701144461239478"/>
    <x v="1"/>
    <n v="0"/>
    <n v="99"/>
    <n v="185"/>
    <n v="2"/>
    <n v="88"/>
    <n v="15"/>
    <n v="5"/>
    <n v="14"/>
    <x v="1"/>
    <n v="6"/>
    <n v="1"/>
    <n v="5"/>
    <n v="8"/>
    <n v="0"/>
    <n v="0"/>
    <n v="0"/>
    <n v="0"/>
    <n v="0"/>
    <n v="0"/>
    <n v="0"/>
    <n v="44"/>
    <s v="36-50"/>
    <n v="2732"/>
    <n v="1"/>
    <n v="0"/>
    <n v="0"/>
    <n v="0"/>
    <n v="0"/>
    <n v="0"/>
    <n v="1"/>
    <n v="0"/>
    <n v="0"/>
    <n v="281"/>
    <d v="2015-04-23T00:00:00"/>
    <n v="4"/>
    <s v="April"/>
    <n v="1"/>
  </r>
  <r>
    <n v="462"/>
    <n v="76005"/>
    <n v="1682"/>
    <n v="2.2130123018222485"/>
    <x v="0"/>
    <n v="0"/>
    <n v="72"/>
    <n v="983"/>
    <n v="20"/>
    <n v="389"/>
    <n v="240"/>
    <n v="50"/>
    <n v="40"/>
    <x v="0"/>
    <n v="3"/>
    <n v="5"/>
    <n v="13"/>
    <n v="6"/>
    <n v="1"/>
    <n v="0"/>
    <n v="0"/>
    <n v="0"/>
    <n v="0"/>
    <n v="0"/>
    <n v="0"/>
    <n v="65"/>
    <s v="51-65"/>
    <n v="2651"/>
    <n v="0"/>
    <n v="0"/>
    <n v="0"/>
    <n v="1"/>
    <n v="0"/>
    <n v="0"/>
    <n v="1"/>
    <n v="0"/>
    <n v="0"/>
    <n v="1642"/>
    <d v="2015-07-13T00:00:00"/>
    <n v="7"/>
    <s v="July"/>
    <n v="1"/>
  </r>
  <r>
    <n v="463"/>
    <n v="58308"/>
    <n v="770"/>
    <n v="1.3205735062084105"/>
    <x v="0"/>
    <n v="1"/>
    <n v="77"/>
    <n v="691"/>
    <n v="0"/>
    <n v="69"/>
    <n v="10"/>
    <n v="0"/>
    <n v="130"/>
    <x v="3"/>
    <n v="2"/>
    <n v="6"/>
    <n v="3"/>
    <n v="8"/>
    <n v="0"/>
    <n v="0"/>
    <n v="0"/>
    <n v="0"/>
    <n v="0"/>
    <n v="0"/>
    <n v="0"/>
    <n v="56"/>
    <s v="51-65"/>
    <n v="2692"/>
    <n v="0"/>
    <n v="0"/>
    <n v="1"/>
    <n v="0"/>
    <n v="0"/>
    <n v="0"/>
    <n v="0"/>
    <n v="1"/>
    <n v="0"/>
    <n v="640"/>
    <d v="2015-06-02T00:00:00"/>
    <n v="6"/>
    <s v="June"/>
    <n v="1"/>
  </r>
  <r>
    <n v="464"/>
    <n v="55614"/>
    <n v="656"/>
    <n v="1.1795591038227784"/>
    <x v="0"/>
    <n v="0"/>
    <n v="85"/>
    <n v="504"/>
    <n v="13"/>
    <n v="131"/>
    <n v="8"/>
    <n v="0"/>
    <n v="26"/>
    <x v="0"/>
    <n v="9"/>
    <n v="4"/>
    <n v="6"/>
    <n v="7"/>
    <n v="0"/>
    <n v="0"/>
    <n v="0"/>
    <n v="1"/>
    <n v="0"/>
    <n v="0"/>
    <n v="0"/>
    <n v="76"/>
    <s v="66+"/>
    <n v="2373"/>
    <n v="1"/>
    <n v="0"/>
    <n v="0"/>
    <n v="0"/>
    <n v="0"/>
    <n v="0"/>
    <n v="0"/>
    <n v="0"/>
    <n v="1"/>
    <n v="630"/>
    <d v="2016-04-16T00:00:00"/>
    <n v="4"/>
    <s v="April"/>
    <n v="1"/>
  </r>
  <r>
    <n v="465"/>
    <n v="59432"/>
    <n v="651"/>
    <n v="1.095369497913582"/>
    <x v="0"/>
    <n v="1"/>
    <n v="88"/>
    <n v="317"/>
    <n v="25"/>
    <n v="265"/>
    <n v="25"/>
    <n v="19"/>
    <n v="12"/>
    <x v="4"/>
    <n v="5"/>
    <n v="3"/>
    <n v="11"/>
    <n v="5"/>
    <n v="0"/>
    <n v="0"/>
    <n v="0"/>
    <n v="0"/>
    <n v="0"/>
    <n v="0"/>
    <n v="0"/>
    <n v="58"/>
    <s v="51-65"/>
    <n v="2601"/>
    <n v="1"/>
    <n v="0"/>
    <n v="0"/>
    <n v="0"/>
    <n v="0"/>
    <n v="0"/>
    <n v="0"/>
    <n v="1"/>
    <n v="0"/>
    <n v="639"/>
    <d v="2015-09-01T00:00:00"/>
    <n v="9"/>
    <s v="September"/>
    <n v="1"/>
  </r>
  <r>
    <n v="466"/>
    <n v="55563"/>
    <n v="41"/>
    <n v="7.3790112124975257E-2"/>
    <x v="0"/>
    <n v="1"/>
    <n v="22"/>
    <n v="29"/>
    <n v="1"/>
    <n v="9"/>
    <n v="2"/>
    <n v="0"/>
    <n v="2"/>
    <x v="0"/>
    <n v="2"/>
    <n v="0"/>
    <n v="3"/>
    <n v="3"/>
    <n v="0"/>
    <n v="0"/>
    <n v="0"/>
    <n v="0"/>
    <n v="0"/>
    <n v="0"/>
    <n v="0"/>
    <n v="42"/>
    <s v="36-50"/>
    <n v="2244"/>
    <n v="1"/>
    <n v="0"/>
    <n v="0"/>
    <n v="0"/>
    <n v="0"/>
    <n v="0"/>
    <n v="1"/>
    <n v="0"/>
    <n v="0"/>
    <n v="39"/>
    <d v="2016-08-23T00:00:00"/>
    <n v="8"/>
    <s v="August"/>
    <n v="1"/>
  </r>
  <r>
    <n v="467"/>
    <n v="78642"/>
    <n v="1799"/>
    <n v="2.2875816993464051"/>
    <x v="0"/>
    <n v="1"/>
    <n v="83"/>
    <n v="1396"/>
    <n v="0"/>
    <n v="322"/>
    <n v="46"/>
    <n v="35"/>
    <n v="17"/>
    <x v="0"/>
    <n v="4"/>
    <n v="9"/>
    <n v="4"/>
    <n v="6"/>
    <n v="0"/>
    <n v="0"/>
    <n v="0"/>
    <n v="0"/>
    <n v="0"/>
    <n v="0"/>
    <n v="0"/>
    <n v="49"/>
    <s v="36-50"/>
    <n v="2593"/>
    <n v="0"/>
    <n v="0"/>
    <n v="0"/>
    <n v="1"/>
    <n v="0"/>
    <n v="0"/>
    <n v="0"/>
    <n v="0"/>
    <n v="1"/>
    <n v="1782"/>
    <d v="2015-09-09T00:00:00"/>
    <n v="9"/>
    <s v="September"/>
    <n v="1"/>
  </r>
  <r>
    <n v="468"/>
    <n v="67911"/>
    <n v="976"/>
    <n v="1.437175126268204"/>
    <x v="0"/>
    <n v="1"/>
    <n v="63"/>
    <n v="529"/>
    <n v="0"/>
    <n v="356"/>
    <n v="63"/>
    <n v="28"/>
    <n v="0"/>
    <x v="4"/>
    <n v="6"/>
    <n v="7"/>
    <n v="11"/>
    <n v="3"/>
    <n v="0"/>
    <n v="0"/>
    <n v="0"/>
    <n v="0"/>
    <n v="0"/>
    <n v="0"/>
    <n v="0"/>
    <n v="71"/>
    <s v="66+"/>
    <n v="2197"/>
    <n v="0"/>
    <n v="0"/>
    <n v="0"/>
    <n v="1"/>
    <n v="0"/>
    <n v="0"/>
    <n v="0"/>
    <n v="0"/>
    <n v="1"/>
    <n v="976"/>
    <d v="2016-10-09T00:00:00"/>
    <n v="10"/>
    <s v="October"/>
    <n v="1"/>
  </r>
  <r>
    <n v="469"/>
    <n v="65275"/>
    <n v="725"/>
    <n v="1.1106855610877058"/>
    <x v="0"/>
    <n v="0"/>
    <n v="9"/>
    <n v="388"/>
    <n v="14"/>
    <n v="218"/>
    <n v="91"/>
    <n v="14"/>
    <n v="21"/>
    <x v="0"/>
    <n v="4"/>
    <n v="3"/>
    <n v="13"/>
    <n v="2"/>
    <n v="0"/>
    <n v="0"/>
    <n v="0"/>
    <n v="0"/>
    <n v="0"/>
    <n v="0"/>
    <n v="0"/>
    <n v="76"/>
    <s v="66+"/>
    <n v="2611"/>
    <n v="0"/>
    <n v="1"/>
    <n v="0"/>
    <n v="0"/>
    <n v="0"/>
    <n v="0"/>
    <n v="1"/>
    <n v="0"/>
    <n v="0"/>
    <n v="704"/>
    <d v="2015-08-22T00:00:00"/>
    <n v="8"/>
    <s v="August"/>
    <n v="1"/>
  </r>
  <r>
    <n v="470"/>
    <n v="27203"/>
    <n v="40"/>
    <n v="0.14704260559497115"/>
    <x v="1"/>
    <n v="1"/>
    <n v="92"/>
    <n v="13"/>
    <n v="2"/>
    <n v="21"/>
    <n v="4"/>
    <n v="0"/>
    <n v="24"/>
    <x v="1"/>
    <n v="1"/>
    <n v="1"/>
    <n v="2"/>
    <n v="8"/>
    <n v="0"/>
    <n v="0"/>
    <n v="0"/>
    <n v="0"/>
    <n v="0"/>
    <n v="0"/>
    <n v="0"/>
    <n v="70"/>
    <s v="66+"/>
    <n v="2851"/>
    <n v="0"/>
    <n v="0"/>
    <n v="0"/>
    <n v="1"/>
    <n v="0"/>
    <n v="0"/>
    <n v="1"/>
    <n v="0"/>
    <n v="0"/>
    <n v="16"/>
    <d v="2014-12-25T00:00:00"/>
    <n v="12"/>
    <s v="December"/>
    <n v="1"/>
  </r>
  <r>
    <n v="471"/>
    <n v="48330"/>
    <n v="32"/>
    <n v="6.6211462859507547E-2"/>
    <x v="0"/>
    <n v="1"/>
    <n v="2"/>
    <n v="28"/>
    <n v="0"/>
    <n v="4"/>
    <n v="0"/>
    <n v="0"/>
    <n v="0"/>
    <x v="0"/>
    <n v="1"/>
    <n v="0"/>
    <n v="3"/>
    <n v="5"/>
    <n v="0"/>
    <n v="0"/>
    <n v="0"/>
    <n v="0"/>
    <n v="0"/>
    <n v="0"/>
    <n v="0"/>
    <n v="59"/>
    <s v="51-65"/>
    <n v="2385"/>
    <n v="0"/>
    <n v="0"/>
    <n v="0"/>
    <n v="1"/>
    <n v="0"/>
    <n v="0"/>
    <n v="0"/>
    <n v="1"/>
    <n v="0"/>
    <n v="32"/>
    <d v="2016-04-04T00:00:00"/>
    <n v="4"/>
    <s v="April"/>
    <n v="1"/>
  </r>
  <r>
    <n v="472"/>
    <n v="24279"/>
    <n v="155"/>
    <n v="0.63841179620247945"/>
    <x v="0"/>
    <n v="0"/>
    <n v="6"/>
    <n v="16"/>
    <n v="36"/>
    <n v="21"/>
    <n v="20"/>
    <n v="62"/>
    <n v="108"/>
    <x v="0"/>
    <n v="4"/>
    <n v="1"/>
    <n v="3"/>
    <n v="8"/>
    <n v="0"/>
    <n v="0"/>
    <n v="0"/>
    <n v="0"/>
    <n v="0"/>
    <n v="0"/>
    <n v="0"/>
    <n v="30"/>
    <s v="24-35"/>
    <n v="2706"/>
    <n v="0"/>
    <n v="1"/>
    <n v="0"/>
    <n v="0"/>
    <n v="0"/>
    <n v="0"/>
    <n v="0"/>
    <n v="0"/>
    <n v="0"/>
    <n v="47"/>
    <d v="2015-05-19T00:00:00"/>
    <n v="5"/>
    <s v="May"/>
    <n v="1"/>
  </r>
  <r>
    <n v="473"/>
    <n v="64355"/>
    <n v="1292"/>
    <n v="2.0076140160049722"/>
    <x v="1"/>
    <n v="0"/>
    <n v="66"/>
    <n v="1047"/>
    <n v="0"/>
    <n v="140"/>
    <n v="67"/>
    <n v="38"/>
    <n v="153"/>
    <x v="1"/>
    <n v="4"/>
    <n v="3"/>
    <n v="12"/>
    <n v="8"/>
    <n v="0"/>
    <n v="0"/>
    <n v="0"/>
    <n v="0"/>
    <n v="0"/>
    <n v="0"/>
    <n v="0"/>
    <n v="35"/>
    <s v="24-35"/>
    <n v="2833"/>
    <n v="0"/>
    <n v="1"/>
    <n v="0"/>
    <n v="0"/>
    <n v="0"/>
    <n v="0"/>
    <n v="0"/>
    <n v="0"/>
    <n v="1"/>
    <n v="1139"/>
    <d v="2015-01-12T00:00:00"/>
    <n v="1"/>
    <s v="January"/>
    <n v="1"/>
  </r>
  <r>
    <n v="474"/>
    <n v="53653"/>
    <n v="1102"/>
    <n v="2.0539392019085603"/>
    <x v="0"/>
    <n v="0"/>
    <n v="29"/>
    <n v="815"/>
    <n v="10"/>
    <n v="239"/>
    <n v="28"/>
    <n v="10"/>
    <n v="108"/>
    <x v="1"/>
    <n v="10"/>
    <n v="4"/>
    <n v="12"/>
    <n v="6"/>
    <n v="0"/>
    <n v="0"/>
    <n v="0"/>
    <n v="0"/>
    <n v="0"/>
    <n v="0"/>
    <n v="0"/>
    <n v="67"/>
    <s v="66+"/>
    <n v="2758"/>
    <n v="0"/>
    <n v="0"/>
    <n v="0"/>
    <n v="0"/>
    <n v="1"/>
    <n v="0"/>
    <n v="1"/>
    <n v="0"/>
    <n v="0"/>
    <n v="994"/>
    <d v="2015-03-28T00:00:00"/>
    <n v="3"/>
    <s v="March"/>
    <n v="1"/>
  </r>
  <r>
    <n v="475"/>
    <n v="65665"/>
    <n v="916"/>
    <n v="1.394959262925455"/>
    <x v="0"/>
    <n v="1"/>
    <n v="77"/>
    <n v="225"/>
    <n v="162"/>
    <n v="387"/>
    <n v="106"/>
    <n v="36"/>
    <n v="29"/>
    <x v="0"/>
    <n v="5"/>
    <n v="10"/>
    <n v="8"/>
    <n v="3"/>
    <n v="0"/>
    <n v="0"/>
    <n v="0"/>
    <n v="0"/>
    <n v="0"/>
    <n v="0"/>
    <n v="0"/>
    <n v="44"/>
    <s v="36-50"/>
    <n v="2368"/>
    <n v="0"/>
    <n v="1"/>
    <n v="0"/>
    <n v="0"/>
    <n v="0"/>
    <n v="0"/>
    <n v="1"/>
    <n v="0"/>
    <n v="0"/>
    <n v="887"/>
    <d v="2016-04-21T00:00:00"/>
    <n v="4"/>
    <s v="April"/>
    <n v="1"/>
  </r>
  <r>
    <n v="476"/>
    <n v="81217"/>
    <n v="1073"/>
    <n v="1.3211519755716168"/>
    <x v="0"/>
    <n v="0"/>
    <n v="77"/>
    <n v="493"/>
    <n v="70"/>
    <n v="324"/>
    <n v="146"/>
    <n v="40"/>
    <n v="84"/>
    <x v="0"/>
    <n v="3"/>
    <n v="7"/>
    <n v="11"/>
    <n v="1"/>
    <n v="0"/>
    <n v="0"/>
    <n v="0"/>
    <n v="0"/>
    <n v="0"/>
    <n v="0"/>
    <n v="0"/>
    <n v="31"/>
    <s v="24-35"/>
    <n v="2504"/>
    <n v="0"/>
    <n v="0"/>
    <n v="1"/>
    <n v="0"/>
    <n v="0"/>
    <n v="0"/>
    <n v="1"/>
    <n v="0"/>
    <n v="0"/>
    <n v="989"/>
    <d v="2015-12-07T00:00:00"/>
    <n v="12"/>
    <s v="December"/>
    <n v="1"/>
  </r>
  <r>
    <n v="477"/>
    <n v="34935"/>
    <n v="117"/>
    <n v="0.33490768570201807"/>
    <x v="0"/>
    <n v="0"/>
    <n v="71"/>
    <n v="34"/>
    <n v="4"/>
    <n v="66"/>
    <n v="3"/>
    <n v="10"/>
    <n v="20"/>
    <x v="0"/>
    <n v="2"/>
    <n v="1"/>
    <n v="4"/>
    <n v="7"/>
    <n v="0"/>
    <n v="0"/>
    <n v="0"/>
    <n v="0"/>
    <n v="0"/>
    <n v="0"/>
    <n v="0"/>
    <n v="28"/>
    <s v="24-35"/>
    <n v="2532"/>
    <n v="0"/>
    <n v="1"/>
    <n v="0"/>
    <n v="0"/>
    <n v="0"/>
    <n v="0"/>
    <n v="1"/>
    <n v="0"/>
    <n v="0"/>
    <n v="97"/>
    <d v="2015-11-09T00:00:00"/>
    <n v="11"/>
    <s v="November"/>
    <n v="1"/>
  </r>
  <r>
    <n v="478"/>
    <n v="61250"/>
    <n v="671"/>
    <n v="1.0955102040816327"/>
    <x v="0"/>
    <n v="1"/>
    <n v="49"/>
    <n v="382"/>
    <n v="138"/>
    <n v="65"/>
    <n v="60"/>
    <n v="26"/>
    <n v="59"/>
    <x v="9"/>
    <n v="5"/>
    <n v="2"/>
    <n v="12"/>
    <n v="5"/>
    <n v="0"/>
    <n v="0"/>
    <n v="0"/>
    <n v="0"/>
    <n v="0"/>
    <n v="0"/>
    <n v="0"/>
    <n v="61"/>
    <s v="51-65"/>
    <n v="2719"/>
    <n v="1"/>
    <n v="0"/>
    <n v="0"/>
    <n v="0"/>
    <n v="0"/>
    <n v="0"/>
    <n v="1"/>
    <n v="0"/>
    <n v="0"/>
    <n v="612"/>
    <d v="2015-05-06T00:00:00"/>
    <n v="5"/>
    <s v="May"/>
    <n v="1"/>
  </r>
  <r>
    <n v="479"/>
    <n v="39665"/>
    <n v="185"/>
    <n v="0.46640615151897136"/>
    <x v="1"/>
    <n v="0"/>
    <n v="97"/>
    <n v="127"/>
    <n v="1"/>
    <n v="56"/>
    <n v="0"/>
    <n v="1"/>
    <n v="31"/>
    <x v="4"/>
    <n v="4"/>
    <n v="2"/>
    <n v="3"/>
    <n v="7"/>
    <n v="0"/>
    <n v="0"/>
    <n v="1"/>
    <n v="0"/>
    <n v="0"/>
    <n v="0"/>
    <n v="0"/>
    <n v="39"/>
    <s v="36-50"/>
    <n v="2559"/>
    <n v="0"/>
    <n v="0"/>
    <n v="0"/>
    <n v="1"/>
    <n v="0"/>
    <n v="0"/>
    <n v="0"/>
    <n v="0"/>
    <n v="1"/>
    <n v="154"/>
    <d v="2015-10-13T00:00:00"/>
    <n v="10"/>
    <s v="October"/>
    <n v="1"/>
  </r>
  <r>
    <n v="480"/>
    <n v="60152"/>
    <n v="852"/>
    <n v="1.416411756882564"/>
    <x v="0"/>
    <n v="1"/>
    <n v="6"/>
    <n v="325"/>
    <n v="83"/>
    <n v="300"/>
    <n v="86"/>
    <n v="58"/>
    <n v="91"/>
    <x v="0"/>
    <n v="6"/>
    <n v="4"/>
    <n v="12"/>
    <n v="3"/>
    <n v="0"/>
    <n v="0"/>
    <n v="0"/>
    <n v="0"/>
    <n v="0"/>
    <n v="0"/>
    <n v="0"/>
    <n v="41"/>
    <s v="36-50"/>
    <n v="2617"/>
    <n v="0"/>
    <n v="0"/>
    <n v="1"/>
    <n v="0"/>
    <n v="0"/>
    <n v="0"/>
    <n v="1"/>
    <n v="0"/>
    <n v="0"/>
    <n v="761"/>
    <d v="2015-08-16T00:00:00"/>
    <n v="8"/>
    <s v="August"/>
    <n v="1"/>
  </r>
  <r>
    <n v="481"/>
    <n v="48920"/>
    <n v="341"/>
    <n v="0.69705641864268197"/>
    <x v="0"/>
    <n v="2"/>
    <n v="93"/>
    <n v="238"/>
    <n v="17"/>
    <n v="68"/>
    <n v="8"/>
    <n v="10"/>
    <n v="6"/>
    <x v="4"/>
    <n v="6"/>
    <n v="2"/>
    <n v="5"/>
    <n v="7"/>
    <n v="0"/>
    <n v="0"/>
    <n v="0"/>
    <n v="1"/>
    <n v="0"/>
    <n v="0"/>
    <n v="0"/>
    <n v="56"/>
    <s v="51-65"/>
    <n v="2411"/>
    <n v="0"/>
    <n v="1"/>
    <n v="0"/>
    <n v="0"/>
    <n v="0"/>
    <n v="0"/>
    <n v="1"/>
    <n v="0"/>
    <n v="0"/>
    <n v="335"/>
    <d v="2016-03-09T00:00:00"/>
    <n v="3"/>
    <s v="March"/>
    <n v="1"/>
  </r>
  <r>
    <n v="482"/>
    <n v="89120"/>
    <n v="1869"/>
    <n v="2.0971723518850989"/>
    <x v="0"/>
    <n v="0"/>
    <n v="78"/>
    <n v="1168"/>
    <n v="92"/>
    <n v="408"/>
    <n v="72"/>
    <n v="129"/>
    <n v="55"/>
    <x v="0"/>
    <n v="5"/>
    <n v="6"/>
    <n v="7"/>
    <n v="1"/>
    <n v="0"/>
    <n v="0"/>
    <n v="0"/>
    <n v="0"/>
    <n v="1"/>
    <n v="0"/>
    <n v="0"/>
    <n v="61"/>
    <s v="51-65"/>
    <n v="2263"/>
    <n v="0"/>
    <n v="0"/>
    <n v="0"/>
    <n v="1"/>
    <n v="0"/>
    <n v="0"/>
    <n v="0"/>
    <n v="1"/>
    <n v="0"/>
    <n v="1814"/>
    <d v="2016-08-04T00:00:00"/>
    <n v="8"/>
    <s v="August"/>
    <n v="1"/>
  </r>
  <r>
    <n v="483"/>
    <n v="44124"/>
    <n v="345"/>
    <n v="0.78188740821321723"/>
    <x v="0"/>
    <n v="1"/>
    <n v="62"/>
    <n v="284"/>
    <n v="0"/>
    <n v="55"/>
    <n v="0"/>
    <n v="6"/>
    <n v="52"/>
    <x v="3"/>
    <n v="6"/>
    <n v="2"/>
    <n v="5"/>
    <n v="8"/>
    <n v="0"/>
    <n v="0"/>
    <n v="0"/>
    <n v="0"/>
    <n v="0"/>
    <n v="0"/>
    <n v="0"/>
    <n v="74"/>
    <s v="66+"/>
    <n v="2573"/>
    <n v="0"/>
    <n v="0"/>
    <n v="0"/>
    <n v="1"/>
    <n v="0"/>
    <n v="0"/>
    <n v="0"/>
    <n v="0"/>
    <n v="1"/>
    <n v="293"/>
    <d v="2015-09-29T00:00:00"/>
    <n v="9"/>
    <s v="September"/>
    <n v="1"/>
  </r>
  <r>
    <n v="484"/>
    <n v="81169"/>
    <n v="2062"/>
    <n v="2.5403787160122708"/>
    <x v="0"/>
    <n v="0"/>
    <n v="47"/>
    <n v="1288"/>
    <n v="20"/>
    <n v="613"/>
    <n v="80"/>
    <n v="61"/>
    <n v="27"/>
    <x v="0"/>
    <n v="5"/>
    <n v="7"/>
    <n v="9"/>
    <n v="2"/>
    <n v="0"/>
    <n v="0"/>
    <n v="0"/>
    <n v="0"/>
    <n v="0"/>
    <n v="0"/>
    <n v="0"/>
    <n v="45"/>
    <s v="36-50"/>
    <n v="2600"/>
    <n v="0"/>
    <n v="0"/>
    <n v="1"/>
    <n v="0"/>
    <n v="0"/>
    <n v="0"/>
    <n v="0"/>
    <n v="1"/>
    <n v="0"/>
    <n v="2035"/>
    <d v="2015-09-02T00:00:00"/>
    <n v="9"/>
    <s v="September"/>
    <n v="1"/>
  </r>
  <r>
    <n v="485"/>
    <n v="36443"/>
    <n v="118"/>
    <n v="0.32379332107675002"/>
    <x v="1"/>
    <n v="1"/>
    <n v="9"/>
    <n v="65"/>
    <n v="0"/>
    <n v="46"/>
    <n v="4"/>
    <n v="3"/>
    <n v="20"/>
    <x v="3"/>
    <n v="3"/>
    <n v="1"/>
    <n v="3"/>
    <n v="8"/>
    <n v="0"/>
    <n v="0"/>
    <n v="0"/>
    <n v="0"/>
    <n v="0"/>
    <n v="0"/>
    <n v="0"/>
    <n v="59"/>
    <s v="51-65"/>
    <n v="2670"/>
    <n v="0"/>
    <n v="1"/>
    <n v="0"/>
    <n v="0"/>
    <n v="0"/>
    <n v="0"/>
    <n v="1"/>
    <n v="0"/>
    <n v="0"/>
    <n v="98"/>
    <d v="2015-06-24T00:00:00"/>
    <n v="6"/>
    <s v="June"/>
    <n v="1"/>
  </r>
  <r>
    <n v="486"/>
    <n v="26095"/>
    <n v="31"/>
    <n v="0.11879670434949223"/>
    <x v="1"/>
    <n v="0"/>
    <n v="77"/>
    <n v="11"/>
    <n v="7"/>
    <n v="9"/>
    <n v="3"/>
    <n v="1"/>
    <n v="11"/>
    <x v="0"/>
    <n v="1"/>
    <n v="0"/>
    <n v="3"/>
    <n v="7"/>
    <n v="0"/>
    <n v="0"/>
    <n v="0"/>
    <n v="0"/>
    <n v="0"/>
    <n v="0"/>
    <n v="0"/>
    <n v="30"/>
    <s v="24-35"/>
    <n v="2523"/>
    <n v="0"/>
    <n v="0"/>
    <n v="1"/>
    <n v="0"/>
    <n v="0"/>
    <n v="0"/>
    <n v="1"/>
    <n v="0"/>
    <n v="0"/>
    <n v="20"/>
    <d v="2015-11-18T00:00:00"/>
    <n v="11"/>
    <s v="November"/>
    <n v="1"/>
  </r>
  <r>
    <n v="487"/>
    <n v="71367"/>
    <n v="702"/>
    <n v="0.98364790449367356"/>
    <x v="0"/>
    <n v="0"/>
    <n v="24"/>
    <n v="227"/>
    <n v="23"/>
    <n v="389"/>
    <n v="42"/>
    <n v="21"/>
    <n v="75"/>
    <x v="0"/>
    <n v="4"/>
    <n v="5"/>
    <n v="7"/>
    <n v="2"/>
    <n v="0"/>
    <n v="0"/>
    <n v="0"/>
    <n v="0"/>
    <n v="0"/>
    <n v="0"/>
    <n v="0"/>
    <n v="61"/>
    <s v="51-65"/>
    <n v="2469"/>
    <n v="0"/>
    <n v="0"/>
    <n v="0"/>
    <n v="1"/>
    <n v="0"/>
    <n v="0"/>
    <n v="1"/>
    <n v="0"/>
    <n v="0"/>
    <n v="627"/>
    <d v="2016-01-11T00:00:00"/>
    <n v="1"/>
    <s v="January"/>
    <n v="1"/>
  </r>
  <r>
    <n v="488"/>
    <n v="80184"/>
    <n v="1902"/>
    <n v="2.372044298114337"/>
    <x v="0"/>
    <n v="0"/>
    <n v="19"/>
    <n v="1035"/>
    <n v="134"/>
    <n v="670"/>
    <n v="25"/>
    <n v="38"/>
    <n v="0"/>
    <x v="0"/>
    <n v="6"/>
    <n v="3"/>
    <n v="10"/>
    <n v="3"/>
    <n v="1"/>
    <n v="0"/>
    <n v="0"/>
    <n v="0"/>
    <n v="1"/>
    <n v="0"/>
    <n v="0"/>
    <n v="76"/>
    <s v="66+"/>
    <n v="2279"/>
    <n v="0"/>
    <n v="1"/>
    <n v="0"/>
    <n v="0"/>
    <n v="0"/>
    <n v="0"/>
    <n v="0"/>
    <n v="1"/>
    <n v="0"/>
    <n v="1902"/>
    <d v="2016-07-19T00:00:00"/>
    <n v="7"/>
    <s v="July"/>
    <n v="1"/>
  </r>
  <r>
    <n v="489"/>
    <n v="30630"/>
    <n v="42"/>
    <n v="0.13712047012732614"/>
    <x v="1"/>
    <n v="1"/>
    <n v="67"/>
    <n v="27"/>
    <n v="1"/>
    <n v="12"/>
    <n v="2"/>
    <n v="0"/>
    <n v="10"/>
    <x v="1"/>
    <n v="2"/>
    <n v="0"/>
    <n v="3"/>
    <n v="7"/>
    <n v="0"/>
    <n v="0"/>
    <n v="0"/>
    <n v="0"/>
    <n v="0"/>
    <n v="0"/>
    <n v="0"/>
    <n v="55"/>
    <s v="51-65"/>
    <n v="2312"/>
    <n v="1"/>
    <n v="0"/>
    <n v="0"/>
    <n v="0"/>
    <n v="0"/>
    <n v="0"/>
    <n v="1"/>
    <n v="0"/>
    <n v="0"/>
    <n v="32"/>
    <d v="2016-06-16T00:00:00"/>
    <n v="6"/>
    <s v="June"/>
    <n v="1"/>
  </r>
  <r>
    <n v="490"/>
    <n v="73454"/>
    <n v="1476"/>
    <n v="2.0094208620361043"/>
    <x v="0"/>
    <n v="0"/>
    <n v="95"/>
    <n v="982"/>
    <n v="73"/>
    <n v="351"/>
    <n v="56"/>
    <n v="14"/>
    <n v="175"/>
    <x v="0"/>
    <n v="2"/>
    <n v="4"/>
    <n v="6"/>
    <n v="5"/>
    <n v="0"/>
    <n v="0"/>
    <n v="1"/>
    <n v="0"/>
    <n v="0"/>
    <n v="0"/>
    <n v="0"/>
    <n v="33"/>
    <s v="24-35"/>
    <n v="2279"/>
    <n v="0"/>
    <n v="0"/>
    <n v="1"/>
    <n v="0"/>
    <n v="0"/>
    <n v="0"/>
    <n v="0"/>
    <n v="1"/>
    <n v="0"/>
    <n v="1301"/>
    <d v="2016-07-19T00:00:00"/>
    <n v="7"/>
    <s v="July"/>
    <n v="1"/>
  </r>
  <r>
    <n v="491"/>
    <n v="42691"/>
    <n v="300"/>
    <n v="0.70272422758895325"/>
    <x v="0"/>
    <n v="0"/>
    <n v="48"/>
    <n v="179"/>
    <n v="2"/>
    <n v="64"/>
    <n v="38"/>
    <n v="17"/>
    <n v="58"/>
    <x v="0"/>
    <n v="5"/>
    <n v="1"/>
    <n v="6"/>
    <n v="5"/>
    <n v="0"/>
    <n v="0"/>
    <n v="0"/>
    <n v="0"/>
    <n v="0"/>
    <n v="0"/>
    <n v="0"/>
    <n v="29"/>
    <s v="24-35"/>
    <n v="2476"/>
    <n v="0"/>
    <n v="1"/>
    <n v="0"/>
    <n v="0"/>
    <n v="0"/>
    <n v="0"/>
    <n v="1"/>
    <n v="0"/>
    <n v="0"/>
    <n v="242"/>
    <d v="2016-01-04T00:00:00"/>
    <n v="1"/>
    <s v="January"/>
    <n v="1"/>
  </r>
  <r>
    <n v="492"/>
    <n v="70503"/>
    <n v="1661"/>
    <n v="2.3559281165340482"/>
    <x v="0"/>
    <n v="0"/>
    <n v="73"/>
    <n v="1379"/>
    <n v="33"/>
    <n v="216"/>
    <n v="0"/>
    <n v="33"/>
    <n v="66"/>
    <x v="0"/>
    <n v="2"/>
    <n v="4"/>
    <n v="9"/>
    <n v="6"/>
    <n v="0"/>
    <n v="0"/>
    <n v="0"/>
    <n v="1"/>
    <n v="1"/>
    <n v="0"/>
    <n v="0"/>
    <n v="67"/>
    <s v="66+"/>
    <n v="2796"/>
    <n v="0"/>
    <n v="1"/>
    <n v="0"/>
    <n v="0"/>
    <n v="0"/>
    <n v="0"/>
    <n v="1"/>
    <n v="0"/>
    <n v="0"/>
    <n v="1595"/>
    <d v="2015-02-18T00:00:00"/>
    <n v="2"/>
    <s v="February"/>
    <n v="1"/>
  </r>
  <r>
    <n v="493"/>
    <n v="68281"/>
    <n v="1614"/>
    <n v="2.3637615149163018"/>
    <x v="0"/>
    <n v="0"/>
    <n v="31"/>
    <n v="995"/>
    <n v="112"/>
    <n v="417"/>
    <n v="42"/>
    <n v="48"/>
    <n v="41"/>
    <x v="0"/>
    <n v="2"/>
    <n v="9"/>
    <n v="13"/>
    <n v="5"/>
    <n v="0"/>
    <n v="0"/>
    <n v="0"/>
    <n v="0"/>
    <n v="0"/>
    <n v="0"/>
    <n v="1"/>
    <n v="62"/>
    <s v="51-65"/>
    <n v="2850"/>
    <n v="0"/>
    <n v="0"/>
    <n v="1"/>
    <n v="0"/>
    <n v="0"/>
    <n v="0"/>
    <n v="1"/>
    <n v="0"/>
    <n v="0"/>
    <n v="1573"/>
    <d v="2014-12-26T00:00:00"/>
    <n v="12"/>
    <s v="December"/>
    <n v="1"/>
  </r>
  <r>
    <n v="494"/>
    <n v="32880"/>
    <n v="40"/>
    <n v="0.12165450121654502"/>
    <x v="1"/>
    <n v="0"/>
    <n v="76"/>
    <n v="8"/>
    <n v="4"/>
    <n v="15"/>
    <n v="7"/>
    <n v="6"/>
    <n v="2"/>
    <x v="0"/>
    <n v="1"/>
    <n v="0"/>
    <n v="3"/>
    <n v="8"/>
    <n v="0"/>
    <n v="0"/>
    <n v="0"/>
    <n v="0"/>
    <n v="0"/>
    <n v="0"/>
    <n v="0"/>
    <n v="34"/>
    <s v="24-35"/>
    <n v="2731"/>
    <n v="0"/>
    <n v="1"/>
    <n v="0"/>
    <n v="0"/>
    <n v="0"/>
    <n v="0"/>
    <n v="1"/>
    <n v="0"/>
    <n v="0"/>
    <n v="38"/>
    <d v="2015-04-24T00:00:00"/>
    <n v="4"/>
    <s v="April"/>
    <n v="1"/>
  </r>
  <r>
    <n v="495"/>
    <n v="77863"/>
    <n v="1279"/>
    <n v="1.6426287196742999"/>
    <x v="0"/>
    <n v="0"/>
    <n v="20"/>
    <n v="881"/>
    <n v="38"/>
    <n v="319"/>
    <n v="16"/>
    <n v="25"/>
    <n v="12"/>
    <x v="0"/>
    <n v="4"/>
    <n v="5"/>
    <n v="10"/>
    <n v="2"/>
    <n v="0"/>
    <n v="0"/>
    <n v="0"/>
    <n v="0"/>
    <n v="0"/>
    <n v="0"/>
    <n v="0"/>
    <n v="62"/>
    <s v="51-65"/>
    <n v="2373"/>
    <n v="0"/>
    <n v="0"/>
    <n v="0"/>
    <n v="1"/>
    <n v="0"/>
    <n v="0"/>
    <n v="0"/>
    <n v="0"/>
    <n v="1"/>
    <n v="1267"/>
    <d v="2016-04-16T00:00:00"/>
    <n v="4"/>
    <s v="April"/>
    <n v="1"/>
  </r>
  <r>
    <n v="496"/>
    <n v="50353"/>
    <n v="407"/>
    <n v="0.80829344825531746"/>
    <x v="0"/>
    <n v="0"/>
    <n v="72"/>
    <n v="141"/>
    <n v="15"/>
    <n v="153"/>
    <n v="67"/>
    <n v="31"/>
    <n v="35"/>
    <x v="0"/>
    <n v="4"/>
    <n v="4"/>
    <n v="6"/>
    <n v="3"/>
    <n v="0"/>
    <n v="0"/>
    <n v="0"/>
    <n v="0"/>
    <n v="0"/>
    <n v="0"/>
    <n v="0"/>
    <n v="43"/>
    <s v="36-50"/>
    <n v="2180"/>
    <n v="0"/>
    <n v="1"/>
    <n v="0"/>
    <n v="0"/>
    <n v="0"/>
    <n v="0"/>
    <n v="0"/>
    <n v="1"/>
    <n v="0"/>
    <n v="372"/>
    <d v="2016-10-26T00:00:00"/>
    <n v="10"/>
    <s v="October"/>
    <n v="1"/>
  </r>
  <r>
    <n v="497"/>
    <n v="61839"/>
    <n v="1775"/>
    <n v="2.8703568945164055"/>
    <x v="0"/>
    <n v="0"/>
    <n v="20"/>
    <n v="1000"/>
    <n v="155"/>
    <n v="379"/>
    <n v="224"/>
    <n v="17"/>
    <n v="120"/>
    <x v="0"/>
    <n v="4"/>
    <n v="8"/>
    <n v="4"/>
    <n v="8"/>
    <n v="0"/>
    <n v="0"/>
    <n v="0"/>
    <n v="0"/>
    <n v="0"/>
    <n v="0"/>
    <n v="0"/>
    <n v="56"/>
    <s v="51-65"/>
    <n v="2845"/>
    <n v="0"/>
    <n v="0"/>
    <n v="1"/>
    <n v="0"/>
    <n v="0"/>
    <n v="0"/>
    <n v="1"/>
    <n v="0"/>
    <n v="0"/>
    <n v="1655"/>
    <d v="2014-12-31T00:00:00"/>
    <n v="12"/>
    <s v="December"/>
    <n v="1"/>
  </r>
  <r>
    <n v="498"/>
    <n v="49154"/>
    <n v="340"/>
    <n v="0.69170362534076579"/>
    <x v="1"/>
    <n v="1"/>
    <n v="69"/>
    <n v="206"/>
    <n v="10"/>
    <n v="67"/>
    <n v="30"/>
    <n v="27"/>
    <n v="71"/>
    <x v="9"/>
    <n v="4"/>
    <n v="1"/>
    <n v="8"/>
    <n v="6"/>
    <n v="0"/>
    <n v="0"/>
    <n v="0"/>
    <n v="0"/>
    <n v="0"/>
    <n v="0"/>
    <n v="0"/>
    <n v="60"/>
    <s v="51-65"/>
    <n v="2397"/>
    <n v="0"/>
    <n v="1"/>
    <n v="0"/>
    <n v="0"/>
    <n v="0"/>
    <n v="0"/>
    <n v="0"/>
    <n v="0"/>
    <n v="1"/>
    <n v="269"/>
    <d v="2016-03-23T00:00:00"/>
    <n v="3"/>
    <s v="March"/>
    <n v="1"/>
  </r>
  <r>
    <n v="499"/>
    <n v="47682"/>
    <n v="460"/>
    <n v="0.96472463403380737"/>
    <x v="0"/>
    <n v="1"/>
    <n v="80"/>
    <n v="162"/>
    <n v="61"/>
    <n v="83"/>
    <n v="97"/>
    <n v="57"/>
    <n v="61"/>
    <x v="3"/>
    <n v="4"/>
    <n v="3"/>
    <n v="8"/>
    <n v="5"/>
    <n v="0"/>
    <n v="0"/>
    <n v="0"/>
    <n v="0"/>
    <n v="0"/>
    <n v="0"/>
    <n v="0"/>
    <n v="45"/>
    <s v="36-50"/>
    <n v="2658"/>
    <n v="0"/>
    <n v="0"/>
    <n v="0"/>
    <n v="0"/>
    <n v="1"/>
    <n v="1"/>
    <n v="0"/>
    <n v="0"/>
    <n v="0"/>
    <n v="399"/>
    <d v="2015-07-06T00:00:00"/>
    <n v="7"/>
    <s v="July"/>
    <n v="1"/>
  </r>
  <r>
    <n v="500"/>
    <n v="72679"/>
    <n v="1114"/>
    <n v="1.5327673743447214"/>
    <x v="0"/>
    <n v="1"/>
    <n v="65"/>
    <n v="619"/>
    <n v="54"/>
    <n v="260"/>
    <n v="127"/>
    <n v="54"/>
    <n v="54"/>
    <x v="0"/>
    <n v="4"/>
    <n v="7"/>
    <n v="5"/>
    <n v="1"/>
    <n v="0"/>
    <n v="0"/>
    <n v="0"/>
    <n v="0"/>
    <n v="0"/>
    <n v="0"/>
    <n v="0"/>
    <n v="51"/>
    <s v="51-65"/>
    <n v="2443"/>
    <n v="0"/>
    <n v="0"/>
    <n v="1"/>
    <n v="0"/>
    <n v="0"/>
    <n v="0"/>
    <n v="1"/>
    <n v="0"/>
    <n v="0"/>
    <n v="1060"/>
    <d v="2016-02-06T00:00:00"/>
    <n v="2"/>
    <s v="February"/>
    <n v="1"/>
  </r>
  <r>
    <n v="501"/>
    <n v="57954"/>
    <n v="484"/>
    <n v="0.83514511509127942"/>
    <x v="1"/>
    <n v="1"/>
    <n v="52"/>
    <n v="456"/>
    <n v="4"/>
    <n v="24"/>
    <n v="0"/>
    <n v="0"/>
    <n v="9"/>
    <x v="6"/>
    <n v="8"/>
    <n v="2"/>
    <n v="6"/>
    <n v="7"/>
    <n v="0"/>
    <n v="0"/>
    <n v="0"/>
    <n v="1"/>
    <n v="0"/>
    <n v="0"/>
    <n v="0"/>
    <n v="43"/>
    <s v="36-50"/>
    <n v="2170"/>
    <n v="0"/>
    <n v="0"/>
    <n v="0"/>
    <n v="1"/>
    <n v="0"/>
    <n v="0"/>
    <n v="0"/>
    <n v="1"/>
    <n v="0"/>
    <n v="475"/>
    <d v="2016-11-05T00:00:00"/>
    <n v="11"/>
    <s v="November"/>
    <n v="1"/>
  </r>
  <r>
    <n v="502"/>
    <n v="65316"/>
    <n v="222"/>
    <n v="0.33988609222855043"/>
    <x v="1"/>
    <n v="1"/>
    <n v="65"/>
    <n v="112"/>
    <n v="6"/>
    <n v="92"/>
    <n v="3"/>
    <n v="9"/>
    <n v="38"/>
    <x v="1"/>
    <n v="3"/>
    <n v="2"/>
    <n v="5"/>
    <n v="4"/>
    <n v="0"/>
    <n v="0"/>
    <n v="0"/>
    <n v="0"/>
    <n v="0"/>
    <n v="0"/>
    <n v="0"/>
    <n v="58"/>
    <s v="51-65"/>
    <n v="2590"/>
    <n v="0"/>
    <n v="1"/>
    <n v="0"/>
    <n v="0"/>
    <n v="0"/>
    <n v="0"/>
    <n v="1"/>
    <n v="0"/>
    <n v="0"/>
    <n v="184"/>
    <d v="2015-09-12T00:00:00"/>
    <n v="9"/>
    <s v="September"/>
    <n v="1"/>
  </r>
  <r>
    <n v="503"/>
    <n v="28567"/>
    <n v="40"/>
    <n v="0.14002170336402142"/>
    <x v="1"/>
    <n v="0"/>
    <n v="57"/>
    <n v="11"/>
    <n v="3"/>
    <n v="22"/>
    <n v="2"/>
    <n v="2"/>
    <n v="6"/>
    <x v="1"/>
    <n v="2"/>
    <n v="0"/>
    <n v="3"/>
    <n v="6"/>
    <n v="0"/>
    <n v="0"/>
    <n v="0"/>
    <n v="0"/>
    <n v="0"/>
    <n v="0"/>
    <n v="0"/>
    <n v="38"/>
    <s v="36-50"/>
    <n v="2536"/>
    <n v="0"/>
    <n v="0"/>
    <n v="1"/>
    <n v="0"/>
    <n v="0"/>
    <n v="0"/>
    <n v="1"/>
    <n v="0"/>
    <n v="0"/>
    <n v="34"/>
    <d v="2015-11-05T00:00:00"/>
    <n v="11"/>
    <s v="November"/>
    <n v="1"/>
  </r>
  <r>
    <n v="504"/>
    <n v="47352"/>
    <n v="304"/>
    <n v="0.64200033789491473"/>
    <x v="0"/>
    <n v="1"/>
    <n v="70"/>
    <n v="172"/>
    <n v="12"/>
    <n v="112"/>
    <n v="8"/>
    <n v="0"/>
    <n v="15"/>
    <x v="3"/>
    <n v="6"/>
    <n v="1"/>
    <n v="5"/>
    <n v="7"/>
    <n v="0"/>
    <n v="0"/>
    <n v="0"/>
    <n v="0"/>
    <n v="0"/>
    <n v="0"/>
    <n v="0"/>
    <n v="69"/>
    <s v="66+"/>
    <n v="2603"/>
    <n v="0"/>
    <n v="0"/>
    <n v="0"/>
    <n v="1"/>
    <n v="0"/>
    <n v="0"/>
    <n v="0"/>
    <n v="1"/>
    <n v="0"/>
    <n v="289"/>
    <d v="2015-08-30T00:00:00"/>
    <n v="8"/>
    <s v="August"/>
    <n v="1"/>
  </r>
  <r>
    <n v="505"/>
    <n v="44931"/>
    <n v="89"/>
    <n v="0.19808150274865907"/>
    <x v="0"/>
    <n v="1"/>
    <n v="0"/>
    <n v="78"/>
    <n v="0"/>
    <n v="11"/>
    <n v="0"/>
    <n v="0"/>
    <n v="7"/>
    <x v="0"/>
    <n v="2"/>
    <n v="1"/>
    <n v="3"/>
    <n v="5"/>
    <n v="0"/>
    <n v="0"/>
    <n v="0"/>
    <n v="0"/>
    <n v="0"/>
    <n v="0"/>
    <n v="0"/>
    <n v="53"/>
    <s v="51-65"/>
    <n v="2321"/>
    <n v="0"/>
    <n v="0"/>
    <n v="0"/>
    <n v="1"/>
    <n v="0"/>
    <n v="0"/>
    <n v="1"/>
    <n v="0"/>
    <n v="0"/>
    <n v="82"/>
    <d v="2016-06-07T00:00:00"/>
    <n v="6"/>
    <s v="June"/>
    <n v="1"/>
  </r>
  <r>
    <n v="506"/>
    <n v="64497"/>
    <n v="1612"/>
    <n v="2.4993410546226955"/>
    <x v="0"/>
    <n v="1"/>
    <n v="17"/>
    <n v="1170"/>
    <n v="48"/>
    <n v="320"/>
    <n v="42"/>
    <n v="32"/>
    <n v="192"/>
    <x v="2"/>
    <n v="11"/>
    <n v="4"/>
    <n v="9"/>
    <n v="8"/>
    <n v="0"/>
    <n v="0"/>
    <n v="1"/>
    <n v="0"/>
    <n v="0"/>
    <n v="0"/>
    <n v="1"/>
    <n v="66"/>
    <s v="66+"/>
    <n v="2816"/>
    <n v="1"/>
    <n v="0"/>
    <n v="0"/>
    <n v="0"/>
    <n v="0"/>
    <n v="0"/>
    <n v="1"/>
    <n v="0"/>
    <n v="0"/>
    <n v="1420"/>
    <d v="2015-01-29T00:00:00"/>
    <n v="1"/>
    <s v="January"/>
    <n v="1"/>
  </r>
  <r>
    <n v="507"/>
    <n v="57247"/>
    <n v="226"/>
    <n v="0.39478051251593971"/>
    <x v="0"/>
    <n v="1"/>
    <n v="50"/>
    <n v="99"/>
    <n v="4"/>
    <n v="32"/>
    <n v="37"/>
    <n v="54"/>
    <n v="6"/>
    <x v="1"/>
    <n v="2"/>
    <n v="1"/>
    <n v="7"/>
    <n v="2"/>
    <n v="0"/>
    <n v="0"/>
    <n v="0"/>
    <n v="0"/>
    <n v="0"/>
    <n v="0"/>
    <n v="0"/>
    <n v="68"/>
    <s v="66+"/>
    <n v="2484"/>
    <n v="0"/>
    <n v="0"/>
    <n v="0"/>
    <n v="1"/>
    <n v="0"/>
    <n v="1"/>
    <n v="0"/>
    <n v="0"/>
    <n v="0"/>
    <n v="220"/>
    <d v="2015-12-27T00:00:00"/>
    <n v="12"/>
    <s v="December"/>
    <n v="1"/>
  </r>
  <r>
    <n v="508"/>
    <n v="22944"/>
    <n v="50"/>
    <n v="0.21792189679218968"/>
    <x v="1"/>
    <n v="0"/>
    <n v="67"/>
    <n v="19"/>
    <n v="3"/>
    <n v="19"/>
    <n v="4"/>
    <n v="5"/>
    <n v="26"/>
    <x v="4"/>
    <n v="3"/>
    <n v="0"/>
    <n v="3"/>
    <n v="7"/>
    <n v="0"/>
    <n v="0"/>
    <n v="0"/>
    <n v="0"/>
    <n v="0"/>
    <n v="0"/>
    <n v="0"/>
    <n v="39"/>
    <s v="36-50"/>
    <n v="2347"/>
    <n v="0"/>
    <n v="0"/>
    <n v="1"/>
    <n v="0"/>
    <n v="0"/>
    <n v="0"/>
    <n v="0"/>
    <n v="1"/>
    <n v="0"/>
    <n v="24"/>
    <d v="2016-05-12T00:00:00"/>
    <n v="5"/>
    <s v="May"/>
    <n v="1"/>
  </r>
  <r>
    <n v="509"/>
    <n v="25315"/>
    <n v="32"/>
    <n v="0.12640726841793404"/>
    <x v="1"/>
    <n v="0"/>
    <n v="46"/>
    <n v="1"/>
    <n v="9"/>
    <n v="8"/>
    <n v="11"/>
    <n v="3"/>
    <n v="22"/>
    <x v="4"/>
    <n v="3"/>
    <n v="0"/>
    <n v="3"/>
    <n v="8"/>
    <n v="0"/>
    <n v="0"/>
    <n v="0"/>
    <n v="0"/>
    <n v="0"/>
    <n v="0"/>
    <n v="0"/>
    <n v="43"/>
    <s v="36-50"/>
    <n v="2393"/>
    <n v="0"/>
    <n v="0"/>
    <n v="0"/>
    <n v="1"/>
    <n v="0"/>
    <n v="1"/>
    <n v="0"/>
    <n v="0"/>
    <n v="0"/>
    <n v="10"/>
    <d v="2016-03-27T00:00:00"/>
    <n v="3"/>
    <s v="March"/>
    <n v="1"/>
  </r>
  <r>
    <n v="510"/>
    <n v="43638"/>
    <n v="182"/>
    <n v="0.41706769329483478"/>
    <x v="0"/>
    <n v="1"/>
    <n v="37"/>
    <n v="63"/>
    <n v="10"/>
    <n v="83"/>
    <n v="7"/>
    <n v="19"/>
    <n v="19"/>
    <x v="1"/>
    <n v="4"/>
    <n v="1"/>
    <n v="4"/>
    <n v="7"/>
    <n v="0"/>
    <n v="0"/>
    <n v="0"/>
    <n v="0"/>
    <n v="0"/>
    <n v="0"/>
    <n v="0"/>
    <n v="51"/>
    <s v="51-65"/>
    <n v="2851"/>
    <n v="0"/>
    <n v="0"/>
    <n v="0"/>
    <n v="0"/>
    <n v="1"/>
    <n v="0"/>
    <n v="1"/>
    <n v="0"/>
    <n v="0"/>
    <n v="163"/>
    <d v="2014-12-25T00:00:00"/>
    <n v="12"/>
    <s v="December"/>
    <n v="1"/>
  </r>
  <r>
    <n v="511"/>
    <n v="42710"/>
    <n v="304"/>
    <n v="0.71177710138140948"/>
    <x v="1"/>
    <n v="0"/>
    <n v="38"/>
    <n v="252"/>
    <n v="3"/>
    <n v="42"/>
    <n v="4"/>
    <n v="3"/>
    <n v="102"/>
    <x v="1"/>
    <n v="4"/>
    <n v="5"/>
    <n v="3"/>
    <n v="6"/>
    <n v="0"/>
    <n v="0"/>
    <n v="0"/>
    <n v="0"/>
    <n v="0"/>
    <n v="0"/>
    <n v="0"/>
    <n v="36"/>
    <s v="36-50"/>
    <n v="2737"/>
    <n v="0"/>
    <n v="0"/>
    <n v="1"/>
    <n v="0"/>
    <n v="0"/>
    <n v="0"/>
    <n v="0"/>
    <n v="0"/>
    <n v="1"/>
    <n v="202"/>
    <d v="2015-04-18T00:00:00"/>
    <n v="4"/>
    <s v="April"/>
    <n v="1"/>
  </r>
  <r>
    <n v="512"/>
    <n v="80134"/>
    <n v="1610"/>
    <n v="2.0091346993785413"/>
    <x v="1"/>
    <n v="0"/>
    <n v="40"/>
    <n v="1218"/>
    <n v="16"/>
    <n v="272"/>
    <n v="104"/>
    <n v="0"/>
    <n v="80"/>
    <x v="1"/>
    <n v="5"/>
    <n v="3"/>
    <n v="6"/>
    <n v="6"/>
    <n v="1"/>
    <n v="0"/>
    <n v="0"/>
    <n v="1"/>
    <n v="1"/>
    <n v="0"/>
    <n v="1"/>
    <n v="48"/>
    <s v="36-50"/>
    <n v="2564"/>
    <n v="0"/>
    <n v="1"/>
    <n v="0"/>
    <n v="0"/>
    <n v="0"/>
    <n v="0"/>
    <n v="1"/>
    <n v="0"/>
    <n v="0"/>
    <n v="1530"/>
    <d v="2015-10-08T00:00:00"/>
    <n v="10"/>
    <s v="October"/>
    <n v="1"/>
  </r>
  <r>
    <n v="513"/>
    <n v="54058"/>
    <n v="608"/>
    <n v="1.1247178955936217"/>
    <x v="0"/>
    <n v="1"/>
    <n v="56"/>
    <n v="198"/>
    <n v="18"/>
    <n v="252"/>
    <n v="32"/>
    <n v="108"/>
    <n v="54"/>
    <x v="1"/>
    <n v="4"/>
    <n v="6"/>
    <n v="8"/>
    <n v="3"/>
    <n v="0"/>
    <n v="0"/>
    <n v="0"/>
    <n v="0"/>
    <n v="0"/>
    <n v="0"/>
    <n v="0"/>
    <n v="44"/>
    <s v="36-50"/>
    <n v="2549"/>
    <n v="0"/>
    <n v="0"/>
    <n v="0"/>
    <n v="1"/>
    <n v="0"/>
    <n v="0"/>
    <n v="1"/>
    <n v="0"/>
    <n v="0"/>
    <n v="554"/>
    <d v="2015-10-23T00:00:00"/>
    <n v="10"/>
    <s v="October"/>
    <n v="1"/>
  </r>
  <r>
    <n v="514"/>
    <n v="24683"/>
    <n v="35"/>
    <n v="0.14179799862253373"/>
    <x v="1"/>
    <n v="0"/>
    <n v="98"/>
    <n v="8"/>
    <n v="4"/>
    <n v="10"/>
    <n v="6"/>
    <n v="7"/>
    <n v="6"/>
    <x v="1"/>
    <n v="2"/>
    <n v="0"/>
    <n v="4"/>
    <n v="5"/>
    <n v="0"/>
    <n v="0"/>
    <n v="0"/>
    <n v="0"/>
    <n v="0"/>
    <n v="0"/>
    <n v="0"/>
    <n v="30"/>
    <s v="24-35"/>
    <n v="2272"/>
    <n v="0"/>
    <n v="1"/>
    <n v="0"/>
    <n v="0"/>
    <n v="0"/>
    <n v="1"/>
    <n v="0"/>
    <n v="0"/>
    <n v="0"/>
    <n v="29"/>
    <d v="2016-07-26T00:00:00"/>
    <n v="7"/>
    <s v="July"/>
    <n v="1"/>
  </r>
  <r>
    <n v="515"/>
    <n v="47850"/>
    <n v="124"/>
    <n v="0.25914315569487983"/>
    <x v="1"/>
    <n v="0"/>
    <n v="72"/>
    <n v="42"/>
    <n v="7"/>
    <n v="43"/>
    <n v="20"/>
    <n v="12"/>
    <n v="10"/>
    <x v="0"/>
    <n v="3"/>
    <n v="0"/>
    <n v="4"/>
    <n v="6"/>
    <n v="0"/>
    <n v="0"/>
    <n v="0"/>
    <n v="0"/>
    <n v="0"/>
    <n v="0"/>
    <n v="0"/>
    <n v="40"/>
    <s v="36-50"/>
    <n v="2367"/>
    <n v="0"/>
    <n v="1"/>
    <n v="0"/>
    <n v="0"/>
    <n v="0"/>
    <n v="0"/>
    <n v="1"/>
    <n v="0"/>
    <n v="0"/>
    <n v="114"/>
    <d v="2016-04-22T00:00:00"/>
    <n v="4"/>
    <s v="April"/>
    <n v="1"/>
  </r>
  <r>
    <n v="516"/>
    <n v="74004"/>
    <n v="1610"/>
    <n v="2.1755580779417327"/>
    <x v="0"/>
    <n v="0"/>
    <n v="5"/>
    <n v="784"/>
    <n v="48"/>
    <n v="560"/>
    <n v="42"/>
    <n v="176"/>
    <n v="48"/>
    <x v="0"/>
    <n v="4"/>
    <n v="6"/>
    <n v="4"/>
    <n v="3"/>
    <n v="1"/>
    <n v="0"/>
    <n v="0"/>
    <n v="0"/>
    <n v="1"/>
    <n v="0"/>
    <n v="1"/>
    <n v="33"/>
    <s v="24-35"/>
    <n v="2284"/>
    <n v="0"/>
    <n v="0"/>
    <n v="1"/>
    <n v="0"/>
    <n v="0"/>
    <n v="0"/>
    <n v="0"/>
    <n v="0"/>
    <n v="1"/>
    <n v="1562"/>
    <d v="2016-07-14T00:00:00"/>
    <n v="7"/>
    <s v="July"/>
    <n v="1"/>
  </r>
  <r>
    <n v="517"/>
    <n v="27159"/>
    <n v="20"/>
    <n v="7.3640413859125883E-2"/>
    <x v="1"/>
    <n v="1"/>
    <n v="33"/>
    <n v="17"/>
    <n v="0"/>
    <n v="3"/>
    <n v="0"/>
    <n v="0"/>
    <n v="1"/>
    <x v="1"/>
    <n v="1"/>
    <n v="0"/>
    <n v="3"/>
    <n v="6"/>
    <n v="0"/>
    <n v="0"/>
    <n v="0"/>
    <n v="0"/>
    <n v="0"/>
    <n v="0"/>
    <n v="0"/>
    <n v="47"/>
    <s v="36-50"/>
    <n v="2251"/>
    <n v="0"/>
    <n v="1"/>
    <n v="0"/>
    <n v="0"/>
    <n v="0"/>
    <n v="0"/>
    <n v="0"/>
    <n v="1"/>
    <n v="0"/>
    <n v="19"/>
    <d v="2016-08-16T00:00:00"/>
    <n v="8"/>
    <s v="August"/>
    <n v="1"/>
  </r>
  <r>
    <n v="518"/>
    <n v="39548"/>
    <n v="36"/>
    <n v="9.1028623444927681E-2"/>
    <x v="1"/>
    <n v="1"/>
    <n v="87"/>
    <n v="15"/>
    <n v="4"/>
    <n v="10"/>
    <n v="3"/>
    <n v="4"/>
    <n v="18"/>
    <x v="1"/>
    <n v="1"/>
    <n v="1"/>
    <n v="3"/>
    <n v="3"/>
    <n v="0"/>
    <n v="0"/>
    <n v="0"/>
    <n v="0"/>
    <n v="0"/>
    <n v="0"/>
    <n v="0"/>
    <n v="57"/>
    <s v="51-65"/>
    <n v="2249"/>
    <n v="0"/>
    <n v="0"/>
    <n v="1"/>
    <n v="0"/>
    <n v="0"/>
    <n v="1"/>
    <n v="0"/>
    <n v="0"/>
    <n v="0"/>
    <n v="18"/>
    <d v="2016-08-18T00:00:00"/>
    <n v="8"/>
    <s v="August"/>
    <n v="1"/>
  </r>
  <r>
    <n v="519"/>
    <n v="71670"/>
    <n v="1606"/>
    <n v="2.2408260080926468"/>
    <x v="0"/>
    <n v="0"/>
    <n v="8"/>
    <n v="1462"/>
    <n v="16"/>
    <n v="128"/>
    <n v="0"/>
    <n v="0"/>
    <n v="160"/>
    <x v="0"/>
    <n v="5"/>
    <n v="3"/>
    <n v="6"/>
    <n v="6"/>
    <n v="0"/>
    <n v="1"/>
    <n v="0"/>
    <n v="1"/>
    <n v="1"/>
    <n v="0"/>
    <n v="1"/>
    <n v="58"/>
    <s v="51-65"/>
    <n v="2514"/>
    <n v="0"/>
    <n v="0"/>
    <n v="0"/>
    <n v="0"/>
    <n v="1"/>
    <n v="0"/>
    <n v="0"/>
    <n v="0"/>
    <n v="1"/>
    <n v="1446"/>
    <d v="2015-11-27T00:00:00"/>
    <n v="11"/>
    <s v="November"/>
    <n v="1"/>
  </r>
  <r>
    <n v="520"/>
    <n v="60504"/>
    <n v="492"/>
    <n v="0.81316937723125737"/>
    <x v="0"/>
    <n v="1"/>
    <n v="73"/>
    <n v="458"/>
    <n v="0"/>
    <n v="24"/>
    <n v="6"/>
    <n v="4"/>
    <n v="34"/>
    <x v="1"/>
    <n v="6"/>
    <n v="2"/>
    <n v="8"/>
    <n v="6"/>
    <n v="0"/>
    <n v="0"/>
    <n v="0"/>
    <n v="0"/>
    <n v="0"/>
    <n v="0"/>
    <n v="0"/>
    <n v="49"/>
    <s v="36-50"/>
    <n v="2301"/>
    <n v="0"/>
    <n v="0"/>
    <n v="1"/>
    <n v="0"/>
    <n v="0"/>
    <n v="0"/>
    <n v="0"/>
    <n v="0"/>
    <n v="1"/>
    <n v="458"/>
    <d v="2016-06-27T00:00:00"/>
    <n v="6"/>
    <s v="June"/>
    <n v="1"/>
  </r>
  <r>
    <n v="521"/>
    <n v="22419"/>
    <n v="120"/>
    <n v="0.53526027030643653"/>
    <x v="0"/>
    <n v="0"/>
    <n v="74"/>
    <n v="30"/>
    <n v="3"/>
    <n v="47"/>
    <n v="19"/>
    <n v="21"/>
    <n v="42"/>
    <x v="0"/>
    <n v="3"/>
    <n v="2"/>
    <n v="2"/>
    <n v="8"/>
    <n v="0"/>
    <n v="0"/>
    <n v="0"/>
    <n v="0"/>
    <n v="0"/>
    <n v="0"/>
    <n v="0"/>
    <n v="57"/>
    <s v="51-65"/>
    <n v="2596"/>
    <n v="0"/>
    <n v="1"/>
    <n v="0"/>
    <n v="0"/>
    <n v="0"/>
    <n v="0"/>
    <n v="1"/>
    <n v="0"/>
    <n v="0"/>
    <n v="78"/>
    <d v="2015-09-06T00:00:00"/>
    <n v="9"/>
    <s v="September"/>
    <n v="1"/>
  </r>
  <r>
    <n v="522"/>
    <n v="90247"/>
    <n v="1605"/>
    <n v="1.7784524693341606"/>
    <x v="0"/>
    <n v="0"/>
    <n v="27"/>
    <n v="1184"/>
    <n v="32"/>
    <n v="352"/>
    <n v="21"/>
    <n v="16"/>
    <n v="16"/>
    <x v="0"/>
    <n v="3"/>
    <n v="4"/>
    <n v="7"/>
    <n v="1"/>
    <n v="1"/>
    <n v="0"/>
    <n v="0"/>
    <n v="1"/>
    <n v="1"/>
    <n v="0"/>
    <n v="1"/>
    <n v="32"/>
    <s v="24-35"/>
    <n v="2220"/>
    <n v="0"/>
    <n v="0"/>
    <n v="1"/>
    <n v="0"/>
    <n v="0"/>
    <n v="0"/>
    <n v="0"/>
    <n v="1"/>
    <n v="0"/>
    <n v="1589"/>
    <d v="2016-09-16T00:00:00"/>
    <n v="9"/>
    <s v="September"/>
    <n v="1"/>
  </r>
  <r>
    <n v="523"/>
    <n v="43462"/>
    <n v="225"/>
    <n v="0.51769361741291242"/>
    <x v="1"/>
    <n v="1"/>
    <n v="50"/>
    <n v="90"/>
    <n v="17"/>
    <n v="97"/>
    <n v="15"/>
    <n v="6"/>
    <n v="15"/>
    <x v="9"/>
    <n v="4"/>
    <n v="1"/>
    <n v="5"/>
    <n v="8"/>
    <n v="0"/>
    <n v="0"/>
    <n v="0"/>
    <n v="0"/>
    <n v="0"/>
    <n v="0"/>
    <n v="0"/>
    <n v="68"/>
    <s v="66+"/>
    <n v="2814"/>
    <n v="0"/>
    <n v="0"/>
    <n v="0"/>
    <n v="1"/>
    <n v="0"/>
    <n v="0"/>
    <n v="1"/>
    <n v="0"/>
    <n v="0"/>
    <n v="210"/>
    <d v="2015-01-31T00:00:00"/>
    <n v="1"/>
    <s v="January"/>
    <n v="1"/>
  </r>
  <r>
    <n v="524"/>
    <n v="54880"/>
    <n v="677"/>
    <n v="1.2336005830903791"/>
    <x v="1"/>
    <n v="0"/>
    <n v="57"/>
    <n v="308"/>
    <n v="85"/>
    <n v="137"/>
    <n v="102"/>
    <n v="45"/>
    <n v="118"/>
    <x v="1"/>
    <n v="6"/>
    <n v="2"/>
    <n v="11"/>
    <n v="5"/>
    <n v="0"/>
    <n v="0"/>
    <n v="0"/>
    <n v="0"/>
    <n v="0"/>
    <n v="0"/>
    <n v="0"/>
    <n v="42"/>
    <s v="36-50"/>
    <n v="2644"/>
    <n v="0"/>
    <n v="0"/>
    <n v="1"/>
    <n v="0"/>
    <n v="0"/>
    <n v="0"/>
    <n v="0"/>
    <n v="0"/>
    <n v="1"/>
    <n v="559"/>
    <d v="2015-07-20T00:00:00"/>
    <n v="7"/>
    <s v="July"/>
    <n v="1"/>
  </r>
  <r>
    <n v="525"/>
    <n v="79908"/>
    <n v="1661"/>
    <n v="2.0786404365019773"/>
    <x v="0"/>
    <n v="0"/>
    <n v="30"/>
    <n v="557"/>
    <n v="129"/>
    <n v="761"/>
    <n v="29"/>
    <n v="185"/>
    <n v="111"/>
    <x v="0"/>
    <n v="5"/>
    <n v="6"/>
    <n v="7"/>
    <n v="2"/>
    <n v="0"/>
    <n v="0"/>
    <n v="0"/>
    <n v="0"/>
    <n v="1"/>
    <n v="0"/>
    <n v="0"/>
    <n v="38"/>
    <s v="36-50"/>
    <n v="2609"/>
    <n v="0"/>
    <n v="1"/>
    <n v="0"/>
    <n v="0"/>
    <n v="0"/>
    <n v="0"/>
    <n v="1"/>
    <n v="0"/>
    <n v="0"/>
    <n v="1550"/>
    <d v="2015-08-24T00:00:00"/>
    <n v="8"/>
    <s v="August"/>
    <n v="1"/>
  </r>
  <r>
    <n v="526"/>
    <n v="15315"/>
    <n v="47"/>
    <n v="0.30688867123734898"/>
    <x v="0"/>
    <n v="0"/>
    <n v="27"/>
    <n v="7"/>
    <n v="4"/>
    <n v="13"/>
    <n v="15"/>
    <n v="8"/>
    <n v="17"/>
    <x v="1"/>
    <n v="2"/>
    <n v="0"/>
    <n v="4"/>
    <n v="5"/>
    <n v="0"/>
    <n v="0"/>
    <n v="0"/>
    <n v="0"/>
    <n v="0"/>
    <n v="0"/>
    <n v="0"/>
    <n v="50"/>
    <s v="36-50"/>
    <n v="2489"/>
    <n v="0"/>
    <n v="1"/>
    <n v="0"/>
    <n v="0"/>
    <n v="0"/>
    <n v="1"/>
    <n v="0"/>
    <n v="0"/>
    <n v="0"/>
    <n v="30"/>
    <d v="2015-12-22T00:00:00"/>
    <n v="12"/>
    <s v="December"/>
    <n v="1"/>
  </r>
  <r>
    <n v="527"/>
    <n v="90369"/>
    <n v="1571"/>
    <n v="1.7384280007524704"/>
    <x v="0"/>
    <n v="0"/>
    <n v="2"/>
    <n v="292"/>
    <n v="51"/>
    <n v="981"/>
    <n v="224"/>
    <n v="23"/>
    <n v="17"/>
    <x v="0"/>
    <n v="4"/>
    <n v="6"/>
    <n v="6"/>
    <n v="1"/>
    <n v="0"/>
    <n v="0"/>
    <n v="0"/>
    <n v="0"/>
    <n v="0"/>
    <n v="0"/>
    <n v="1"/>
    <n v="64"/>
    <s v="51-65"/>
    <n v="2221"/>
    <n v="0"/>
    <n v="1"/>
    <n v="0"/>
    <n v="0"/>
    <n v="0"/>
    <n v="0"/>
    <n v="1"/>
    <n v="0"/>
    <n v="0"/>
    <n v="1554"/>
    <d v="2016-09-15T00:00:00"/>
    <n v="9"/>
    <s v="September"/>
    <n v="1"/>
  </r>
  <r>
    <n v="528"/>
    <n v="33039"/>
    <n v="66"/>
    <n v="0.1997639153727413"/>
    <x v="1"/>
    <n v="0"/>
    <n v="4"/>
    <n v="30"/>
    <n v="8"/>
    <n v="12"/>
    <n v="8"/>
    <n v="8"/>
    <n v="12"/>
    <x v="0"/>
    <n v="2"/>
    <n v="0"/>
    <n v="4"/>
    <n v="5"/>
    <n v="0"/>
    <n v="0"/>
    <n v="0"/>
    <n v="0"/>
    <n v="0"/>
    <n v="0"/>
    <n v="0"/>
    <n v="42"/>
    <s v="36-50"/>
    <n v="2452"/>
    <n v="0"/>
    <n v="1"/>
    <n v="0"/>
    <n v="0"/>
    <n v="0"/>
    <n v="0"/>
    <n v="1"/>
    <n v="0"/>
    <n v="0"/>
    <n v="54"/>
    <d v="2016-01-28T00:00:00"/>
    <n v="1"/>
    <s v="January"/>
    <n v="1"/>
  </r>
  <r>
    <n v="529"/>
    <n v="81741"/>
    <n v="1534"/>
    <n v="1.8766592040713963"/>
    <x v="0"/>
    <n v="0"/>
    <n v="75"/>
    <n v="249"/>
    <n v="153"/>
    <n v="940"/>
    <n v="58"/>
    <n v="134"/>
    <n v="38"/>
    <x v="7"/>
    <n v="6"/>
    <n v="6"/>
    <n v="7"/>
    <n v="2"/>
    <n v="0"/>
    <n v="0"/>
    <n v="0"/>
    <n v="0"/>
    <n v="0"/>
    <n v="0"/>
    <n v="0"/>
    <n v="40"/>
    <s v="36-50"/>
    <n v="2537"/>
    <n v="0"/>
    <n v="0"/>
    <n v="1"/>
    <n v="0"/>
    <n v="0"/>
    <n v="0"/>
    <n v="1"/>
    <n v="0"/>
    <n v="0"/>
    <n v="1496"/>
    <d v="2015-11-04T00:00:00"/>
    <n v="11"/>
    <s v="November"/>
    <n v="1"/>
  </r>
  <r>
    <n v="530"/>
    <n v="71499"/>
    <n v="758"/>
    <n v="1.0601546874781467"/>
    <x v="0"/>
    <n v="1"/>
    <n v="12"/>
    <n v="465"/>
    <n v="25"/>
    <n v="132"/>
    <n v="136"/>
    <n v="0"/>
    <n v="37"/>
    <x v="1"/>
    <n v="8"/>
    <n v="3"/>
    <n v="13"/>
    <n v="4"/>
    <n v="0"/>
    <n v="0"/>
    <n v="0"/>
    <n v="0"/>
    <n v="0"/>
    <n v="0"/>
    <n v="0"/>
    <n v="49"/>
    <s v="36-50"/>
    <n v="2528"/>
    <n v="0"/>
    <n v="0"/>
    <n v="0"/>
    <n v="1"/>
    <n v="0"/>
    <n v="0"/>
    <n v="0"/>
    <n v="1"/>
    <n v="0"/>
    <n v="721"/>
    <d v="2015-11-13T00:00:00"/>
    <n v="11"/>
    <s v="November"/>
    <n v="1"/>
  </r>
  <r>
    <n v="531"/>
    <n v="62466"/>
    <n v="806"/>
    <n v="1.2903019242467904"/>
    <x v="0"/>
    <n v="1"/>
    <n v="13"/>
    <n v="129"/>
    <n v="129"/>
    <n v="259"/>
    <n v="168"/>
    <n v="121"/>
    <n v="83"/>
    <x v="2"/>
    <n v="6"/>
    <n v="3"/>
    <n v="12"/>
    <n v="4"/>
    <n v="0"/>
    <n v="0"/>
    <n v="0"/>
    <n v="0"/>
    <n v="0"/>
    <n v="0"/>
    <n v="0"/>
    <n v="50"/>
    <s v="36-50"/>
    <n v="2324"/>
    <n v="0"/>
    <n v="1"/>
    <n v="0"/>
    <n v="0"/>
    <n v="0"/>
    <n v="1"/>
    <n v="0"/>
    <n v="0"/>
    <n v="0"/>
    <n v="723"/>
    <d v="2016-06-04T00:00:00"/>
    <n v="6"/>
    <s v="June"/>
    <n v="1"/>
  </r>
  <r>
    <n v="532"/>
    <n v="48799"/>
    <n v="307"/>
    <n v="0.62911125227975984"/>
    <x v="0"/>
    <n v="1"/>
    <n v="9"/>
    <n v="174"/>
    <n v="18"/>
    <n v="81"/>
    <n v="28"/>
    <n v="6"/>
    <n v="24"/>
    <x v="4"/>
    <n v="3"/>
    <n v="2"/>
    <n v="7"/>
    <n v="3"/>
    <n v="0"/>
    <n v="0"/>
    <n v="0"/>
    <n v="0"/>
    <n v="0"/>
    <n v="0"/>
    <n v="0"/>
    <n v="57"/>
    <s v="51-65"/>
    <n v="2395"/>
    <n v="1"/>
    <n v="0"/>
    <n v="0"/>
    <n v="0"/>
    <n v="0"/>
    <n v="0"/>
    <n v="0"/>
    <n v="0"/>
    <n v="1"/>
    <n v="283"/>
    <d v="2016-03-25T00:00:00"/>
    <n v="3"/>
    <s v="March"/>
    <n v="1"/>
  </r>
  <r>
    <n v="533"/>
    <n v="52157"/>
    <n v="225"/>
    <n v="0.43138984220718218"/>
    <x v="0"/>
    <n v="1"/>
    <n v="48"/>
    <n v="189"/>
    <n v="2"/>
    <n v="29"/>
    <n v="3"/>
    <n v="2"/>
    <n v="40"/>
    <x v="1"/>
    <n v="3"/>
    <n v="2"/>
    <n v="5"/>
    <n v="4"/>
    <n v="0"/>
    <n v="0"/>
    <n v="0"/>
    <n v="0"/>
    <n v="0"/>
    <n v="0"/>
    <n v="0"/>
    <n v="70"/>
    <s v="66+"/>
    <n v="2181"/>
    <n v="0"/>
    <n v="0"/>
    <n v="0"/>
    <n v="1"/>
    <n v="0"/>
    <n v="0"/>
    <n v="0"/>
    <n v="0"/>
    <n v="1"/>
    <n v="185"/>
    <d v="2016-10-25T00:00:00"/>
    <n v="10"/>
    <s v="October"/>
    <n v="1"/>
  </r>
  <r>
    <n v="534"/>
    <n v="66565"/>
    <n v="1023"/>
    <n v="1.5368436866220987"/>
    <x v="0"/>
    <n v="1"/>
    <n v="80"/>
    <n v="747"/>
    <n v="10"/>
    <n v="161"/>
    <n v="65"/>
    <n v="40"/>
    <n v="42"/>
    <x v="3"/>
    <n v="4"/>
    <n v="2"/>
    <n v="9"/>
    <n v="8"/>
    <n v="0"/>
    <n v="0"/>
    <n v="0"/>
    <n v="0"/>
    <n v="0"/>
    <n v="0"/>
    <n v="0"/>
    <n v="58"/>
    <s v="51-65"/>
    <n v="2730"/>
    <n v="0"/>
    <n v="0"/>
    <n v="1"/>
    <n v="0"/>
    <n v="0"/>
    <n v="0"/>
    <n v="1"/>
    <n v="0"/>
    <n v="0"/>
    <n v="981"/>
    <d v="2015-04-25T00:00:00"/>
    <n v="4"/>
    <s v="April"/>
    <n v="1"/>
  </r>
  <r>
    <n v="535"/>
    <n v="29298"/>
    <n v="10"/>
    <n v="3.4132022663663046E-2"/>
    <x v="1"/>
    <n v="1"/>
    <n v="60"/>
    <n v="6"/>
    <n v="0"/>
    <n v="2"/>
    <n v="2"/>
    <n v="0"/>
    <n v="1"/>
    <x v="0"/>
    <n v="1"/>
    <n v="0"/>
    <n v="2"/>
    <n v="5"/>
    <n v="0"/>
    <n v="0"/>
    <n v="0"/>
    <n v="0"/>
    <n v="0"/>
    <n v="0"/>
    <n v="0"/>
    <n v="69"/>
    <s v="66+"/>
    <n v="2454"/>
    <n v="0"/>
    <n v="0"/>
    <n v="0"/>
    <n v="1"/>
    <n v="0"/>
    <n v="0"/>
    <n v="0"/>
    <n v="1"/>
    <n v="0"/>
    <n v="9"/>
    <d v="2016-01-26T00:00:00"/>
    <n v="1"/>
    <s v="January"/>
    <n v="1"/>
  </r>
  <r>
    <n v="536"/>
    <n v="47691"/>
    <n v="17"/>
    <n v="3.5646138684447798E-2"/>
    <x v="0"/>
    <n v="1"/>
    <n v="43"/>
    <n v="14"/>
    <n v="0"/>
    <n v="3"/>
    <n v="0"/>
    <n v="0"/>
    <n v="4"/>
    <x v="0"/>
    <n v="1"/>
    <n v="0"/>
    <n v="2"/>
    <n v="6"/>
    <n v="0"/>
    <n v="0"/>
    <n v="0"/>
    <n v="0"/>
    <n v="0"/>
    <n v="0"/>
    <n v="0"/>
    <n v="41"/>
    <s v="36-50"/>
    <n v="2518"/>
    <n v="0"/>
    <n v="0"/>
    <n v="1"/>
    <n v="0"/>
    <n v="0"/>
    <n v="0"/>
    <n v="1"/>
    <n v="0"/>
    <n v="0"/>
    <n v="13"/>
    <d v="2015-11-23T00:00:00"/>
    <n v="11"/>
    <s v="November"/>
    <n v="1"/>
  </r>
  <r>
    <n v="537"/>
    <n v="38200"/>
    <n v="16"/>
    <n v="4.1884816753926697E-2"/>
    <x v="1"/>
    <n v="1"/>
    <n v="19"/>
    <n v="12"/>
    <n v="0"/>
    <n v="4"/>
    <n v="0"/>
    <n v="0"/>
    <n v="1"/>
    <x v="0"/>
    <n v="1"/>
    <n v="0"/>
    <n v="2"/>
    <n v="7"/>
    <n v="0"/>
    <n v="0"/>
    <n v="0"/>
    <n v="0"/>
    <n v="0"/>
    <n v="0"/>
    <n v="0"/>
    <n v="50"/>
    <s v="36-50"/>
    <n v="2728"/>
    <n v="0"/>
    <n v="0"/>
    <n v="0"/>
    <n v="1"/>
    <n v="0"/>
    <n v="0"/>
    <n v="1"/>
    <n v="0"/>
    <n v="0"/>
    <n v="15"/>
    <d v="2015-04-27T00:00:00"/>
    <n v="4"/>
    <s v="April"/>
    <n v="1"/>
  </r>
  <r>
    <n v="538"/>
    <n v="44989"/>
    <n v="263"/>
    <n v="0.58458734357287345"/>
    <x v="0"/>
    <n v="1"/>
    <n v="26"/>
    <n v="98"/>
    <n v="0"/>
    <n v="106"/>
    <n v="49"/>
    <n v="10"/>
    <n v="106"/>
    <x v="2"/>
    <n v="5"/>
    <n v="1"/>
    <n v="5"/>
    <n v="6"/>
    <n v="0"/>
    <n v="0"/>
    <n v="0"/>
    <n v="0"/>
    <n v="0"/>
    <n v="0"/>
    <n v="0"/>
    <n v="46"/>
    <s v="36-50"/>
    <n v="2814"/>
    <n v="0"/>
    <n v="1"/>
    <n v="0"/>
    <n v="0"/>
    <n v="0"/>
    <n v="0"/>
    <n v="1"/>
    <n v="0"/>
    <n v="0"/>
    <n v="157"/>
    <d v="2015-01-31T00:00:00"/>
    <n v="1"/>
    <s v="January"/>
    <n v="1"/>
  </r>
  <r>
    <n v="539"/>
    <n v="38443"/>
    <n v="37"/>
    <n v="9.6246390760346495E-2"/>
    <x v="1"/>
    <n v="1"/>
    <n v="58"/>
    <n v="32"/>
    <n v="0"/>
    <n v="5"/>
    <n v="0"/>
    <n v="0"/>
    <n v="1"/>
    <x v="1"/>
    <n v="1"/>
    <n v="0"/>
    <n v="3"/>
    <n v="7"/>
    <n v="0"/>
    <n v="0"/>
    <n v="0"/>
    <n v="0"/>
    <n v="0"/>
    <n v="0"/>
    <n v="0"/>
    <n v="52"/>
    <s v="51-65"/>
    <n v="2312"/>
    <n v="0"/>
    <n v="1"/>
    <n v="0"/>
    <n v="0"/>
    <n v="0"/>
    <n v="0"/>
    <n v="0"/>
    <n v="0"/>
    <n v="1"/>
    <n v="36"/>
    <d v="2016-06-16T00:00:00"/>
    <n v="6"/>
    <s v="June"/>
    <n v="1"/>
  </r>
  <r>
    <n v="540"/>
    <n v="38593"/>
    <n v="153"/>
    <n v="0.39644495115694556"/>
    <x v="1"/>
    <n v="0"/>
    <n v="42"/>
    <n v="51"/>
    <n v="12"/>
    <n v="49"/>
    <n v="17"/>
    <n v="24"/>
    <n v="24"/>
    <x v="4"/>
    <n v="4"/>
    <n v="1"/>
    <n v="3"/>
    <n v="8"/>
    <n v="0"/>
    <n v="0"/>
    <n v="0"/>
    <n v="0"/>
    <n v="0"/>
    <n v="0"/>
    <n v="0"/>
    <n v="42"/>
    <s v="36-50"/>
    <n v="2448"/>
    <n v="0"/>
    <n v="0"/>
    <n v="1"/>
    <n v="0"/>
    <n v="0"/>
    <n v="1"/>
    <n v="0"/>
    <n v="0"/>
    <n v="0"/>
    <n v="129"/>
    <d v="2016-02-01T00:00:00"/>
    <n v="2"/>
    <s v="February"/>
    <n v="1"/>
  </r>
  <r>
    <n v="541"/>
    <n v="64413"/>
    <n v="259"/>
    <n v="0.40209274525328736"/>
    <x v="0"/>
    <n v="1"/>
    <n v="27"/>
    <n v="200"/>
    <n v="5"/>
    <n v="44"/>
    <n v="0"/>
    <n v="10"/>
    <n v="20"/>
    <x v="0"/>
    <n v="5"/>
    <n v="1"/>
    <n v="5"/>
    <n v="5"/>
    <n v="0"/>
    <n v="0"/>
    <n v="0"/>
    <n v="0"/>
    <n v="0"/>
    <n v="0"/>
    <n v="0"/>
    <n v="50"/>
    <s v="36-50"/>
    <n v="2491"/>
    <n v="0"/>
    <n v="0"/>
    <n v="0"/>
    <n v="1"/>
    <n v="0"/>
    <n v="0"/>
    <n v="0"/>
    <n v="0"/>
    <n v="1"/>
    <n v="239"/>
    <d v="2015-12-20T00:00:00"/>
    <n v="12"/>
    <s v="December"/>
    <n v="1"/>
  </r>
  <r>
    <n v="542"/>
    <n v="36959"/>
    <n v="62"/>
    <n v="0.16775345653291485"/>
    <x v="1"/>
    <n v="0"/>
    <n v="56"/>
    <n v="25"/>
    <n v="6"/>
    <n v="25"/>
    <n v="6"/>
    <n v="0"/>
    <n v="0"/>
    <x v="1"/>
    <n v="2"/>
    <n v="0"/>
    <n v="3"/>
    <n v="8"/>
    <n v="0"/>
    <n v="0"/>
    <n v="0"/>
    <n v="0"/>
    <n v="0"/>
    <n v="0"/>
    <n v="0"/>
    <n v="39"/>
    <s v="36-50"/>
    <n v="2429"/>
    <n v="0"/>
    <n v="1"/>
    <n v="0"/>
    <n v="0"/>
    <n v="0"/>
    <n v="0"/>
    <n v="0"/>
    <n v="1"/>
    <n v="0"/>
    <n v="62"/>
    <d v="2016-02-20T00:00:00"/>
    <n v="2"/>
    <s v="February"/>
    <n v="1"/>
  </r>
  <r>
    <n v="543"/>
    <n v="85620"/>
    <n v="1554"/>
    <n v="1.8149964961457603"/>
    <x v="0"/>
    <n v="0"/>
    <n v="68"/>
    <n v="416"/>
    <n v="46"/>
    <n v="925"/>
    <n v="60"/>
    <n v="107"/>
    <n v="46"/>
    <x v="0"/>
    <n v="3"/>
    <n v="6"/>
    <n v="4"/>
    <n v="1"/>
    <n v="0"/>
    <n v="0"/>
    <n v="0"/>
    <n v="0"/>
    <n v="0"/>
    <n v="0"/>
    <n v="1"/>
    <n v="56"/>
    <s v="51-65"/>
    <n v="2332"/>
    <n v="0"/>
    <n v="0"/>
    <n v="0"/>
    <n v="0"/>
    <n v="1"/>
    <n v="0"/>
    <n v="1"/>
    <n v="0"/>
    <n v="0"/>
    <n v="1508"/>
    <d v="2016-05-27T00:00:00"/>
    <n v="5"/>
    <s v="May"/>
    <n v="1"/>
  </r>
  <r>
    <n v="544"/>
    <n v="51287"/>
    <n v="152"/>
    <n v="0.29637140015988456"/>
    <x v="1"/>
    <n v="1"/>
    <n v="10"/>
    <n v="117"/>
    <n v="0"/>
    <n v="22"/>
    <n v="13"/>
    <n v="0"/>
    <n v="30"/>
    <x v="4"/>
    <n v="4"/>
    <n v="1"/>
    <n v="3"/>
    <n v="7"/>
    <n v="0"/>
    <n v="0"/>
    <n v="0"/>
    <n v="0"/>
    <n v="0"/>
    <n v="0"/>
    <n v="0"/>
    <n v="52"/>
    <s v="51-65"/>
    <n v="2248"/>
    <n v="0"/>
    <n v="1"/>
    <n v="0"/>
    <n v="0"/>
    <n v="0"/>
    <n v="0"/>
    <n v="1"/>
    <n v="0"/>
    <n v="0"/>
    <n v="122"/>
    <d v="2016-08-19T00:00:00"/>
    <n v="8"/>
    <s v="August"/>
    <n v="1"/>
  </r>
  <r>
    <n v="545"/>
    <n v="13260"/>
    <n v="42"/>
    <n v="0.31674208144796379"/>
    <x v="1"/>
    <n v="1"/>
    <n v="48"/>
    <n v="9"/>
    <n v="4"/>
    <n v="17"/>
    <n v="10"/>
    <n v="2"/>
    <n v="7"/>
    <x v="3"/>
    <n v="3"/>
    <n v="0"/>
    <n v="3"/>
    <n v="8"/>
    <n v="0"/>
    <n v="0"/>
    <n v="0"/>
    <n v="0"/>
    <n v="0"/>
    <n v="0"/>
    <n v="0"/>
    <n v="50"/>
    <s v="36-50"/>
    <n v="2469"/>
    <n v="0"/>
    <n v="1"/>
    <n v="0"/>
    <n v="0"/>
    <n v="0"/>
    <n v="0"/>
    <n v="1"/>
    <n v="0"/>
    <n v="0"/>
    <n v="35"/>
    <d v="2016-01-11T00:00:00"/>
    <n v="1"/>
    <s v="January"/>
    <n v="1"/>
  </r>
  <r>
    <n v="546"/>
    <n v="47472"/>
    <n v="67"/>
    <n v="0.14113582743511965"/>
    <x v="1"/>
    <n v="1"/>
    <n v="39"/>
    <n v="56"/>
    <n v="0"/>
    <n v="11"/>
    <n v="0"/>
    <n v="0"/>
    <n v="8"/>
    <x v="1"/>
    <n v="2"/>
    <n v="0"/>
    <n v="4"/>
    <n v="5"/>
    <n v="0"/>
    <n v="0"/>
    <n v="0"/>
    <n v="0"/>
    <n v="0"/>
    <n v="0"/>
    <n v="0"/>
    <n v="54"/>
    <s v="51-65"/>
    <n v="2445"/>
    <n v="0"/>
    <n v="0"/>
    <n v="0"/>
    <n v="1"/>
    <n v="0"/>
    <n v="0"/>
    <n v="0"/>
    <n v="0"/>
    <n v="1"/>
    <n v="59"/>
    <d v="2016-02-04T00:00:00"/>
    <n v="2"/>
    <s v="February"/>
    <n v="1"/>
  </r>
  <r>
    <n v="547"/>
    <n v="54603"/>
    <n v="223"/>
    <n v="0.40840246872882441"/>
    <x v="1"/>
    <n v="1"/>
    <n v="85"/>
    <n v="145"/>
    <n v="13"/>
    <n v="46"/>
    <n v="17"/>
    <n v="2"/>
    <n v="4"/>
    <x v="9"/>
    <n v="4"/>
    <n v="2"/>
    <n v="4"/>
    <n v="7"/>
    <n v="0"/>
    <n v="0"/>
    <n v="0"/>
    <n v="0"/>
    <n v="0"/>
    <n v="0"/>
    <n v="0"/>
    <n v="64"/>
    <s v="51-65"/>
    <n v="2514"/>
    <n v="0"/>
    <n v="0"/>
    <n v="0"/>
    <n v="1"/>
    <n v="0"/>
    <n v="0"/>
    <n v="0"/>
    <n v="1"/>
    <n v="0"/>
    <n v="219"/>
    <d v="2015-11-27T00:00:00"/>
    <n v="11"/>
    <s v="November"/>
    <n v="1"/>
  </r>
  <r>
    <n v="548"/>
    <n v="45207"/>
    <n v="213"/>
    <n v="0.4711659698719225"/>
    <x v="1"/>
    <n v="1"/>
    <n v="64"/>
    <n v="203"/>
    <n v="0"/>
    <n v="10"/>
    <n v="0"/>
    <n v="0"/>
    <n v="2"/>
    <x v="2"/>
    <n v="3"/>
    <n v="1"/>
    <n v="6"/>
    <n v="6"/>
    <n v="0"/>
    <n v="0"/>
    <n v="0"/>
    <n v="1"/>
    <n v="0"/>
    <n v="0"/>
    <n v="0"/>
    <n v="46"/>
    <s v="36-50"/>
    <n v="2755"/>
    <n v="0"/>
    <n v="1"/>
    <n v="0"/>
    <n v="0"/>
    <n v="0"/>
    <n v="0"/>
    <n v="0"/>
    <n v="0"/>
    <n v="1"/>
    <n v="211"/>
    <d v="2015-03-31T00:00:00"/>
    <n v="3"/>
    <s v="March"/>
    <n v="1"/>
  </r>
  <r>
    <n v="549"/>
    <n v="47821"/>
    <n v="37"/>
    <n v="7.7371865916647492E-2"/>
    <x v="1"/>
    <n v="1"/>
    <n v="54"/>
    <n v="9"/>
    <n v="0"/>
    <n v="16"/>
    <n v="6"/>
    <n v="6"/>
    <n v="10"/>
    <x v="0"/>
    <n v="1"/>
    <n v="0"/>
    <n v="3"/>
    <n v="8"/>
    <n v="0"/>
    <n v="0"/>
    <n v="0"/>
    <n v="0"/>
    <n v="0"/>
    <n v="0"/>
    <n v="0"/>
    <n v="53"/>
    <s v="51-65"/>
    <n v="2411"/>
    <n v="0"/>
    <n v="0"/>
    <n v="0"/>
    <n v="1"/>
    <n v="0"/>
    <n v="1"/>
    <n v="0"/>
    <n v="0"/>
    <n v="0"/>
    <n v="27"/>
    <d v="2016-03-09T00:00:00"/>
    <n v="3"/>
    <s v="March"/>
    <n v="1"/>
  </r>
  <r>
    <n v="550"/>
    <n v="27450"/>
    <n v="91"/>
    <n v="0.33151183970856102"/>
    <x v="0"/>
    <n v="0"/>
    <n v="57"/>
    <n v="37"/>
    <n v="12"/>
    <n v="23"/>
    <n v="8"/>
    <n v="11"/>
    <n v="52"/>
    <x v="0"/>
    <n v="2"/>
    <n v="1"/>
    <n v="3"/>
    <n v="7"/>
    <n v="0"/>
    <n v="0"/>
    <n v="0"/>
    <n v="0"/>
    <n v="0"/>
    <n v="0"/>
    <n v="0"/>
    <n v="69"/>
    <s v="66+"/>
    <n v="2599"/>
    <n v="0"/>
    <n v="1"/>
    <n v="0"/>
    <n v="0"/>
    <n v="0"/>
    <n v="0"/>
    <n v="0"/>
    <n v="1"/>
    <n v="0"/>
    <n v="39"/>
    <d v="2015-09-03T00:00:00"/>
    <n v="9"/>
    <s v="September"/>
    <n v="1"/>
  </r>
  <r>
    <n v="551"/>
    <n v="39453"/>
    <n v="53"/>
    <n v="0.13433705928573239"/>
    <x v="1"/>
    <n v="0"/>
    <n v="64"/>
    <n v="46"/>
    <n v="0"/>
    <n v="7"/>
    <n v="0"/>
    <n v="0"/>
    <n v="2"/>
    <x v="1"/>
    <n v="2"/>
    <n v="0"/>
    <n v="3"/>
    <n v="6"/>
    <n v="0"/>
    <n v="0"/>
    <n v="0"/>
    <n v="0"/>
    <n v="0"/>
    <n v="0"/>
    <n v="0"/>
    <n v="37"/>
    <s v="36-50"/>
    <n v="2246"/>
    <n v="0"/>
    <n v="0"/>
    <n v="0"/>
    <n v="1"/>
    <n v="0"/>
    <n v="0"/>
    <n v="1"/>
    <n v="0"/>
    <n v="0"/>
    <n v="51"/>
    <d v="2016-08-21T00:00:00"/>
    <n v="8"/>
    <s v="August"/>
    <n v="1"/>
  </r>
  <r>
    <n v="552"/>
    <n v="26850"/>
    <n v="54"/>
    <n v="0.2011173184357542"/>
    <x v="1"/>
    <n v="1"/>
    <n v="10"/>
    <n v="31"/>
    <n v="1"/>
    <n v="13"/>
    <n v="7"/>
    <n v="2"/>
    <n v="9"/>
    <x v="3"/>
    <n v="2"/>
    <n v="1"/>
    <n v="4"/>
    <n v="4"/>
    <n v="0"/>
    <n v="0"/>
    <n v="0"/>
    <n v="0"/>
    <n v="0"/>
    <n v="0"/>
    <n v="0"/>
    <n v="49"/>
    <s v="36-50"/>
    <n v="2231"/>
    <n v="0"/>
    <n v="0"/>
    <n v="0"/>
    <n v="1"/>
    <n v="0"/>
    <n v="1"/>
    <n v="0"/>
    <n v="0"/>
    <n v="0"/>
    <n v="45"/>
    <d v="2016-09-05T00:00:00"/>
    <n v="9"/>
    <s v="September"/>
    <n v="1"/>
  </r>
  <r>
    <n v="553"/>
    <n v="83003"/>
    <n v="1552"/>
    <n v="1.8698119345083912"/>
    <x v="0"/>
    <n v="0"/>
    <n v="18"/>
    <n v="856"/>
    <n v="61"/>
    <n v="570"/>
    <n v="40"/>
    <n v="25"/>
    <n v="122"/>
    <x v="0"/>
    <n v="7"/>
    <n v="6"/>
    <n v="8"/>
    <n v="3"/>
    <n v="0"/>
    <n v="0"/>
    <n v="0"/>
    <n v="0"/>
    <n v="1"/>
    <n v="0"/>
    <n v="1"/>
    <n v="55"/>
    <s v="51-65"/>
    <n v="2642"/>
    <n v="0"/>
    <n v="0"/>
    <n v="0"/>
    <n v="1"/>
    <n v="0"/>
    <n v="0"/>
    <n v="1"/>
    <n v="0"/>
    <n v="0"/>
    <n v="1430"/>
    <d v="2015-07-22T00:00:00"/>
    <n v="7"/>
    <s v="July"/>
    <n v="1"/>
  </r>
  <r>
    <n v="554"/>
    <n v="61794"/>
    <n v="600"/>
    <n v="0.9709680551509855"/>
    <x v="0"/>
    <n v="1"/>
    <n v="74"/>
    <n v="264"/>
    <n v="47"/>
    <n v="188"/>
    <n v="54"/>
    <n v="47"/>
    <n v="11"/>
    <x v="1"/>
    <n v="4"/>
    <n v="4"/>
    <n v="10"/>
    <n v="2"/>
    <n v="0"/>
    <n v="0"/>
    <n v="0"/>
    <n v="0"/>
    <n v="0"/>
    <n v="0"/>
    <n v="0"/>
    <n v="59"/>
    <s v="51-65"/>
    <n v="2447"/>
    <n v="0"/>
    <n v="1"/>
    <n v="0"/>
    <n v="0"/>
    <n v="0"/>
    <n v="0"/>
    <n v="0"/>
    <n v="1"/>
    <n v="0"/>
    <n v="589"/>
    <d v="2016-02-02T00:00:00"/>
    <n v="2"/>
    <s v="February"/>
    <n v="1"/>
  </r>
  <r>
    <n v="555"/>
    <n v="53863"/>
    <n v="443"/>
    <n v="0.82245697417522234"/>
    <x v="0"/>
    <n v="1"/>
    <n v="4"/>
    <n v="399"/>
    <n v="4"/>
    <n v="30"/>
    <n v="6"/>
    <n v="4"/>
    <n v="30"/>
    <x v="4"/>
    <n v="7"/>
    <n v="1"/>
    <n v="7"/>
    <n v="7"/>
    <n v="0"/>
    <n v="0"/>
    <n v="0"/>
    <n v="1"/>
    <n v="0"/>
    <n v="0"/>
    <n v="0"/>
    <n v="65"/>
    <s v="51-65"/>
    <n v="2202"/>
    <n v="0"/>
    <n v="0"/>
    <n v="0"/>
    <n v="1"/>
    <n v="0"/>
    <n v="0"/>
    <n v="1"/>
    <n v="0"/>
    <n v="0"/>
    <n v="413"/>
    <d v="2016-10-04T00:00:00"/>
    <n v="10"/>
    <s v="October"/>
    <n v="1"/>
  </r>
  <r>
    <n v="556"/>
    <n v="24221"/>
    <n v="33"/>
    <n v="0.1362454068783287"/>
    <x v="0"/>
    <n v="0"/>
    <n v="94"/>
    <n v="8"/>
    <n v="9"/>
    <n v="9"/>
    <n v="2"/>
    <n v="5"/>
    <n v="22"/>
    <x v="0"/>
    <n v="1"/>
    <n v="1"/>
    <n v="3"/>
    <n v="4"/>
    <n v="0"/>
    <n v="0"/>
    <n v="0"/>
    <n v="0"/>
    <n v="0"/>
    <n v="0"/>
    <n v="0"/>
    <n v="61"/>
    <s v="51-65"/>
    <n v="2472"/>
    <n v="0"/>
    <n v="0"/>
    <n v="0"/>
    <n v="1"/>
    <n v="0"/>
    <n v="0"/>
    <n v="1"/>
    <n v="0"/>
    <n v="0"/>
    <n v="11"/>
    <d v="2016-01-08T00:00:00"/>
    <n v="1"/>
    <s v="January"/>
    <n v="1"/>
  </r>
  <r>
    <n v="557"/>
    <n v="60896"/>
    <n v="1548"/>
    <n v="2.5420388859695215"/>
    <x v="0"/>
    <n v="1"/>
    <n v="90"/>
    <n v="1013"/>
    <n v="30"/>
    <n v="399"/>
    <n v="60"/>
    <n v="46"/>
    <n v="153"/>
    <x v="4"/>
    <n v="9"/>
    <n v="10"/>
    <n v="4"/>
    <n v="6"/>
    <n v="0"/>
    <n v="0"/>
    <n v="0"/>
    <n v="0"/>
    <n v="0"/>
    <n v="0"/>
    <n v="1"/>
    <n v="56"/>
    <s v="51-65"/>
    <n v="2785"/>
    <n v="0"/>
    <n v="1"/>
    <n v="0"/>
    <n v="0"/>
    <n v="0"/>
    <n v="0"/>
    <n v="0"/>
    <n v="0"/>
    <n v="1"/>
    <n v="1395"/>
    <d v="2015-03-01T00:00:00"/>
    <n v="3"/>
    <s v="March"/>
    <n v="1"/>
  </r>
  <r>
    <n v="558"/>
    <n v="64260"/>
    <n v="1544"/>
    <n v="2.4027388733271087"/>
    <x v="0"/>
    <n v="0"/>
    <n v="1"/>
    <n v="539"/>
    <n v="169"/>
    <n v="816"/>
    <n v="20"/>
    <n v="0"/>
    <n v="30"/>
    <x v="0"/>
    <n v="4"/>
    <n v="5"/>
    <n v="4"/>
    <n v="3"/>
    <n v="0"/>
    <n v="0"/>
    <n v="0"/>
    <n v="0"/>
    <n v="0"/>
    <n v="0"/>
    <n v="1"/>
    <n v="59"/>
    <s v="51-65"/>
    <n v="2693"/>
    <n v="0"/>
    <n v="0"/>
    <n v="0"/>
    <n v="1"/>
    <n v="0"/>
    <n v="0"/>
    <n v="1"/>
    <n v="0"/>
    <n v="0"/>
    <n v="1514"/>
    <d v="2015-06-01T00:00:00"/>
    <n v="6"/>
    <s v="June"/>
    <n v="1"/>
  </r>
  <r>
    <n v="559"/>
    <n v="69882"/>
    <n v="1313"/>
    <n v="1.8788815431727768"/>
    <x v="0"/>
    <n v="0"/>
    <n v="94"/>
    <n v="292"/>
    <n v="127"/>
    <n v="635"/>
    <n v="132"/>
    <n v="127"/>
    <n v="165"/>
    <x v="0"/>
    <n v="3"/>
    <n v="7"/>
    <n v="9"/>
    <n v="1"/>
    <n v="0"/>
    <n v="0"/>
    <n v="0"/>
    <n v="0"/>
    <n v="0"/>
    <n v="0"/>
    <n v="0"/>
    <n v="55"/>
    <s v="51-65"/>
    <n v="2390"/>
    <n v="0"/>
    <n v="0"/>
    <n v="1"/>
    <n v="0"/>
    <n v="0"/>
    <n v="0"/>
    <n v="0"/>
    <n v="1"/>
    <n v="0"/>
    <n v="1148"/>
    <d v="2016-03-30T00:00:00"/>
    <n v="3"/>
    <s v="March"/>
    <n v="1"/>
  </r>
  <r>
    <n v="560"/>
    <n v="33178"/>
    <n v="33"/>
    <n v="9.9463499909578645E-2"/>
    <x v="1"/>
    <n v="0"/>
    <n v="9"/>
    <n v="12"/>
    <n v="6"/>
    <n v="2"/>
    <n v="11"/>
    <n v="2"/>
    <n v="16"/>
    <x v="0"/>
    <n v="1"/>
    <n v="0"/>
    <n v="3"/>
    <n v="4"/>
    <n v="0"/>
    <n v="0"/>
    <n v="0"/>
    <n v="0"/>
    <n v="0"/>
    <n v="0"/>
    <n v="0"/>
    <n v="43"/>
    <s v="36-50"/>
    <n v="2309"/>
    <n v="0"/>
    <n v="0"/>
    <n v="0"/>
    <n v="1"/>
    <n v="0"/>
    <n v="0"/>
    <n v="1"/>
    <n v="0"/>
    <n v="0"/>
    <n v="17"/>
    <d v="2016-06-19T00:00:00"/>
    <n v="6"/>
    <s v="June"/>
    <n v="1"/>
  </r>
  <r>
    <n v="561"/>
    <n v="59973"/>
    <n v="382"/>
    <n v="0.63695329564970904"/>
    <x v="0"/>
    <n v="0"/>
    <n v="47"/>
    <n v="130"/>
    <n v="30"/>
    <n v="168"/>
    <n v="20"/>
    <n v="34"/>
    <n v="0"/>
    <x v="0"/>
    <n v="3"/>
    <n v="4"/>
    <n v="7"/>
    <n v="1"/>
    <n v="0"/>
    <n v="0"/>
    <n v="0"/>
    <n v="0"/>
    <n v="0"/>
    <n v="0"/>
    <n v="0"/>
    <n v="48"/>
    <s v="36-50"/>
    <n v="2450"/>
    <n v="0"/>
    <n v="1"/>
    <n v="0"/>
    <n v="0"/>
    <n v="0"/>
    <n v="0"/>
    <n v="0"/>
    <n v="0"/>
    <n v="1"/>
    <n v="382"/>
    <d v="2016-01-30T00:00:00"/>
    <n v="1"/>
    <s v="January"/>
    <n v="1"/>
  </r>
  <r>
    <n v="562"/>
    <n v="64140"/>
    <n v="1535"/>
    <n v="2.3932023698160272"/>
    <x v="0"/>
    <n v="2"/>
    <n v="71"/>
    <n v="1459"/>
    <n v="0"/>
    <n v="61"/>
    <n v="0"/>
    <n v="15"/>
    <n v="215"/>
    <x v="2"/>
    <n v="2"/>
    <n v="5"/>
    <n v="6"/>
    <n v="5"/>
    <n v="0"/>
    <n v="1"/>
    <n v="1"/>
    <n v="0"/>
    <n v="1"/>
    <n v="0"/>
    <n v="1"/>
    <n v="56"/>
    <s v="51-65"/>
    <n v="2438"/>
    <n v="1"/>
    <n v="0"/>
    <n v="0"/>
    <n v="0"/>
    <n v="0"/>
    <n v="0"/>
    <n v="0"/>
    <n v="0"/>
    <n v="1"/>
    <n v="1320"/>
    <d v="2016-02-11T00:00:00"/>
    <n v="2"/>
    <s v="February"/>
    <n v="1"/>
  </r>
  <r>
    <n v="563"/>
    <n v="23910"/>
    <n v="54"/>
    <n v="0.2258469259723965"/>
    <x v="1"/>
    <n v="0"/>
    <n v="80"/>
    <n v="16"/>
    <n v="12"/>
    <n v="18"/>
    <n v="7"/>
    <n v="1"/>
    <n v="13"/>
    <x v="0"/>
    <n v="2"/>
    <n v="0"/>
    <n v="3"/>
    <n v="7"/>
    <n v="0"/>
    <n v="0"/>
    <n v="0"/>
    <n v="0"/>
    <n v="0"/>
    <n v="0"/>
    <n v="0"/>
    <n v="51"/>
    <s v="51-65"/>
    <n v="2770"/>
    <n v="1"/>
    <n v="0"/>
    <n v="0"/>
    <n v="0"/>
    <n v="0"/>
    <n v="0"/>
    <n v="1"/>
    <n v="0"/>
    <n v="0"/>
    <n v="41"/>
    <d v="2015-03-16T00:00:00"/>
    <n v="3"/>
    <s v="March"/>
    <n v="1"/>
  </r>
  <r>
    <n v="564"/>
    <n v="42169"/>
    <n v="28"/>
    <n v="6.6399487775380017E-2"/>
    <x v="1"/>
    <n v="1"/>
    <n v="20"/>
    <n v="19"/>
    <n v="0"/>
    <n v="9"/>
    <n v="0"/>
    <n v="0"/>
    <n v="2"/>
    <x v="1"/>
    <n v="1"/>
    <n v="0"/>
    <n v="3"/>
    <n v="8"/>
    <n v="0"/>
    <n v="0"/>
    <n v="0"/>
    <n v="0"/>
    <n v="0"/>
    <n v="0"/>
    <n v="0"/>
    <n v="51"/>
    <s v="51-65"/>
    <n v="2412"/>
    <n v="0"/>
    <n v="1"/>
    <n v="0"/>
    <n v="0"/>
    <n v="0"/>
    <n v="0"/>
    <n v="0"/>
    <n v="1"/>
    <n v="0"/>
    <n v="26"/>
    <d v="2016-03-08T00:00:00"/>
    <n v="3"/>
    <s v="March"/>
    <n v="1"/>
  </r>
  <r>
    <n v="565"/>
    <n v="26224"/>
    <n v="48"/>
    <n v="0.18303843807199513"/>
    <x v="1"/>
    <n v="0"/>
    <n v="39"/>
    <n v="4"/>
    <n v="7"/>
    <n v="15"/>
    <n v="13"/>
    <n v="9"/>
    <n v="15"/>
    <x v="4"/>
    <n v="2"/>
    <n v="1"/>
    <n v="3"/>
    <n v="6"/>
    <n v="0"/>
    <n v="0"/>
    <n v="0"/>
    <n v="0"/>
    <n v="0"/>
    <n v="0"/>
    <n v="0"/>
    <n v="42"/>
    <s v="36-50"/>
    <n v="2549"/>
    <n v="0"/>
    <n v="1"/>
    <n v="0"/>
    <n v="0"/>
    <n v="0"/>
    <n v="1"/>
    <n v="0"/>
    <n v="0"/>
    <n v="0"/>
    <n v="33"/>
    <d v="2015-10-23T00:00:00"/>
    <n v="10"/>
    <s v="October"/>
    <n v="1"/>
  </r>
  <r>
    <n v="566"/>
    <n v="31089"/>
    <n v="75"/>
    <n v="0.24124288333494162"/>
    <x v="1"/>
    <n v="0"/>
    <n v="57"/>
    <n v="31"/>
    <n v="3"/>
    <n v="31"/>
    <n v="2"/>
    <n v="8"/>
    <n v="4"/>
    <x v="4"/>
    <n v="3"/>
    <n v="0"/>
    <n v="4"/>
    <n v="8"/>
    <n v="0"/>
    <n v="0"/>
    <n v="0"/>
    <n v="0"/>
    <n v="0"/>
    <n v="0"/>
    <n v="0"/>
    <n v="39"/>
    <s v="36-50"/>
    <n v="2840"/>
    <n v="0"/>
    <n v="0"/>
    <n v="0"/>
    <n v="1"/>
    <n v="0"/>
    <n v="0"/>
    <n v="1"/>
    <n v="0"/>
    <n v="0"/>
    <n v="71"/>
    <d v="2015-01-05T00:00:00"/>
    <n v="1"/>
    <s v="January"/>
    <n v="1"/>
  </r>
  <r>
    <n v="567"/>
    <n v="30081"/>
    <n v="38"/>
    <n v="0.12632558758020013"/>
    <x v="0"/>
    <n v="1"/>
    <n v="27"/>
    <n v="36"/>
    <n v="0"/>
    <n v="2"/>
    <n v="0"/>
    <n v="0"/>
    <n v="4"/>
    <x v="0"/>
    <n v="1"/>
    <n v="0"/>
    <n v="3"/>
    <n v="7"/>
    <n v="0"/>
    <n v="0"/>
    <n v="0"/>
    <n v="0"/>
    <n v="0"/>
    <n v="0"/>
    <n v="0"/>
    <n v="59"/>
    <s v="51-65"/>
    <n v="2652"/>
    <n v="0"/>
    <n v="0"/>
    <n v="1"/>
    <n v="0"/>
    <n v="0"/>
    <n v="0"/>
    <n v="1"/>
    <n v="0"/>
    <n v="0"/>
    <n v="34"/>
    <d v="2015-07-12T00:00:00"/>
    <n v="7"/>
    <s v="July"/>
    <n v="1"/>
  </r>
  <r>
    <n v="568"/>
    <n v="62807"/>
    <n v="720"/>
    <n v="1.1463690352986131"/>
    <x v="0"/>
    <n v="1"/>
    <n v="83"/>
    <n v="526"/>
    <n v="28"/>
    <n v="135"/>
    <n v="10"/>
    <n v="21"/>
    <n v="99"/>
    <x v="4"/>
    <n v="5"/>
    <n v="3"/>
    <n v="12"/>
    <n v="5"/>
    <n v="0"/>
    <n v="0"/>
    <n v="0"/>
    <n v="0"/>
    <n v="0"/>
    <n v="0"/>
    <n v="0"/>
    <n v="60"/>
    <s v="51-65"/>
    <n v="2826"/>
    <n v="0"/>
    <n v="0"/>
    <n v="0"/>
    <n v="1"/>
    <n v="0"/>
    <n v="0"/>
    <n v="1"/>
    <n v="0"/>
    <n v="0"/>
    <n v="621"/>
    <d v="2015-01-19T00:00:00"/>
    <n v="1"/>
    <s v="January"/>
    <n v="1"/>
  </r>
  <r>
    <n v="569"/>
    <n v="72906"/>
    <n v="1097"/>
    <n v="1.5046772556442543"/>
    <x v="0"/>
    <n v="0"/>
    <n v="79"/>
    <n v="400"/>
    <n v="32"/>
    <n v="519"/>
    <n v="71"/>
    <n v="75"/>
    <n v="54"/>
    <x v="0"/>
    <n v="3"/>
    <n v="4"/>
    <n v="9"/>
    <n v="1"/>
    <n v="0"/>
    <n v="0"/>
    <n v="0"/>
    <n v="0"/>
    <n v="0"/>
    <n v="0"/>
    <n v="0"/>
    <n v="65"/>
    <s v="51-65"/>
    <n v="2444"/>
    <n v="0"/>
    <n v="0"/>
    <n v="1"/>
    <n v="0"/>
    <n v="0"/>
    <n v="0"/>
    <n v="1"/>
    <n v="0"/>
    <n v="0"/>
    <n v="1043"/>
    <d v="2016-02-05T00:00:00"/>
    <n v="2"/>
    <s v="February"/>
    <n v="1"/>
  </r>
  <r>
    <n v="570"/>
    <n v="61467"/>
    <n v="545"/>
    <n v="0.88665462768640091"/>
    <x v="0"/>
    <n v="2"/>
    <n v="69"/>
    <n v="410"/>
    <n v="16"/>
    <n v="114"/>
    <n v="0"/>
    <n v="5"/>
    <n v="49"/>
    <x v="4"/>
    <n v="5"/>
    <n v="2"/>
    <n v="10"/>
    <n v="5"/>
    <n v="0"/>
    <n v="0"/>
    <n v="0"/>
    <n v="0"/>
    <n v="0"/>
    <n v="0"/>
    <n v="0"/>
    <n v="72"/>
    <s v="66+"/>
    <n v="2726"/>
    <n v="0"/>
    <n v="1"/>
    <n v="0"/>
    <n v="0"/>
    <n v="0"/>
    <n v="0"/>
    <n v="0"/>
    <n v="0"/>
    <n v="1"/>
    <n v="496"/>
    <d v="2015-04-29T00:00:00"/>
    <n v="4"/>
    <s v="April"/>
    <n v="1"/>
  </r>
  <r>
    <n v="571"/>
    <n v="49618"/>
    <n v="115"/>
    <n v="0.23177072836470639"/>
    <x v="1"/>
    <n v="1"/>
    <n v="77"/>
    <n v="80"/>
    <n v="3"/>
    <n v="26"/>
    <n v="4"/>
    <n v="2"/>
    <n v="14"/>
    <x v="3"/>
    <n v="3"/>
    <n v="1"/>
    <n v="3"/>
    <n v="7"/>
    <n v="0"/>
    <n v="0"/>
    <n v="0"/>
    <n v="0"/>
    <n v="0"/>
    <n v="0"/>
    <n v="0"/>
    <n v="54"/>
    <s v="51-65"/>
    <n v="2678"/>
    <n v="0"/>
    <n v="0"/>
    <n v="0"/>
    <n v="1"/>
    <n v="0"/>
    <n v="0"/>
    <n v="0"/>
    <n v="1"/>
    <n v="0"/>
    <n v="101"/>
    <d v="2015-06-16T00:00:00"/>
    <n v="6"/>
    <s v="June"/>
    <n v="1"/>
  </r>
  <r>
    <n v="572"/>
    <n v="58138"/>
    <n v="1529"/>
    <n v="2.6299494306649693"/>
    <x v="0"/>
    <n v="0"/>
    <n v="58"/>
    <n v="635"/>
    <n v="88"/>
    <n v="546"/>
    <n v="172"/>
    <n v="88"/>
    <n v="88"/>
    <x v="4"/>
    <n v="8"/>
    <n v="10"/>
    <n v="4"/>
    <n v="7"/>
    <n v="0"/>
    <n v="0"/>
    <n v="0"/>
    <n v="0"/>
    <n v="0"/>
    <n v="0"/>
    <n v="1"/>
    <n v="63"/>
    <s v="51-65"/>
    <n v="2822"/>
    <n v="0"/>
    <n v="0"/>
    <n v="1"/>
    <n v="0"/>
    <n v="0"/>
    <n v="0"/>
    <n v="1"/>
    <n v="0"/>
    <n v="0"/>
    <n v="1441"/>
    <d v="2015-01-23T00:00:00"/>
    <n v="1"/>
    <s v="January"/>
    <n v="1"/>
  </r>
  <r>
    <n v="573"/>
    <n v="26150"/>
    <n v="27"/>
    <n v="0.10325047801147226"/>
    <x v="2"/>
    <n v="1"/>
    <n v="61"/>
    <n v="5"/>
    <n v="1"/>
    <n v="13"/>
    <n v="3"/>
    <n v="5"/>
    <n v="1"/>
    <x v="0"/>
    <n v="1"/>
    <n v="0"/>
    <n v="3"/>
    <n v="7"/>
    <n v="0"/>
    <n v="0"/>
    <n v="0"/>
    <n v="0"/>
    <n v="0"/>
    <n v="0"/>
    <n v="0"/>
    <n v="64"/>
    <s v="51-65"/>
    <n v="2634"/>
    <n v="1"/>
    <n v="0"/>
    <n v="0"/>
    <n v="0"/>
    <n v="0"/>
    <n v="0"/>
    <n v="1"/>
    <n v="0"/>
    <n v="0"/>
    <n v="26"/>
    <d v="2015-07-30T00:00:00"/>
    <n v="7"/>
    <s v="July"/>
    <n v="1"/>
  </r>
  <r>
    <n v="574"/>
    <n v="30801"/>
    <n v="34"/>
    <n v="0.11038602642771339"/>
    <x v="0"/>
    <n v="1"/>
    <n v="23"/>
    <n v="8"/>
    <n v="4"/>
    <n v="5"/>
    <n v="15"/>
    <n v="2"/>
    <n v="11"/>
    <x v="1"/>
    <n v="1"/>
    <n v="0"/>
    <n v="3"/>
    <n v="7"/>
    <n v="0"/>
    <n v="0"/>
    <n v="0"/>
    <n v="0"/>
    <n v="0"/>
    <n v="0"/>
    <n v="0"/>
    <n v="45"/>
    <s v="36-50"/>
    <n v="2770"/>
    <n v="0"/>
    <n v="1"/>
    <n v="0"/>
    <n v="0"/>
    <n v="0"/>
    <n v="0"/>
    <n v="0"/>
    <n v="0"/>
    <n v="0"/>
    <n v="23"/>
    <d v="2015-03-16T00:00:00"/>
    <n v="3"/>
    <s v="March"/>
    <n v="1"/>
  </r>
  <r>
    <n v="575"/>
    <n v="81168"/>
    <n v="1171"/>
    <n v="1.4426867731125568"/>
    <x v="0"/>
    <n v="0"/>
    <n v="84"/>
    <n v="410"/>
    <n v="0"/>
    <n v="592"/>
    <n v="147"/>
    <n v="22"/>
    <n v="22"/>
    <x v="0"/>
    <n v="6"/>
    <n v="4"/>
    <n v="7"/>
    <n v="3"/>
    <n v="1"/>
    <n v="0"/>
    <n v="0"/>
    <n v="0"/>
    <n v="0"/>
    <n v="0"/>
    <n v="0"/>
    <n v="55"/>
    <s v="51-65"/>
    <n v="2212"/>
    <n v="0"/>
    <n v="1"/>
    <n v="0"/>
    <n v="0"/>
    <n v="0"/>
    <n v="0"/>
    <n v="1"/>
    <n v="0"/>
    <n v="0"/>
    <n v="1149"/>
    <d v="2016-09-24T00:00:00"/>
    <n v="9"/>
    <s v="September"/>
    <n v="1"/>
  </r>
  <r>
    <n v="576"/>
    <n v="26877"/>
    <n v="228"/>
    <n v="0.84830896305391223"/>
    <x v="0"/>
    <n v="0"/>
    <n v="74"/>
    <n v="101"/>
    <n v="13"/>
    <n v="76"/>
    <n v="20"/>
    <n v="18"/>
    <n v="40"/>
    <x v="1"/>
    <n v="3"/>
    <n v="1"/>
    <n v="6"/>
    <n v="6"/>
    <n v="0"/>
    <n v="0"/>
    <n v="0"/>
    <n v="0"/>
    <n v="0"/>
    <n v="0"/>
    <n v="0"/>
    <n v="51"/>
    <s v="51-65"/>
    <n v="2473"/>
    <n v="0"/>
    <n v="0"/>
    <n v="1"/>
    <n v="0"/>
    <n v="0"/>
    <n v="0"/>
    <n v="0"/>
    <n v="1"/>
    <n v="0"/>
    <n v="188"/>
    <d v="2016-01-07T00:00:00"/>
    <n v="1"/>
    <s v="January"/>
    <n v="1"/>
  </r>
  <r>
    <n v="577"/>
    <n v="45006"/>
    <n v="256"/>
    <n v="0.56881304714926895"/>
    <x v="0"/>
    <n v="0"/>
    <n v="90"/>
    <n v="162"/>
    <n v="25"/>
    <n v="53"/>
    <n v="16"/>
    <n v="0"/>
    <n v="10"/>
    <x v="0"/>
    <n v="3"/>
    <n v="1"/>
    <n v="7"/>
    <n v="3"/>
    <n v="0"/>
    <n v="0"/>
    <n v="0"/>
    <n v="0"/>
    <n v="0"/>
    <n v="0"/>
    <n v="0"/>
    <n v="76"/>
    <s v="66+"/>
    <n v="2505"/>
    <n v="0"/>
    <n v="0"/>
    <n v="0"/>
    <n v="0"/>
    <n v="1"/>
    <n v="0"/>
    <n v="0"/>
    <n v="1"/>
    <n v="0"/>
    <n v="246"/>
    <d v="2015-12-06T00:00:00"/>
    <n v="12"/>
    <s v="December"/>
    <n v="1"/>
  </r>
  <r>
    <n v="578"/>
    <n v="18978"/>
    <n v="22"/>
    <n v="0.11592370112762146"/>
    <x v="1"/>
    <n v="0"/>
    <n v="41"/>
    <n v="2"/>
    <n v="8"/>
    <n v="1"/>
    <n v="4"/>
    <n v="7"/>
    <n v="15"/>
    <x v="0"/>
    <n v="1"/>
    <n v="0"/>
    <n v="3"/>
    <n v="8"/>
    <n v="0"/>
    <n v="0"/>
    <n v="0"/>
    <n v="0"/>
    <n v="0"/>
    <n v="0"/>
    <n v="0"/>
    <n v="47"/>
    <s v="36-50"/>
    <n v="2724"/>
    <n v="0"/>
    <n v="1"/>
    <n v="0"/>
    <n v="0"/>
    <n v="0"/>
    <n v="0"/>
    <n v="0"/>
    <n v="0"/>
    <n v="0"/>
    <n v="7"/>
    <d v="2015-05-01T00:00:00"/>
    <n v="5"/>
    <s v="May"/>
    <n v="1"/>
  </r>
  <r>
    <n v="579"/>
    <n v="96843"/>
    <n v="1527"/>
    <n v="1.5767789101948513"/>
    <x v="0"/>
    <n v="0"/>
    <n v="60"/>
    <n v="448"/>
    <n v="71"/>
    <n v="951"/>
    <n v="40"/>
    <n v="17"/>
    <n v="17"/>
    <x v="0"/>
    <n v="6"/>
    <n v="11"/>
    <n v="10"/>
    <n v="2"/>
    <n v="0"/>
    <n v="0"/>
    <n v="0"/>
    <n v="0"/>
    <n v="1"/>
    <n v="0"/>
    <n v="1"/>
    <n v="30"/>
    <s v="24-35"/>
    <n v="2591"/>
    <n v="0"/>
    <n v="0"/>
    <n v="1"/>
    <n v="0"/>
    <n v="0"/>
    <n v="0"/>
    <n v="1"/>
    <n v="0"/>
    <n v="0"/>
    <n v="1510"/>
    <d v="2015-09-11T00:00:00"/>
    <n v="9"/>
    <s v="September"/>
    <n v="1"/>
  </r>
  <r>
    <n v="580"/>
    <n v="45837"/>
    <n v="349"/>
    <n v="0.76139363396382831"/>
    <x v="1"/>
    <n v="1"/>
    <n v="88"/>
    <n v="215"/>
    <n v="13"/>
    <n v="87"/>
    <n v="17"/>
    <n v="17"/>
    <n v="24"/>
    <x v="2"/>
    <n v="6"/>
    <n v="2"/>
    <n v="5"/>
    <n v="7"/>
    <n v="0"/>
    <n v="0"/>
    <n v="0"/>
    <n v="0"/>
    <n v="0"/>
    <n v="0"/>
    <n v="0"/>
    <n v="46"/>
    <s v="36-50"/>
    <n v="2497"/>
    <n v="0"/>
    <n v="1"/>
    <n v="0"/>
    <n v="0"/>
    <n v="0"/>
    <n v="0"/>
    <n v="1"/>
    <n v="0"/>
    <n v="0"/>
    <n v="325"/>
    <d v="2015-12-14T00:00:00"/>
    <n v="12"/>
    <s v="December"/>
    <n v="1"/>
  </r>
  <r>
    <n v="581"/>
    <n v="35791"/>
    <n v="32"/>
    <n v="8.9407951719706072E-2"/>
    <x v="2"/>
    <n v="1"/>
    <n v="94"/>
    <n v="27"/>
    <n v="0"/>
    <n v="5"/>
    <n v="0"/>
    <n v="0"/>
    <n v="3"/>
    <x v="1"/>
    <n v="1"/>
    <n v="0"/>
    <n v="3"/>
    <n v="8"/>
    <n v="0"/>
    <n v="0"/>
    <n v="0"/>
    <n v="0"/>
    <n v="0"/>
    <n v="0"/>
    <n v="0"/>
    <n v="55"/>
    <s v="51-65"/>
    <n v="2578"/>
    <n v="0"/>
    <n v="0"/>
    <n v="1"/>
    <n v="0"/>
    <n v="0"/>
    <n v="0"/>
    <n v="0"/>
    <n v="1"/>
    <n v="0"/>
    <n v="29"/>
    <d v="2015-09-24T00:00:00"/>
    <n v="9"/>
    <s v="September"/>
    <n v="1"/>
  </r>
  <r>
    <n v="582"/>
    <n v="54162"/>
    <n v="32"/>
    <n v="5.9082013219600459E-2"/>
    <x v="1"/>
    <n v="1"/>
    <n v="31"/>
    <n v="5"/>
    <n v="6"/>
    <n v="10"/>
    <n v="6"/>
    <n v="5"/>
    <n v="10"/>
    <x v="0"/>
    <n v="1"/>
    <n v="0"/>
    <n v="3"/>
    <n v="4"/>
    <n v="0"/>
    <n v="0"/>
    <n v="0"/>
    <n v="0"/>
    <n v="0"/>
    <n v="0"/>
    <n v="0"/>
    <n v="42"/>
    <s v="36-50"/>
    <n v="2627"/>
    <n v="0"/>
    <n v="0"/>
    <n v="0"/>
    <n v="0"/>
    <n v="1"/>
    <n v="0"/>
    <n v="1"/>
    <n v="0"/>
    <n v="0"/>
    <n v="22"/>
    <d v="2015-08-06T00:00:00"/>
    <n v="8"/>
    <s v="August"/>
    <n v="1"/>
  </r>
  <r>
    <n v="583"/>
    <n v="30522"/>
    <n v="300"/>
    <n v="0.98289758207194799"/>
    <x v="0"/>
    <n v="1"/>
    <n v="6"/>
    <n v="179"/>
    <n v="8"/>
    <n v="83"/>
    <n v="19"/>
    <n v="11"/>
    <n v="26"/>
    <x v="2"/>
    <n v="1"/>
    <n v="2"/>
    <n v="9"/>
    <n v="2"/>
    <n v="0"/>
    <n v="0"/>
    <n v="0"/>
    <n v="0"/>
    <n v="0"/>
    <n v="0"/>
    <n v="0"/>
    <n v="60"/>
    <s v="51-65"/>
    <n v="2840"/>
    <n v="0"/>
    <n v="1"/>
    <n v="0"/>
    <n v="0"/>
    <n v="0"/>
    <n v="0"/>
    <n v="0"/>
    <n v="1"/>
    <n v="0"/>
    <n v="274"/>
    <d v="2015-01-05T00:00:00"/>
    <n v="1"/>
    <s v="January"/>
    <n v="1"/>
  </r>
  <r>
    <n v="584"/>
    <n v="54456"/>
    <n v="389"/>
    <n v="0.71433818128397242"/>
    <x v="0"/>
    <n v="1"/>
    <n v="23"/>
    <n v="352"/>
    <n v="0"/>
    <n v="27"/>
    <n v="10"/>
    <n v="0"/>
    <n v="15"/>
    <x v="4"/>
    <n v="6"/>
    <n v="1"/>
    <n v="7"/>
    <n v="6"/>
    <n v="0"/>
    <n v="0"/>
    <n v="0"/>
    <n v="0"/>
    <n v="0"/>
    <n v="0"/>
    <n v="0"/>
    <n v="59"/>
    <s v="51-65"/>
    <n v="2512"/>
    <n v="0"/>
    <n v="1"/>
    <n v="0"/>
    <n v="0"/>
    <n v="0"/>
    <n v="0"/>
    <n v="0"/>
    <n v="0"/>
    <n v="1"/>
    <n v="374"/>
    <d v="2015-11-29T00:00:00"/>
    <n v="11"/>
    <s v="November"/>
    <n v="1"/>
  </r>
  <r>
    <n v="585"/>
    <n v="31632"/>
    <n v="63"/>
    <n v="0.19916540212443096"/>
    <x v="0"/>
    <n v="0"/>
    <n v="92"/>
    <n v="17"/>
    <n v="8"/>
    <n v="12"/>
    <n v="11"/>
    <n v="15"/>
    <n v="32"/>
    <x v="0"/>
    <n v="2"/>
    <n v="1"/>
    <n v="2"/>
    <n v="7"/>
    <n v="0"/>
    <n v="0"/>
    <n v="0"/>
    <n v="0"/>
    <n v="0"/>
    <n v="0"/>
    <n v="0"/>
    <n v="49"/>
    <s v="36-50"/>
    <n v="2509"/>
    <n v="0"/>
    <n v="0"/>
    <n v="1"/>
    <n v="0"/>
    <n v="0"/>
    <n v="0"/>
    <n v="1"/>
    <n v="0"/>
    <n v="0"/>
    <n v="31"/>
    <d v="2015-12-02T00:00:00"/>
    <n v="12"/>
    <s v="December"/>
    <n v="1"/>
  </r>
  <r>
    <n v="586"/>
    <n v="72298"/>
    <n v="904"/>
    <n v="1.2503803701347203"/>
    <x v="0"/>
    <n v="0"/>
    <n v="52"/>
    <n v="625"/>
    <n v="35"/>
    <n v="169"/>
    <n v="58"/>
    <n v="17"/>
    <n v="35"/>
    <x v="0"/>
    <n v="4"/>
    <n v="3"/>
    <n v="6"/>
    <n v="1"/>
    <n v="0"/>
    <n v="0"/>
    <n v="0"/>
    <n v="1"/>
    <n v="1"/>
    <n v="0"/>
    <n v="0"/>
    <n v="71"/>
    <s v="66+"/>
    <n v="2270"/>
    <n v="0"/>
    <n v="0"/>
    <n v="0"/>
    <n v="0"/>
    <n v="1"/>
    <n v="0"/>
    <n v="1"/>
    <n v="0"/>
    <n v="0"/>
    <n v="869"/>
    <d v="2016-07-28T00:00:00"/>
    <n v="7"/>
    <s v="July"/>
    <n v="1"/>
  </r>
  <r>
    <n v="587"/>
    <n v="36975"/>
    <n v="31"/>
    <n v="8.3840432724814062E-2"/>
    <x v="1"/>
    <n v="0"/>
    <n v="50"/>
    <n v="10"/>
    <n v="6"/>
    <n v="11"/>
    <n v="0"/>
    <n v="4"/>
    <n v="2"/>
    <x v="0"/>
    <n v="1"/>
    <n v="0"/>
    <n v="3"/>
    <n v="7"/>
    <n v="0"/>
    <n v="0"/>
    <n v="0"/>
    <n v="0"/>
    <n v="0"/>
    <n v="0"/>
    <n v="0"/>
    <n v="42"/>
    <s v="36-50"/>
    <n v="2342"/>
    <n v="0"/>
    <n v="0"/>
    <n v="1"/>
    <n v="0"/>
    <n v="0"/>
    <n v="1"/>
    <n v="0"/>
    <n v="0"/>
    <n v="0"/>
    <n v="29"/>
    <d v="2016-05-17T00:00:00"/>
    <n v="5"/>
    <s v="May"/>
    <n v="1"/>
  </r>
  <r>
    <n v="588"/>
    <n v="72635"/>
    <n v="874"/>
    <n v="1.2032766572588973"/>
    <x v="0"/>
    <n v="0"/>
    <n v="54"/>
    <n v="390"/>
    <n v="22"/>
    <n v="323"/>
    <n v="104"/>
    <n v="35"/>
    <n v="107"/>
    <x v="0"/>
    <n v="6"/>
    <n v="8"/>
    <n v="6"/>
    <n v="3"/>
    <n v="1"/>
    <n v="0"/>
    <n v="0"/>
    <n v="0"/>
    <n v="0"/>
    <n v="0"/>
    <n v="0"/>
    <n v="65"/>
    <s v="51-65"/>
    <n v="2550"/>
    <n v="0"/>
    <n v="1"/>
    <n v="0"/>
    <n v="0"/>
    <n v="0"/>
    <n v="1"/>
    <n v="0"/>
    <n v="0"/>
    <n v="0"/>
    <n v="767"/>
    <d v="2015-10-22T00:00:00"/>
    <n v="10"/>
    <s v="October"/>
    <n v="1"/>
  </r>
  <r>
    <n v="589"/>
    <n v="13624"/>
    <n v="30"/>
    <n v="0.22019964768056369"/>
    <x v="1"/>
    <n v="0"/>
    <n v="93"/>
    <n v="10"/>
    <n v="2"/>
    <n v="15"/>
    <n v="2"/>
    <n v="1"/>
    <n v="6"/>
    <x v="1"/>
    <n v="2"/>
    <n v="0"/>
    <n v="3"/>
    <n v="6"/>
    <n v="0"/>
    <n v="0"/>
    <n v="0"/>
    <n v="0"/>
    <n v="0"/>
    <n v="0"/>
    <n v="0"/>
    <n v="44"/>
    <s v="36-50"/>
    <n v="2684"/>
    <n v="0"/>
    <n v="1"/>
    <n v="0"/>
    <n v="0"/>
    <n v="0"/>
    <n v="0"/>
    <n v="1"/>
    <n v="0"/>
    <n v="0"/>
    <n v="24"/>
    <d v="2015-06-10T00:00:00"/>
    <n v="6"/>
    <s v="June"/>
    <n v="1"/>
  </r>
  <r>
    <n v="590"/>
    <n v="84196"/>
    <n v="1047"/>
    <n v="1.2435270084089507"/>
    <x v="0"/>
    <n v="1"/>
    <n v="56"/>
    <n v="215"/>
    <n v="63"/>
    <n v="507"/>
    <n v="231"/>
    <n v="31"/>
    <n v="190"/>
    <x v="0"/>
    <n v="8"/>
    <n v="4"/>
    <n v="7"/>
    <n v="3"/>
    <n v="0"/>
    <n v="0"/>
    <n v="0"/>
    <n v="0"/>
    <n v="0"/>
    <n v="0"/>
    <n v="0"/>
    <n v="45"/>
    <s v="36-50"/>
    <n v="2550"/>
    <n v="0"/>
    <n v="0"/>
    <n v="1"/>
    <n v="0"/>
    <n v="0"/>
    <n v="0"/>
    <n v="1"/>
    <n v="0"/>
    <n v="0"/>
    <n v="857"/>
    <d v="2015-10-22T00:00:00"/>
    <n v="10"/>
    <s v="October"/>
    <n v="1"/>
  </r>
  <r>
    <n v="591"/>
    <n v="105471"/>
    <n v="1517"/>
    <n v="1.4383100567928626"/>
    <x v="0"/>
    <n v="0"/>
    <n v="36"/>
    <n v="1009"/>
    <n v="181"/>
    <n v="104"/>
    <n v="202"/>
    <n v="21"/>
    <n v="207"/>
    <x v="7"/>
    <n v="9"/>
    <n v="8"/>
    <n v="13"/>
    <n v="3"/>
    <n v="1"/>
    <n v="0"/>
    <n v="0"/>
    <n v="0"/>
    <n v="1"/>
    <n v="0"/>
    <n v="1"/>
    <n v="50"/>
    <s v="36-50"/>
    <n v="2683"/>
    <n v="0"/>
    <n v="0"/>
    <n v="0"/>
    <n v="1"/>
    <n v="0"/>
    <n v="0"/>
    <n v="1"/>
    <n v="0"/>
    <n v="0"/>
    <n v="1310"/>
    <d v="2015-06-11T00:00:00"/>
    <n v="6"/>
    <s v="June"/>
    <n v="1"/>
  </r>
  <r>
    <n v="592"/>
    <n v="34487"/>
    <n v="95"/>
    <n v="0.27546611766752688"/>
    <x v="1"/>
    <n v="1"/>
    <n v="94"/>
    <n v="19"/>
    <n v="18"/>
    <n v="33"/>
    <n v="24"/>
    <n v="1"/>
    <n v="8"/>
    <x v="4"/>
    <n v="3"/>
    <n v="0"/>
    <n v="3"/>
    <n v="9"/>
    <n v="0"/>
    <n v="0"/>
    <n v="0"/>
    <n v="0"/>
    <n v="0"/>
    <n v="0"/>
    <n v="0"/>
    <n v="43"/>
    <s v="36-50"/>
    <n v="2820"/>
    <n v="1"/>
    <n v="0"/>
    <n v="0"/>
    <n v="0"/>
    <n v="0"/>
    <n v="0"/>
    <n v="0"/>
    <n v="0"/>
    <n v="1"/>
    <n v="87"/>
    <d v="2015-01-25T00:00:00"/>
    <n v="1"/>
    <s v="January"/>
    <n v="1"/>
  </r>
  <r>
    <n v="593"/>
    <n v="28769"/>
    <n v="188"/>
    <n v="0.65348117765650526"/>
    <x v="1"/>
    <n v="0"/>
    <n v="76"/>
    <n v="41"/>
    <n v="5"/>
    <n v="129"/>
    <n v="10"/>
    <n v="3"/>
    <n v="3"/>
    <x v="4"/>
    <n v="4"/>
    <n v="1"/>
    <n v="4"/>
    <n v="9"/>
    <n v="0"/>
    <n v="0"/>
    <n v="0"/>
    <n v="0"/>
    <n v="0"/>
    <n v="0"/>
    <n v="0"/>
    <n v="43"/>
    <s v="36-50"/>
    <n v="2717"/>
    <n v="0"/>
    <n v="0"/>
    <n v="1"/>
    <n v="0"/>
    <n v="0"/>
    <n v="0"/>
    <n v="1"/>
    <n v="0"/>
    <n v="0"/>
    <n v="185"/>
    <d v="2015-05-08T00:00:00"/>
    <n v="5"/>
    <s v="May"/>
    <n v="1"/>
  </r>
  <r>
    <n v="594"/>
    <n v="69084"/>
    <n v="1556"/>
    <n v="2.2523304962075157"/>
    <x v="1"/>
    <n v="0"/>
    <n v="43"/>
    <n v="1181"/>
    <n v="107"/>
    <n v="199"/>
    <n v="39"/>
    <n v="30"/>
    <n v="30"/>
    <x v="1"/>
    <n v="7"/>
    <n v="3"/>
    <n v="13"/>
    <n v="8"/>
    <n v="0"/>
    <n v="0"/>
    <n v="0"/>
    <n v="0"/>
    <n v="0"/>
    <n v="0"/>
    <n v="0"/>
    <n v="50"/>
    <s v="36-50"/>
    <n v="2381"/>
    <n v="0"/>
    <n v="1"/>
    <n v="0"/>
    <n v="0"/>
    <n v="0"/>
    <n v="0"/>
    <n v="0"/>
    <n v="0"/>
    <n v="1"/>
    <n v="1526"/>
    <d v="2016-04-08T00:00:00"/>
    <n v="4"/>
    <s v="April"/>
    <n v="1"/>
  </r>
  <r>
    <n v="595"/>
    <n v="65488"/>
    <n v="909"/>
    <n v="1.3880405570486196"/>
    <x v="0"/>
    <n v="0"/>
    <n v="46"/>
    <n v="603"/>
    <n v="45"/>
    <n v="207"/>
    <n v="36"/>
    <n v="18"/>
    <n v="54"/>
    <x v="0"/>
    <n v="3"/>
    <n v="4"/>
    <n v="6"/>
    <n v="1"/>
    <n v="0"/>
    <n v="0"/>
    <n v="0"/>
    <n v="0"/>
    <n v="0"/>
    <n v="0"/>
    <n v="0"/>
    <n v="62"/>
    <s v="51-65"/>
    <n v="2175"/>
    <n v="0"/>
    <n v="0"/>
    <n v="0"/>
    <n v="1"/>
    <n v="0"/>
    <n v="0"/>
    <n v="0"/>
    <n v="0"/>
    <n v="1"/>
    <n v="855"/>
    <d v="2016-10-31T00:00:00"/>
    <n v="10"/>
    <s v="October"/>
    <n v="1"/>
  </r>
  <r>
    <n v="596"/>
    <n v="76467"/>
    <n v="1517"/>
    <n v="1.9838623196934624"/>
    <x v="1"/>
    <n v="0"/>
    <n v="44"/>
    <n v="676"/>
    <n v="161"/>
    <n v="426"/>
    <n v="210"/>
    <n v="44"/>
    <n v="58"/>
    <x v="1"/>
    <n v="2"/>
    <n v="5"/>
    <n v="5"/>
    <n v="6"/>
    <n v="0"/>
    <n v="0"/>
    <n v="0"/>
    <n v="0"/>
    <n v="0"/>
    <n v="0"/>
    <n v="1"/>
    <n v="50"/>
    <s v="36-50"/>
    <n v="2840"/>
    <n v="0"/>
    <n v="0"/>
    <n v="1"/>
    <n v="0"/>
    <n v="0"/>
    <n v="0"/>
    <n v="1"/>
    <n v="0"/>
    <n v="0"/>
    <n v="1459"/>
    <d v="2015-01-05T00:00:00"/>
    <n v="1"/>
    <s v="January"/>
    <n v="1"/>
  </r>
  <r>
    <n v="597"/>
    <n v="83917"/>
    <n v="1508"/>
    <n v="1.797013715933601"/>
    <x v="0"/>
    <n v="0"/>
    <n v="12"/>
    <n v="514"/>
    <n v="22"/>
    <n v="732"/>
    <n v="42"/>
    <n v="198"/>
    <n v="79"/>
    <x v="0"/>
    <n v="6"/>
    <n v="7"/>
    <n v="7"/>
    <n v="3"/>
    <n v="0"/>
    <n v="0"/>
    <n v="0"/>
    <n v="0"/>
    <n v="0"/>
    <n v="0"/>
    <n v="1"/>
    <n v="47"/>
    <s v="36-50"/>
    <n v="2596"/>
    <n v="0"/>
    <n v="0"/>
    <n v="1"/>
    <n v="0"/>
    <n v="0"/>
    <n v="0"/>
    <n v="1"/>
    <n v="0"/>
    <n v="0"/>
    <n v="1429"/>
    <d v="2015-09-06T00:00:00"/>
    <n v="9"/>
    <s v="September"/>
    <n v="1"/>
  </r>
  <r>
    <n v="598"/>
    <n v="46102"/>
    <n v="15"/>
    <n v="3.2536549390481978E-2"/>
    <x v="2"/>
    <n v="1"/>
    <n v="3"/>
    <n v="14"/>
    <n v="0"/>
    <n v="1"/>
    <n v="0"/>
    <n v="0"/>
    <n v="1"/>
    <x v="0"/>
    <n v="1"/>
    <n v="0"/>
    <n v="2"/>
    <n v="7"/>
    <n v="0"/>
    <n v="0"/>
    <n v="0"/>
    <n v="0"/>
    <n v="0"/>
    <n v="0"/>
    <n v="0"/>
    <n v="58"/>
    <s v="51-65"/>
    <n v="2270"/>
    <n v="1"/>
    <n v="0"/>
    <n v="0"/>
    <n v="0"/>
    <n v="0"/>
    <n v="0"/>
    <n v="1"/>
    <n v="0"/>
    <n v="0"/>
    <n v="14"/>
    <d v="2016-07-28T00:00:00"/>
    <n v="7"/>
    <s v="July"/>
    <n v="1"/>
  </r>
  <r>
    <n v="599"/>
    <n v="84574"/>
    <n v="1212"/>
    <n v="1.4330645351999434"/>
    <x v="0"/>
    <n v="0"/>
    <n v="72"/>
    <n v="387"/>
    <n v="20"/>
    <n v="713"/>
    <n v="38"/>
    <n v="54"/>
    <n v="163"/>
    <x v="0"/>
    <n v="9"/>
    <n v="11"/>
    <n v="11"/>
    <n v="5"/>
    <n v="0"/>
    <n v="0"/>
    <n v="0"/>
    <n v="0"/>
    <n v="0"/>
    <n v="0"/>
    <n v="0"/>
    <n v="68"/>
    <s v="66+"/>
    <n v="2549"/>
    <n v="0"/>
    <n v="0"/>
    <n v="1"/>
    <n v="0"/>
    <n v="0"/>
    <n v="0"/>
    <n v="1"/>
    <n v="0"/>
    <n v="0"/>
    <n v="1049"/>
    <d v="2015-10-23T00:00:00"/>
    <n v="10"/>
    <s v="October"/>
    <n v="1"/>
  </r>
  <r>
    <n v="600"/>
    <n v="56181"/>
    <n v="345"/>
    <n v="0.61408661291183853"/>
    <x v="0"/>
    <n v="1"/>
    <n v="6"/>
    <n v="121"/>
    <n v="103"/>
    <n v="69"/>
    <n v="8"/>
    <n v="44"/>
    <n v="48"/>
    <x v="0"/>
    <n v="4"/>
    <n v="2"/>
    <n v="7"/>
    <n v="4"/>
    <n v="0"/>
    <n v="0"/>
    <n v="0"/>
    <n v="0"/>
    <n v="0"/>
    <n v="0"/>
    <n v="0"/>
    <n v="58"/>
    <s v="51-65"/>
    <n v="2696"/>
    <n v="0"/>
    <n v="1"/>
    <n v="0"/>
    <n v="0"/>
    <n v="0"/>
    <n v="0"/>
    <n v="1"/>
    <n v="0"/>
    <n v="0"/>
    <n v="297"/>
    <d v="2015-05-29T00:00:00"/>
    <n v="5"/>
    <s v="May"/>
    <n v="1"/>
  </r>
  <r>
    <n v="601"/>
    <n v="83528"/>
    <n v="1503"/>
    <n v="1.799396609520161"/>
    <x v="0"/>
    <n v="0"/>
    <n v="7"/>
    <n v="530"/>
    <n v="117"/>
    <n v="678"/>
    <n v="134"/>
    <n v="44"/>
    <n v="147"/>
    <x v="0"/>
    <n v="4"/>
    <n v="10"/>
    <n v="8"/>
    <n v="1"/>
    <n v="1"/>
    <n v="0"/>
    <n v="1"/>
    <n v="0"/>
    <n v="0"/>
    <n v="0"/>
    <n v="1"/>
    <n v="28"/>
    <s v="24-35"/>
    <n v="2218"/>
    <n v="0"/>
    <n v="0"/>
    <n v="1"/>
    <n v="0"/>
    <n v="0"/>
    <n v="0"/>
    <n v="1"/>
    <n v="0"/>
    <n v="0"/>
    <n v="1356"/>
    <d v="2016-09-18T00:00:00"/>
    <n v="9"/>
    <s v="September"/>
    <n v="1"/>
  </r>
  <r>
    <n v="602"/>
    <n v="73691"/>
    <n v="1106"/>
    <n v="1.5008617063142038"/>
    <x v="0"/>
    <n v="1"/>
    <n v="58"/>
    <n v="707"/>
    <n v="21"/>
    <n v="250"/>
    <n v="85"/>
    <n v="43"/>
    <n v="73"/>
    <x v="1"/>
    <n v="6"/>
    <n v="2"/>
    <n v="8"/>
    <n v="2"/>
    <n v="0"/>
    <n v="0"/>
    <n v="1"/>
    <n v="0"/>
    <n v="0"/>
    <n v="0"/>
    <n v="0"/>
    <n v="49"/>
    <s v="36-50"/>
    <n v="2394"/>
    <n v="0"/>
    <n v="1"/>
    <n v="0"/>
    <n v="0"/>
    <n v="0"/>
    <n v="0"/>
    <n v="1"/>
    <n v="0"/>
    <n v="0"/>
    <n v="1033"/>
    <d v="2016-03-26T00:00:00"/>
    <n v="3"/>
    <s v="March"/>
    <n v="1"/>
  </r>
  <r>
    <n v="603"/>
    <n v="76140"/>
    <n v="1322"/>
    <n v="1.7362752823745731"/>
    <x v="0"/>
    <n v="0"/>
    <n v="57"/>
    <n v="586"/>
    <n v="66"/>
    <n v="653"/>
    <n v="17"/>
    <n v="0"/>
    <n v="26"/>
    <x v="0"/>
    <n v="5"/>
    <n v="9"/>
    <n v="6"/>
    <n v="2"/>
    <n v="0"/>
    <n v="0"/>
    <n v="0"/>
    <n v="0"/>
    <n v="0"/>
    <n v="0"/>
    <n v="0"/>
    <n v="72"/>
    <s v="66+"/>
    <n v="2206"/>
    <n v="0"/>
    <n v="0"/>
    <n v="0"/>
    <n v="1"/>
    <n v="0"/>
    <n v="0"/>
    <n v="0"/>
    <n v="0"/>
    <n v="1"/>
    <n v="1296"/>
    <d v="2016-09-30T00:00:00"/>
    <n v="9"/>
    <s v="September"/>
    <n v="1"/>
  </r>
  <r>
    <n v="604"/>
    <n v="62859"/>
    <n v="1282"/>
    <n v="2.0394851970282697"/>
    <x v="0"/>
    <n v="1"/>
    <n v="37"/>
    <n v="1063"/>
    <n v="89"/>
    <n v="102"/>
    <n v="16"/>
    <n v="12"/>
    <n v="25"/>
    <x v="3"/>
    <n v="9"/>
    <n v="4"/>
    <n v="6"/>
    <n v="6"/>
    <n v="0"/>
    <n v="0"/>
    <n v="0"/>
    <n v="0"/>
    <n v="0"/>
    <n v="0"/>
    <n v="0"/>
    <n v="61"/>
    <s v="51-65"/>
    <n v="2705"/>
    <n v="1"/>
    <n v="0"/>
    <n v="0"/>
    <n v="0"/>
    <n v="0"/>
    <n v="0"/>
    <n v="0"/>
    <n v="0"/>
    <n v="1"/>
    <n v="1257"/>
    <d v="2015-05-20T00:00:00"/>
    <n v="5"/>
    <s v="May"/>
    <n v="1"/>
  </r>
  <r>
    <n v="605"/>
    <n v="45906"/>
    <n v="342"/>
    <n v="0.74500065350934519"/>
    <x v="0"/>
    <n v="1"/>
    <n v="20"/>
    <n v="305"/>
    <n v="3"/>
    <n v="27"/>
    <n v="4"/>
    <n v="3"/>
    <n v="144"/>
    <x v="1"/>
    <n v="5"/>
    <n v="4"/>
    <n v="4"/>
    <n v="5"/>
    <n v="0"/>
    <n v="0"/>
    <n v="1"/>
    <n v="0"/>
    <n v="0"/>
    <n v="0"/>
    <n v="0"/>
    <n v="56"/>
    <s v="51-65"/>
    <n v="2577"/>
    <n v="0"/>
    <n v="0"/>
    <n v="1"/>
    <n v="0"/>
    <n v="0"/>
    <n v="0"/>
    <n v="1"/>
    <n v="0"/>
    <n v="0"/>
    <n v="198"/>
    <d v="2015-09-25T00:00:00"/>
    <n v="9"/>
    <s v="September"/>
    <n v="1"/>
  </r>
  <r>
    <n v="606"/>
    <n v="77766"/>
    <n v="1502"/>
    <n v="1.9314353316359334"/>
    <x v="0"/>
    <n v="1"/>
    <n v="97"/>
    <n v="1004"/>
    <n v="59"/>
    <n v="265"/>
    <n v="115"/>
    <n v="59"/>
    <n v="27"/>
    <x v="1"/>
    <n v="11"/>
    <n v="10"/>
    <n v="11"/>
    <n v="6"/>
    <n v="0"/>
    <n v="0"/>
    <n v="1"/>
    <n v="0"/>
    <n v="0"/>
    <n v="0"/>
    <n v="1"/>
    <n v="53"/>
    <s v="51-65"/>
    <n v="2651"/>
    <n v="0"/>
    <n v="1"/>
    <n v="0"/>
    <n v="0"/>
    <n v="0"/>
    <n v="0"/>
    <n v="0"/>
    <n v="0"/>
    <n v="1"/>
    <n v="1475"/>
    <d v="2015-07-13T00:00:00"/>
    <n v="7"/>
    <s v="July"/>
    <n v="1"/>
  </r>
  <r>
    <n v="607"/>
    <n v="46463"/>
    <n v="224"/>
    <n v="0.48210403977358324"/>
    <x v="1"/>
    <n v="1"/>
    <n v="56"/>
    <n v="163"/>
    <n v="2"/>
    <n v="40"/>
    <n v="8"/>
    <n v="11"/>
    <n v="11"/>
    <x v="6"/>
    <n v="3"/>
    <n v="1"/>
    <n v="6"/>
    <n v="6"/>
    <n v="0"/>
    <n v="0"/>
    <n v="0"/>
    <n v="0"/>
    <n v="0"/>
    <n v="0"/>
    <n v="0"/>
    <n v="49"/>
    <s v="36-50"/>
    <n v="2474"/>
    <n v="0"/>
    <n v="1"/>
    <n v="0"/>
    <n v="0"/>
    <n v="0"/>
    <n v="0"/>
    <n v="0"/>
    <n v="0"/>
    <n v="1"/>
    <n v="213"/>
    <d v="2016-01-06T00:00:00"/>
    <n v="1"/>
    <s v="January"/>
    <n v="1"/>
  </r>
  <r>
    <n v="608"/>
    <n v="55282"/>
    <n v="216"/>
    <n v="0.3907239246047538"/>
    <x v="1"/>
    <n v="0"/>
    <n v="9"/>
    <n v="125"/>
    <n v="6"/>
    <n v="73"/>
    <n v="8"/>
    <n v="4"/>
    <n v="19"/>
    <x v="0"/>
    <n v="3"/>
    <n v="1"/>
    <n v="6"/>
    <n v="4"/>
    <n v="0"/>
    <n v="0"/>
    <n v="0"/>
    <n v="0"/>
    <n v="0"/>
    <n v="0"/>
    <n v="0"/>
    <n v="50"/>
    <s v="36-50"/>
    <n v="2357"/>
    <n v="1"/>
    <n v="0"/>
    <n v="0"/>
    <n v="0"/>
    <n v="0"/>
    <n v="0"/>
    <n v="0"/>
    <n v="1"/>
    <n v="0"/>
    <n v="197"/>
    <d v="2016-05-02T00:00:00"/>
    <n v="5"/>
    <s v="May"/>
    <n v="1"/>
  </r>
  <r>
    <n v="609"/>
    <n v="78710"/>
    <n v="1042"/>
    <n v="1.3238470334137975"/>
    <x v="0"/>
    <n v="1"/>
    <n v="42"/>
    <n v="721"/>
    <n v="0"/>
    <n v="152"/>
    <n v="119"/>
    <n v="50"/>
    <n v="50"/>
    <x v="4"/>
    <n v="7"/>
    <n v="6"/>
    <n v="12"/>
    <n v="4"/>
    <n v="0"/>
    <n v="0"/>
    <n v="0"/>
    <n v="0"/>
    <n v="0"/>
    <n v="0"/>
    <n v="0"/>
    <n v="43"/>
    <s v="36-50"/>
    <n v="2196"/>
    <n v="0"/>
    <n v="1"/>
    <n v="0"/>
    <n v="0"/>
    <n v="0"/>
    <n v="0"/>
    <n v="0"/>
    <n v="1"/>
    <n v="0"/>
    <n v="992"/>
    <d v="2016-10-10T00:00:00"/>
    <n v="10"/>
    <s v="October"/>
    <n v="1"/>
  </r>
  <r>
    <n v="610"/>
    <n v="66886"/>
    <n v="453"/>
    <n v="0.67727177585742904"/>
    <x v="0"/>
    <n v="1"/>
    <n v="28"/>
    <n v="315"/>
    <n v="4"/>
    <n v="62"/>
    <n v="41"/>
    <n v="31"/>
    <n v="146"/>
    <x v="1"/>
    <n v="7"/>
    <n v="1"/>
    <n v="7"/>
    <n v="5"/>
    <n v="0"/>
    <n v="0"/>
    <n v="0"/>
    <n v="0"/>
    <n v="0"/>
    <n v="0"/>
    <n v="0"/>
    <n v="62"/>
    <s v="51-65"/>
    <n v="2445"/>
    <n v="0"/>
    <n v="0"/>
    <n v="0"/>
    <n v="1"/>
    <n v="0"/>
    <n v="0"/>
    <n v="1"/>
    <n v="0"/>
    <n v="0"/>
    <n v="307"/>
    <d v="2016-02-04T00:00:00"/>
    <n v="2"/>
    <s v="February"/>
    <n v="1"/>
  </r>
  <r>
    <n v="611"/>
    <n v="98777"/>
    <n v="1970"/>
    <n v="1.9943914069064661"/>
    <x v="0"/>
    <n v="0"/>
    <n v="23"/>
    <n v="1000"/>
    <n v="19"/>
    <n v="711"/>
    <n v="125"/>
    <n v="115"/>
    <n v="38"/>
    <x v="7"/>
    <n v="4"/>
    <n v="6"/>
    <n v="9"/>
    <n v="1"/>
    <n v="0"/>
    <n v="0"/>
    <n v="0"/>
    <n v="1"/>
    <n v="0"/>
    <n v="0"/>
    <n v="0"/>
    <n v="60"/>
    <s v="51-65"/>
    <n v="2291"/>
    <n v="0"/>
    <n v="0"/>
    <n v="1"/>
    <n v="0"/>
    <n v="0"/>
    <n v="0"/>
    <n v="0"/>
    <n v="1"/>
    <n v="0"/>
    <n v="1932"/>
    <d v="2016-07-07T00:00:00"/>
    <n v="7"/>
    <s v="July"/>
    <n v="1"/>
  </r>
  <r>
    <n v="612"/>
    <n v="29103"/>
    <n v="42"/>
    <n v="0.14431501907019895"/>
    <x v="1"/>
    <n v="0"/>
    <n v="38"/>
    <n v="16"/>
    <n v="0"/>
    <n v="17"/>
    <n v="6"/>
    <n v="3"/>
    <n v="6"/>
    <x v="1"/>
    <n v="1"/>
    <n v="0"/>
    <n v="3"/>
    <n v="9"/>
    <n v="0"/>
    <n v="0"/>
    <n v="0"/>
    <n v="0"/>
    <n v="0"/>
    <n v="0"/>
    <n v="0"/>
    <n v="35"/>
    <s v="24-35"/>
    <n v="2830"/>
    <n v="0"/>
    <n v="0"/>
    <n v="0"/>
    <n v="1"/>
    <n v="0"/>
    <n v="0"/>
    <n v="1"/>
    <n v="0"/>
    <n v="0"/>
    <n v="36"/>
    <d v="2015-01-15T00:00:00"/>
    <n v="1"/>
    <s v="January"/>
    <n v="1"/>
  </r>
  <r>
    <n v="613"/>
    <n v="67445"/>
    <n v="1163"/>
    <n v="1.724368003558455"/>
    <x v="0"/>
    <n v="1"/>
    <n v="63"/>
    <n v="757"/>
    <n v="80"/>
    <n v="217"/>
    <n v="29"/>
    <n v="80"/>
    <n v="11"/>
    <x v="2"/>
    <n v="9"/>
    <n v="6"/>
    <n v="12"/>
    <n v="6"/>
    <n v="0"/>
    <n v="0"/>
    <n v="0"/>
    <n v="0"/>
    <n v="0"/>
    <n v="0"/>
    <n v="0"/>
    <n v="46"/>
    <s v="36-50"/>
    <n v="2845"/>
    <n v="0"/>
    <n v="1"/>
    <n v="0"/>
    <n v="0"/>
    <n v="0"/>
    <n v="0"/>
    <n v="1"/>
    <n v="0"/>
    <n v="0"/>
    <n v="1152"/>
    <d v="2014-12-31T00:00:00"/>
    <n v="12"/>
    <s v="December"/>
    <n v="1"/>
  </r>
  <r>
    <n v="614"/>
    <n v="50616"/>
    <n v="58"/>
    <n v="0.11458827248300933"/>
    <x v="0"/>
    <n v="1"/>
    <n v="71"/>
    <n v="30"/>
    <n v="2"/>
    <n v="25"/>
    <n v="0"/>
    <n v="1"/>
    <n v="9"/>
    <x v="0"/>
    <n v="1"/>
    <n v="1"/>
    <n v="4"/>
    <n v="2"/>
    <n v="0"/>
    <n v="0"/>
    <n v="0"/>
    <n v="0"/>
    <n v="0"/>
    <n v="0"/>
    <n v="0"/>
    <n v="70"/>
    <s v="66+"/>
    <n v="2236"/>
    <n v="0"/>
    <n v="0"/>
    <n v="0"/>
    <n v="1"/>
    <n v="0"/>
    <n v="0"/>
    <n v="0"/>
    <n v="0"/>
    <n v="1"/>
    <n v="49"/>
    <d v="2016-08-31T00:00:00"/>
    <n v="8"/>
    <s v="August"/>
    <n v="1"/>
  </r>
  <r>
    <n v="615"/>
    <n v="49431"/>
    <n v="348"/>
    <n v="0.70401165260666376"/>
    <x v="0"/>
    <n v="1"/>
    <n v="9"/>
    <n v="219"/>
    <n v="3"/>
    <n v="100"/>
    <n v="26"/>
    <n v="0"/>
    <n v="17"/>
    <x v="1"/>
    <n v="7"/>
    <n v="1"/>
    <n v="5"/>
    <n v="8"/>
    <n v="0"/>
    <n v="0"/>
    <n v="0"/>
    <n v="0"/>
    <n v="0"/>
    <n v="0"/>
    <n v="0"/>
    <n v="65"/>
    <s v="51-65"/>
    <n v="2854"/>
    <n v="1"/>
    <n v="0"/>
    <n v="0"/>
    <n v="0"/>
    <n v="0"/>
    <n v="0"/>
    <n v="1"/>
    <n v="0"/>
    <n v="0"/>
    <n v="331"/>
    <d v="2014-12-22T00:00:00"/>
    <n v="12"/>
    <s v="December"/>
    <n v="1"/>
  </r>
  <r>
    <n v="616"/>
    <n v="61278"/>
    <n v="150"/>
    <n v="0.24478605698619407"/>
    <x v="0"/>
    <n v="1"/>
    <n v="87"/>
    <n v="111"/>
    <n v="3"/>
    <n v="28"/>
    <n v="2"/>
    <n v="6"/>
    <n v="15"/>
    <x v="1"/>
    <n v="3"/>
    <n v="1"/>
    <n v="4"/>
    <n v="6"/>
    <n v="0"/>
    <n v="0"/>
    <n v="0"/>
    <n v="0"/>
    <n v="0"/>
    <n v="0"/>
    <n v="0"/>
    <n v="67"/>
    <s v="66+"/>
    <n v="2335"/>
    <n v="0"/>
    <n v="0"/>
    <n v="0"/>
    <n v="1"/>
    <n v="0"/>
    <n v="0"/>
    <n v="1"/>
    <n v="0"/>
    <n v="0"/>
    <n v="135"/>
    <d v="2016-05-24T00:00:00"/>
    <n v="5"/>
    <s v="May"/>
    <n v="1"/>
  </r>
  <r>
    <n v="617"/>
    <n v="73059"/>
    <n v="1024"/>
    <n v="1.4016069204341697"/>
    <x v="0"/>
    <n v="1"/>
    <n v="36"/>
    <n v="410"/>
    <n v="112"/>
    <n v="420"/>
    <n v="0"/>
    <n v="82"/>
    <n v="71"/>
    <x v="0"/>
    <n v="9"/>
    <n v="3"/>
    <n v="13"/>
    <n v="4"/>
    <n v="0"/>
    <n v="0"/>
    <n v="0"/>
    <n v="0"/>
    <n v="0"/>
    <n v="0"/>
    <n v="0"/>
    <n v="73"/>
    <s v="66+"/>
    <n v="2461"/>
    <n v="0"/>
    <n v="0"/>
    <n v="0"/>
    <n v="1"/>
    <n v="0"/>
    <n v="0"/>
    <n v="0"/>
    <n v="0"/>
    <n v="1"/>
    <n v="953"/>
    <d v="2016-01-19T00:00:00"/>
    <n v="1"/>
    <s v="January"/>
    <n v="1"/>
  </r>
  <r>
    <n v="618"/>
    <n v="46734"/>
    <n v="147"/>
    <n v="0.31454615483373988"/>
    <x v="1"/>
    <n v="2"/>
    <n v="86"/>
    <n v="100"/>
    <n v="1"/>
    <n v="39"/>
    <n v="6"/>
    <n v="1"/>
    <n v="76"/>
    <x v="3"/>
    <n v="3"/>
    <n v="2"/>
    <n v="3"/>
    <n v="6"/>
    <n v="0"/>
    <n v="0"/>
    <n v="1"/>
    <n v="0"/>
    <n v="0"/>
    <n v="0"/>
    <n v="0"/>
    <n v="54"/>
    <s v="51-65"/>
    <n v="2410"/>
    <n v="0"/>
    <n v="0"/>
    <n v="1"/>
    <n v="0"/>
    <n v="0"/>
    <n v="0"/>
    <n v="0"/>
    <n v="0"/>
    <n v="1"/>
    <n v="71"/>
    <d v="2016-03-10T00:00:00"/>
    <n v="3"/>
    <s v="March"/>
    <n v="1"/>
  </r>
  <r>
    <n v="619"/>
    <n v="56253"/>
    <n v="592"/>
    <n v="1.0523883170675341"/>
    <x v="0"/>
    <n v="1"/>
    <n v="83"/>
    <n v="509"/>
    <n v="0"/>
    <n v="65"/>
    <n v="7"/>
    <n v="11"/>
    <n v="5"/>
    <x v="3"/>
    <n v="7"/>
    <n v="2"/>
    <n v="9"/>
    <n v="6"/>
    <n v="0"/>
    <n v="0"/>
    <n v="0"/>
    <n v="0"/>
    <n v="0"/>
    <n v="0"/>
    <n v="0"/>
    <n v="57"/>
    <s v="51-65"/>
    <n v="2728"/>
    <n v="0"/>
    <n v="0"/>
    <n v="0"/>
    <n v="1"/>
    <n v="0"/>
    <n v="0"/>
    <n v="1"/>
    <n v="0"/>
    <n v="0"/>
    <n v="587"/>
    <d v="2015-04-27T00:00:00"/>
    <n v="4"/>
    <s v="April"/>
    <n v="1"/>
  </r>
  <r>
    <n v="620"/>
    <n v="58330"/>
    <n v="913"/>
    <n v="1.5652322989885135"/>
    <x v="0"/>
    <n v="1"/>
    <n v="87"/>
    <n v="445"/>
    <n v="53"/>
    <n v="213"/>
    <n v="104"/>
    <n v="98"/>
    <n v="151"/>
    <x v="0"/>
    <n v="6"/>
    <n v="4"/>
    <n v="13"/>
    <n v="4"/>
    <n v="0"/>
    <n v="0"/>
    <n v="0"/>
    <n v="0"/>
    <n v="0"/>
    <n v="0"/>
    <n v="0"/>
    <n v="45"/>
    <s v="36-50"/>
    <n v="2345"/>
    <n v="0"/>
    <n v="0"/>
    <n v="0"/>
    <n v="0"/>
    <n v="1"/>
    <n v="0"/>
    <n v="1"/>
    <n v="0"/>
    <n v="0"/>
    <n v="762"/>
    <d v="2016-05-14T00:00:00"/>
    <n v="5"/>
    <s v="May"/>
    <n v="1"/>
  </r>
  <r>
    <n v="621"/>
    <n v="25965"/>
    <n v="63"/>
    <n v="0.24263431542461003"/>
    <x v="0"/>
    <n v="0"/>
    <n v="29"/>
    <n v="2"/>
    <n v="2"/>
    <n v="11"/>
    <n v="41"/>
    <n v="7"/>
    <n v="11"/>
    <x v="0"/>
    <n v="2"/>
    <n v="0"/>
    <n v="3"/>
    <n v="8"/>
    <n v="0"/>
    <n v="0"/>
    <n v="0"/>
    <n v="0"/>
    <n v="0"/>
    <n v="0"/>
    <n v="0"/>
    <n v="40"/>
    <s v="36-50"/>
    <n v="2819"/>
    <n v="0"/>
    <n v="1"/>
    <n v="0"/>
    <n v="0"/>
    <n v="0"/>
    <n v="0"/>
    <n v="0"/>
    <n v="0"/>
    <n v="0"/>
    <n v="52"/>
    <d v="2015-01-26T00:00:00"/>
    <n v="1"/>
    <s v="January"/>
    <n v="1"/>
  </r>
  <r>
    <n v="622"/>
    <n v="14661"/>
    <n v="24"/>
    <n v="0.16369961121342336"/>
    <x v="0"/>
    <n v="0"/>
    <n v="88"/>
    <n v="4"/>
    <n v="1"/>
    <n v="11"/>
    <n v="6"/>
    <n v="2"/>
    <n v="2"/>
    <x v="0"/>
    <n v="1"/>
    <n v="0"/>
    <n v="3"/>
    <n v="6"/>
    <n v="0"/>
    <n v="0"/>
    <n v="0"/>
    <n v="0"/>
    <n v="0"/>
    <n v="0"/>
    <n v="0"/>
    <n v="64"/>
    <s v="51-65"/>
    <n v="2703"/>
    <n v="0"/>
    <n v="0"/>
    <n v="0"/>
    <n v="1"/>
    <n v="0"/>
    <n v="0"/>
    <n v="0"/>
    <n v="1"/>
    <n v="0"/>
    <n v="22"/>
    <d v="2015-05-22T00:00:00"/>
    <n v="5"/>
    <s v="May"/>
    <n v="1"/>
  </r>
  <r>
    <n v="623"/>
    <n v="18690"/>
    <n v="41"/>
    <n v="0.21936864633493847"/>
    <x v="0"/>
    <n v="0"/>
    <n v="77"/>
    <n v="6"/>
    <n v="1"/>
    <n v="7"/>
    <n v="23"/>
    <n v="4"/>
    <n v="19"/>
    <x v="0"/>
    <n v="1"/>
    <n v="1"/>
    <n v="2"/>
    <n v="8"/>
    <n v="0"/>
    <n v="0"/>
    <n v="0"/>
    <n v="0"/>
    <n v="0"/>
    <n v="0"/>
    <n v="0"/>
    <n v="61"/>
    <s v="51-65"/>
    <n v="2707"/>
    <n v="0"/>
    <n v="1"/>
    <n v="0"/>
    <n v="0"/>
    <n v="0"/>
    <n v="0"/>
    <n v="1"/>
    <n v="0"/>
    <n v="0"/>
    <n v="22"/>
    <d v="2015-05-18T00:00:00"/>
    <n v="5"/>
    <s v="May"/>
    <n v="1"/>
  </r>
  <r>
    <n v="624"/>
    <n v="45068"/>
    <n v="17"/>
    <n v="3.7720777491790182E-2"/>
    <x v="0"/>
    <n v="1"/>
    <n v="25"/>
    <n v="14"/>
    <n v="0"/>
    <n v="3"/>
    <n v="0"/>
    <n v="0"/>
    <n v="3"/>
    <x v="0"/>
    <n v="1"/>
    <n v="0"/>
    <n v="2"/>
    <n v="7"/>
    <n v="0"/>
    <n v="0"/>
    <n v="0"/>
    <n v="0"/>
    <n v="0"/>
    <n v="0"/>
    <n v="0"/>
    <n v="46"/>
    <s v="36-50"/>
    <n v="2568"/>
    <n v="0"/>
    <n v="0"/>
    <n v="0"/>
    <n v="1"/>
    <n v="0"/>
    <n v="0"/>
    <n v="0"/>
    <n v="0"/>
    <n v="1"/>
    <n v="14"/>
    <d v="2015-10-04T00:00:00"/>
    <n v="10"/>
    <s v="October"/>
    <n v="1"/>
  </r>
  <r>
    <n v="625"/>
    <n v="21063"/>
    <n v="44"/>
    <n v="0.20889711816930162"/>
    <x v="1"/>
    <n v="0"/>
    <n v="34"/>
    <n v="1"/>
    <n v="10"/>
    <n v="11"/>
    <n v="19"/>
    <n v="3"/>
    <n v="15"/>
    <x v="1"/>
    <n v="2"/>
    <n v="0"/>
    <n v="3"/>
    <n v="6"/>
    <n v="0"/>
    <n v="0"/>
    <n v="0"/>
    <n v="0"/>
    <n v="0"/>
    <n v="0"/>
    <n v="0"/>
    <n v="33"/>
    <s v="24-35"/>
    <n v="2436"/>
    <n v="0"/>
    <n v="0"/>
    <n v="1"/>
    <n v="0"/>
    <n v="0"/>
    <n v="0"/>
    <n v="0"/>
    <n v="0"/>
    <n v="0"/>
    <n v="29"/>
    <d v="2016-02-13T00:00:00"/>
    <n v="2"/>
    <s v="February"/>
    <n v="1"/>
  </r>
  <r>
    <n v="626"/>
    <n v="29187"/>
    <n v="32"/>
    <n v="0.10963785246856476"/>
    <x v="1"/>
    <n v="0"/>
    <n v="43"/>
    <n v="26"/>
    <n v="0"/>
    <n v="6"/>
    <n v="0"/>
    <n v="0"/>
    <n v="2"/>
    <x v="0"/>
    <n v="1"/>
    <n v="0"/>
    <n v="3"/>
    <n v="8"/>
    <n v="0"/>
    <n v="0"/>
    <n v="0"/>
    <n v="0"/>
    <n v="0"/>
    <n v="0"/>
    <n v="0"/>
    <n v="52"/>
    <s v="51-65"/>
    <n v="2575"/>
    <n v="0"/>
    <n v="1"/>
    <n v="0"/>
    <n v="0"/>
    <n v="0"/>
    <n v="0"/>
    <n v="0"/>
    <n v="0"/>
    <n v="1"/>
    <n v="30"/>
    <d v="2015-09-27T00:00:00"/>
    <n v="9"/>
    <s v="September"/>
    <n v="1"/>
  </r>
  <r>
    <n v="627"/>
    <n v="54690"/>
    <n v="180"/>
    <n v="0.32912781130005486"/>
    <x v="1"/>
    <n v="1"/>
    <n v="76"/>
    <n v="111"/>
    <n v="16"/>
    <n v="37"/>
    <n v="7"/>
    <n v="9"/>
    <n v="18"/>
    <x v="4"/>
    <n v="3"/>
    <n v="1"/>
    <n v="5"/>
    <n v="3"/>
    <n v="0"/>
    <n v="0"/>
    <n v="0"/>
    <n v="0"/>
    <n v="0"/>
    <n v="0"/>
    <n v="0"/>
    <n v="49"/>
    <s v="36-50"/>
    <n v="2393"/>
    <n v="0"/>
    <n v="1"/>
    <n v="0"/>
    <n v="0"/>
    <n v="0"/>
    <n v="1"/>
    <n v="0"/>
    <n v="0"/>
    <n v="0"/>
    <n v="162"/>
    <d v="2016-03-27T00:00:00"/>
    <n v="3"/>
    <s v="March"/>
    <n v="1"/>
  </r>
  <r>
    <n v="628"/>
    <n v="59304"/>
    <n v="1038"/>
    <n v="1.7503035208417645"/>
    <x v="0"/>
    <n v="1"/>
    <n v="81"/>
    <n v="418"/>
    <n v="61"/>
    <n v="428"/>
    <n v="80"/>
    <n v="51"/>
    <n v="10"/>
    <x v="4"/>
    <n v="7"/>
    <n v="8"/>
    <n v="10"/>
    <n v="5"/>
    <n v="0"/>
    <n v="0"/>
    <n v="0"/>
    <n v="0"/>
    <n v="0"/>
    <n v="0"/>
    <n v="0"/>
    <n v="56"/>
    <s v="51-65"/>
    <n v="2494"/>
    <n v="0"/>
    <n v="1"/>
    <n v="0"/>
    <n v="0"/>
    <n v="0"/>
    <n v="0"/>
    <n v="0"/>
    <n v="0"/>
    <n v="1"/>
    <n v="1028"/>
    <d v="2015-12-17T00:00:00"/>
    <n v="12"/>
    <s v="December"/>
    <n v="1"/>
  </r>
  <r>
    <n v="629"/>
    <n v="59247"/>
    <n v="491"/>
    <n v="0.82873394433473424"/>
    <x v="0"/>
    <n v="2"/>
    <n v="87"/>
    <n v="327"/>
    <n v="9"/>
    <n v="122"/>
    <n v="19"/>
    <n v="14"/>
    <n v="83"/>
    <x v="2"/>
    <n v="5"/>
    <n v="2"/>
    <n v="9"/>
    <n v="6"/>
    <n v="0"/>
    <n v="0"/>
    <n v="0"/>
    <n v="0"/>
    <n v="0"/>
    <n v="0"/>
    <n v="0"/>
    <n v="58"/>
    <s v="51-65"/>
    <n v="2392"/>
    <n v="0"/>
    <n v="0"/>
    <n v="1"/>
    <n v="0"/>
    <n v="0"/>
    <n v="0"/>
    <n v="0"/>
    <n v="1"/>
    <n v="0"/>
    <n v="408"/>
    <d v="2016-03-28T00:00:00"/>
    <n v="3"/>
    <s v="March"/>
    <n v="1"/>
  </r>
  <r>
    <n v="630"/>
    <n v="66731"/>
    <n v="888"/>
    <n v="1.3307158591958759"/>
    <x v="0"/>
    <n v="1"/>
    <n v="33"/>
    <n v="371"/>
    <n v="159"/>
    <n v="194"/>
    <n v="58"/>
    <n v="106"/>
    <n v="141"/>
    <x v="3"/>
    <n v="4"/>
    <n v="3"/>
    <n v="6"/>
    <n v="3"/>
    <n v="0"/>
    <n v="0"/>
    <n v="0"/>
    <n v="0"/>
    <n v="0"/>
    <n v="0"/>
    <n v="0"/>
    <n v="50"/>
    <s v="36-50"/>
    <n v="2814"/>
    <n v="0"/>
    <n v="0"/>
    <n v="0"/>
    <n v="0"/>
    <n v="1"/>
    <n v="0"/>
    <n v="1"/>
    <n v="0"/>
    <n v="0"/>
    <n v="747"/>
    <d v="2015-01-31T00:00:00"/>
    <n v="1"/>
    <s v="January"/>
    <n v="1"/>
  </r>
  <r>
    <n v="631"/>
    <n v="77353"/>
    <n v="611"/>
    <n v="0.78988533088567991"/>
    <x v="0"/>
    <n v="1"/>
    <n v="38"/>
    <n v="275"/>
    <n v="59"/>
    <n v="107"/>
    <n v="69"/>
    <n v="101"/>
    <n v="59"/>
    <x v="1"/>
    <n v="6"/>
    <n v="4"/>
    <n v="8"/>
    <n v="4"/>
    <n v="0"/>
    <n v="0"/>
    <n v="0"/>
    <n v="0"/>
    <n v="0"/>
    <n v="0"/>
    <n v="0"/>
    <n v="40"/>
    <s v="36-50"/>
    <n v="2354"/>
    <n v="0"/>
    <n v="1"/>
    <n v="0"/>
    <n v="0"/>
    <n v="0"/>
    <n v="0"/>
    <n v="1"/>
    <n v="0"/>
    <n v="0"/>
    <n v="552"/>
    <d v="2016-05-05T00:00:00"/>
    <n v="5"/>
    <s v="May"/>
    <n v="1"/>
  </r>
  <r>
    <n v="632"/>
    <n v="26751"/>
    <n v="10"/>
    <n v="3.7381780120369329E-2"/>
    <x v="2"/>
    <n v="0"/>
    <n v="26"/>
    <n v="1"/>
    <n v="1"/>
    <n v="5"/>
    <n v="0"/>
    <n v="3"/>
    <n v="1"/>
    <x v="0"/>
    <n v="1"/>
    <n v="0"/>
    <n v="2"/>
    <n v="8"/>
    <n v="0"/>
    <n v="0"/>
    <n v="0"/>
    <n v="0"/>
    <n v="0"/>
    <n v="0"/>
    <n v="0"/>
    <n v="46"/>
    <s v="36-50"/>
    <n v="2197"/>
    <n v="0"/>
    <n v="1"/>
    <n v="0"/>
    <n v="0"/>
    <n v="0"/>
    <n v="0"/>
    <n v="1"/>
    <n v="0"/>
    <n v="0"/>
    <n v="9"/>
    <d v="2016-10-09T00:00:00"/>
    <n v="10"/>
    <s v="October"/>
    <n v="1"/>
  </r>
  <r>
    <n v="633"/>
    <n v="48192"/>
    <n v="1497"/>
    <n v="3.1063247011952191"/>
    <x v="0"/>
    <n v="0"/>
    <n v="76"/>
    <n v="1039"/>
    <n v="43"/>
    <n v="204"/>
    <n v="153"/>
    <n v="58"/>
    <n v="29"/>
    <x v="4"/>
    <n v="2"/>
    <n v="8"/>
    <n v="12"/>
    <n v="8"/>
    <n v="1"/>
    <n v="1"/>
    <n v="0"/>
    <n v="1"/>
    <n v="0"/>
    <n v="0"/>
    <n v="1"/>
    <n v="62"/>
    <s v="51-65"/>
    <n v="2608"/>
    <n v="0"/>
    <n v="1"/>
    <n v="0"/>
    <n v="0"/>
    <n v="0"/>
    <n v="0"/>
    <n v="1"/>
    <n v="0"/>
    <n v="0"/>
    <n v="1468"/>
    <d v="2015-08-25T00:00:00"/>
    <n v="8"/>
    <s v="August"/>
    <n v="1"/>
  </r>
  <r>
    <n v="634"/>
    <n v="70337"/>
    <n v="485"/>
    <n v="0.6895375122623939"/>
    <x v="0"/>
    <n v="0"/>
    <n v="75"/>
    <n v="187"/>
    <n v="81"/>
    <n v="149"/>
    <n v="25"/>
    <n v="43"/>
    <n v="91"/>
    <x v="0"/>
    <n v="2"/>
    <n v="2"/>
    <n v="12"/>
    <n v="1"/>
    <n v="0"/>
    <n v="0"/>
    <n v="0"/>
    <n v="0"/>
    <n v="0"/>
    <n v="0"/>
    <n v="0"/>
    <n v="41"/>
    <s v="36-50"/>
    <n v="2337"/>
    <n v="0"/>
    <n v="0"/>
    <n v="1"/>
    <n v="0"/>
    <n v="0"/>
    <n v="0"/>
    <n v="1"/>
    <n v="0"/>
    <n v="0"/>
    <n v="394"/>
    <d v="2016-05-22T00:00:00"/>
    <n v="5"/>
    <s v="May"/>
    <n v="1"/>
  </r>
  <r>
    <n v="635"/>
    <n v="69969"/>
    <n v="1492"/>
    <n v="2.1323729080021154"/>
    <x v="0"/>
    <n v="0"/>
    <n v="64"/>
    <n v="882"/>
    <n v="29"/>
    <n v="514"/>
    <n v="38"/>
    <n v="29"/>
    <n v="44"/>
    <x v="0"/>
    <n v="4"/>
    <n v="2"/>
    <n v="6"/>
    <n v="3"/>
    <n v="1"/>
    <n v="0"/>
    <n v="0"/>
    <n v="0"/>
    <n v="1"/>
    <n v="0"/>
    <n v="1"/>
    <n v="55"/>
    <s v="51-65"/>
    <n v="2465"/>
    <n v="0"/>
    <n v="1"/>
    <n v="0"/>
    <n v="0"/>
    <n v="0"/>
    <n v="0"/>
    <n v="0"/>
    <n v="0"/>
    <n v="1"/>
    <n v="1448"/>
    <d v="2016-01-15T00:00:00"/>
    <n v="1"/>
    <s v="January"/>
    <n v="1"/>
  </r>
  <r>
    <n v="636"/>
    <n v="65295"/>
    <n v="658"/>
    <n v="1.0077341297189677"/>
    <x v="0"/>
    <n v="0"/>
    <n v="19"/>
    <n v="365"/>
    <n v="32"/>
    <n v="117"/>
    <n v="34"/>
    <n v="110"/>
    <n v="6"/>
    <x v="0"/>
    <n v="3"/>
    <n v="3"/>
    <n v="13"/>
    <n v="2"/>
    <n v="0"/>
    <n v="0"/>
    <n v="0"/>
    <n v="0"/>
    <n v="0"/>
    <n v="0"/>
    <n v="0"/>
    <n v="40"/>
    <s v="36-50"/>
    <n v="2347"/>
    <n v="0"/>
    <n v="0"/>
    <n v="1"/>
    <n v="0"/>
    <n v="0"/>
    <n v="0"/>
    <n v="0"/>
    <n v="0"/>
    <n v="1"/>
    <n v="652"/>
    <d v="2016-05-12T00:00:00"/>
    <n v="5"/>
    <s v="May"/>
    <n v="1"/>
  </r>
  <r>
    <n v="637"/>
    <n v="68118"/>
    <n v="774"/>
    <n v="1.1362635426759446"/>
    <x v="0"/>
    <n v="1"/>
    <n v="51"/>
    <n v="595"/>
    <n v="23"/>
    <n v="123"/>
    <n v="10"/>
    <n v="23"/>
    <n v="154"/>
    <x v="1"/>
    <n v="8"/>
    <n v="9"/>
    <n v="4"/>
    <n v="6"/>
    <n v="0"/>
    <n v="0"/>
    <n v="0"/>
    <n v="0"/>
    <n v="0"/>
    <n v="0"/>
    <n v="0"/>
    <n v="57"/>
    <s v="51-65"/>
    <n v="2413"/>
    <n v="1"/>
    <n v="0"/>
    <n v="0"/>
    <n v="0"/>
    <n v="0"/>
    <n v="0"/>
    <n v="1"/>
    <n v="0"/>
    <n v="0"/>
    <n v="620"/>
    <d v="2016-03-07T00:00:00"/>
    <n v="3"/>
    <s v="March"/>
    <n v="1"/>
  </r>
  <r>
    <n v="638"/>
    <n v="68743"/>
    <n v="1959"/>
    <n v="2.8497447012786759"/>
    <x v="0"/>
    <n v="0"/>
    <n v="81"/>
    <n v="1132"/>
    <n v="134"/>
    <n v="384"/>
    <n v="175"/>
    <n v="134"/>
    <n v="115"/>
    <x v="0"/>
    <n v="11"/>
    <n v="5"/>
    <n v="13"/>
    <n v="7"/>
    <n v="0"/>
    <n v="0"/>
    <n v="0"/>
    <n v="0"/>
    <n v="0"/>
    <n v="0"/>
    <n v="0"/>
    <n v="53"/>
    <s v="51-65"/>
    <n v="2827"/>
    <n v="1"/>
    <n v="0"/>
    <n v="0"/>
    <n v="0"/>
    <n v="0"/>
    <n v="0"/>
    <n v="1"/>
    <n v="0"/>
    <n v="0"/>
    <n v="1844"/>
    <d v="2015-01-18T00:00:00"/>
    <n v="1"/>
    <s v="January"/>
    <n v="1"/>
  </r>
  <r>
    <n v="639"/>
    <n v="41039"/>
    <n v="422"/>
    <n v="1.028290163015668"/>
    <x v="0"/>
    <n v="0"/>
    <n v="32"/>
    <n v="34"/>
    <n v="11"/>
    <n v="137"/>
    <n v="179"/>
    <n v="61"/>
    <n v="45"/>
    <x v="0"/>
    <n v="8"/>
    <n v="1"/>
    <n v="5"/>
    <n v="8"/>
    <n v="0"/>
    <n v="0"/>
    <n v="0"/>
    <n v="0"/>
    <n v="0"/>
    <n v="0"/>
    <n v="0"/>
    <n v="38"/>
    <s v="36-50"/>
    <n v="2498"/>
    <n v="0"/>
    <n v="0"/>
    <n v="0"/>
    <n v="1"/>
    <n v="0"/>
    <n v="1"/>
    <n v="0"/>
    <n v="0"/>
    <n v="0"/>
    <n v="377"/>
    <d v="2015-12-13T00:00:00"/>
    <n v="12"/>
    <s v="December"/>
    <n v="1"/>
  </r>
  <r>
    <n v="640"/>
    <n v="38946"/>
    <n v="216"/>
    <n v="0.55461408103527954"/>
    <x v="0"/>
    <n v="1"/>
    <n v="84"/>
    <n v="116"/>
    <n v="6"/>
    <n v="82"/>
    <n v="6"/>
    <n v="6"/>
    <n v="41"/>
    <x v="1"/>
    <n v="3"/>
    <n v="1"/>
    <n v="6"/>
    <n v="5"/>
    <n v="0"/>
    <n v="0"/>
    <n v="0"/>
    <n v="0"/>
    <n v="0"/>
    <n v="0"/>
    <n v="0"/>
    <n v="65"/>
    <s v="51-65"/>
    <n v="2407"/>
    <n v="0"/>
    <n v="0"/>
    <n v="0"/>
    <n v="1"/>
    <n v="0"/>
    <n v="0"/>
    <n v="1"/>
    <n v="0"/>
    <n v="0"/>
    <n v="175"/>
    <d v="2016-03-13T00:00:00"/>
    <n v="3"/>
    <s v="March"/>
    <n v="1"/>
  </r>
  <r>
    <n v="641"/>
    <n v="65777"/>
    <n v="1092"/>
    <n v="1.6601547653435091"/>
    <x v="0"/>
    <n v="0"/>
    <n v="87"/>
    <n v="565"/>
    <n v="32"/>
    <n v="435"/>
    <n v="28"/>
    <n v="32"/>
    <n v="54"/>
    <x v="0"/>
    <n v="2"/>
    <n v="8"/>
    <n v="6"/>
    <n v="1"/>
    <n v="0"/>
    <n v="0"/>
    <n v="0"/>
    <n v="0"/>
    <n v="0"/>
    <n v="0"/>
    <n v="0"/>
    <n v="53"/>
    <s v="51-65"/>
    <n v="2351"/>
    <n v="0"/>
    <n v="0"/>
    <n v="0"/>
    <n v="1"/>
    <n v="0"/>
    <n v="0"/>
    <n v="1"/>
    <n v="0"/>
    <n v="0"/>
    <n v="1038"/>
    <d v="2016-05-08T00:00:00"/>
    <n v="5"/>
    <s v="May"/>
    <n v="1"/>
  </r>
  <r>
    <n v="642"/>
    <n v="66476"/>
    <n v="611"/>
    <n v="0.91912870810518088"/>
    <x v="0"/>
    <n v="1"/>
    <n v="99"/>
    <n v="372"/>
    <n v="18"/>
    <n v="126"/>
    <n v="47"/>
    <n v="48"/>
    <n v="78"/>
    <x v="1"/>
    <n v="5"/>
    <n v="2"/>
    <n v="11"/>
    <n v="4"/>
    <n v="0"/>
    <n v="0"/>
    <n v="0"/>
    <n v="0"/>
    <n v="0"/>
    <n v="0"/>
    <n v="0"/>
    <n v="44"/>
    <s v="36-50"/>
    <n v="2638"/>
    <n v="1"/>
    <n v="0"/>
    <n v="0"/>
    <n v="0"/>
    <n v="0"/>
    <n v="0"/>
    <n v="0"/>
    <n v="0"/>
    <n v="1"/>
    <n v="533"/>
    <d v="2015-07-26T00:00:00"/>
    <n v="7"/>
    <s v="July"/>
    <n v="1"/>
  </r>
  <r>
    <n v="643"/>
    <n v="69267"/>
    <n v="1489"/>
    <n v="2.1496527928162039"/>
    <x v="0"/>
    <n v="0"/>
    <n v="31"/>
    <n v="778"/>
    <n v="44"/>
    <n v="499"/>
    <n v="95"/>
    <n v="73"/>
    <n v="146"/>
    <x v="1"/>
    <n v="3"/>
    <n v="4"/>
    <n v="5"/>
    <n v="7"/>
    <n v="0"/>
    <n v="0"/>
    <n v="0"/>
    <n v="0"/>
    <n v="0"/>
    <n v="0"/>
    <n v="1"/>
    <n v="67"/>
    <s v="66+"/>
    <n v="2804"/>
    <n v="0"/>
    <n v="0"/>
    <n v="1"/>
    <n v="0"/>
    <n v="0"/>
    <n v="0"/>
    <n v="1"/>
    <n v="0"/>
    <n v="0"/>
    <n v="1343"/>
    <d v="2015-02-10T00:00:00"/>
    <n v="2"/>
    <s v="February"/>
    <n v="1"/>
  </r>
  <r>
    <n v="644"/>
    <n v="77845"/>
    <n v="1320"/>
    <n v="1.6956773074699723"/>
    <x v="0"/>
    <n v="0"/>
    <n v="40"/>
    <n v="760"/>
    <n v="40"/>
    <n v="480"/>
    <n v="0"/>
    <n v="40"/>
    <n v="26"/>
    <x v="0"/>
    <n v="3"/>
    <n v="5"/>
    <n v="12"/>
    <n v="1"/>
    <n v="1"/>
    <n v="0"/>
    <n v="0"/>
    <n v="0"/>
    <n v="1"/>
    <n v="0"/>
    <n v="0"/>
    <n v="31"/>
    <s v="24-35"/>
    <n v="2203"/>
    <n v="0"/>
    <n v="0"/>
    <n v="0"/>
    <n v="1"/>
    <n v="0"/>
    <n v="0"/>
    <n v="0"/>
    <n v="0"/>
    <n v="1"/>
    <n v="1294"/>
    <d v="2016-10-03T00:00:00"/>
    <n v="10"/>
    <s v="October"/>
    <n v="1"/>
  </r>
  <r>
    <n v="645"/>
    <n v="69476"/>
    <n v="977"/>
    <n v="1.4062410040877427"/>
    <x v="0"/>
    <n v="0"/>
    <n v="3"/>
    <n v="260"/>
    <n v="86"/>
    <n v="559"/>
    <n v="63"/>
    <n v="9"/>
    <n v="67"/>
    <x v="0"/>
    <n v="4"/>
    <n v="6"/>
    <n v="4"/>
    <n v="2"/>
    <n v="0"/>
    <n v="0"/>
    <n v="0"/>
    <n v="0"/>
    <n v="0"/>
    <n v="0"/>
    <n v="0"/>
    <n v="51"/>
    <s v="51-65"/>
    <n v="2431"/>
    <n v="0"/>
    <n v="0"/>
    <n v="0"/>
    <n v="1"/>
    <n v="0"/>
    <n v="0"/>
    <n v="0"/>
    <n v="0"/>
    <n v="1"/>
    <n v="910"/>
    <d v="2016-02-18T00:00:00"/>
    <n v="2"/>
    <s v="February"/>
    <n v="1"/>
  </r>
  <r>
    <n v="646"/>
    <n v="57333"/>
    <n v="1486"/>
    <n v="2.5918755341600823"/>
    <x v="0"/>
    <n v="1"/>
    <n v="55"/>
    <n v="941"/>
    <n v="14"/>
    <n v="397"/>
    <n v="76"/>
    <n v="58"/>
    <n v="176"/>
    <x v="13"/>
    <n v="8"/>
    <n v="5"/>
    <n v="9"/>
    <n v="6"/>
    <n v="0"/>
    <n v="0"/>
    <n v="0"/>
    <n v="0"/>
    <n v="0"/>
    <n v="0"/>
    <n v="1"/>
    <n v="66"/>
    <s v="66+"/>
    <n v="2804"/>
    <n v="1"/>
    <n v="0"/>
    <n v="0"/>
    <n v="0"/>
    <n v="0"/>
    <n v="0"/>
    <n v="0"/>
    <n v="0"/>
    <n v="1"/>
    <n v="1310"/>
    <d v="2015-02-10T00:00:00"/>
    <n v="2"/>
    <s v="February"/>
    <n v="1"/>
  </r>
  <r>
    <n v="647"/>
    <n v="61209"/>
    <n v="858"/>
    <n v="1.4017546439249131"/>
    <x v="0"/>
    <n v="0"/>
    <n v="73"/>
    <n v="466"/>
    <n v="0"/>
    <n v="224"/>
    <n v="119"/>
    <n v="49"/>
    <n v="99"/>
    <x v="0"/>
    <n v="5"/>
    <n v="3"/>
    <n v="4"/>
    <n v="2"/>
    <n v="0"/>
    <n v="0"/>
    <n v="0"/>
    <n v="0"/>
    <n v="0"/>
    <n v="0"/>
    <n v="0"/>
    <n v="50"/>
    <s v="36-50"/>
    <n v="2467"/>
    <n v="0"/>
    <n v="0"/>
    <n v="1"/>
    <n v="0"/>
    <n v="0"/>
    <n v="0"/>
    <n v="1"/>
    <n v="0"/>
    <n v="0"/>
    <n v="759"/>
    <d v="2016-01-13T00:00:00"/>
    <n v="1"/>
    <s v="January"/>
    <n v="1"/>
  </r>
  <r>
    <n v="648"/>
    <n v="42315"/>
    <n v="190"/>
    <n v="0.44901335223915867"/>
    <x v="0"/>
    <n v="1"/>
    <n v="90"/>
    <n v="67"/>
    <n v="15"/>
    <n v="80"/>
    <n v="17"/>
    <n v="11"/>
    <n v="80"/>
    <x v="4"/>
    <n v="1"/>
    <n v="4"/>
    <n v="4"/>
    <n v="3"/>
    <n v="0"/>
    <n v="0"/>
    <n v="0"/>
    <n v="0"/>
    <n v="0"/>
    <n v="0"/>
    <n v="0"/>
    <n v="62"/>
    <s v="51-65"/>
    <n v="2511"/>
    <n v="0"/>
    <n v="0"/>
    <n v="0"/>
    <n v="1"/>
    <n v="0"/>
    <n v="0"/>
    <n v="0"/>
    <n v="1"/>
    <n v="0"/>
    <n v="110"/>
    <d v="2015-11-30T00:00:00"/>
    <n v="11"/>
    <s v="November"/>
    <n v="1"/>
  </r>
  <r>
    <n v="649"/>
    <n v="13084"/>
    <n v="19"/>
    <n v="0.14521553041883214"/>
    <x v="0"/>
    <n v="0"/>
    <n v="29"/>
    <n v="2"/>
    <n v="0"/>
    <n v="7"/>
    <n v="3"/>
    <n v="7"/>
    <n v="10"/>
    <x v="0"/>
    <n v="1"/>
    <n v="0"/>
    <n v="3"/>
    <n v="6"/>
    <n v="0"/>
    <n v="0"/>
    <n v="0"/>
    <n v="0"/>
    <n v="0"/>
    <n v="0"/>
    <n v="0"/>
    <n v="68"/>
    <s v="66+"/>
    <n v="2398"/>
    <n v="0"/>
    <n v="0"/>
    <n v="0"/>
    <n v="1"/>
    <n v="0"/>
    <n v="0"/>
    <n v="0"/>
    <n v="0"/>
    <n v="0"/>
    <n v="9"/>
    <d v="2016-03-22T00:00:00"/>
    <n v="3"/>
    <s v="March"/>
    <n v="1"/>
  </r>
  <r>
    <n v="650"/>
    <n v="82014"/>
    <n v="1480"/>
    <n v="1.8045699514717"/>
    <x v="0"/>
    <n v="0"/>
    <n v="48"/>
    <n v="980"/>
    <n v="37"/>
    <n v="265"/>
    <n v="35"/>
    <n v="163"/>
    <n v="31"/>
    <x v="0"/>
    <n v="3"/>
    <n v="6"/>
    <n v="12"/>
    <n v="6"/>
    <n v="0"/>
    <n v="0"/>
    <n v="0"/>
    <n v="0"/>
    <n v="0"/>
    <n v="0"/>
    <n v="1"/>
    <n v="59"/>
    <s v="51-65"/>
    <n v="2837"/>
    <n v="0"/>
    <n v="0"/>
    <n v="1"/>
    <n v="0"/>
    <n v="0"/>
    <n v="0"/>
    <n v="1"/>
    <n v="0"/>
    <n v="0"/>
    <n v="1449"/>
    <d v="2015-01-08T00:00:00"/>
    <n v="1"/>
    <s v="January"/>
    <n v="1"/>
  </r>
  <r>
    <n v="651"/>
    <n v="61923"/>
    <n v="120"/>
    <n v="0.19378906060752871"/>
    <x v="0"/>
    <n v="2"/>
    <n v="94"/>
    <n v="92"/>
    <n v="4"/>
    <n v="18"/>
    <n v="3"/>
    <n v="3"/>
    <n v="6"/>
    <x v="0"/>
    <n v="2"/>
    <n v="1"/>
    <n v="4"/>
    <n v="3"/>
    <n v="0"/>
    <n v="0"/>
    <n v="0"/>
    <n v="0"/>
    <n v="0"/>
    <n v="0"/>
    <n v="0"/>
    <n v="59"/>
    <s v="51-65"/>
    <n v="2497"/>
    <n v="0"/>
    <n v="1"/>
    <n v="0"/>
    <n v="0"/>
    <n v="0"/>
    <n v="0"/>
    <n v="0"/>
    <n v="1"/>
    <n v="0"/>
    <n v="114"/>
    <d v="2015-12-14T00:00:00"/>
    <n v="12"/>
    <s v="December"/>
    <n v="1"/>
  </r>
  <r>
    <n v="652"/>
    <n v="34824"/>
    <n v="19"/>
    <n v="5.4560073512520096E-2"/>
    <x v="0"/>
    <n v="0"/>
    <n v="65"/>
    <n v="4"/>
    <n v="2"/>
    <n v="11"/>
    <n v="2"/>
    <n v="0"/>
    <n v="4"/>
    <x v="0"/>
    <n v="1"/>
    <n v="0"/>
    <n v="2"/>
    <n v="6"/>
    <n v="0"/>
    <n v="0"/>
    <n v="0"/>
    <n v="0"/>
    <n v="0"/>
    <n v="0"/>
    <n v="0"/>
    <n v="25"/>
    <s v="24-35"/>
    <n v="2254"/>
    <n v="0"/>
    <n v="0"/>
    <n v="1"/>
    <n v="0"/>
    <n v="0"/>
    <n v="0"/>
    <n v="1"/>
    <n v="0"/>
    <n v="0"/>
    <n v="15"/>
    <d v="2016-08-13T00:00:00"/>
    <n v="8"/>
    <s v="August"/>
    <n v="1"/>
  </r>
  <r>
    <n v="653"/>
    <n v="77520"/>
    <n v="1468"/>
    <n v="1.8937048503611971"/>
    <x v="0"/>
    <n v="1"/>
    <n v="30"/>
    <n v="940"/>
    <n v="44"/>
    <n v="396"/>
    <n v="0"/>
    <n v="88"/>
    <n v="58"/>
    <x v="0"/>
    <n v="8"/>
    <n v="7"/>
    <n v="7"/>
    <n v="4"/>
    <n v="1"/>
    <n v="0"/>
    <n v="1"/>
    <n v="0"/>
    <n v="1"/>
    <n v="0"/>
    <n v="1"/>
    <n v="61"/>
    <s v="51-65"/>
    <n v="2464"/>
    <n v="0"/>
    <n v="1"/>
    <n v="0"/>
    <n v="0"/>
    <n v="0"/>
    <n v="0"/>
    <n v="0"/>
    <n v="1"/>
    <n v="0"/>
    <n v="1410"/>
    <d v="2016-01-16T00:00:00"/>
    <n v="1"/>
    <s v="January"/>
    <n v="1"/>
  </r>
  <r>
    <n v="654"/>
    <n v="45938"/>
    <n v="607"/>
    <n v="1.3213461622186424"/>
    <x v="0"/>
    <n v="0"/>
    <n v="46"/>
    <n v="273"/>
    <n v="11"/>
    <n v="178"/>
    <n v="62"/>
    <n v="83"/>
    <n v="29"/>
    <x v="1"/>
    <n v="8"/>
    <n v="4"/>
    <n v="6"/>
    <n v="6"/>
    <n v="0"/>
    <n v="0"/>
    <n v="0"/>
    <n v="0"/>
    <n v="0"/>
    <n v="0"/>
    <n v="0"/>
    <n v="59"/>
    <s v="51-65"/>
    <n v="2397"/>
    <n v="0"/>
    <n v="0"/>
    <n v="1"/>
    <n v="0"/>
    <n v="0"/>
    <n v="0"/>
    <n v="1"/>
    <n v="0"/>
    <n v="0"/>
    <n v="578"/>
    <d v="2016-03-23T00:00:00"/>
    <n v="3"/>
    <s v="March"/>
    <n v="1"/>
  </r>
  <r>
    <n v="655"/>
    <n v="78468"/>
    <n v="970"/>
    <n v="1.2361727073456694"/>
    <x v="0"/>
    <n v="0"/>
    <n v="29"/>
    <n v="434"/>
    <n v="22"/>
    <n v="388"/>
    <n v="104"/>
    <n v="22"/>
    <n v="34"/>
    <x v="0"/>
    <n v="10"/>
    <n v="7"/>
    <n v="10"/>
    <n v="4"/>
    <n v="1"/>
    <n v="0"/>
    <n v="0"/>
    <n v="0"/>
    <n v="0"/>
    <n v="0"/>
    <n v="0"/>
    <n v="60"/>
    <s v="51-65"/>
    <n v="2240"/>
    <n v="0"/>
    <n v="0"/>
    <n v="0"/>
    <n v="1"/>
    <n v="0"/>
    <n v="0"/>
    <n v="1"/>
    <n v="0"/>
    <n v="0"/>
    <n v="936"/>
    <d v="2016-08-27T00:00:00"/>
    <n v="8"/>
    <s v="August"/>
    <n v="1"/>
  </r>
  <r>
    <n v="656"/>
    <n v="78901"/>
    <n v="700"/>
    <n v="0.88718774160023317"/>
    <x v="0"/>
    <n v="1"/>
    <n v="99"/>
    <n v="321"/>
    <n v="11"/>
    <n v="309"/>
    <n v="33"/>
    <n v="26"/>
    <n v="34"/>
    <x v="4"/>
    <n v="9"/>
    <n v="3"/>
    <n v="5"/>
    <n v="4"/>
    <n v="0"/>
    <n v="0"/>
    <n v="0"/>
    <n v="0"/>
    <n v="0"/>
    <n v="0"/>
    <n v="0"/>
    <n v="47"/>
    <s v="36-50"/>
    <n v="2444"/>
    <n v="1"/>
    <n v="0"/>
    <n v="0"/>
    <n v="0"/>
    <n v="0"/>
    <n v="0"/>
    <n v="1"/>
    <n v="0"/>
    <n v="0"/>
    <n v="666"/>
    <d v="2016-02-05T00:00:00"/>
    <n v="2"/>
    <s v="February"/>
    <n v="1"/>
  </r>
  <r>
    <n v="657"/>
    <n v="71427"/>
    <n v="591"/>
    <n v="0.82741820320047044"/>
    <x v="2"/>
    <n v="0"/>
    <n v="26"/>
    <n v="212"/>
    <n v="123"/>
    <n v="177"/>
    <n v="15"/>
    <n v="64"/>
    <n v="23"/>
    <x v="1"/>
    <n v="8"/>
    <n v="2"/>
    <n v="8"/>
    <n v="4"/>
    <n v="0"/>
    <n v="0"/>
    <n v="0"/>
    <n v="0"/>
    <n v="0"/>
    <n v="0"/>
    <n v="0"/>
    <n v="42"/>
    <s v="36-50"/>
    <n v="2268"/>
    <n v="0"/>
    <n v="1"/>
    <n v="0"/>
    <n v="0"/>
    <n v="0"/>
    <n v="0"/>
    <n v="1"/>
    <n v="0"/>
    <n v="0"/>
    <n v="568"/>
    <d v="2016-07-30T00:00:00"/>
    <n v="7"/>
    <s v="July"/>
    <n v="1"/>
  </r>
  <r>
    <n v="658"/>
    <n v="71022"/>
    <n v="1211"/>
    <n v="1.7051054602799134"/>
    <x v="0"/>
    <n v="1"/>
    <n v="30"/>
    <n v="909"/>
    <n v="12"/>
    <n v="278"/>
    <n v="0"/>
    <n v="12"/>
    <n v="242"/>
    <x v="4"/>
    <n v="5"/>
    <n v="2"/>
    <n v="11"/>
    <n v="8"/>
    <n v="0"/>
    <n v="0"/>
    <n v="1"/>
    <n v="0"/>
    <n v="0"/>
    <n v="0"/>
    <n v="0"/>
    <n v="42"/>
    <s v="36-50"/>
    <n v="2297"/>
    <n v="1"/>
    <n v="0"/>
    <n v="0"/>
    <n v="0"/>
    <n v="0"/>
    <n v="0"/>
    <n v="1"/>
    <n v="0"/>
    <n v="0"/>
    <n v="969"/>
    <d v="2016-07-01T00:00:00"/>
    <n v="7"/>
    <s v="July"/>
    <n v="1"/>
  </r>
  <r>
    <n v="659"/>
    <n v="73892"/>
    <n v="1464"/>
    <n v="1.981269961565528"/>
    <x v="0"/>
    <n v="0"/>
    <n v="40"/>
    <n v="703"/>
    <n v="102"/>
    <n v="601"/>
    <n v="0"/>
    <n v="58"/>
    <n v="43"/>
    <x v="0"/>
    <n v="3"/>
    <n v="11"/>
    <n v="8"/>
    <n v="1"/>
    <n v="0"/>
    <n v="0"/>
    <n v="0"/>
    <n v="0"/>
    <n v="0"/>
    <n v="0"/>
    <n v="1"/>
    <n v="67"/>
    <s v="66+"/>
    <n v="2387"/>
    <n v="0"/>
    <n v="0"/>
    <n v="1"/>
    <n v="0"/>
    <n v="0"/>
    <n v="0"/>
    <n v="1"/>
    <n v="0"/>
    <n v="0"/>
    <n v="1421"/>
    <d v="2016-04-02T00:00:00"/>
    <n v="4"/>
    <s v="April"/>
    <n v="1"/>
  </r>
  <r>
    <n v="660"/>
    <n v="41335"/>
    <n v="182"/>
    <n v="0.44030482641828955"/>
    <x v="1"/>
    <n v="0"/>
    <n v="24"/>
    <n v="112"/>
    <n v="19"/>
    <n v="21"/>
    <n v="16"/>
    <n v="14"/>
    <n v="5"/>
    <x v="4"/>
    <n v="4"/>
    <n v="1"/>
    <n v="4"/>
    <n v="7"/>
    <n v="0"/>
    <n v="0"/>
    <n v="0"/>
    <n v="0"/>
    <n v="0"/>
    <n v="0"/>
    <n v="0"/>
    <n v="52"/>
    <s v="51-65"/>
    <n v="2344"/>
    <n v="1"/>
    <n v="0"/>
    <n v="0"/>
    <n v="0"/>
    <n v="0"/>
    <n v="0"/>
    <n v="0"/>
    <n v="1"/>
    <n v="0"/>
    <n v="177"/>
    <d v="2016-05-15T00:00:00"/>
    <n v="5"/>
    <s v="May"/>
    <n v="1"/>
  </r>
  <r>
    <n v="661"/>
    <n v="35682"/>
    <n v="39"/>
    <n v="0.10929880612073313"/>
    <x v="1"/>
    <n v="0"/>
    <n v="34"/>
    <n v="23"/>
    <n v="0"/>
    <n v="8"/>
    <n v="6"/>
    <n v="2"/>
    <n v="18"/>
    <x v="0"/>
    <n v="1"/>
    <n v="1"/>
    <n v="3"/>
    <n v="2"/>
    <n v="0"/>
    <n v="0"/>
    <n v="0"/>
    <n v="0"/>
    <n v="0"/>
    <n v="0"/>
    <n v="0"/>
    <n v="50"/>
    <s v="36-50"/>
    <n v="2161"/>
    <n v="1"/>
    <n v="0"/>
    <n v="0"/>
    <n v="0"/>
    <n v="0"/>
    <n v="0"/>
    <n v="0"/>
    <n v="0"/>
    <n v="1"/>
    <n v="21"/>
    <d v="2016-11-14T00:00:00"/>
    <n v="11"/>
    <s v="November"/>
    <n v="1"/>
  </r>
  <r>
    <n v="662"/>
    <n v="43185"/>
    <n v="607"/>
    <n v="1.4055806414264211"/>
    <x v="0"/>
    <n v="1"/>
    <n v="88"/>
    <n v="537"/>
    <n v="6"/>
    <n v="42"/>
    <n v="16"/>
    <n v="6"/>
    <n v="30"/>
    <x v="1"/>
    <n v="9"/>
    <n v="3"/>
    <n v="6"/>
    <n v="8"/>
    <n v="0"/>
    <n v="0"/>
    <n v="0"/>
    <n v="0"/>
    <n v="0"/>
    <n v="0"/>
    <n v="0"/>
    <n v="69"/>
    <s v="66+"/>
    <n v="2604"/>
    <n v="1"/>
    <n v="0"/>
    <n v="0"/>
    <n v="0"/>
    <n v="0"/>
    <n v="0"/>
    <n v="1"/>
    <n v="0"/>
    <n v="0"/>
    <n v="577"/>
    <d v="2015-08-29T00:00:00"/>
    <n v="8"/>
    <s v="August"/>
    <n v="1"/>
  </r>
  <r>
    <n v="663"/>
    <n v="66375"/>
    <n v="757"/>
    <n v="1.1404896421845574"/>
    <x v="0"/>
    <n v="1"/>
    <n v="96"/>
    <n v="712"/>
    <n v="0"/>
    <n v="45"/>
    <n v="0"/>
    <n v="0"/>
    <n v="191"/>
    <x v="4"/>
    <n v="2"/>
    <n v="4"/>
    <n v="5"/>
    <n v="7"/>
    <n v="0"/>
    <n v="0"/>
    <n v="1"/>
    <n v="0"/>
    <n v="0"/>
    <n v="0"/>
    <n v="0"/>
    <n v="72"/>
    <s v="66+"/>
    <n v="2379"/>
    <n v="0"/>
    <n v="0"/>
    <n v="0"/>
    <n v="1"/>
    <n v="0"/>
    <n v="0"/>
    <n v="0"/>
    <n v="0"/>
    <n v="1"/>
    <n v="566"/>
    <d v="2016-04-10T00:00:00"/>
    <n v="4"/>
    <s v="April"/>
    <n v="1"/>
  </r>
  <r>
    <n v="664"/>
    <n v="69109"/>
    <n v="1460"/>
    <n v="2.1126047258678322"/>
    <x v="0"/>
    <n v="0"/>
    <n v="10"/>
    <n v="823"/>
    <n v="25"/>
    <n v="459"/>
    <n v="124"/>
    <n v="29"/>
    <n v="95"/>
    <x v="0"/>
    <n v="6"/>
    <n v="6"/>
    <n v="7"/>
    <n v="4"/>
    <n v="0"/>
    <n v="0"/>
    <n v="0"/>
    <n v="0"/>
    <n v="1"/>
    <n v="0"/>
    <n v="1"/>
    <n v="38"/>
    <s v="36-50"/>
    <n v="2756"/>
    <n v="0"/>
    <n v="1"/>
    <n v="0"/>
    <n v="0"/>
    <n v="0"/>
    <n v="0"/>
    <n v="1"/>
    <n v="0"/>
    <n v="0"/>
    <n v="1365"/>
    <d v="2015-03-30T00:00:00"/>
    <n v="3"/>
    <s v="March"/>
    <n v="1"/>
  </r>
  <r>
    <n v="665"/>
    <n v="25252"/>
    <n v="12"/>
    <n v="4.7520988436559476E-2"/>
    <x v="1"/>
    <n v="0"/>
    <n v="26"/>
    <n v="1"/>
    <n v="3"/>
    <n v="4"/>
    <n v="2"/>
    <n v="2"/>
    <n v="6"/>
    <x v="0"/>
    <n v="1"/>
    <n v="0"/>
    <n v="2"/>
    <n v="8"/>
    <n v="0"/>
    <n v="0"/>
    <n v="0"/>
    <n v="0"/>
    <n v="0"/>
    <n v="0"/>
    <n v="0"/>
    <n v="34"/>
    <s v="24-35"/>
    <n v="2511"/>
    <n v="0"/>
    <n v="1"/>
    <n v="0"/>
    <n v="0"/>
    <n v="0"/>
    <n v="0"/>
    <n v="1"/>
    <n v="0"/>
    <n v="0"/>
    <n v="6"/>
    <d v="2015-11-30T00:00:00"/>
    <n v="11"/>
    <s v="November"/>
    <n v="1"/>
  </r>
  <r>
    <n v="666"/>
    <n v="55250"/>
    <n v="837"/>
    <n v="1.5149321266968325"/>
    <x v="0"/>
    <n v="1"/>
    <n v="49"/>
    <n v="664"/>
    <n v="58"/>
    <n v="83"/>
    <n v="32"/>
    <n v="0"/>
    <n v="66"/>
    <x v="3"/>
    <n v="7"/>
    <n v="5"/>
    <n v="10"/>
    <n v="5"/>
    <n v="0"/>
    <n v="0"/>
    <n v="0"/>
    <n v="0"/>
    <n v="0"/>
    <n v="0"/>
    <n v="0"/>
    <n v="55"/>
    <s v="51-65"/>
    <n v="2775"/>
    <n v="0"/>
    <n v="0"/>
    <n v="1"/>
    <n v="0"/>
    <n v="0"/>
    <n v="0"/>
    <n v="0"/>
    <n v="1"/>
    <n v="0"/>
    <n v="771"/>
    <d v="2015-03-11T00:00:00"/>
    <n v="3"/>
    <s v="March"/>
    <n v="1"/>
  </r>
  <r>
    <n v="667"/>
    <n v="33249"/>
    <n v="70"/>
    <n v="0.21053264759842402"/>
    <x v="1"/>
    <n v="0"/>
    <n v="11"/>
    <n v="6"/>
    <n v="10"/>
    <n v="21"/>
    <n v="19"/>
    <n v="14"/>
    <n v="42"/>
    <x v="1"/>
    <n v="2"/>
    <n v="1"/>
    <n v="3"/>
    <n v="6"/>
    <n v="0"/>
    <n v="0"/>
    <n v="0"/>
    <n v="0"/>
    <n v="0"/>
    <n v="0"/>
    <n v="0"/>
    <n v="45"/>
    <s v="36-50"/>
    <n v="2653"/>
    <n v="0"/>
    <n v="0"/>
    <n v="1"/>
    <n v="0"/>
    <n v="0"/>
    <n v="0"/>
    <n v="1"/>
    <n v="0"/>
    <n v="0"/>
    <n v="28"/>
    <d v="2015-07-11T00:00:00"/>
    <n v="7"/>
    <s v="July"/>
    <n v="1"/>
  </r>
  <r>
    <n v="668"/>
    <n v="58398"/>
    <n v="547"/>
    <n v="0.93667591355868351"/>
    <x v="0"/>
    <n v="0"/>
    <n v="44"/>
    <n v="299"/>
    <n v="5"/>
    <n v="201"/>
    <n v="21"/>
    <n v="21"/>
    <n v="49"/>
    <x v="4"/>
    <n v="5"/>
    <n v="4"/>
    <n v="8"/>
    <n v="4"/>
    <n v="0"/>
    <n v="0"/>
    <n v="0"/>
    <n v="0"/>
    <n v="0"/>
    <n v="0"/>
    <n v="0"/>
    <n v="67"/>
    <s v="66+"/>
    <n v="2570"/>
    <n v="0"/>
    <n v="0"/>
    <n v="0"/>
    <n v="1"/>
    <n v="0"/>
    <n v="0"/>
    <n v="1"/>
    <n v="0"/>
    <n v="0"/>
    <n v="498"/>
    <d v="2015-10-02T00:00:00"/>
    <n v="10"/>
    <s v="October"/>
    <n v="1"/>
  </r>
  <r>
    <n v="669"/>
    <n v="50272"/>
    <n v="229"/>
    <n v="0.45552196053469124"/>
    <x v="1"/>
    <n v="0"/>
    <n v="75"/>
    <n v="99"/>
    <n v="13"/>
    <n v="66"/>
    <n v="43"/>
    <n v="8"/>
    <n v="4"/>
    <x v="4"/>
    <n v="4"/>
    <n v="1"/>
    <n v="5"/>
    <n v="7"/>
    <n v="0"/>
    <n v="0"/>
    <n v="0"/>
    <n v="0"/>
    <n v="0"/>
    <n v="0"/>
    <n v="0"/>
    <n v="38"/>
    <s v="36-50"/>
    <n v="2485"/>
    <n v="0"/>
    <n v="0"/>
    <n v="0"/>
    <n v="1"/>
    <n v="0"/>
    <n v="0"/>
    <n v="1"/>
    <n v="0"/>
    <n v="0"/>
    <n v="225"/>
    <d v="2015-12-26T00:00:00"/>
    <n v="12"/>
    <s v="December"/>
    <n v="1"/>
  </r>
  <r>
    <n v="670"/>
    <n v="76618"/>
    <n v="1364"/>
    <n v="1.7802605131953326"/>
    <x v="0"/>
    <n v="0"/>
    <n v="64"/>
    <n v="749"/>
    <n v="40"/>
    <n v="294"/>
    <n v="121"/>
    <n v="160"/>
    <n v="147"/>
    <x v="0"/>
    <n v="3"/>
    <n v="2"/>
    <n v="5"/>
    <n v="1"/>
    <n v="0"/>
    <n v="0"/>
    <n v="0"/>
    <n v="0"/>
    <n v="0"/>
    <n v="0"/>
    <n v="0"/>
    <n v="45"/>
    <s v="36-50"/>
    <n v="2728"/>
    <n v="0"/>
    <n v="1"/>
    <n v="0"/>
    <n v="0"/>
    <n v="0"/>
    <n v="0"/>
    <n v="0"/>
    <n v="0"/>
    <n v="1"/>
    <n v="1217"/>
    <d v="2015-04-27T00:00:00"/>
    <n v="4"/>
    <s v="April"/>
    <n v="1"/>
  </r>
  <r>
    <n v="671"/>
    <n v="25851"/>
    <n v="43"/>
    <n v="0.16633785927043443"/>
    <x v="1"/>
    <n v="0"/>
    <n v="45"/>
    <n v="9"/>
    <n v="4"/>
    <n v="18"/>
    <n v="7"/>
    <n v="5"/>
    <n v="5"/>
    <x v="1"/>
    <n v="2"/>
    <n v="0"/>
    <n v="3"/>
    <n v="7"/>
    <n v="0"/>
    <n v="0"/>
    <n v="0"/>
    <n v="0"/>
    <n v="0"/>
    <n v="0"/>
    <n v="0"/>
    <n v="42"/>
    <s v="36-50"/>
    <n v="2662"/>
    <n v="0"/>
    <n v="0"/>
    <n v="0"/>
    <n v="1"/>
    <n v="0"/>
    <n v="0"/>
    <n v="1"/>
    <n v="0"/>
    <n v="0"/>
    <n v="38"/>
    <d v="2015-07-02T00:00:00"/>
    <n v="7"/>
    <s v="July"/>
    <n v="1"/>
  </r>
  <r>
    <n v="672"/>
    <n v="58710"/>
    <n v="1011"/>
    <n v="1.722023505365355"/>
    <x v="0"/>
    <n v="1"/>
    <n v="77"/>
    <n v="440"/>
    <n v="81"/>
    <n v="368"/>
    <n v="0"/>
    <n v="122"/>
    <n v="174"/>
    <x v="9"/>
    <n v="11"/>
    <n v="5"/>
    <n v="9"/>
    <n v="6"/>
    <n v="0"/>
    <n v="0"/>
    <n v="0"/>
    <n v="0"/>
    <n v="0"/>
    <n v="0"/>
    <n v="0"/>
    <n v="50"/>
    <s v="36-50"/>
    <n v="2614"/>
    <n v="1"/>
    <n v="0"/>
    <n v="0"/>
    <n v="0"/>
    <n v="0"/>
    <n v="0"/>
    <n v="1"/>
    <n v="0"/>
    <n v="0"/>
    <n v="837"/>
    <d v="2015-08-19T00:00:00"/>
    <n v="8"/>
    <s v="August"/>
    <n v="1"/>
  </r>
  <r>
    <n v="673"/>
    <n v="45160"/>
    <n v="18"/>
    <n v="3.9858281665190433E-2"/>
    <x v="1"/>
    <n v="1"/>
    <n v="9"/>
    <n v="8"/>
    <n v="2"/>
    <n v="5"/>
    <n v="3"/>
    <n v="0"/>
    <n v="3"/>
    <x v="0"/>
    <n v="1"/>
    <n v="0"/>
    <n v="2"/>
    <n v="7"/>
    <n v="0"/>
    <n v="0"/>
    <n v="0"/>
    <n v="0"/>
    <n v="0"/>
    <n v="0"/>
    <n v="0"/>
    <n v="62"/>
    <s v="51-65"/>
    <n v="2251"/>
    <n v="0"/>
    <n v="0"/>
    <n v="1"/>
    <n v="0"/>
    <n v="0"/>
    <n v="0"/>
    <n v="1"/>
    <n v="0"/>
    <n v="0"/>
    <n v="15"/>
    <d v="2016-08-16T00:00:00"/>
    <n v="8"/>
    <s v="August"/>
    <n v="1"/>
  </r>
  <r>
    <n v="674"/>
    <n v="74806"/>
    <n v="956"/>
    <n v="1.277972355158677"/>
    <x v="0"/>
    <n v="1"/>
    <n v="1"/>
    <n v="670"/>
    <n v="9"/>
    <n v="249"/>
    <n v="0"/>
    <n v="28"/>
    <n v="9"/>
    <x v="1"/>
    <n v="5"/>
    <n v="4"/>
    <n v="5"/>
    <n v="4"/>
    <n v="0"/>
    <n v="0"/>
    <n v="0"/>
    <n v="0"/>
    <n v="0"/>
    <n v="0"/>
    <n v="0"/>
    <n v="55"/>
    <s v="51-65"/>
    <n v="2716"/>
    <n v="0"/>
    <n v="1"/>
    <n v="0"/>
    <n v="0"/>
    <n v="0"/>
    <n v="0"/>
    <n v="0"/>
    <n v="1"/>
    <n v="0"/>
    <n v="947"/>
    <d v="2015-05-09T00:00:00"/>
    <n v="5"/>
    <s v="May"/>
    <n v="1"/>
  </r>
  <r>
    <n v="675"/>
    <n v="59111"/>
    <n v="714"/>
    <n v="1.2078970073252018"/>
    <x v="0"/>
    <n v="0"/>
    <n v="90"/>
    <n v="524"/>
    <n v="0"/>
    <n v="134"/>
    <n v="28"/>
    <n v="28"/>
    <n v="155"/>
    <x v="0"/>
    <n v="11"/>
    <n v="1"/>
    <n v="8"/>
    <n v="7"/>
    <n v="0"/>
    <n v="0"/>
    <n v="0"/>
    <n v="0"/>
    <n v="0"/>
    <n v="0"/>
    <n v="0"/>
    <n v="66"/>
    <s v="66+"/>
    <n v="2582"/>
    <n v="0"/>
    <n v="1"/>
    <n v="0"/>
    <n v="0"/>
    <n v="0"/>
    <n v="0"/>
    <n v="1"/>
    <n v="0"/>
    <n v="0"/>
    <n v="559"/>
    <d v="2015-09-20T00:00:00"/>
    <n v="9"/>
    <s v="September"/>
    <n v="1"/>
  </r>
  <r>
    <n v="676"/>
    <n v="18988"/>
    <n v="15"/>
    <n v="7.8997261428270488E-2"/>
    <x v="1"/>
    <n v="0"/>
    <n v="43"/>
    <n v="6"/>
    <n v="0"/>
    <n v="6"/>
    <n v="2"/>
    <n v="1"/>
    <n v="1"/>
    <x v="1"/>
    <n v="1"/>
    <n v="0"/>
    <n v="3"/>
    <n v="7"/>
    <n v="0"/>
    <n v="0"/>
    <n v="0"/>
    <n v="0"/>
    <n v="0"/>
    <n v="0"/>
    <n v="0"/>
    <n v="36"/>
    <s v="36-50"/>
    <n v="2196"/>
    <n v="0"/>
    <n v="1"/>
    <n v="0"/>
    <n v="0"/>
    <n v="0"/>
    <n v="0"/>
    <n v="0"/>
    <n v="0"/>
    <n v="1"/>
    <n v="14"/>
    <d v="2016-10-10T00:00:00"/>
    <n v="10"/>
    <s v="October"/>
    <n v="1"/>
  </r>
  <r>
    <n v="677"/>
    <n v="72190"/>
    <n v="1698"/>
    <n v="2.3521263332871589"/>
    <x v="0"/>
    <n v="0"/>
    <n v="79"/>
    <n v="597"/>
    <n v="166"/>
    <n v="597"/>
    <n v="172"/>
    <n v="166"/>
    <n v="249"/>
    <x v="0"/>
    <n v="5"/>
    <n v="6"/>
    <n v="4"/>
    <n v="3"/>
    <n v="0"/>
    <n v="0"/>
    <n v="0"/>
    <n v="0"/>
    <n v="0"/>
    <n v="0"/>
    <n v="0"/>
    <n v="55"/>
    <s v="51-65"/>
    <n v="2660"/>
    <n v="0"/>
    <n v="1"/>
    <n v="0"/>
    <n v="0"/>
    <n v="0"/>
    <n v="0"/>
    <n v="1"/>
    <n v="0"/>
    <n v="0"/>
    <n v="1449"/>
    <d v="2015-07-04T00:00:00"/>
    <n v="7"/>
    <s v="July"/>
    <n v="1"/>
  </r>
  <r>
    <n v="678"/>
    <n v="73687"/>
    <n v="1446"/>
    <n v="1.96235428230217"/>
    <x v="0"/>
    <n v="0"/>
    <n v="8"/>
    <n v="559"/>
    <n v="153"/>
    <n v="503"/>
    <n v="218"/>
    <n v="13"/>
    <n v="181"/>
    <x v="0"/>
    <n v="3"/>
    <n v="9"/>
    <n v="9"/>
    <n v="2"/>
    <n v="1"/>
    <n v="0"/>
    <n v="0"/>
    <n v="0"/>
    <n v="0"/>
    <n v="0"/>
    <n v="1"/>
    <n v="30"/>
    <s v="24-35"/>
    <n v="2372"/>
    <n v="0"/>
    <n v="1"/>
    <n v="0"/>
    <n v="0"/>
    <n v="0"/>
    <n v="0"/>
    <n v="1"/>
    <n v="0"/>
    <n v="0"/>
    <n v="1265"/>
    <d v="2016-04-17T00:00:00"/>
    <n v="4"/>
    <s v="April"/>
    <n v="1"/>
  </r>
  <r>
    <n v="679"/>
    <n v="80395"/>
    <n v="1332"/>
    <n v="1.6568194539461412"/>
    <x v="0"/>
    <n v="0"/>
    <n v="62"/>
    <n v="445"/>
    <n v="25"/>
    <n v="706"/>
    <n v="80"/>
    <n v="76"/>
    <n v="48"/>
    <x v="0"/>
    <n v="6"/>
    <n v="5"/>
    <n v="12"/>
    <n v="2"/>
    <n v="1"/>
    <n v="0"/>
    <n v="0"/>
    <n v="0"/>
    <n v="0"/>
    <n v="0"/>
    <n v="0"/>
    <n v="65"/>
    <s v="51-65"/>
    <n v="2377"/>
    <n v="0"/>
    <n v="1"/>
    <n v="0"/>
    <n v="0"/>
    <n v="0"/>
    <n v="0"/>
    <n v="1"/>
    <n v="0"/>
    <n v="0"/>
    <n v="1284"/>
    <d v="2016-04-12T00:00:00"/>
    <n v="4"/>
    <s v="April"/>
    <n v="1"/>
  </r>
  <r>
    <n v="680"/>
    <n v="75012"/>
    <n v="876"/>
    <n v="1.1678131498960167"/>
    <x v="0"/>
    <n v="0"/>
    <n v="41"/>
    <n v="294"/>
    <n v="142"/>
    <n v="218"/>
    <n v="164"/>
    <n v="58"/>
    <n v="151"/>
    <x v="0"/>
    <n v="3"/>
    <n v="8"/>
    <n v="11"/>
    <n v="1"/>
    <n v="0"/>
    <n v="0"/>
    <n v="0"/>
    <n v="0"/>
    <n v="0"/>
    <n v="0"/>
    <n v="0"/>
    <n v="44"/>
    <s v="36-50"/>
    <n v="2314"/>
    <n v="1"/>
    <n v="0"/>
    <n v="0"/>
    <n v="0"/>
    <n v="0"/>
    <n v="0"/>
    <n v="0"/>
    <n v="1"/>
    <n v="0"/>
    <n v="725"/>
    <d v="2016-06-14T00:00:00"/>
    <n v="6"/>
    <s v="June"/>
    <n v="1"/>
  </r>
  <r>
    <n v="681"/>
    <n v="56962"/>
    <n v="385"/>
    <n v="0.67588918928408415"/>
    <x v="2"/>
    <n v="1"/>
    <n v="60"/>
    <n v="292"/>
    <n v="3"/>
    <n v="77"/>
    <n v="10"/>
    <n v="3"/>
    <n v="26"/>
    <x v="6"/>
    <n v="6"/>
    <n v="3"/>
    <n v="5"/>
    <n v="7"/>
    <n v="0"/>
    <n v="0"/>
    <n v="0"/>
    <n v="0"/>
    <n v="0"/>
    <n v="0"/>
    <n v="0"/>
    <n v="55"/>
    <s v="51-65"/>
    <n v="2420"/>
    <n v="0"/>
    <n v="1"/>
    <n v="0"/>
    <n v="0"/>
    <n v="0"/>
    <n v="0"/>
    <n v="0"/>
    <n v="1"/>
    <n v="0"/>
    <n v="359"/>
    <d v="2016-02-29T00:00:00"/>
    <n v="2"/>
    <s v="February"/>
    <n v="1"/>
  </r>
  <r>
    <n v="682"/>
    <n v="89891"/>
    <n v="653"/>
    <n v="0.72643534947881327"/>
    <x v="0"/>
    <n v="0"/>
    <n v="17"/>
    <n v="412"/>
    <n v="22"/>
    <n v="132"/>
    <n v="59"/>
    <n v="28"/>
    <n v="183"/>
    <x v="0"/>
    <n v="11"/>
    <n v="6"/>
    <n v="8"/>
    <n v="4"/>
    <n v="0"/>
    <n v="0"/>
    <n v="0"/>
    <n v="0"/>
    <n v="1"/>
    <n v="0"/>
    <n v="0"/>
    <n v="29"/>
    <s v="24-35"/>
    <n v="2599"/>
    <n v="0"/>
    <n v="0"/>
    <n v="0"/>
    <n v="1"/>
    <n v="0"/>
    <n v="0"/>
    <n v="1"/>
    <n v="0"/>
    <n v="0"/>
    <n v="470"/>
    <d v="2015-09-03T00:00:00"/>
    <n v="9"/>
    <s v="September"/>
    <n v="1"/>
  </r>
  <r>
    <n v="683"/>
    <n v="35946"/>
    <n v="11"/>
    <n v="3.0601457742168808E-2"/>
    <x v="1"/>
    <n v="1"/>
    <n v="24"/>
    <n v="8"/>
    <n v="0"/>
    <n v="3"/>
    <n v="0"/>
    <n v="0"/>
    <n v="0"/>
    <x v="0"/>
    <n v="0"/>
    <n v="0"/>
    <n v="3"/>
    <n v="5"/>
    <n v="0"/>
    <n v="0"/>
    <n v="0"/>
    <n v="0"/>
    <n v="0"/>
    <n v="0"/>
    <n v="0"/>
    <n v="71"/>
    <s v="66+"/>
    <n v="2434"/>
    <n v="1"/>
    <n v="0"/>
    <n v="0"/>
    <n v="0"/>
    <n v="0"/>
    <n v="0"/>
    <n v="0"/>
    <n v="0"/>
    <n v="1"/>
    <n v="11"/>
    <d v="2016-02-15T00:00:00"/>
    <n v="2"/>
    <s v="February"/>
    <n v="1"/>
  </r>
  <r>
    <n v="684"/>
    <n v="53593"/>
    <n v="437"/>
    <n v="0.8154049969212398"/>
    <x v="1"/>
    <n v="1"/>
    <n v="60"/>
    <n v="349"/>
    <n v="4"/>
    <n v="78"/>
    <n v="6"/>
    <n v="0"/>
    <n v="43"/>
    <x v="10"/>
    <n v="7"/>
    <n v="2"/>
    <n v="6"/>
    <n v="8"/>
    <n v="0"/>
    <n v="0"/>
    <n v="0"/>
    <n v="0"/>
    <n v="0"/>
    <n v="0"/>
    <n v="0"/>
    <n v="67"/>
    <s v="66+"/>
    <n v="2850"/>
    <n v="0"/>
    <n v="0"/>
    <n v="0"/>
    <n v="1"/>
    <n v="0"/>
    <n v="0"/>
    <n v="0"/>
    <n v="0"/>
    <n v="1"/>
    <n v="394"/>
    <d v="2014-12-26T00:00:00"/>
    <n v="12"/>
    <s v="December"/>
    <n v="1"/>
  </r>
  <r>
    <n v="685"/>
    <n v="45072"/>
    <n v="254"/>
    <n v="0.56354277600283986"/>
    <x v="1"/>
    <n v="2"/>
    <n v="74"/>
    <n v="144"/>
    <n v="2"/>
    <n v="99"/>
    <n v="7"/>
    <n v="2"/>
    <n v="30"/>
    <x v="2"/>
    <n v="6"/>
    <n v="1"/>
    <n v="4"/>
    <n v="8"/>
    <n v="0"/>
    <n v="0"/>
    <n v="0"/>
    <n v="0"/>
    <n v="0"/>
    <n v="0"/>
    <n v="0"/>
    <n v="72"/>
    <s v="66+"/>
    <n v="2415"/>
    <n v="1"/>
    <n v="0"/>
    <n v="0"/>
    <n v="0"/>
    <n v="0"/>
    <n v="0"/>
    <n v="0"/>
    <n v="0"/>
    <n v="1"/>
    <n v="224"/>
    <d v="2016-03-05T00:00:00"/>
    <n v="3"/>
    <s v="March"/>
    <n v="1"/>
  </r>
  <r>
    <n v="686"/>
    <n v="89694"/>
    <n v="1430"/>
    <n v="1.5943095413294088"/>
    <x v="1"/>
    <n v="1"/>
    <n v="22"/>
    <n v="1126"/>
    <n v="28"/>
    <n v="211"/>
    <n v="37"/>
    <n v="28"/>
    <n v="42"/>
    <x v="4"/>
    <n v="4"/>
    <n v="3"/>
    <n v="4"/>
    <n v="5"/>
    <n v="1"/>
    <n v="0"/>
    <n v="0"/>
    <n v="1"/>
    <n v="1"/>
    <n v="0"/>
    <n v="0"/>
    <n v="47"/>
    <s v="36-50"/>
    <n v="2422"/>
    <n v="1"/>
    <n v="0"/>
    <n v="0"/>
    <n v="0"/>
    <n v="0"/>
    <n v="0"/>
    <n v="1"/>
    <n v="0"/>
    <n v="0"/>
    <n v="1388"/>
    <d v="2016-02-27T00:00:00"/>
    <n v="2"/>
    <s v="February"/>
    <n v="1"/>
  </r>
  <r>
    <n v="687"/>
    <n v="74538"/>
    <n v="1433"/>
    <n v="1.9225093241031419"/>
    <x v="0"/>
    <n v="0"/>
    <n v="21"/>
    <n v="380"/>
    <n v="98"/>
    <n v="733"/>
    <n v="110"/>
    <n v="112"/>
    <n v="28"/>
    <x v="0"/>
    <n v="8"/>
    <n v="8"/>
    <n v="5"/>
    <n v="3"/>
    <n v="0"/>
    <n v="0"/>
    <n v="0"/>
    <n v="0"/>
    <n v="1"/>
    <n v="0"/>
    <n v="1"/>
    <n v="49"/>
    <s v="36-50"/>
    <n v="2524"/>
    <n v="0"/>
    <n v="0"/>
    <n v="0"/>
    <n v="1"/>
    <n v="0"/>
    <n v="0"/>
    <n v="1"/>
    <n v="0"/>
    <n v="0"/>
    <n v="1405"/>
    <d v="2015-11-17T00:00:00"/>
    <n v="11"/>
    <s v="November"/>
    <n v="1"/>
  </r>
  <r>
    <n v="688"/>
    <n v="67432"/>
    <n v="1165"/>
    <n v="1.7276663898445843"/>
    <x v="0"/>
    <n v="1"/>
    <n v="69"/>
    <n v="432"/>
    <n v="79"/>
    <n v="341"/>
    <n v="177"/>
    <n v="136"/>
    <n v="170"/>
    <x v="1"/>
    <n v="8"/>
    <n v="5"/>
    <n v="4"/>
    <n v="4"/>
    <n v="0"/>
    <n v="0"/>
    <n v="0"/>
    <n v="0"/>
    <n v="0"/>
    <n v="0"/>
    <n v="0"/>
    <n v="47"/>
    <s v="36-50"/>
    <n v="2616"/>
    <n v="0"/>
    <n v="1"/>
    <n v="0"/>
    <n v="0"/>
    <n v="0"/>
    <n v="0"/>
    <n v="1"/>
    <n v="0"/>
    <n v="0"/>
    <n v="995"/>
    <d v="2015-08-17T00:00:00"/>
    <n v="8"/>
    <s v="August"/>
    <n v="1"/>
  </r>
  <r>
    <n v="689"/>
    <n v="70545"/>
    <n v="313"/>
    <n v="0.44368842582748602"/>
    <x v="0"/>
    <n v="1"/>
    <n v="29"/>
    <n v="138"/>
    <n v="39"/>
    <n v="63"/>
    <n v="55"/>
    <n v="18"/>
    <n v="21"/>
    <x v="0"/>
    <n v="4"/>
    <n v="1"/>
    <n v="7"/>
    <n v="2"/>
    <n v="0"/>
    <n v="0"/>
    <n v="0"/>
    <n v="0"/>
    <n v="0"/>
    <n v="0"/>
    <n v="0"/>
    <n v="68"/>
    <s v="66+"/>
    <n v="2185"/>
    <n v="0"/>
    <n v="0"/>
    <n v="0"/>
    <n v="1"/>
    <n v="0"/>
    <n v="0"/>
    <n v="0"/>
    <n v="1"/>
    <n v="0"/>
    <n v="292"/>
    <d v="2016-10-21T00:00:00"/>
    <n v="10"/>
    <s v="October"/>
    <n v="1"/>
  </r>
  <r>
    <n v="690"/>
    <n v="17487"/>
    <n v="12"/>
    <n v="6.8622405215302787E-2"/>
    <x v="1"/>
    <n v="0"/>
    <n v="37"/>
    <n v="0"/>
    <n v="0"/>
    <n v="1"/>
    <n v="7"/>
    <n v="4"/>
    <n v="6"/>
    <x v="0"/>
    <n v="1"/>
    <n v="0"/>
    <n v="2"/>
    <n v="7"/>
    <n v="0"/>
    <n v="0"/>
    <n v="0"/>
    <n v="0"/>
    <n v="0"/>
    <n v="0"/>
    <n v="0"/>
    <n v="31"/>
    <s v="24-35"/>
    <n v="2627"/>
    <n v="0"/>
    <n v="1"/>
    <n v="0"/>
    <n v="0"/>
    <n v="0"/>
    <n v="0"/>
    <n v="0"/>
    <n v="0"/>
    <n v="0"/>
    <n v="6"/>
    <d v="2015-08-06T00:00:00"/>
    <n v="8"/>
    <s v="August"/>
    <n v="1"/>
  </r>
  <r>
    <n v="691"/>
    <n v="62882"/>
    <n v="1241"/>
    <n v="1.973537737349321"/>
    <x v="0"/>
    <n v="1"/>
    <n v="26"/>
    <n v="509"/>
    <n v="133"/>
    <n v="497"/>
    <n v="78"/>
    <n v="24"/>
    <n v="97"/>
    <x v="1"/>
    <n v="7"/>
    <n v="5"/>
    <n v="6"/>
    <n v="4"/>
    <n v="0"/>
    <n v="0"/>
    <n v="0"/>
    <n v="0"/>
    <n v="0"/>
    <n v="0"/>
    <n v="0"/>
    <n v="51"/>
    <s v="51-65"/>
    <n v="2848"/>
    <n v="0"/>
    <n v="0"/>
    <n v="0"/>
    <n v="1"/>
    <n v="0"/>
    <n v="0"/>
    <n v="1"/>
    <n v="0"/>
    <n v="0"/>
    <n v="1144"/>
    <d v="2014-12-28T00:00:00"/>
    <n v="12"/>
    <s v="December"/>
    <n v="1"/>
  </r>
  <r>
    <n v="692"/>
    <n v="64108"/>
    <n v="1078"/>
    <n v="1.6815374056280026"/>
    <x v="0"/>
    <n v="1"/>
    <n v="8"/>
    <n v="948"/>
    <n v="10"/>
    <n v="86"/>
    <n v="13"/>
    <n v="21"/>
    <n v="21"/>
    <x v="3"/>
    <n v="6"/>
    <n v="9"/>
    <n v="11"/>
    <n v="5"/>
    <n v="0"/>
    <n v="0"/>
    <n v="0"/>
    <n v="0"/>
    <n v="0"/>
    <n v="0"/>
    <n v="0"/>
    <n v="67"/>
    <s v="66+"/>
    <n v="2622"/>
    <n v="0"/>
    <n v="0"/>
    <n v="1"/>
    <n v="0"/>
    <n v="0"/>
    <n v="0"/>
    <n v="0"/>
    <n v="0"/>
    <n v="1"/>
    <n v="1057"/>
    <d v="2015-08-11T00:00:00"/>
    <n v="8"/>
    <s v="August"/>
    <n v="1"/>
  </r>
  <r>
    <n v="693"/>
    <n v="34941"/>
    <n v="73"/>
    <n v="0.20892361409232707"/>
    <x v="1"/>
    <n v="1"/>
    <n v="26"/>
    <n v="39"/>
    <n v="2"/>
    <n v="25"/>
    <n v="4"/>
    <n v="3"/>
    <n v="24"/>
    <x v="1"/>
    <n v="3"/>
    <n v="0"/>
    <n v="3"/>
    <n v="8"/>
    <n v="0"/>
    <n v="0"/>
    <n v="0"/>
    <n v="0"/>
    <n v="0"/>
    <n v="0"/>
    <n v="0"/>
    <n v="64"/>
    <s v="51-65"/>
    <n v="2639"/>
    <n v="0"/>
    <n v="0"/>
    <n v="0"/>
    <n v="1"/>
    <n v="0"/>
    <n v="0"/>
    <n v="0"/>
    <n v="1"/>
    <n v="0"/>
    <n v="49"/>
    <d v="2015-07-25T00:00:00"/>
    <n v="7"/>
    <s v="July"/>
    <n v="1"/>
  </r>
  <r>
    <n v="694"/>
    <n v="48767"/>
    <n v="53"/>
    <n v="0.10868005003383437"/>
    <x v="1"/>
    <n v="2"/>
    <n v="79"/>
    <n v="28"/>
    <n v="1"/>
    <n v="21"/>
    <n v="3"/>
    <n v="0"/>
    <n v="10"/>
    <x v="4"/>
    <n v="2"/>
    <n v="1"/>
    <n v="3"/>
    <n v="5"/>
    <n v="0"/>
    <n v="0"/>
    <n v="0"/>
    <n v="0"/>
    <n v="0"/>
    <n v="0"/>
    <n v="0"/>
    <n v="70"/>
    <s v="66+"/>
    <n v="2338"/>
    <n v="0"/>
    <n v="0"/>
    <n v="1"/>
    <n v="0"/>
    <n v="0"/>
    <n v="0"/>
    <n v="0"/>
    <n v="0"/>
    <n v="1"/>
    <n v="43"/>
    <d v="2016-05-21T00:00:00"/>
    <n v="5"/>
    <s v="May"/>
    <n v="1"/>
  </r>
  <r>
    <n v="695"/>
    <n v="38702"/>
    <n v="69"/>
    <n v="0.17828535992971939"/>
    <x v="1"/>
    <n v="0"/>
    <n v="71"/>
    <n v="13"/>
    <n v="11"/>
    <n v="24"/>
    <n v="13"/>
    <n v="8"/>
    <n v="40"/>
    <x v="1"/>
    <n v="3"/>
    <n v="0"/>
    <n v="4"/>
    <n v="6"/>
    <n v="0"/>
    <n v="0"/>
    <n v="0"/>
    <n v="0"/>
    <n v="0"/>
    <n v="0"/>
    <n v="0"/>
    <n v="42"/>
    <s v="36-50"/>
    <n v="2491"/>
    <n v="0"/>
    <n v="0"/>
    <n v="0"/>
    <n v="1"/>
    <n v="0"/>
    <n v="1"/>
    <n v="0"/>
    <n v="0"/>
    <n v="0"/>
    <n v="29"/>
    <d v="2015-12-20T00:00:00"/>
    <n v="12"/>
    <s v="December"/>
    <n v="1"/>
  </r>
  <r>
    <n v="696"/>
    <n v="82224"/>
    <n v="862"/>
    <n v="1.0483557112278652"/>
    <x v="0"/>
    <n v="0"/>
    <n v="83"/>
    <n v="307"/>
    <n v="26"/>
    <n v="360"/>
    <n v="138"/>
    <n v="31"/>
    <n v="40"/>
    <x v="0"/>
    <n v="6"/>
    <n v="9"/>
    <n v="5"/>
    <n v="3"/>
    <n v="1"/>
    <n v="0"/>
    <n v="0"/>
    <n v="0"/>
    <n v="0"/>
    <n v="0"/>
    <n v="0"/>
    <n v="56"/>
    <s v="51-65"/>
    <n v="2314"/>
    <n v="0"/>
    <n v="1"/>
    <n v="0"/>
    <n v="0"/>
    <n v="0"/>
    <n v="0"/>
    <n v="1"/>
    <n v="0"/>
    <n v="0"/>
    <n v="822"/>
    <d v="2016-06-14T00:00:00"/>
    <n v="6"/>
    <s v="June"/>
    <n v="1"/>
  </r>
  <r>
    <n v="697"/>
    <n v="83844"/>
    <n v="1383"/>
    <n v="1.6494919135537425"/>
    <x v="0"/>
    <n v="0"/>
    <n v="57"/>
    <n v="901"/>
    <n v="31"/>
    <n v="345"/>
    <n v="75"/>
    <n v="31"/>
    <n v="191"/>
    <x v="0"/>
    <n v="4"/>
    <n v="4"/>
    <n v="11"/>
    <n v="1"/>
    <n v="0"/>
    <n v="0"/>
    <n v="0"/>
    <n v="0"/>
    <n v="1"/>
    <n v="0"/>
    <n v="0"/>
    <n v="68"/>
    <s v="66+"/>
    <n v="2572"/>
    <n v="0"/>
    <n v="0"/>
    <n v="0"/>
    <n v="1"/>
    <n v="0"/>
    <n v="0"/>
    <n v="1"/>
    <n v="0"/>
    <n v="0"/>
    <n v="1192"/>
    <d v="2015-09-30T00:00:00"/>
    <n v="9"/>
    <s v="September"/>
    <n v="1"/>
  </r>
  <r>
    <n v="698"/>
    <n v="17003"/>
    <n v="31"/>
    <n v="0.18232076692348409"/>
    <x v="1"/>
    <n v="0"/>
    <n v="37"/>
    <n v="2"/>
    <n v="5"/>
    <n v="12"/>
    <n v="4"/>
    <n v="8"/>
    <n v="7"/>
    <x v="4"/>
    <n v="2"/>
    <n v="0"/>
    <n v="4"/>
    <n v="5"/>
    <n v="0"/>
    <n v="0"/>
    <n v="0"/>
    <n v="0"/>
    <n v="0"/>
    <n v="0"/>
    <n v="0"/>
    <n v="45"/>
    <s v="36-50"/>
    <n v="2361"/>
    <n v="0"/>
    <n v="1"/>
    <n v="0"/>
    <n v="0"/>
    <n v="0"/>
    <n v="1"/>
    <n v="0"/>
    <n v="0"/>
    <n v="0"/>
    <n v="24"/>
    <d v="2016-04-28T00:00:00"/>
    <n v="4"/>
    <s v="April"/>
    <n v="1"/>
  </r>
  <r>
    <n v="699"/>
    <n v="71163"/>
    <n v="916"/>
    <n v="1.2871857566431995"/>
    <x v="0"/>
    <n v="0"/>
    <n v="30"/>
    <n v="283"/>
    <n v="17"/>
    <n v="372"/>
    <n v="138"/>
    <n v="106"/>
    <n v="44"/>
    <x v="0"/>
    <n v="3"/>
    <n v="8"/>
    <n v="12"/>
    <n v="1"/>
    <n v="0"/>
    <n v="0"/>
    <n v="0"/>
    <n v="0"/>
    <n v="0"/>
    <n v="0"/>
    <n v="0"/>
    <n v="25"/>
    <s v="24-35"/>
    <n v="2271"/>
    <n v="0"/>
    <n v="0"/>
    <n v="1"/>
    <n v="0"/>
    <n v="0"/>
    <n v="0"/>
    <n v="1"/>
    <n v="0"/>
    <n v="0"/>
    <n v="872"/>
    <d v="2016-07-27T00:00:00"/>
    <n v="7"/>
    <s v="July"/>
    <n v="1"/>
  </r>
  <r>
    <n v="700"/>
    <n v="33697"/>
    <n v="17"/>
    <n v="5.0449594919429033E-2"/>
    <x v="1"/>
    <n v="0"/>
    <n v="34"/>
    <n v="4"/>
    <n v="3"/>
    <n v="7"/>
    <n v="0"/>
    <n v="3"/>
    <n v="11"/>
    <x v="0"/>
    <n v="1"/>
    <n v="0"/>
    <n v="2"/>
    <n v="7"/>
    <n v="0"/>
    <n v="0"/>
    <n v="1"/>
    <n v="0"/>
    <n v="0"/>
    <n v="0"/>
    <n v="0"/>
    <n v="50"/>
    <s v="36-50"/>
    <n v="2446"/>
    <n v="0"/>
    <n v="0"/>
    <n v="1"/>
    <n v="0"/>
    <n v="0"/>
    <n v="0"/>
    <n v="1"/>
    <n v="0"/>
    <n v="0"/>
    <n v="6"/>
    <d v="2016-02-03T00:00:00"/>
    <n v="2"/>
    <s v="February"/>
    <n v="1"/>
  </r>
  <r>
    <n v="701"/>
    <n v="67369"/>
    <n v="1419"/>
    <n v="2.106310023898232"/>
    <x v="0"/>
    <n v="1"/>
    <n v="81"/>
    <n v="1298"/>
    <n v="0"/>
    <n v="70"/>
    <n v="37"/>
    <n v="14"/>
    <n v="42"/>
    <x v="3"/>
    <n v="7"/>
    <n v="4"/>
    <n v="10"/>
    <n v="4"/>
    <n v="0"/>
    <n v="0"/>
    <n v="0"/>
    <n v="1"/>
    <n v="1"/>
    <n v="0"/>
    <n v="1"/>
    <n v="51"/>
    <s v="51-65"/>
    <n v="2748"/>
    <n v="0"/>
    <n v="0"/>
    <n v="0"/>
    <n v="0"/>
    <n v="1"/>
    <n v="0"/>
    <n v="0"/>
    <n v="1"/>
    <n v="0"/>
    <n v="1377"/>
    <d v="2015-04-07T00:00:00"/>
    <n v="4"/>
    <s v="April"/>
    <n v="1"/>
  </r>
  <r>
    <n v="702"/>
    <n v="83443"/>
    <n v="1413"/>
    <n v="1.6933715230756325"/>
    <x v="0"/>
    <n v="0"/>
    <n v="89"/>
    <n v="518"/>
    <n v="42"/>
    <n v="742"/>
    <n v="55"/>
    <n v="56"/>
    <n v="84"/>
    <x v="0"/>
    <n v="6"/>
    <n v="10"/>
    <n v="5"/>
    <n v="2"/>
    <n v="0"/>
    <n v="0"/>
    <n v="0"/>
    <n v="0"/>
    <n v="0"/>
    <n v="0"/>
    <n v="0"/>
    <n v="48"/>
    <s v="36-50"/>
    <n v="2339"/>
    <n v="0"/>
    <n v="0"/>
    <n v="0"/>
    <n v="1"/>
    <n v="0"/>
    <n v="0"/>
    <n v="0"/>
    <n v="0"/>
    <n v="1"/>
    <n v="1329"/>
    <d v="2016-05-20T00:00:00"/>
    <n v="5"/>
    <s v="May"/>
    <n v="1"/>
  </r>
  <r>
    <n v="703"/>
    <n v="51518"/>
    <n v="445"/>
    <n v="0.86377576769284514"/>
    <x v="0"/>
    <n v="1"/>
    <n v="92"/>
    <n v="350"/>
    <n v="8"/>
    <n v="66"/>
    <n v="17"/>
    <n v="4"/>
    <n v="4"/>
    <x v="1"/>
    <n v="3"/>
    <n v="2"/>
    <n v="10"/>
    <n v="3"/>
    <n v="0"/>
    <n v="0"/>
    <n v="0"/>
    <n v="0"/>
    <n v="0"/>
    <n v="0"/>
    <n v="0"/>
    <n v="62"/>
    <s v="51-65"/>
    <n v="2428"/>
    <n v="0"/>
    <n v="0"/>
    <n v="0"/>
    <n v="1"/>
    <n v="0"/>
    <n v="0"/>
    <n v="0"/>
    <n v="0"/>
    <n v="1"/>
    <n v="441"/>
    <d v="2016-02-21T00:00:00"/>
    <n v="2"/>
    <s v="February"/>
    <n v="1"/>
  </r>
  <r>
    <n v="704"/>
    <n v="75693"/>
    <n v="1412"/>
    <n v="1.8654300926109417"/>
    <x v="0"/>
    <n v="0"/>
    <n v="10"/>
    <n v="797"/>
    <n v="153"/>
    <n v="293"/>
    <n v="72"/>
    <n v="97"/>
    <n v="30"/>
    <x v="0"/>
    <n v="11"/>
    <n v="4"/>
    <n v="6"/>
    <n v="4"/>
    <n v="1"/>
    <n v="0"/>
    <n v="0"/>
    <n v="1"/>
    <n v="1"/>
    <n v="0"/>
    <n v="1"/>
    <n v="52"/>
    <s v="51-65"/>
    <n v="2729"/>
    <n v="1"/>
    <n v="0"/>
    <n v="0"/>
    <n v="0"/>
    <n v="0"/>
    <n v="0"/>
    <n v="1"/>
    <n v="0"/>
    <n v="0"/>
    <n v="1382"/>
    <d v="2015-04-26T00:00:00"/>
    <n v="4"/>
    <s v="April"/>
    <n v="1"/>
  </r>
  <r>
    <n v="705"/>
    <n v="75507"/>
    <n v="1360"/>
    <n v="1.8011575085753639"/>
    <x v="0"/>
    <n v="0"/>
    <n v="56"/>
    <n v="709"/>
    <n v="93"/>
    <n v="374"/>
    <n v="104"/>
    <n v="80"/>
    <n v="80"/>
    <x v="0"/>
    <n v="8"/>
    <n v="6"/>
    <n v="6"/>
    <n v="3"/>
    <n v="0"/>
    <n v="0"/>
    <n v="0"/>
    <n v="0"/>
    <n v="0"/>
    <n v="0"/>
    <n v="0"/>
    <n v="41"/>
    <s v="36-50"/>
    <n v="2217"/>
    <n v="0"/>
    <n v="0"/>
    <n v="0"/>
    <n v="1"/>
    <n v="0"/>
    <n v="0"/>
    <n v="1"/>
    <n v="0"/>
    <n v="0"/>
    <n v="1280"/>
    <d v="2016-09-19T00:00:00"/>
    <n v="9"/>
    <s v="September"/>
    <n v="1"/>
  </r>
  <r>
    <n v="706"/>
    <n v="63855"/>
    <n v="917"/>
    <n v="1.4360660872288777"/>
    <x v="0"/>
    <n v="0"/>
    <n v="28"/>
    <n v="359"/>
    <n v="35"/>
    <n v="314"/>
    <n v="93"/>
    <n v="116"/>
    <n v="89"/>
    <x v="0"/>
    <n v="7"/>
    <n v="3"/>
    <n v="13"/>
    <n v="4"/>
    <n v="0"/>
    <n v="0"/>
    <n v="0"/>
    <n v="0"/>
    <n v="0"/>
    <n v="0"/>
    <n v="0"/>
    <n v="42"/>
    <s v="36-50"/>
    <n v="2664"/>
    <n v="0"/>
    <n v="0"/>
    <n v="0"/>
    <n v="1"/>
    <n v="0"/>
    <n v="1"/>
    <n v="0"/>
    <n v="0"/>
    <n v="0"/>
    <n v="828"/>
    <d v="2015-06-30T00:00:00"/>
    <n v="6"/>
    <s v="June"/>
    <n v="1"/>
  </r>
  <r>
    <n v="707"/>
    <n v="86429"/>
    <n v="1412"/>
    <n v="1.633710907218642"/>
    <x v="0"/>
    <n v="0"/>
    <n v="10"/>
    <n v="464"/>
    <n v="28"/>
    <n v="873"/>
    <n v="29"/>
    <n v="18"/>
    <n v="37"/>
    <x v="7"/>
    <n v="7"/>
    <n v="4"/>
    <n v="7"/>
    <n v="2"/>
    <n v="1"/>
    <n v="0"/>
    <n v="0"/>
    <n v="0"/>
    <n v="0"/>
    <n v="0"/>
    <n v="1"/>
    <n v="59"/>
    <s v="51-65"/>
    <n v="2379"/>
    <n v="0"/>
    <n v="0"/>
    <n v="1"/>
    <n v="0"/>
    <n v="0"/>
    <n v="0"/>
    <n v="1"/>
    <n v="0"/>
    <n v="0"/>
    <n v="1375"/>
    <d v="2016-04-10T00:00:00"/>
    <n v="4"/>
    <s v="April"/>
    <n v="1"/>
  </r>
  <r>
    <n v="708"/>
    <n v="58512"/>
    <n v="1019"/>
    <n v="1.7415231063713428"/>
    <x v="0"/>
    <n v="1"/>
    <n v="25"/>
    <n v="895"/>
    <n v="10"/>
    <n v="101"/>
    <n v="13"/>
    <n v="0"/>
    <n v="152"/>
    <x v="2"/>
    <n v="3"/>
    <n v="4"/>
    <n v="8"/>
    <n v="8"/>
    <n v="0"/>
    <n v="0"/>
    <n v="0"/>
    <n v="0"/>
    <n v="0"/>
    <n v="0"/>
    <n v="0"/>
    <n v="56"/>
    <s v="51-65"/>
    <n v="2442"/>
    <n v="0"/>
    <n v="1"/>
    <n v="0"/>
    <n v="0"/>
    <n v="0"/>
    <n v="0"/>
    <n v="1"/>
    <n v="0"/>
    <n v="0"/>
    <n v="867"/>
    <d v="2016-02-07T00:00:00"/>
    <n v="2"/>
    <s v="February"/>
    <n v="1"/>
  </r>
  <r>
    <n v="709"/>
    <n v="40662"/>
    <n v="69"/>
    <n v="0.16969160395455218"/>
    <x v="1"/>
    <n v="0"/>
    <n v="0"/>
    <n v="40"/>
    <n v="2"/>
    <n v="23"/>
    <n v="0"/>
    <n v="4"/>
    <n v="23"/>
    <x v="1"/>
    <n v="2"/>
    <n v="1"/>
    <n v="3"/>
    <n v="4"/>
    <n v="0"/>
    <n v="0"/>
    <n v="0"/>
    <n v="0"/>
    <n v="0"/>
    <n v="0"/>
    <n v="0"/>
    <n v="41"/>
    <s v="36-50"/>
    <n v="2630"/>
    <n v="0"/>
    <n v="1"/>
    <n v="0"/>
    <n v="0"/>
    <n v="0"/>
    <n v="0"/>
    <n v="0"/>
    <n v="1"/>
    <n v="0"/>
    <n v="46"/>
    <d v="2015-08-03T00:00:00"/>
    <n v="8"/>
    <s v="August"/>
    <n v="1"/>
  </r>
  <r>
    <n v="710"/>
    <n v="38829"/>
    <n v="83"/>
    <n v="0.21375775837647118"/>
    <x v="0"/>
    <n v="1"/>
    <n v="86"/>
    <n v="76"/>
    <n v="0"/>
    <n v="7"/>
    <n v="0"/>
    <n v="0"/>
    <n v="16"/>
    <x v="0"/>
    <n v="3"/>
    <n v="2"/>
    <n v="2"/>
    <n v="5"/>
    <n v="0"/>
    <n v="0"/>
    <n v="0"/>
    <n v="0"/>
    <n v="0"/>
    <n v="0"/>
    <n v="0"/>
    <n v="61"/>
    <s v="51-65"/>
    <n v="2243"/>
    <n v="0"/>
    <n v="1"/>
    <n v="0"/>
    <n v="0"/>
    <n v="0"/>
    <n v="0"/>
    <n v="0"/>
    <n v="0"/>
    <n v="1"/>
    <n v="67"/>
    <d v="2016-08-24T00:00:00"/>
    <n v="8"/>
    <s v="August"/>
    <n v="1"/>
  </r>
  <r>
    <n v="711"/>
    <n v="35523"/>
    <n v="55"/>
    <n v="0.1548292655462658"/>
    <x v="1"/>
    <n v="0"/>
    <n v="8"/>
    <n v="11"/>
    <n v="5"/>
    <n v="22"/>
    <n v="12"/>
    <n v="5"/>
    <n v="11"/>
    <x v="1"/>
    <n v="3"/>
    <n v="0"/>
    <n v="3"/>
    <n v="7"/>
    <n v="0"/>
    <n v="0"/>
    <n v="0"/>
    <n v="0"/>
    <n v="0"/>
    <n v="0"/>
    <n v="0"/>
    <n v="39"/>
    <s v="36-50"/>
    <n v="2428"/>
    <n v="0"/>
    <n v="1"/>
    <n v="0"/>
    <n v="0"/>
    <n v="0"/>
    <n v="1"/>
    <n v="0"/>
    <n v="0"/>
    <n v="0"/>
    <n v="44"/>
    <d v="2016-02-21T00:00:00"/>
    <n v="2"/>
    <s v="February"/>
    <n v="1"/>
  </r>
  <r>
    <n v="712"/>
    <n v="79146"/>
    <n v="548"/>
    <n v="0.69239127688070146"/>
    <x v="1"/>
    <n v="1"/>
    <n v="33"/>
    <n v="245"/>
    <n v="16"/>
    <n v="223"/>
    <n v="21"/>
    <n v="43"/>
    <n v="16"/>
    <x v="1"/>
    <n v="8"/>
    <n v="1"/>
    <n v="8"/>
    <n v="6"/>
    <n v="0"/>
    <n v="0"/>
    <n v="0"/>
    <n v="0"/>
    <n v="0"/>
    <n v="0"/>
    <n v="0"/>
    <n v="53"/>
    <s v="51-65"/>
    <n v="2225"/>
    <n v="0"/>
    <n v="0"/>
    <n v="1"/>
    <n v="0"/>
    <n v="0"/>
    <n v="0"/>
    <n v="1"/>
    <n v="0"/>
    <n v="0"/>
    <n v="532"/>
    <d v="2016-09-11T00:00:00"/>
    <n v="9"/>
    <s v="September"/>
    <n v="1"/>
  </r>
  <r>
    <n v="713"/>
    <n v="78285"/>
    <n v="1387"/>
    <n v="1.7717314939004918"/>
    <x v="0"/>
    <n v="0"/>
    <n v="13"/>
    <n v="647"/>
    <n v="107"/>
    <n v="391"/>
    <n v="175"/>
    <n v="67"/>
    <n v="40"/>
    <x v="0"/>
    <n v="6"/>
    <n v="4"/>
    <n v="10"/>
    <n v="3"/>
    <n v="0"/>
    <n v="0"/>
    <n v="0"/>
    <n v="0"/>
    <n v="0"/>
    <n v="0"/>
    <n v="0"/>
    <n v="32"/>
    <s v="24-35"/>
    <n v="2403"/>
    <n v="0"/>
    <n v="1"/>
    <n v="0"/>
    <n v="0"/>
    <n v="0"/>
    <n v="0"/>
    <n v="0"/>
    <n v="1"/>
    <n v="0"/>
    <n v="1347"/>
    <d v="2016-03-17T00:00:00"/>
    <n v="3"/>
    <s v="March"/>
    <n v="1"/>
  </r>
  <r>
    <n v="714"/>
    <n v="63120"/>
    <n v="1408"/>
    <n v="2.2306717363751583"/>
    <x v="0"/>
    <n v="1"/>
    <n v="53"/>
    <n v="965"/>
    <n v="69"/>
    <n v="279"/>
    <n v="54"/>
    <n v="41"/>
    <n v="69"/>
    <x v="2"/>
    <n v="8"/>
    <n v="4"/>
    <n v="9"/>
    <n v="7"/>
    <n v="0"/>
    <n v="0"/>
    <n v="0"/>
    <n v="0"/>
    <n v="0"/>
    <n v="0"/>
    <n v="1"/>
    <n v="70"/>
    <s v="66+"/>
    <n v="2798"/>
    <n v="1"/>
    <n v="0"/>
    <n v="0"/>
    <n v="0"/>
    <n v="0"/>
    <n v="0"/>
    <n v="0"/>
    <n v="1"/>
    <n v="0"/>
    <n v="1339"/>
    <d v="2015-02-16T00:00:00"/>
    <n v="2"/>
    <s v="February"/>
    <n v="1"/>
  </r>
  <r>
    <n v="715"/>
    <n v="75127"/>
    <n v="606"/>
    <n v="0.80663409959135857"/>
    <x v="0"/>
    <n v="0"/>
    <n v="92"/>
    <n v="203"/>
    <n v="35"/>
    <n v="305"/>
    <n v="46"/>
    <n v="17"/>
    <n v="227"/>
    <x v="0"/>
    <n v="2"/>
    <n v="11"/>
    <n v="5"/>
    <n v="1"/>
    <n v="0"/>
    <n v="0"/>
    <n v="0"/>
    <n v="0"/>
    <n v="0"/>
    <n v="0"/>
    <n v="0"/>
    <n v="68"/>
    <s v="66+"/>
    <n v="2197"/>
    <n v="0"/>
    <n v="0"/>
    <n v="1"/>
    <n v="0"/>
    <n v="0"/>
    <n v="0"/>
    <n v="1"/>
    <n v="0"/>
    <n v="0"/>
    <n v="379"/>
    <d v="2016-10-09T00:00:00"/>
    <n v="10"/>
    <s v="October"/>
    <n v="1"/>
  </r>
  <r>
    <n v="716"/>
    <n v="48726"/>
    <n v="183"/>
    <n v="0.37556951114394777"/>
    <x v="0"/>
    <n v="1"/>
    <n v="90"/>
    <n v="138"/>
    <n v="3"/>
    <n v="38"/>
    <n v="4"/>
    <n v="0"/>
    <n v="59"/>
    <x v="4"/>
    <n v="3"/>
    <n v="2"/>
    <n v="4"/>
    <n v="6"/>
    <n v="0"/>
    <n v="0"/>
    <n v="0"/>
    <n v="0"/>
    <n v="0"/>
    <n v="0"/>
    <n v="0"/>
    <n v="65"/>
    <s v="51-65"/>
    <n v="2587"/>
    <n v="0"/>
    <n v="1"/>
    <n v="0"/>
    <n v="0"/>
    <n v="0"/>
    <n v="0"/>
    <n v="1"/>
    <n v="0"/>
    <n v="0"/>
    <n v="124"/>
    <d v="2015-09-15T00:00:00"/>
    <n v="9"/>
    <s v="September"/>
    <n v="1"/>
  </r>
  <r>
    <n v="717"/>
    <n v="74985"/>
    <n v="1783"/>
    <n v="2.3778088951123557"/>
    <x v="0"/>
    <n v="0"/>
    <n v="8"/>
    <n v="587"/>
    <n v="51"/>
    <n v="898"/>
    <n v="247"/>
    <n v="0"/>
    <n v="86"/>
    <x v="0"/>
    <n v="3"/>
    <n v="6"/>
    <n v="7"/>
    <n v="2"/>
    <n v="0"/>
    <n v="0"/>
    <n v="0"/>
    <n v="0"/>
    <n v="0"/>
    <n v="0"/>
    <n v="0"/>
    <n v="43"/>
    <s v="36-50"/>
    <n v="2815"/>
    <n v="0"/>
    <n v="1"/>
    <n v="0"/>
    <n v="0"/>
    <n v="0"/>
    <n v="0"/>
    <n v="1"/>
    <n v="0"/>
    <n v="0"/>
    <n v="1697"/>
    <d v="2015-01-30T00:00:00"/>
    <n v="1"/>
    <s v="January"/>
    <n v="1"/>
  </r>
  <r>
    <n v="718"/>
    <n v="67430"/>
    <n v="1243"/>
    <n v="1.8433931484502446"/>
    <x v="0"/>
    <n v="0"/>
    <n v="6"/>
    <n v="595"/>
    <n v="97"/>
    <n v="291"/>
    <n v="127"/>
    <n v="133"/>
    <n v="121"/>
    <x v="0"/>
    <n v="11"/>
    <n v="5"/>
    <n v="12"/>
    <n v="6"/>
    <n v="0"/>
    <n v="0"/>
    <n v="0"/>
    <n v="0"/>
    <n v="0"/>
    <n v="0"/>
    <n v="0"/>
    <n v="33"/>
    <s v="24-35"/>
    <n v="2821"/>
    <n v="0"/>
    <n v="0"/>
    <n v="0"/>
    <n v="1"/>
    <n v="0"/>
    <n v="0"/>
    <n v="1"/>
    <n v="0"/>
    <n v="0"/>
    <n v="1122"/>
    <d v="2015-01-24T00:00:00"/>
    <n v="1"/>
    <s v="January"/>
    <n v="1"/>
  </r>
  <r>
    <n v="719"/>
    <n v="46891"/>
    <n v="122"/>
    <n v="0.26017785929069542"/>
    <x v="0"/>
    <n v="1"/>
    <n v="91"/>
    <n v="43"/>
    <n v="12"/>
    <n v="23"/>
    <n v="29"/>
    <n v="15"/>
    <n v="61"/>
    <x v="0"/>
    <n v="2"/>
    <n v="1"/>
    <n v="4"/>
    <n v="4"/>
    <n v="0"/>
    <n v="0"/>
    <n v="0"/>
    <n v="0"/>
    <n v="0"/>
    <n v="0"/>
    <n v="0"/>
    <n v="55"/>
    <s v="51-65"/>
    <n v="2460"/>
    <n v="0"/>
    <n v="1"/>
    <n v="0"/>
    <n v="0"/>
    <n v="0"/>
    <n v="1"/>
    <n v="0"/>
    <n v="0"/>
    <n v="0"/>
    <n v="61"/>
    <d v="2016-01-20T00:00:00"/>
    <n v="1"/>
    <s v="January"/>
    <n v="1"/>
  </r>
  <r>
    <n v="720"/>
    <n v="62058"/>
    <n v="392"/>
    <n v="0.63166715008540397"/>
    <x v="0"/>
    <n v="1"/>
    <n v="52"/>
    <n v="301"/>
    <n v="7"/>
    <n v="74"/>
    <n v="10"/>
    <n v="0"/>
    <n v="58"/>
    <x v="3"/>
    <n v="6"/>
    <n v="1"/>
    <n v="7"/>
    <n v="6"/>
    <n v="0"/>
    <n v="0"/>
    <n v="0"/>
    <n v="0"/>
    <n v="0"/>
    <n v="0"/>
    <n v="0"/>
    <n v="64"/>
    <s v="51-65"/>
    <n v="2558"/>
    <n v="0"/>
    <n v="1"/>
    <n v="0"/>
    <n v="0"/>
    <n v="0"/>
    <n v="0"/>
    <n v="0"/>
    <n v="1"/>
    <n v="0"/>
    <n v="334"/>
    <d v="2015-10-14T00:00:00"/>
    <n v="10"/>
    <s v="October"/>
    <n v="1"/>
  </r>
  <r>
    <n v="721"/>
    <n v="72063"/>
    <n v="668"/>
    <n v="0.92696668193108811"/>
    <x v="0"/>
    <n v="1"/>
    <n v="3"/>
    <n v="180"/>
    <n v="32"/>
    <n v="348"/>
    <n v="76"/>
    <n v="32"/>
    <n v="90"/>
    <x v="1"/>
    <n v="5"/>
    <n v="2"/>
    <n v="12"/>
    <n v="2"/>
    <n v="0"/>
    <n v="0"/>
    <n v="0"/>
    <n v="0"/>
    <n v="0"/>
    <n v="0"/>
    <n v="0"/>
    <n v="41"/>
    <s v="36-50"/>
    <n v="2520"/>
    <n v="0"/>
    <n v="1"/>
    <n v="0"/>
    <n v="0"/>
    <n v="0"/>
    <n v="0"/>
    <n v="1"/>
    <n v="0"/>
    <n v="0"/>
    <n v="578"/>
    <d v="2015-11-21T00:00:00"/>
    <n v="11"/>
    <s v="November"/>
    <n v="1"/>
  </r>
  <r>
    <n v="722"/>
    <n v="78939"/>
    <n v="1302"/>
    <n v="1.6493748337323755"/>
    <x v="0"/>
    <n v="0"/>
    <n v="57"/>
    <n v="794"/>
    <n v="115"/>
    <n v="243"/>
    <n v="150"/>
    <n v="0"/>
    <n v="205"/>
    <x v="0"/>
    <n v="8"/>
    <n v="5"/>
    <n v="6"/>
    <n v="3"/>
    <n v="0"/>
    <n v="0"/>
    <n v="0"/>
    <n v="0"/>
    <n v="0"/>
    <n v="0"/>
    <n v="0"/>
    <n v="69"/>
    <s v="66+"/>
    <n v="2358"/>
    <n v="0"/>
    <n v="1"/>
    <n v="0"/>
    <n v="0"/>
    <n v="0"/>
    <n v="0"/>
    <n v="0"/>
    <n v="0"/>
    <n v="1"/>
    <n v="1097"/>
    <d v="2016-05-01T00:00:00"/>
    <n v="5"/>
    <s v="May"/>
    <n v="1"/>
  </r>
  <r>
    <n v="723"/>
    <n v="80589"/>
    <n v="1402"/>
    <n v="1.7396915211753465"/>
    <x v="0"/>
    <n v="0"/>
    <n v="25"/>
    <n v="507"/>
    <n v="93"/>
    <n v="520"/>
    <n v="242"/>
    <n v="40"/>
    <n v="26"/>
    <x v="0"/>
    <n v="5"/>
    <n v="10"/>
    <n v="5"/>
    <n v="1"/>
    <n v="1"/>
    <n v="0"/>
    <n v="0"/>
    <n v="0"/>
    <n v="0"/>
    <n v="0"/>
    <n v="1"/>
    <n v="76"/>
    <s v="66+"/>
    <n v="2317"/>
    <n v="0"/>
    <n v="1"/>
    <n v="0"/>
    <n v="0"/>
    <n v="0"/>
    <n v="0"/>
    <n v="1"/>
    <n v="0"/>
    <n v="0"/>
    <n v="1376"/>
    <d v="2016-06-11T00:00:00"/>
    <n v="6"/>
    <s v="June"/>
    <n v="1"/>
  </r>
  <r>
    <n v="724"/>
    <n v="33622"/>
    <n v="69"/>
    <n v="0.20522277080483017"/>
    <x v="1"/>
    <n v="1"/>
    <n v="22"/>
    <n v="39"/>
    <n v="1"/>
    <n v="22"/>
    <n v="3"/>
    <n v="4"/>
    <n v="12"/>
    <x v="4"/>
    <n v="2"/>
    <n v="0"/>
    <n v="4"/>
    <n v="7"/>
    <n v="0"/>
    <n v="0"/>
    <n v="0"/>
    <n v="0"/>
    <n v="0"/>
    <n v="0"/>
    <n v="0"/>
    <n v="48"/>
    <s v="36-50"/>
    <n v="2601"/>
    <n v="0"/>
    <n v="1"/>
    <n v="0"/>
    <n v="0"/>
    <n v="0"/>
    <n v="0"/>
    <n v="1"/>
    <n v="0"/>
    <n v="0"/>
    <n v="57"/>
    <d v="2015-09-01T00:00:00"/>
    <n v="9"/>
    <s v="September"/>
    <n v="1"/>
  </r>
  <r>
    <n v="725"/>
    <n v="6835"/>
    <n v="125"/>
    <n v="1.8288222384784198"/>
    <x v="0"/>
    <n v="1"/>
    <n v="76"/>
    <n v="107"/>
    <n v="2"/>
    <n v="12"/>
    <n v="2"/>
    <n v="2"/>
    <n v="12"/>
    <x v="7"/>
    <n v="0"/>
    <n v="0"/>
    <n v="1"/>
    <n v="20"/>
    <n v="0"/>
    <n v="0"/>
    <n v="0"/>
    <n v="0"/>
    <n v="0"/>
    <n v="0"/>
    <n v="0"/>
    <n v="63"/>
    <s v="51-65"/>
    <n v="2727"/>
    <n v="0"/>
    <n v="0"/>
    <n v="0"/>
    <n v="1"/>
    <n v="0"/>
    <n v="0"/>
    <n v="0"/>
    <n v="0"/>
    <n v="1"/>
    <n v="113"/>
    <d v="2015-04-28T00:00:00"/>
    <n v="4"/>
    <s v="April"/>
    <n v="1"/>
  </r>
  <r>
    <n v="726"/>
    <n v="41452"/>
    <n v="16"/>
    <n v="3.859886133359066E-2"/>
    <x v="1"/>
    <n v="1"/>
    <n v="86"/>
    <n v="13"/>
    <n v="0"/>
    <n v="3"/>
    <n v="0"/>
    <n v="0"/>
    <n v="0"/>
    <x v="0"/>
    <n v="1"/>
    <n v="0"/>
    <n v="2"/>
    <n v="7"/>
    <n v="0"/>
    <n v="0"/>
    <n v="0"/>
    <n v="0"/>
    <n v="0"/>
    <n v="0"/>
    <n v="0"/>
    <n v="67"/>
    <s v="66+"/>
    <n v="2639"/>
    <n v="0"/>
    <n v="0"/>
    <n v="0"/>
    <n v="1"/>
    <n v="0"/>
    <n v="0"/>
    <n v="1"/>
    <n v="0"/>
    <n v="0"/>
    <n v="16"/>
    <d v="2015-07-25T00:00:00"/>
    <n v="7"/>
    <s v="July"/>
    <n v="1"/>
  </r>
  <r>
    <n v="727"/>
    <n v="40760"/>
    <n v="87"/>
    <n v="0.21344455348380767"/>
    <x v="0"/>
    <n v="1"/>
    <n v="64"/>
    <n v="70"/>
    <n v="0"/>
    <n v="17"/>
    <n v="0"/>
    <n v="0"/>
    <n v="6"/>
    <x v="1"/>
    <n v="2"/>
    <n v="1"/>
    <n v="3"/>
    <n v="6"/>
    <n v="0"/>
    <n v="0"/>
    <n v="0"/>
    <n v="0"/>
    <n v="0"/>
    <n v="0"/>
    <n v="0"/>
    <n v="55"/>
    <s v="51-65"/>
    <n v="2462"/>
    <n v="0"/>
    <n v="0"/>
    <n v="1"/>
    <n v="0"/>
    <n v="0"/>
    <n v="0"/>
    <n v="0"/>
    <n v="0"/>
    <n v="1"/>
    <n v="81"/>
    <d v="2016-01-18T00:00:00"/>
    <n v="1"/>
    <s v="January"/>
    <n v="1"/>
  </r>
  <r>
    <n v="728"/>
    <n v="74250"/>
    <n v="1158"/>
    <n v="1.5595959595959596"/>
    <x v="0"/>
    <n v="0"/>
    <n v="90"/>
    <n v="680"/>
    <n v="11"/>
    <n v="392"/>
    <n v="75"/>
    <n v="0"/>
    <n v="0"/>
    <x v="0"/>
    <n v="2"/>
    <n v="11"/>
    <n v="4"/>
    <n v="1"/>
    <n v="0"/>
    <n v="0"/>
    <n v="0"/>
    <n v="0"/>
    <n v="0"/>
    <n v="0"/>
    <n v="0"/>
    <n v="62"/>
    <s v="51-65"/>
    <n v="2313"/>
    <n v="0"/>
    <n v="0"/>
    <n v="0"/>
    <n v="1"/>
    <n v="0"/>
    <n v="0"/>
    <n v="0"/>
    <n v="0"/>
    <n v="1"/>
    <n v="1158"/>
    <d v="2016-06-15T00:00:00"/>
    <n v="6"/>
    <s v="June"/>
    <n v="1"/>
  </r>
  <r>
    <n v="729"/>
    <n v="51124"/>
    <n v="39"/>
    <n v="7.6285110711211954E-2"/>
    <x v="1"/>
    <n v="1"/>
    <n v="79"/>
    <n v="26"/>
    <n v="1"/>
    <n v="11"/>
    <n v="0"/>
    <n v="1"/>
    <n v="4"/>
    <x v="1"/>
    <n v="1"/>
    <n v="0"/>
    <n v="3"/>
    <n v="3"/>
    <n v="0"/>
    <n v="0"/>
    <n v="0"/>
    <n v="0"/>
    <n v="0"/>
    <n v="0"/>
    <n v="0"/>
    <n v="65"/>
    <s v="51-65"/>
    <n v="2352"/>
    <n v="0"/>
    <n v="0"/>
    <n v="1"/>
    <n v="0"/>
    <n v="0"/>
    <n v="0"/>
    <n v="0"/>
    <n v="1"/>
    <n v="0"/>
    <n v="35"/>
    <d v="2016-05-07T00:00:00"/>
    <n v="5"/>
    <s v="May"/>
    <n v="1"/>
  </r>
  <r>
    <n v="730"/>
    <n v="72258"/>
    <n v="1391"/>
    <n v="1.9250463616485372"/>
    <x v="0"/>
    <n v="1"/>
    <n v="28"/>
    <n v="522"/>
    <n v="0"/>
    <n v="522"/>
    <n v="227"/>
    <n v="120"/>
    <n v="134"/>
    <x v="1"/>
    <n v="6"/>
    <n v="9"/>
    <n v="5"/>
    <n v="2"/>
    <n v="0"/>
    <n v="0"/>
    <n v="0"/>
    <n v="0"/>
    <n v="0"/>
    <n v="0"/>
    <n v="0"/>
    <n v="49"/>
    <s v="36-50"/>
    <n v="2449"/>
    <n v="0"/>
    <n v="0"/>
    <n v="1"/>
    <n v="0"/>
    <n v="0"/>
    <n v="0"/>
    <n v="1"/>
    <n v="0"/>
    <n v="0"/>
    <n v="1257"/>
    <d v="2016-01-31T00:00:00"/>
    <n v="1"/>
    <s v="January"/>
    <n v="1"/>
  </r>
  <r>
    <n v="731"/>
    <n v="71466"/>
    <n v="1230"/>
    <n v="1.7210981445722442"/>
    <x v="0"/>
    <n v="0"/>
    <n v="86"/>
    <n v="412"/>
    <n v="12"/>
    <n v="546"/>
    <n v="78"/>
    <n v="182"/>
    <n v="0"/>
    <x v="0"/>
    <n v="4"/>
    <n v="4"/>
    <n v="10"/>
    <n v="1"/>
    <n v="0"/>
    <n v="0"/>
    <n v="0"/>
    <n v="0"/>
    <n v="0"/>
    <n v="0"/>
    <n v="0"/>
    <n v="46"/>
    <s v="36-50"/>
    <n v="2244"/>
    <n v="0"/>
    <n v="0"/>
    <n v="1"/>
    <n v="0"/>
    <n v="0"/>
    <n v="0"/>
    <n v="0"/>
    <n v="0"/>
    <n v="1"/>
    <n v="1230"/>
    <d v="2016-08-23T00:00:00"/>
    <n v="8"/>
    <s v="August"/>
    <n v="1"/>
  </r>
  <r>
    <n v="732"/>
    <n v="36283"/>
    <n v="24"/>
    <n v="6.6146680263484275E-2"/>
    <x v="1"/>
    <n v="1"/>
    <n v="42"/>
    <n v="6"/>
    <n v="5"/>
    <n v="5"/>
    <n v="8"/>
    <n v="0"/>
    <n v="5"/>
    <x v="1"/>
    <n v="1"/>
    <n v="0"/>
    <n v="3"/>
    <n v="4"/>
    <n v="0"/>
    <n v="0"/>
    <n v="0"/>
    <n v="0"/>
    <n v="0"/>
    <n v="0"/>
    <n v="0"/>
    <n v="44"/>
    <s v="36-50"/>
    <n v="2235"/>
    <n v="0"/>
    <n v="0"/>
    <n v="0"/>
    <n v="1"/>
    <n v="0"/>
    <n v="0"/>
    <n v="1"/>
    <n v="0"/>
    <n v="0"/>
    <n v="19"/>
    <d v="2016-09-01T00:00:00"/>
    <n v="9"/>
    <s v="September"/>
    <n v="1"/>
  </r>
  <r>
    <n v="733"/>
    <n v="20587"/>
    <n v="16"/>
    <n v="7.7718948851216788E-2"/>
    <x v="1"/>
    <n v="0"/>
    <n v="39"/>
    <n v="2"/>
    <n v="3"/>
    <n v="6"/>
    <n v="4"/>
    <n v="1"/>
    <n v="9"/>
    <x v="0"/>
    <n v="1"/>
    <n v="1"/>
    <n v="2"/>
    <n v="7"/>
    <n v="0"/>
    <n v="0"/>
    <n v="0"/>
    <n v="0"/>
    <n v="0"/>
    <n v="0"/>
    <n v="0"/>
    <n v="50"/>
    <s v="36-50"/>
    <n v="2208"/>
    <n v="0"/>
    <n v="0"/>
    <n v="1"/>
    <n v="0"/>
    <n v="0"/>
    <n v="0"/>
    <n v="1"/>
    <n v="0"/>
    <n v="0"/>
    <n v="7"/>
    <d v="2016-09-28T00:00:00"/>
    <n v="9"/>
    <s v="September"/>
    <n v="1"/>
  </r>
  <r>
    <n v="734"/>
    <n v="30467"/>
    <n v="19"/>
    <n v="6.2362556208356582E-2"/>
    <x v="1"/>
    <n v="0"/>
    <n v="8"/>
    <n v="1"/>
    <n v="3"/>
    <n v="8"/>
    <n v="2"/>
    <n v="5"/>
    <n v="5"/>
    <x v="0"/>
    <n v="1"/>
    <n v="0"/>
    <n v="2"/>
    <n v="7"/>
    <n v="0"/>
    <n v="0"/>
    <n v="0"/>
    <n v="0"/>
    <n v="0"/>
    <n v="0"/>
    <n v="0"/>
    <n v="48"/>
    <s v="36-50"/>
    <n v="2261"/>
    <n v="0"/>
    <n v="1"/>
    <n v="0"/>
    <n v="0"/>
    <n v="0"/>
    <n v="0"/>
    <n v="1"/>
    <n v="0"/>
    <n v="0"/>
    <n v="14"/>
    <d v="2016-08-06T00:00:00"/>
    <n v="8"/>
    <s v="August"/>
    <n v="1"/>
  </r>
  <r>
    <n v="735"/>
    <n v="31590"/>
    <n v="35"/>
    <n v="0.11079455523899967"/>
    <x v="1"/>
    <n v="0"/>
    <n v="40"/>
    <n v="6"/>
    <n v="2"/>
    <n v="15"/>
    <n v="6"/>
    <n v="6"/>
    <n v="3"/>
    <x v="0"/>
    <n v="1"/>
    <n v="0"/>
    <n v="3"/>
    <n v="8"/>
    <n v="0"/>
    <n v="0"/>
    <n v="0"/>
    <n v="0"/>
    <n v="0"/>
    <n v="0"/>
    <n v="0"/>
    <n v="48"/>
    <s v="36-50"/>
    <n v="2535"/>
    <n v="0"/>
    <n v="0"/>
    <n v="0"/>
    <n v="1"/>
    <n v="0"/>
    <n v="0"/>
    <n v="1"/>
    <n v="0"/>
    <n v="0"/>
    <n v="32"/>
    <d v="2015-11-06T00:00:00"/>
    <n v="11"/>
    <s v="November"/>
    <n v="1"/>
  </r>
  <r>
    <n v="736"/>
    <n v="20425"/>
    <n v="40"/>
    <n v="0.19583843329253367"/>
    <x v="1"/>
    <n v="0"/>
    <n v="5"/>
    <n v="4"/>
    <n v="12"/>
    <n v="5"/>
    <n v="3"/>
    <n v="16"/>
    <n v="17"/>
    <x v="1"/>
    <n v="2"/>
    <n v="0"/>
    <n v="3"/>
    <n v="7"/>
    <n v="0"/>
    <n v="0"/>
    <n v="0"/>
    <n v="0"/>
    <n v="0"/>
    <n v="0"/>
    <n v="0"/>
    <n v="34"/>
    <s v="24-35"/>
    <n v="2767"/>
    <n v="0"/>
    <n v="1"/>
    <n v="0"/>
    <n v="0"/>
    <n v="0"/>
    <n v="0"/>
    <n v="0"/>
    <n v="0"/>
    <n v="0"/>
    <n v="23"/>
    <d v="2015-03-19T00:00:00"/>
    <n v="3"/>
    <s v="March"/>
    <n v="1"/>
  </r>
  <r>
    <n v="737"/>
    <n v="17144"/>
    <n v="41"/>
    <n v="0.2391507232851143"/>
    <x v="1"/>
    <n v="1"/>
    <n v="96"/>
    <n v="18"/>
    <n v="2"/>
    <n v="19"/>
    <n v="0"/>
    <n v="2"/>
    <n v="6"/>
    <x v="2"/>
    <n v="3"/>
    <n v="0"/>
    <n v="4"/>
    <n v="7"/>
    <n v="0"/>
    <n v="0"/>
    <n v="0"/>
    <n v="0"/>
    <n v="0"/>
    <n v="0"/>
    <n v="0"/>
    <n v="60"/>
    <s v="51-65"/>
    <n v="2293"/>
    <n v="0"/>
    <n v="0"/>
    <n v="0"/>
    <n v="1"/>
    <n v="0"/>
    <n v="0"/>
    <n v="0"/>
    <n v="1"/>
    <n v="0"/>
    <n v="35"/>
    <d v="2016-07-05T00:00:00"/>
    <n v="7"/>
    <s v="July"/>
    <n v="1"/>
  </r>
  <r>
    <n v="738"/>
    <n v="73356"/>
    <n v="1400"/>
    <n v="1.9085010087791046"/>
    <x v="0"/>
    <n v="0"/>
    <n v="56"/>
    <n v="1050"/>
    <n v="14"/>
    <n v="322"/>
    <n v="0"/>
    <n v="14"/>
    <n v="112"/>
    <x v="0"/>
    <n v="5"/>
    <n v="11"/>
    <n v="5"/>
    <n v="2"/>
    <n v="1"/>
    <n v="0"/>
    <n v="1"/>
    <n v="0"/>
    <n v="1"/>
    <n v="0"/>
    <n v="1"/>
    <n v="36"/>
    <s v="36-50"/>
    <n v="2302"/>
    <n v="0"/>
    <n v="1"/>
    <n v="0"/>
    <n v="0"/>
    <n v="0"/>
    <n v="0"/>
    <n v="0"/>
    <n v="0"/>
    <n v="1"/>
    <n v="1288"/>
    <d v="2016-06-26T00:00:00"/>
    <n v="6"/>
    <s v="June"/>
    <n v="1"/>
  </r>
  <r>
    <n v="739"/>
    <n v="43783"/>
    <n v="490"/>
    <n v="1.1191558367402872"/>
    <x v="1"/>
    <n v="0"/>
    <n v="22"/>
    <n v="327"/>
    <n v="9"/>
    <n v="125"/>
    <n v="25"/>
    <n v="4"/>
    <n v="139"/>
    <x v="9"/>
    <n v="7"/>
    <n v="1"/>
    <n v="8"/>
    <n v="7"/>
    <n v="0"/>
    <n v="0"/>
    <n v="1"/>
    <n v="0"/>
    <n v="0"/>
    <n v="0"/>
    <n v="0"/>
    <n v="42"/>
    <s v="36-50"/>
    <n v="2190"/>
    <n v="0"/>
    <n v="1"/>
    <n v="0"/>
    <n v="0"/>
    <n v="0"/>
    <n v="0"/>
    <n v="0"/>
    <n v="1"/>
    <n v="0"/>
    <n v="351"/>
    <d v="2016-10-16T00:00:00"/>
    <n v="10"/>
    <s v="October"/>
    <n v="1"/>
  </r>
  <r>
    <n v="740"/>
    <n v="40780"/>
    <n v="343"/>
    <n v="0.84109857773418339"/>
    <x v="0"/>
    <n v="1"/>
    <n v="30"/>
    <n v="229"/>
    <n v="27"/>
    <n v="71"/>
    <n v="13"/>
    <n v="3"/>
    <n v="34"/>
    <x v="3"/>
    <n v="7"/>
    <n v="1"/>
    <n v="5"/>
    <n v="9"/>
    <n v="0"/>
    <n v="0"/>
    <n v="0"/>
    <n v="0"/>
    <n v="0"/>
    <n v="0"/>
    <n v="0"/>
    <n v="44"/>
    <s v="36-50"/>
    <n v="2818"/>
    <n v="1"/>
    <n v="0"/>
    <n v="0"/>
    <n v="0"/>
    <n v="0"/>
    <n v="0"/>
    <n v="1"/>
    <n v="0"/>
    <n v="0"/>
    <n v="309"/>
    <d v="2015-01-27T00:00:00"/>
    <n v="1"/>
    <s v="January"/>
    <n v="1"/>
  </r>
  <r>
    <n v="741"/>
    <n v="62847"/>
    <n v="1551"/>
    <n v="2.4678982290324121"/>
    <x v="0"/>
    <n v="0"/>
    <n v="45"/>
    <n v="521"/>
    <n v="168"/>
    <n v="706"/>
    <n v="80"/>
    <n v="76"/>
    <n v="61"/>
    <x v="0"/>
    <n v="3"/>
    <n v="6"/>
    <n v="4"/>
    <n v="2"/>
    <n v="0"/>
    <n v="0"/>
    <n v="0"/>
    <n v="0"/>
    <n v="0"/>
    <n v="0"/>
    <n v="0"/>
    <n v="75"/>
    <s v="66+"/>
    <n v="2689"/>
    <n v="0"/>
    <n v="0"/>
    <n v="0"/>
    <n v="1"/>
    <n v="0"/>
    <n v="0"/>
    <n v="0"/>
    <n v="1"/>
    <n v="0"/>
    <n v="1490"/>
    <d v="2015-06-05T00:00:00"/>
    <n v="6"/>
    <s v="June"/>
    <n v="1"/>
  </r>
  <r>
    <n v="742"/>
    <n v="82582"/>
    <n v="1376"/>
    <n v="1.6662226635344266"/>
    <x v="0"/>
    <n v="0"/>
    <n v="54"/>
    <n v="510"/>
    <n v="120"/>
    <n v="550"/>
    <n v="156"/>
    <n v="40"/>
    <n v="241"/>
    <x v="0"/>
    <n v="4"/>
    <n v="9"/>
    <n v="7"/>
    <n v="1"/>
    <n v="1"/>
    <n v="0"/>
    <n v="1"/>
    <n v="0"/>
    <n v="0"/>
    <n v="0"/>
    <n v="1"/>
    <n v="43"/>
    <s v="36-50"/>
    <n v="2181"/>
    <n v="1"/>
    <n v="0"/>
    <n v="0"/>
    <n v="0"/>
    <n v="0"/>
    <n v="0"/>
    <n v="1"/>
    <n v="0"/>
    <n v="0"/>
    <n v="1135"/>
    <d v="2016-10-25T00:00:00"/>
    <n v="10"/>
    <s v="October"/>
    <n v="1"/>
  </r>
  <r>
    <n v="743"/>
    <n v="16813"/>
    <n v="37"/>
    <n v="0.22006780467495388"/>
    <x v="0"/>
    <n v="0"/>
    <n v="49"/>
    <n v="4"/>
    <n v="8"/>
    <n v="11"/>
    <n v="12"/>
    <n v="2"/>
    <n v="13"/>
    <x v="0"/>
    <n v="2"/>
    <n v="0"/>
    <n v="3"/>
    <n v="7"/>
    <n v="0"/>
    <n v="0"/>
    <n v="1"/>
    <n v="0"/>
    <n v="0"/>
    <n v="0"/>
    <n v="0"/>
    <n v="70"/>
    <s v="66+"/>
    <n v="2504"/>
    <n v="0"/>
    <n v="0"/>
    <n v="1"/>
    <n v="0"/>
    <n v="0"/>
    <n v="0"/>
    <n v="1"/>
    <n v="0"/>
    <n v="0"/>
    <n v="24"/>
    <d v="2015-12-07T00:00:00"/>
    <n v="12"/>
    <s v="December"/>
    <n v="1"/>
  </r>
  <r>
    <n v="744"/>
    <n v="51267"/>
    <n v="258"/>
    <n v="0.50324770320088941"/>
    <x v="1"/>
    <n v="1"/>
    <n v="37"/>
    <n v="183"/>
    <n v="2"/>
    <n v="64"/>
    <n v="7"/>
    <n v="2"/>
    <n v="12"/>
    <x v="3"/>
    <n v="3"/>
    <n v="3"/>
    <n v="5"/>
    <n v="4"/>
    <n v="0"/>
    <n v="0"/>
    <n v="0"/>
    <n v="0"/>
    <n v="0"/>
    <n v="0"/>
    <n v="0"/>
    <n v="42"/>
    <s v="36-50"/>
    <n v="2402"/>
    <n v="0"/>
    <n v="1"/>
    <n v="0"/>
    <n v="0"/>
    <n v="0"/>
    <n v="0"/>
    <n v="1"/>
    <n v="0"/>
    <n v="0"/>
    <n v="246"/>
    <d v="2016-03-18T00:00:00"/>
    <n v="3"/>
    <s v="March"/>
    <n v="1"/>
  </r>
  <r>
    <n v="745"/>
    <n v="46524"/>
    <n v="125"/>
    <n v="0.26867853151061816"/>
    <x v="0"/>
    <n v="1"/>
    <n v="70"/>
    <n v="31"/>
    <n v="19"/>
    <n v="35"/>
    <n v="26"/>
    <n v="14"/>
    <n v="52"/>
    <x v="1"/>
    <n v="1"/>
    <n v="1"/>
    <n v="5"/>
    <n v="3"/>
    <n v="0"/>
    <n v="0"/>
    <n v="0"/>
    <n v="0"/>
    <n v="0"/>
    <n v="0"/>
    <n v="0"/>
    <n v="59"/>
    <s v="51-65"/>
    <n v="2609"/>
    <n v="0"/>
    <n v="0"/>
    <n v="1"/>
    <n v="0"/>
    <n v="0"/>
    <n v="0"/>
    <n v="1"/>
    <n v="0"/>
    <n v="0"/>
    <n v="73"/>
    <d v="2015-08-24T00:00:00"/>
    <n v="8"/>
    <s v="August"/>
    <n v="1"/>
  </r>
  <r>
    <n v="746"/>
    <n v="45183"/>
    <n v="303"/>
    <n v="0.67060620144744709"/>
    <x v="0"/>
    <n v="0"/>
    <n v="33"/>
    <n v="219"/>
    <n v="3"/>
    <n v="60"/>
    <n v="12"/>
    <n v="9"/>
    <n v="12"/>
    <x v="0"/>
    <n v="4"/>
    <n v="1"/>
    <n v="7"/>
    <n v="7"/>
    <n v="0"/>
    <n v="0"/>
    <n v="0"/>
    <n v="1"/>
    <n v="0"/>
    <n v="0"/>
    <n v="0"/>
    <n v="58"/>
    <s v="51-65"/>
    <n v="2684"/>
    <n v="0"/>
    <n v="0"/>
    <n v="1"/>
    <n v="0"/>
    <n v="0"/>
    <n v="0"/>
    <n v="0"/>
    <n v="1"/>
    <n v="0"/>
    <n v="291"/>
    <d v="2015-06-10T00:00:00"/>
    <n v="6"/>
    <s v="June"/>
    <n v="1"/>
  </r>
  <r>
    <n v="747"/>
    <n v="70421"/>
    <n v="732"/>
    <n v="1.0394626602859942"/>
    <x v="0"/>
    <n v="1"/>
    <n v="98"/>
    <n v="479"/>
    <n v="28"/>
    <n v="136"/>
    <n v="75"/>
    <n v="14"/>
    <n v="35"/>
    <x v="4"/>
    <n v="10"/>
    <n v="3"/>
    <n v="7"/>
    <n v="6"/>
    <n v="0"/>
    <n v="0"/>
    <n v="0"/>
    <n v="0"/>
    <n v="0"/>
    <n v="0"/>
    <n v="0"/>
    <n v="66"/>
    <s v="66+"/>
    <n v="2160"/>
    <n v="0"/>
    <n v="1"/>
    <n v="0"/>
    <n v="0"/>
    <n v="0"/>
    <n v="0"/>
    <n v="0"/>
    <n v="0"/>
    <n v="1"/>
    <n v="697"/>
    <d v="2016-11-15T00:00:00"/>
    <n v="11"/>
    <s v="November"/>
    <n v="1"/>
  </r>
  <r>
    <n v="748"/>
    <n v="60161"/>
    <n v="894"/>
    <n v="1.4860125330363525"/>
    <x v="0"/>
    <n v="1"/>
    <n v="17"/>
    <n v="584"/>
    <n v="44"/>
    <n v="212"/>
    <n v="46"/>
    <n v="8"/>
    <n v="177"/>
    <x v="4"/>
    <n v="11"/>
    <n v="4"/>
    <n v="8"/>
    <n v="8"/>
    <n v="0"/>
    <n v="0"/>
    <n v="0"/>
    <n v="0"/>
    <n v="0"/>
    <n v="0"/>
    <n v="0"/>
    <n v="55"/>
    <s v="51-65"/>
    <n v="2773"/>
    <n v="1"/>
    <n v="0"/>
    <n v="0"/>
    <n v="0"/>
    <n v="0"/>
    <n v="1"/>
    <n v="0"/>
    <n v="0"/>
    <n v="0"/>
    <n v="717"/>
    <d v="2015-03-13T00:00:00"/>
    <n v="3"/>
    <s v="March"/>
    <n v="1"/>
  </r>
  <r>
    <n v="749"/>
    <n v="73926"/>
    <n v="1565"/>
    <n v="2.1169818467115764"/>
    <x v="0"/>
    <n v="0"/>
    <n v="54"/>
    <n v="627"/>
    <n v="91"/>
    <n v="597"/>
    <n v="159"/>
    <n v="91"/>
    <n v="15"/>
    <x v="0"/>
    <n v="6"/>
    <n v="5"/>
    <n v="12"/>
    <n v="3"/>
    <n v="0"/>
    <n v="0"/>
    <n v="0"/>
    <n v="0"/>
    <n v="0"/>
    <n v="0"/>
    <n v="0"/>
    <n v="47"/>
    <s v="36-50"/>
    <n v="2643"/>
    <n v="0"/>
    <n v="0"/>
    <n v="0"/>
    <n v="1"/>
    <n v="0"/>
    <n v="0"/>
    <n v="1"/>
    <n v="0"/>
    <n v="0"/>
    <n v="1550"/>
    <d v="2015-07-21T00:00:00"/>
    <n v="7"/>
    <s v="July"/>
    <n v="1"/>
  </r>
  <r>
    <n v="750"/>
    <n v="19329"/>
    <n v="55"/>
    <n v="0.28454653629261734"/>
    <x v="1"/>
    <n v="0"/>
    <n v="39"/>
    <n v="24"/>
    <n v="1"/>
    <n v="16"/>
    <n v="12"/>
    <n v="2"/>
    <n v="5"/>
    <x v="4"/>
    <n v="4"/>
    <n v="0"/>
    <n v="3"/>
    <n v="8"/>
    <n v="0"/>
    <n v="0"/>
    <n v="0"/>
    <n v="0"/>
    <n v="0"/>
    <n v="0"/>
    <n v="0"/>
    <n v="52"/>
    <s v="51-65"/>
    <n v="2356"/>
    <n v="0"/>
    <n v="1"/>
    <n v="0"/>
    <n v="0"/>
    <n v="0"/>
    <n v="0"/>
    <n v="1"/>
    <n v="0"/>
    <n v="0"/>
    <n v="50"/>
    <d v="2016-05-03T00:00:00"/>
    <n v="5"/>
    <s v="May"/>
    <n v="1"/>
  </r>
  <r>
    <n v="751"/>
    <n v="61872"/>
    <n v="557"/>
    <n v="0.9002456684768555"/>
    <x v="0"/>
    <n v="1"/>
    <n v="81"/>
    <n v="330"/>
    <n v="5"/>
    <n v="159"/>
    <n v="36"/>
    <n v="27"/>
    <n v="16"/>
    <x v="3"/>
    <n v="4"/>
    <n v="4"/>
    <n v="9"/>
    <n v="4"/>
    <n v="0"/>
    <n v="0"/>
    <n v="0"/>
    <n v="0"/>
    <n v="0"/>
    <n v="0"/>
    <n v="0"/>
    <n v="50"/>
    <s v="36-50"/>
    <n v="2357"/>
    <n v="0"/>
    <n v="1"/>
    <n v="0"/>
    <n v="0"/>
    <n v="0"/>
    <n v="0"/>
    <n v="0"/>
    <n v="1"/>
    <n v="0"/>
    <n v="541"/>
    <d v="2016-05-02T00:00:00"/>
    <n v="5"/>
    <s v="May"/>
    <n v="1"/>
  </r>
  <r>
    <n v="752"/>
    <n v="46984"/>
    <n v="33"/>
    <n v="7.023667631534139E-2"/>
    <x v="1"/>
    <n v="1"/>
    <n v="71"/>
    <n v="19"/>
    <n v="1"/>
    <n v="10"/>
    <n v="2"/>
    <n v="1"/>
    <n v="8"/>
    <x v="0"/>
    <n v="1"/>
    <n v="0"/>
    <n v="3"/>
    <n v="5"/>
    <n v="0"/>
    <n v="0"/>
    <n v="0"/>
    <n v="0"/>
    <n v="0"/>
    <n v="0"/>
    <n v="0"/>
    <n v="64"/>
    <s v="51-65"/>
    <n v="2619"/>
    <n v="0"/>
    <n v="0"/>
    <n v="0"/>
    <n v="0"/>
    <n v="1"/>
    <n v="0"/>
    <n v="1"/>
    <n v="0"/>
    <n v="0"/>
    <n v="25"/>
    <d v="2015-08-14T00:00:00"/>
    <n v="8"/>
    <s v="August"/>
    <n v="1"/>
  </r>
  <r>
    <n v="753"/>
    <n v="34838"/>
    <n v="123"/>
    <n v="0.35306274757448763"/>
    <x v="1"/>
    <n v="1"/>
    <n v="62"/>
    <n v="28"/>
    <n v="23"/>
    <n v="29"/>
    <n v="29"/>
    <n v="14"/>
    <n v="47"/>
    <x v="4"/>
    <n v="2"/>
    <n v="1"/>
    <n v="4"/>
    <n v="6"/>
    <n v="0"/>
    <n v="0"/>
    <n v="0"/>
    <n v="0"/>
    <n v="0"/>
    <n v="0"/>
    <n v="0"/>
    <n v="69"/>
    <s v="66+"/>
    <n v="2685"/>
    <n v="0"/>
    <n v="1"/>
    <n v="0"/>
    <n v="0"/>
    <n v="0"/>
    <n v="0"/>
    <n v="1"/>
    <n v="0"/>
    <n v="0"/>
    <n v="76"/>
    <d v="2015-06-09T00:00:00"/>
    <n v="6"/>
    <s v="June"/>
    <n v="1"/>
  </r>
  <r>
    <n v="754"/>
    <n v="82716"/>
    <n v="1145"/>
    <n v="1.3842545577639151"/>
    <x v="0"/>
    <n v="0"/>
    <n v="8"/>
    <n v="606"/>
    <n v="148"/>
    <n v="228"/>
    <n v="15"/>
    <n v="148"/>
    <n v="22"/>
    <x v="0"/>
    <n v="6"/>
    <n v="8"/>
    <n v="13"/>
    <n v="2"/>
    <n v="0"/>
    <n v="0"/>
    <n v="0"/>
    <n v="0"/>
    <n v="0"/>
    <n v="0"/>
    <n v="0"/>
    <n v="76"/>
    <s v="66+"/>
    <n v="2395"/>
    <n v="0"/>
    <n v="0"/>
    <n v="1"/>
    <n v="0"/>
    <n v="0"/>
    <n v="0"/>
    <n v="0"/>
    <n v="0"/>
    <n v="1"/>
    <n v="1123"/>
    <d v="2016-03-25T00:00:00"/>
    <n v="3"/>
    <s v="March"/>
    <n v="1"/>
  </r>
  <r>
    <n v="755"/>
    <n v="72643"/>
    <n v="1376"/>
    <n v="1.8941948983384496"/>
    <x v="0"/>
    <n v="0"/>
    <n v="60"/>
    <n v="526"/>
    <n v="80"/>
    <n v="553"/>
    <n v="123"/>
    <n v="94"/>
    <n v="53"/>
    <x v="0"/>
    <n v="3"/>
    <n v="10"/>
    <n v="7"/>
    <n v="2"/>
    <n v="1"/>
    <n v="0"/>
    <n v="0"/>
    <n v="0"/>
    <n v="0"/>
    <n v="0"/>
    <n v="1"/>
    <n v="71"/>
    <s v="66+"/>
    <n v="2646"/>
    <n v="0"/>
    <n v="0"/>
    <n v="0"/>
    <n v="0"/>
    <n v="1"/>
    <n v="0"/>
    <n v="1"/>
    <n v="0"/>
    <n v="0"/>
    <n v="1323"/>
    <d v="2015-07-18T00:00:00"/>
    <n v="7"/>
    <s v="July"/>
    <n v="1"/>
  </r>
  <r>
    <n v="756"/>
    <n v="49681"/>
    <n v="437"/>
    <n v="0.87961192407560229"/>
    <x v="0"/>
    <n v="2"/>
    <n v="66"/>
    <n v="411"/>
    <n v="0"/>
    <n v="26"/>
    <n v="0"/>
    <n v="0"/>
    <n v="21"/>
    <x v="9"/>
    <n v="7"/>
    <n v="1"/>
    <n v="7"/>
    <n v="7"/>
    <n v="0"/>
    <n v="0"/>
    <n v="0"/>
    <n v="0"/>
    <n v="0"/>
    <n v="0"/>
    <n v="0"/>
    <n v="44"/>
    <s v="36-50"/>
    <n v="2396"/>
    <n v="0"/>
    <n v="1"/>
    <n v="0"/>
    <n v="0"/>
    <n v="0"/>
    <n v="0"/>
    <n v="0"/>
    <n v="1"/>
    <n v="0"/>
    <n v="416"/>
    <d v="2016-03-24T00:00:00"/>
    <n v="3"/>
    <s v="March"/>
    <n v="1"/>
  </r>
  <r>
    <n v="757"/>
    <n v="56850"/>
    <n v="63"/>
    <n v="0.11081794195250659"/>
    <x v="0"/>
    <n v="1"/>
    <n v="83"/>
    <n v="34"/>
    <n v="1"/>
    <n v="19"/>
    <n v="2"/>
    <n v="7"/>
    <n v="0"/>
    <x v="0"/>
    <n v="1"/>
    <n v="1"/>
    <n v="3"/>
    <n v="2"/>
    <n v="0"/>
    <n v="0"/>
    <n v="0"/>
    <n v="0"/>
    <n v="0"/>
    <n v="0"/>
    <n v="0"/>
    <n v="49"/>
    <s v="36-50"/>
    <n v="2257"/>
    <n v="0"/>
    <n v="1"/>
    <n v="0"/>
    <n v="0"/>
    <n v="0"/>
    <n v="0"/>
    <n v="0"/>
    <n v="1"/>
    <n v="0"/>
    <n v="63"/>
    <d v="2016-08-10T00:00:00"/>
    <n v="8"/>
    <s v="August"/>
    <n v="1"/>
  </r>
  <r>
    <n v="758"/>
    <n v="55267"/>
    <n v="360"/>
    <n v="0.65138328478115337"/>
    <x v="0"/>
    <n v="1"/>
    <n v="28"/>
    <n v="161"/>
    <n v="28"/>
    <n v="136"/>
    <n v="32"/>
    <n v="3"/>
    <n v="45"/>
    <x v="3"/>
    <n v="3"/>
    <n v="4"/>
    <n v="6"/>
    <n v="3"/>
    <n v="0"/>
    <n v="0"/>
    <n v="0"/>
    <n v="0"/>
    <n v="0"/>
    <n v="0"/>
    <n v="0"/>
    <n v="63"/>
    <s v="51-65"/>
    <n v="2410"/>
    <n v="0"/>
    <n v="1"/>
    <n v="0"/>
    <n v="0"/>
    <n v="0"/>
    <n v="0"/>
    <n v="1"/>
    <n v="0"/>
    <n v="0"/>
    <n v="315"/>
    <d v="2016-03-10T00:00:00"/>
    <n v="3"/>
    <s v="March"/>
    <n v="1"/>
  </r>
  <r>
    <n v="759"/>
    <n v="59666"/>
    <n v="894"/>
    <n v="1.4983407635839507"/>
    <x v="1"/>
    <n v="1"/>
    <n v="87"/>
    <n v="623"/>
    <n v="53"/>
    <n v="178"/>
    <n v="23"/>
    <n v="17"/>
    <n v="133"/>
    <x v="6"/>
    <n v="3"/>
    <n v="2"/>
    <n v="8"/>
    <n v="8"/>
    <n v="0"/>
    <n v="0"/>
    <n v="0"/>
    <n v="1"/>
    <n v="0"/>
    <n v="0"/>
    <n v="0"/>
    <n v="48"/>
    <s v="36-50"/>
    <n v="2623"/>
    <n v="0"/>
    <n v="1"/>
    <n v="0"/>
    <n v="0"/>
    <n v="0"/>
    <n v="0"/>
    <n v="1"/>
    <n v="0"/>
    <n v="0"/>
    <n v="761"/>
    <d v="2015-08-10T00:00:00"/>
    <n v="8"/>
    <s v="August"/>
    <n v="1"/>
  </r>
  <r>
    <n v="760"/>
    <n v="72504"/>
    <n v="1384"/>
    <n v="1.9088602008165065"/>
    <x v="0"/>
    <n v="1"/>
    <n v="43"/>
    <n v="604"/>
    <n v="26"/>
    <n v="470"/>
    <n v="123"/>
    <n v="161"/>
    <n v="94"/>
    <x v="1"/>
    <n v="5"/>
    <n v="9"/>
    <n v="6"/>
    <n v="2"/>
    <n v="0"/>
    <n v="0"/>
    <n v="0"/>
    <n v="0"/>
    <n v="0"/>
    <n v="0"/>
    <n v="0"/>
    <n v="48"/>
    <s v="36-50"/>
    <n v="2608"/>
    <n v="0"/>
    <n v="0"/>
    <n v="1"/>
    <n v="0"/>
    <n v="0"/>
    <n v="0"/>
    <n v="1"/>
    <n v="0"/>
    <n v="0"/>
    <n v="1290"/>
    <d v="2015-08-25T00:00:00"/>
    <n v="8"/>
    <s v="August"/>
    <n v="1"/>
  </r>
  <r>
    <n v="761"/>
    <n v="26872"/>
    <n v="40"/>
    <n v="0.14885382554331647"/>
    <x v="0"/>
    <n v="0"/>
    <n v="0"/>
    <n v="3"/>
    <n v="10"/>
    <n v="8"/>
    <n v="3"/>
    <n v="16"/>
    <n v="32"/>
    <x v="0"/>
    <n v="1"/>
    <n v="1"/>
    <n v="2"/>
    <n v="6"/>
    <n v="0"/>
    <n v="0"/>
    <n v="0"/>
    <n v="0"/>
    <n v="0"/>
    <n v="0"/>
    <n v="0"/>
    <n v="39"/>
    <s v="36-50"/>
    <n v="2415"/>
    <n v="0"/>
    <n v="1"/>
    <n v="0"/>
    <n v="0"/>
    <n v="0"/>
    <n v="0"/>
    <n v="1"/>
    <n v="0"/>
    <n v="0"/>
    <n v="8"/>
    <d v="2016-03-05T00:00:00"/>
    <n v="3"/>
    <s v="March"/>
    <n v="1"/>
  </r>
  <r>
    <n v="762"/>
    <n v="82584"/>
    <n v="1367"/>
    <n v="1.6552843165746389"/>
    <x v="0"/>
    <n v="0"/>
    <n v="26"/>
    <n v="1076"/>
    <n v="68"/>
    <n v="103"/>
    <n v="29"/>
    <n v="91"/>
    <n v="68"/>
    <x v="0"/>
    <n v="3"/>
    <n v="4"/>
    <n v="8"/>
    <n v="1"/>
    <n v="0"/>
    <n v="0"/>
    <n v="0"/>
    <n v="1"/>
    <n v="1"/>
    <n v="0"/>
    <n v="1"/>
    <n v="46"/>
    <s v="36-50"/>
    <n v="2549"/>
    <n v="0"/>
    <n v="1"/>
    <n v="0"/>
    <n v="0"/>
    <n v="0"/>
    <n v="0"/>
    <n v="0"/>
    <n v="1"/>
    <n v="0"/>
    <n v="1299"/>
    <d v="2015-10-23T00:00:00"/>
    <n v="10"/>
    <s v="October"/>
    <n v="1"/>
  </r>
  <r>
    <n v="763"/>
    <n v="73170"/>
    <n v="694"/>
    <n v="0.94847615142818098"/>
    <x v="0"/>
    <n v="0"/>
    <n v="1"/>
    <n v="184"/>
    <n v="174"/>
    <n v="256"/>
    <n v="50"/>
    <n v="30"/>
    <n v="32"/>
    <x v="0"/>
    <n v="5"/>
    <n v="4"/>
    <n v="6"/>
    <n v="2"/>
    <n v="0"/>
    <n v="0"/>
    <n v="0"/>
    <n v="0"/>
    <n v="0"/>
    <n v="0"/>
    <n v="0"/>
    <n v="45"/>
    <s v="36-50"/>
    <n v="2188"/>
    <n v="0"/>
    <n v="0"/>
    <n v="1"/>
    <n v="0"/>
    <n v="0"/>
    <n v="0"/>
    <n v="1"/>
    <n v="0"/>
    <n v="0"/>
    <n v="662"/>
    <d v="2016-10-18T00:00:00"/>
    <n v="10"/>
    <s v="October"/>
    <n v="1"/>
  </r>
  <r>
    <n v="764"/>
    <n v="52750"/>
    <n v="791"/>
    <n v="1.4995260663507108"/>
    <x v="0"/>
    <n v="1"/>
    <n v="72"/>
    <n v="393"/>
    <n v="0"/>
    <n v="239"/>
    <n v="90"/>
    <n v="69"/>
    <n v="69"/>
    <x v="9"/>
    <n v="5"/>
    <n v="7"/>
    <n v="9"/>
    <n v="4"/>
    <n v="0"/>
    <n v="0"/>
    <n v="0"/>
    <n v="0"/>
    <n v="0"/>
    <n v="0"/>
    <n v="0"/>
    <n v="65"/>
    <s v="51-65"/>
    <n v="2669"/>
    <n v="0"/>
    <n v="1"/>
    <n v="0"/>
    <n v="0"/>
    <n v="0"/>
    <n v="0"/>
    <n v="0"/>
    <n v="1"/>
    <n v="0"/>
    <n v="722"/>
    <d v="2015-06-25T00:00:00"/>
    <n v="6"/>
    <s v="June"/>
    <n v="1"/>
  </r>
  <r>
    <n v="765"/>
    <n v="91820"/>
    <n v="1467"/>
    <n v="1.5976911348290133"/>
    <x v="0"/>
    <n v="0"/>
    <n v="72"/>
    <n v="410"/>
    <n v="73"/>
    <n v="747"/>
    <n v="76"/>
    <n v="161"/>
    <n v="30"/>
    <x v="7"/>
    <n v="5"/>
    <n v="5"/>
    <n v="12"/>
    <n v="1"/>
    <n v="0"/>
    <n v="0"/>
    <n v="0"/>
    <n v="0"/>
    <n v="0"/>
    <n v="0"/>
    <n v="0"/>
    <n v="34"/>
    <s v="24-35"/>
    <n v="2377"/>
    <n v="0"/>
    <n v="0"/>
    <n v="0"/>
    <n v="1"/>
    <n v="0"/>
    <n v="0"/>
    <n v="0"/>
    <n v="0"/>
    <n v="1"/>
    <n v="1437"/>
    <d v="2016-04-12T00:00:00"/>
    <n v="4"/>
    <s v="April"/>
    <n v="1"/>
  </r>
  <r>
    <n v="766"/>
    <n v="65968"/>
    <n v="491"/>
    <n v="0.74430026679602235"/>
    <x v="0"/>
    <n v="1"/>
    <n v="12"/>
    <n v="376"/>
    <n v="9"/>
    <n v="83"/>
    <n v="19"/>
    <n v="4"/>
    <n v="4"/>
    <x v="1"/>
    <n v="5"/>
    <n v="4"/>
    <n v="7"/>
    <n v="3"/>
    <n v="0"/>
    <n v="0"/>
    <n v="0"/>
    <n v="0"/>
    <n v="0"/>
    <n v="0"/>
    <n v="0"/>
    <n v="50"/>
    <s v="36-50"/>
    <n v="2207"/>
    <n v="0"/>
    <n v="0"/>
    <n v="0"/>
    <n v="1"/>
    <n v="0"/>
    <n v="0"/>
    <n v="0"/>
    <n v="0"/>
    <n v="1"/>
    <n v="487"/>
    <d v="2016-09-29T00:00:00"/>
    <n v="9"/>
    <s v="September"/>
    <n v="1"/>
  </r>
  <r>
    <n v="767"/>
    <n v="30772"/>
    <n v="16"/>
    <n v="5.1995320421162103E-2"/>
    <x v="1"/>
    <n v="1"/>
    <n v="89"/>
    <n v="7"/>
    <n v="2"/>
    <n v="4"/>
    <n v="2"/>
    <n v="1"/>
    <n v="4"/>
    <x v="0"/>
    <n v="1"/>
    <n v="0"/>
    <n v="2"/>
    <n v="6"/>
    <n v="0"/>
    <n v="0"/>
    <n v="0"/>
    <n v="0"/>
    <n v="0"/>
    <n v="0"/>
    <n v="0"/>
    <n v="44"/>
    <s v="36-50"/>
    <n v="2268"/>
    <n v="0"/>
    <n v="1"/>
    <n v="0"/>
    <n v="0"/>
    <n v="0"/>
    <n v="0"/>
    <n v="1"/>
    <n v="0"/>
    <n v="0"/>
    <n v="12"/>
    <d v="2016-07-30T00:00:00"/>
    <n v="7"/>
    <s v="July"/>
    <n v="1"/>
  </r>
  <r>
    <n v="768"/>
    <n v="22507"/>
    <n v="502"/>
    <n v="2.2304172035366774"/>
    <x v="0"/>
    <n v="0"/>
    <n v="67"/>
    <n v="68"/>
    <n v="0"/>
    <n v="226"/>
    <n v="51"/>
    <n v="157"/>
    <n v="68"/>
    <x v="4"/>
    <n v="10"/>
    <n v="2"/>
    <n v="4"/>
    <n v="9"/>
    <n v="0"/>
    <n v="0"/>
    <n v="0"/>
    <n v="0"/>
    <n v="0"/>
    <n v="0"/>
    <n v="0"/>
    <n v="66"/>
    <s v="66+"/>
    <n v="2741"/>
    <n v="0"/>
    <n v="0"/>
    <n v="1"/>
    <n v="0"/>
    <n v="0"/>
    <n v="0"/>
    <n v="1"/>
    <n v="0"/>
    <n v="0"/>
    <n v="434"/>
    <d v="2015-04-14T00:00:00"/>
    <n v="4"/>
    <s v="April"/>
    <n v="1"/>
  </r>
  <r>
    <n v="769"/>
    <n v="65685"/>
    <n v="712"/>
    <n v="1.0839613305929816"/>
    <x v="0"/>
    <n v="1"/>
    <n v="54"/>
    <n v="642"/>
    <n v="14"/>
    <n v="49"/>
    <n v="0"/>
    <n v="7"/>
    <n v="57"/>
    <x v="0"/>
    <n v="9"/>
    <n v="2"/>
    <n v="9"/>
    <n v="5"/>
    <n v="0"/>
    <n v="0"/>
    <n v="0"/>
    <n v="0"/>
    <n v="0"/>
    <n v="0"/>
    <n v="0"/>
    <n v="48"/>
    <s v="36-50"/>
    <n v="2251"/>
    <n v="0"/>
    <n v="1"/>
    <n v="0"/>
    <n v="0"/>
    <n v="0"/>
    <n v="0"/>
    <n v="1"/>
    <n v="0"/>
    <n v="0"/>
    <n v="655"/>
    <d v="2016-08-16T00:00:00"/>
    <n v="8"/>
    <s v="August"/>
    <n v="1"/>
  </r>
  <r>
    <n v="770"/>
    <n v="25804"/>
    <n v="43"/>
    <n v="0.1666408308789335"/>
    <x v="1"/>
    <n v="0"/>
    <n v="34"/>
    <n v="8"/>
    <n v="7"/>
    <n v="9"/>
    <n v="13"/>
    <n v="6"/>
    <n v="12"/>
    <x v="1"/>
    <n v="2"/>
    <n v="0"/>
    <n v="3"/>
    <n v="8"/>
    <n v="0"/>
    <n v="0"/>
    <n v="0"/>
    <n v="0"/>
    <n v="0"/>
    <n v="0"/>
    <n v="0"/>
    <n v="42"/>
    <s v="36-50"/>
    <n v="2460"/>
    <n v="0"/>
    <n v="1"/>
    <n v="0"/>
    <n v="0"/>
    <n v="0"/>
    <n v="1"/>
    <n v="0"/>
    <n v="0"/>
    <n v="0"/>
    <n v="31"/>
    <d v="2016-01-20T00:00:00"/>
    <n v="1"/>
    <s v="January"/>
    <n v="1"/>
  </r>
  <r>
    <n v="771"/>
    <n v="91065"/>
    <n v="1360"/>
    <n v="1.4934387525393948"/>
    <x v="0"/>
    <n v="0"/>
    <n v="33"/>
    <n v="822"/>
    <n v="114"/>
    <n v="108"/>
    <n v="179"/>
    <n v="137"/>
    <n v="114"/>
    <x v="0"/>
    <n v="7"/>
    <n v="9"/>
    <n v="9"/>
    <n v="3"/>
    <n v="1"/>
    <n v="0"/>
    <n v="0"/>
    <n v="0"/>
    <n v="1"/>
    <n v="0"/>
    <n v="1"/>
    <n v="39"/>
    <s v="36-50"/>
    <n v="2651"/>
    <n v="0"/>
    <n v="0"/>
    <n v="1"/>
    <n v="0"/>
    <n v="0"/>
    <n v="0"/>
    <n v="1"/>
    <n v="0"/>
    <n v="0"/>
    <n v="1246"/>
    <d v="2015-07-13T00:00:00"/>
    <n v="7"/>
    <s v="July"/>
    <n v="1"/>
  </r>
  <r>
    <n v="772"/>
    <n v="22063"/>
    <n v="44"/>
    <n v="0.19942890812672801"/>
    <x v="1"/>
    <n v="0"/>
    <n v="43"/>
    <n v="7"/>
    <n v="10"/>
    <n v="13"/>
    <n v="3"/>
    <n v="11"/>
    <n v="11"/>
    <x v="1"/>
    <n v="2"/>
    <n v="0"/>
    <n v="3"/>
    <n v="7"/>
    <n v="0"/>
    <n v="0"/>
    <n v="0"/>
    <n v="0"/>
    <n v="0"/>
    <n v="0"/>
    <n v="0"/>
    <n v="48"/>
    <s v="36-50"/>
    <n v="2484"/>
    <n v="0"/>
    <n v="1"/>
    <n v="0"/>
    <n v="0"/>
    <n v="0"/>
    <n v="0"/>
    <n v="1"/>
    <n v="0"/>
    <n v="0"/>
    <n v="33"/>
    <d v="2015-12-27T00:00:00"/>
    <n v="12"/>
    <s v="December"/>
    <n v="1"/>
  </r>
  <r>
    <n v="773"/>
    <n v="75777"/>
    <n v="1358"/>
    <n v="1.7921005054304076"/>
    <x v="0"/>
    <n v="0"/>
    <n v="12"/>
    <n v="712"/>
    <n v="26"/>
    <n v="538"/>
    <n v="69"/>
    <n v="13"/>
    <n v="80"/>
    <x v="0"/>
    <n v="3"/>
    <n v="6"/>
    <n v="11"/>
    <n v="1"/>
    <n v="0"/>
    <n v="0"/>
    <n v="0"/>
    <n v="1"/>
    <n v="1"/>
    <n v="0"/>
    <n v="1"/>
    <n v="38"/>
    <s v="36-50"/>
    <n v="2519"/>
    <n v="0"/>
    <n v="0"/>
    <n v="1"/>
    <n v="0"/>
    <n v="0"/>
    <n v="0"/>
    <n v="0"/>
    <n v="1"/>
    <n v="0"/>
    <n v="1278"/>
    <d v="2015-11-22T00:00:00"/>
    <n v="11"/>
    <s v="November"/>
    <n v="1"/>
  </r>
  <r>
    <n v="774"/>
    <n v="78353"/>
    <n v="1542"/>
    <n v="1.9680165405281229"/>
    <x v="0"/>
    <n v="1"/>
    <n v="51"/>
    <n v="752"/>
    <n v="122"/>
    <n v="476"/>
    <n v="39"/>
    <n v="153"/>
    <n v="34"/>
    <x v="0"/>
    <n v="10"/>
    <n v="2"/>
    <n v="11"/>
    <n v="8"/>
    <n v="0"/>
    <n v="0"/>
    <n v="0"/>
    <n v="0"/>
    <n v="0"/>
    <n v="0"/>
    <n v="0"/>
    <n v="61"/>
    <s v="51-65"/>
    <n v="2598"/>
    <n v="1"/>
    <n v="0"/>
    <n v="0"/>
    <n v="0"/>
    <n v="0"/>
    <n v="1"/>
    <n v="0"/>
    <n v="0"/>
    <n v="0"/>
    <n v="1508"/>
    <d v="2015-09-04T00:00:00"/>
    <n v="9"/>
    <s v="September"/>
    <n v="1"/>
  </r>
  <r>
    <n v="775"/>
    <n v="93404"/>
    <n v="1601"/>
    <n v="1.7140593550597403"/>
    <x v="1"/>
    <n v="2"/>
    <n v="97"/>
    <n v="1279"/>
    <n v="15"/>
    <n v="287"/>
    <n v="20"/>
    <n v="0"/>
    <n v="15"/>
    <x v="4"/>
    <n v="3"/>
    <n v="4"/>
    <n v="7"/>
    <n v="5"/>
    <n v="0"/>
    <n v="0"/>
    <n v="0"/>
    <n v="1"/>
    <n v="1"/>
    <n v="0"/>
    <n v="0"/>
    <n v="66"/>
    <s v="66+"/>
    <n v="2577"/>
    <n v="0"/>
    <n v="1"/>
    <n v="0"/>
    <n v="0"/>
    <n v="0"/>
    <n v="0"/>
    <n v="1"/>
    <n v="0"/>
    <n v="0"/>
    <n v="1586"/>
    <d v="2015-09-25T00:00:00"/>
    <n v="9"/>
    <s v="September"/>
    <n v="1"/>
  </r>
  <r>
    <n v="776"/>
    <n v="37859"/>
    <n v="34"/>
    <n v="8.9806915132465193E-2"/>
    <x v="1"/>
    <n v="2"/>
    <n v="75"/>
    <n v="22"/>
    <n v="1"/>
    <n v="8"/>
    <n v="2"/>
    <n v="1"/>
    <n v="2"/>
    <x v="1"/>
    <n v="1"/>
    <n v="0"/>
    <n v="3"/>
    <n v="8"/>
    <n v="0"/>
    <n v="0"/>
    <n v="0"/>
    <n v="0"/>
    <n v="0"/>
    <n v="0"/>
    <n v="0"/>
    <n v="58"/>
    <s v="51-65"/>
    <n v="2692"/>
    <n v="1"/>
    <n v="0"/>
    <n v="0"/>
    <n v="0"/>
    <n v="0"/>
    <n v="0"/>
    <n v="1"/>
    <n v="0"/>
    <n v="0"/>
    <n v="32"/>
    <d v="2015-06-02T00:00:00"/>
    <n v="6"/>
    <s v="June"/>
    <n v="1"/>
  </r>
  <r>
    <n v="777"/>
    <n v="80995"/>
    <n v="1426"/>
    <n v="1.760602506327551"/>
    <x v="0"/>
    <n v="1"/>
    <n v="83"/>
    <n v="860"/>
    <n v="28"/>
    <n v="409"/>
    <n v="73"/>
    <n v="56"/>
    <n v="56"/>
    <x v="0"/>
    <n v="8"/>
    <n v="9"/>
    <n v="4"/>
    <n v="4"/>
    <n v="0"/>
    <n v="0"/>
    <n v="0"/>
    <n v="0"/>
    <n v="0"/>
    <n v="0"/>
    <n v="0"/>
    <n v="62"/>
    <s v="51-65"/>
    <n v="2573"/>
    <n v="0"/>
    <n v="0"/>
    <n v="0"/>
    <n v="0"/>
    <n v="1"/>
    <n v="0"/>
    <n v="0"/>
    <n v="0"/>
    <n v="1"/>
    <n v="1370"/>
    <d v="2015-09-29T00:00:00"/>
    <n v="9"/>
    <s v="September"/>
    <n v="1"/>
  </r>
  <r>
    <n v="778"/>
    <n v="16529"/>
    <n v="21"/>
    <n v="0.12704942827757276"/>
    <x v="1"/>
    <n v="0"/>
    <n v="23"/>
    <n v="3"/>
    <n v="0"/>
    <n v="5"/>
    <n v="13"/>
    <n v="0"/>
    <n v="1"/>
    <x v="0"/>
    <n v="1"/>
    <n v="0"/>
    <n v="3"/>
    <n v="6"/>
    <n v="0"/>
    <n v="0"/>
    <n v="0"/>
    <n v="0"/>
    <n v="0"/>
    <n v="0"/>
    <n v="0"/>
    <n v="36"/>
    <s v="36-50"/>
    <n v="2279"/>
    <n v="0"/>
    <n v="0"/>
    <n v="0"/>
    <n v="1"/>
    <n v="0"/>
    <n v="0"/>
    <n v="1"/>
    <n v="0"/>
    <n v="0"/>
    <n v="20"/>
    <d v="2016-07-19T00:00:00"/>
    <n v="7"/>
    <s v="July"/>
    <n v="1"/>
  </r>
  <r>
    <n v="779"/>
    <n v="55412"/>
    <n v="55"/>
    <n v="9.9256478741066925E-2"/>
    <x v="1"/>
    <n v="1"/>
    <n v="65"/>
    <n v="10"/>
    <n v="5"/>
    <n v="28"/>
    <n v="11"/>
    <n v="1"/>
    <n v="8"/>
    <x v="0"/>
    <n v="2"/>
    <n v="0"/>
    <n v="3"/>
    <n v="5"/>
    <n v="0"/>
    <n v="0"/>
    <n v="0"/>
    <n v="0"/>
    <n v="0"/>
    <n v="0"/>
    <n v="0"/>
    <n v="44"/>
    <s v="36-50"/>
    <n v="2378"/>
    <n v="1"/>
    <n v="0"/>
    <n v="0"/>
    <n v="0"/>
    <n v="0"/>
    <n v="0"/>
    <n v="0"/>
    <n v="0"/>
    <n v="1"/>
    <n v="47"/>
    <d v="2016-04-11T00:00:00"/>
    <n v="4"/>
    <s v="April"/>
    <n v="1"/>
  </r>
  <r>
    <n v="780"/>
    <n v="48789"/>
    <n v="535"/>
    <n v="1.096558650515485"/>
    <x v="0"/>
    <n v="0"/>
    <n v="94"/>
    <n v="351"/>
    <n v="16"/>
    <n v="156"/>
    <n v="7"/>
    <n v="5"/>
    <n v="145"/>
    <x v="0"/>
    <n v="6"/>
    <n v="4"/>
    <n v="7"/>
    <n v="6"/>
    <n v="0"/>
    <n v="0"/>
    <n v="0"/>
    <n v="0"/>
    <n v="0"/>
    <n v="0"/>
    <n v="0"/>
    <n v="28"/>
    <s v="24-35"/>
    <n v="2816"/>
    <n v="0"/>
    <n v="0"/>
    <n v="1"/>
    <n v="0"/>
    <n v="0"/>
    <n v="0"/>
    <n v="1"/>
    <n v="0"/>
    <n v="0"/>
    <n v="390"/>
    <d v="2015-01-29T00:00:00"/>
    <n v="1"/>
    <s v="January"/>
    <n v="1"/>
  </r>
  <r>
    <n v="781"/>
    <n v="56575"/>
    <n v="532"/>
    <n v="0.94034467520989828"/>
    <x v="0"/>
    <n v="2"/>
    <n v="42"/>
    <n v="421"/>
    <n v="5"/>
    <n v="90"/>
    <n v="0"/>
    <n v="16"/>
    <n v="10"/>
    <x v="4"/>
    <n v="7"/>
    <n v="3"/>
    <n v="7"/>
    <n v="5"/>
    <n v="0"/>
    <n v="0"/>
    <n v="0"/>
    <n v="0"/>
    <n v="0"/>
    <n v="0"/>
    <n v="0"/>
    <n v="53"/>
    <s v="51-65"/>
    <n v="2579"/>
    <n v="0"/>
    <n v="0"/>
    <n v="0"/>
    <n v="1"/>
    <n v="0"/>
    <n v="0"/>
    <n v="0"/>
    <n v="0"/>
    <n v="1"/>
    <n v="522"/>
    <d v="2015-09-23T00:00:00"/>
    <n v="9"/>
    <s v="September"/>
    <n v="1"/>
  </r>
  <r>
    <n v="782"/>
    <n v="25130"/>
    <n v="32"/>
    <n v="0.12733784321528055"/>
    <x v="1"/>
    <n v="0"/>
    <n v="10"/>
    <n v="2"/>
    <n v="5"/>
    <n v="7"/>
    <n v="0"/>
    <n v="18"/>
    <n v="18"/>
    <x v="1"/>
    <n v="2"/>
    <n v="0"/>
    <n v="3"/>
    <n v="7"/>
    <n v="0"/>
    <n v="0"/>
    <n v="0"/>
    <n v="0"/>
    <n v="0"/>
    <n v="0"/>
    <n v="0"/>
    <n v="40"/>
    <s v="36-50"/>
    <n v="2429"/>
    <n v="0"/>
    <n v="0"/>
    <n v="0"/>
    <n v="1"/>
    <n v="0"/>
    <n v="1"/>
    <n v="0"/>
    <n v="0"/>
    <n v="0"/>
    <n v="14"/>
    <d v="2016-02-20T00:00:00"/>
    <n v="2"/>
    <s v="February"/>
    <n v="1"/>
  </r>
  <r>
    <n v="783"/>
    <n v="35441"/>
    <n v="38"/>
    <n v="0.1072204508902119"/>
    <x v="1"/>
    <n v="1"/>
    <n v="94"/>
    <n v="25"/>
    <n v="1"/>
    <n v="9"/>
    <n v="2"/>
    <n v="1"/>
    <n v="1"/>
    <x v="1"/>
    <n v="1"/>
    <n v="0"/>
    <n v="3"/>
    <n v="8"/>
    <n v="0"/>
    <n v="0"/>
    <n v="0"/>
    <n v="0"/>
    <n v="0"/>
    <n v="0"/>
    <n v="0"/>
    <n v="53"/>
    <s v="51-65"/>
    <n v="2659"/>
    <n v="0"/>
    <n v="1"/>
    <n v="0"/>
    <n v="0"/>
    <n v="0"/>
    <n v="0"/>
    <n v="1"/>
    <n v="0"/>
    <n v="0"/>
    <n v="37"/>
    <d v="2015-07-05T00:00:00"/>
    <n v="7"/>
    <s v="July"/>
    <n v="1"/>
  </r>
  <r>
    <n v="784"/>
    <n v="71391"/>
    <n v="902"/>
    <n v="1.2634645823703268"/>
    <x v="0"/>
    <n v="1"/>
    <n v="50"/>
    <n v="336"/>
    <n v="123"/>
    <n v="274"/>
    <n v="46"/>
    <n v="123"/>
    <n v="141"/>
    <x v="2"/>
    <n v="6"/>
    <n v="5"/>
    <n v="12"/>
    <n v="3"/>
    <n v="0"/>
    <n v="0"/>
    <n v="0"/>
    <n v="0"/>
    <n v="0"/>
    <n v="0"/>
    <n v="0"/>
    <n v="64"/>
    <s v="51-65"/>
    <n v="2616"/>
    <n v="0"/>
    <n v="1"/>
    <n v="0"/>
    <n v="0"/>
    <n v="0"/>
    <n v="0"/>
    <n v="1"/>
    <n v="0"/>
    <n v="0"/>
    <n v="761"/>
    <d v="2015-08-17T00:00:00"/>
    <n v="8"/>
    <s v="August"/>
    <n v="1"/>
  </r>
  <r>
    <n v="785"/>
    <n v="49494"/>
    <n v="303"/>
    <n v="0.61219541762637897"/>
    <x v="1"/>
    <n v="0"/>
    <n v="46"/>
    <n v="191"/>
    <n v="9"/>
    <n v="97"/>
    <n v="0"/>
    <n v="6"/>
    <n v="82"/>
    <x v="1"/>
    <n v="6"/>
    <n v="1"/>
    <n v="5"/>
    <n v="7"/>
    <n v="0"/>
    <n v="0"/>
    <n v="0"/>
    <n v="0"/>
    <n v="0"/>
    <n v="0"/>
    <n v="0"/>
    <n v="48"/>
    <s v="36-50"/>
    <n v="2589"/>
    <n v="0"/>
    <n v="0"/>
    <n v="1"/>
    <n v="0"/>
    <n v="0"/>
    <n v="0"/>
    <n v="0"/>
    <n v="1"/>
    <n v="0"/>
    <n v="221"/>
    <d v="2015-09-13T00:00:00"/>
    <n v="9"/>
    <s v="September"/>
    <n v="1"/>
  </r>
  <r>
    <n v="786"/>
    <n v="81702"/>
    <n v="1446"/>
    <n v="1.7698465153851803"/>
    <x v="0"/>
    <n v="0"/>
    <n v="98"/>
    <n v="563"/>
    <n v="50"/>
    <n v="774"/>
    <n v="28"/>
    <n v="31"/>
    <n v="187"/>
    <x v="0"/>
    <n v="7"/>
    <n v="7"/>
    <n v="12"/>
    <n v="3"/>
    <n v="0"/>
    <n v="0"/>
    <n v="0"/>
    <n v="0"/>
    <n v="0"/>
    <n v="0"/>
    <n v="0"/>
    <n v="40"/>
    <s v="36-50"/>
    <n v="2803"/>
    <n v="1"/>
    <n v="0"/>
    <n v="0"/>
    <n v="0"/>
    <n v="0"/>
    <n v="0"/>
    <n v="1"/>
    <n v="0"/>
    <n v="0"/>
    <n v="1259"/>
    <d v="2015-02-11T00:00:00"/>
    <n v="2"/>
    <s v="February"/>
    <n v="1"/>
  </r>
  <r>
    <n v="787"/>
    <n v="45889"/>
    <n v="38"/>
    <n v="8.2808516202139942E-2"/>
    <x v="0"/>
    <n v="1"/>
    <n v="42"/>
    <n v="31"/>
    <n v="0"/>
    <n v="6"/>
    <n v="0"/>
    <n v="1"/>
    <n v="8"/>
    <x v="0"/>
    <n v="1"/>
    <n v="0"/>
    <n v="3"/>
    <n v="6"/>
    <n v="0"/>
    <n v="0"/>
    <n v="0"/>
    <n v="0"/>
    <n v="0"/>
    <n v="0"/>
    <n v="0"/>
    <n v="40"/>
    <s v="36-50"/>
    <n v="2521"/>
    <n v="0"/>
    <n v="0"/>
    <n v="1"/>
    <n v="0"/>
    <n v="0"/>
    <n v="1"/>
    <n v="0"/>
    <n v="0"/>
    <n v="0"/>
    <n v="30"/>
    <d v="2015-11-20T00:00:00"/>
    <n v="11"/>
    <s v="November"/>
    <n v="1"/>
  </r>
  <r>
    <n v="788"/>
    <n v="56628"/>
    <n v="590"/>
    <n v="1.041887405523769"/>
    <x v="0"/>
    <n v="1"/>
    <n v="30"/>
    <n v="479"/>
    <n v="5"/>
    <n v="82"/>
    <n v="7"/>
    <n v="17"/>
    <n v="171"/>
    <x v="1"/>
    <n v="7"/>
    <n v="6"/>
    <n v="5"/>
    <n v="5"/>
    <n v="0"/>
    <n v="0"/>
    <n v="1"/>
    <n v="0"/>
    <n v="0"/>
    <n v="0"/>
    <n v="0"/>
    <n v="43"/>
    <s v="36-50"/>
    <n v="2259"/>
    <n v="0"/>
    <n v="0"/>
    <n v="1"/>
    <n v="0"/>
    <n v="0"/>
    <n v="0"/>
    <n v="1"/>
    <n v="0"/>
    <n v="0"/>
    <n v="419"/>
    <d v="2016-08-08T00:00:00"/>
    <n v="8"/>
    <s v="August"/>
    <n v="1"/>
  </r>
  <r>
    <n v="789"/>
    <n v="34026"/>
    <n v="59"/>
    <n v="0.17339681420090519"/>
    <x v="1"/>
    <n v="1"/>
    <n v="11"/>
    <n v="18"/>
    <n v="6"/>
    <n v="15"/>
    <n v="12"/>
    <n v="8"/>
    <n v="17"/>
    <x v="4"/>
    <n v="2"/>
    <n v="1"/>
    <n v="3"/>
    <n v="5"/>
    <n v="0"/>
    <n v="0"/>
    <n v="0"/>
    <n v="0"/>
    <n v="0"/>
    <n v="0"/>
    <n v="0"/>
    <n v="70"/>
    <s v="66+"/>
    <n v="2487"/>
    <n v="0"/>
    <n v="0"/>
    <n v="0"/>
    <n v="1"/>
    <n v="0"/>
    <n v="0"/>
    <n v="1"/>
    <n v="0"/>
    <n v="0"/>
    <n v="42"/>
    <d v="2015-12-24T00:00:00"/>
    <n v="12"/>
    <s v="December"/>
    <n v="1"/>
  </r>
  <r>
    <n v="790"/>
    <n v="40049"/>
    <n v="262"/>
    <n v="0.6541986067067842"/>
    <x v="0"/>
    <n v="1"/>
    <n v="61"/>
    <n v="91"/>
    <n v="65"/>
    <n v="52"/>
    <n v="10"/>
    <n v="44"/>
    <n v="28"/>
    <x v="4"/>
    <n v="3"/>
    <n v="2"/>
    <n v="6"/>
    <n v="5"/>
    <n v="0"/>
    <n v="0"/>
    <n v="0"/>
    <n v="0"/>
    <n v="0"/>
    <n v="0"/>
    <n v="0"/>
    <n v="46"/>
    <s v="36-50"/>
    <n v="2736"/>
    <n v="0"/>
    <n v="1"/>
    <n v="0"/>
    <n v="0"/>
    <n v="0"/>
    <n v="0"/>
    <n v="1"/>
    <n v="0"/>
    <n v="0"/>
    <n v="234"/>
    <d v="2015-04-19T00:00:00"/>
    <n v="4"/>
    <s v="April"/>
    <n v="1"/>
  </r>
  <r>
    <n v="791"/>
    <n v="19419"/>
    <n v="63"/>
    <n v="0.32442453267418508"/>
    <x v="1"/>
    <n v="0"/>
    <n v="76"/>
    <n v="2"/>
    <n v="14"/>
    <n v="28"/>
    <n v="16"/>
    <n v="3"/>
    <n v="7"/>
    <x v="3"/>
    <n v="4"/>
    <n v="0"/>
    <n v="3"/>
    <n v="9"/>
    <n v="0"/>
    <n v="0"/>
    <n v="0"/>
    <n v="0"/>
    <n v="0"/>
    <n v="0"/>
    <n v="0"/>
    <n v="39"/>
    <s v="36-50"/>
    <n v="2755"/>
    <n v="0"/>
    <n v="1"/>
    <n v="0"/>
    <n v="0"/>
    <n v="0"/>
    <n v="0"/>
    <n v="1"/>
    <n v="0"/>
    <n v="0"/>
    <n v="56"/>
    <d v="2015-03-31T00:00:00"/>
    <n v="3"/>
    <s v="March"/>
    <n v="1"/>
  </r>
  <r>
    <n v="792"/>
    <n v="82504"/>
    <n v="1012"/>
    <n v="1.2266071948026762"/>
    <x v="0"/>
    <n v="0"/>
    <n v="2"/>
    <n v="362"/>
    <n v="50"/>
    <n v="431"/>
    <n v="134"/>
    <n v="35"/>
    <n v="54"/>
    <x v="0"/>
    <n v="3"/>
    <n v="6"/>
    <n v="7"/>
    <n v="1"/>
    <n v="0"/>
    <n v="0"/>
    <n v="0"/>
    <n v="0"/>
    <n v="0"/>
    <n v="0"/>
    <n v="0"/>
    <n v="60"/>
    <s v="51-65"/>
    <n v="2496"/>
    <n v="0"/>
    <n v="1"/>
    <n v="0"/>
    <n v="0"/>
    <n v="0"/>
    <n v="1"/>
    <n v="0"/>
    <n v="0"/>
    <n v="0"/>
    <n v="958"/>
    <d v="2015-12-15T00:00:00"/>
    <n v="12"/>
    <s v="December"/>
    <n v="1"/>
  </r>
  <r>
    <n v="793"/>
    <n v="49667"/>
    <n v="1357"/>
    <n v="2.7321964282118913"/>
    <x v="0"/>
    <n v="0"/>
    <n v="35"/>
    <n v="1181"/>
    <n v="26"/>
    <n v="120"/>
    <n v="17"/>
    <n v="13"/>
    <n v="39"/>
    <x v="1"/>
    <n v="5"/>
    <n v="10"/>
    <n v="5"/>
    <n v="8"/>
    <n v="0"/>
    <n v="0"/>
    <n v="1"/>
    <n v="0"/>
    <n v="0"/>
    <n v="0"/>
    <n v="1"/>
    <n v="65"/>
    <s v="51-65"/>
    <n v="2837"/>
    <n v="0"/>
    <n v="0"/>
    <n v="1"/>
    <n v="0"/>
    <n v="0"/>
    <n v="0"/>
    <n v="0"/>
    <n v="0"/>
    <n v="1"/>
    <n v="1318"/>
    <d v="2015-01-08T00:00:00"/>
    <n v="1"/>
    <s v="January"/>
    <n v="1"/>
  </r>
  <r>
    <n v="794"/>
    <n v="61618"/>
    <n v="1140"/>
    <n v="1.8501087344607097"/>
    <x v="0"/>
    <n v="0"/>
    <n v="27"/>
    <n v="605"/>
    <n v="91"/>
    <n v="399"/>
    <n v="0"/>
    <n v="45"/>
    <n v="205"/>
    <x v="1"/>
    <n v="3"/>
    <n v="6"/>
    <n v="8"/>
    <n v="3"/>
    <n v="0"/>
    <n v="0"/>
    <n v="0"/>
    <n v="0"/>
    <n v="0"/>
    <n v="0"/>
    <n v="0"/>
    <n v="29"/>
    <s v="24-35"/>
    <n v="2797"/>
    <n v="0"/>
    <n v="0"/>
    <n v="1"/>
    <n v="0"/>
    <n v="0"/>
    <n v="1"/>
    <n v="0"/>
    <n v="0"/>
    <n v="0"/>
    <n v="935"/>
    <d v="2015-02-17T00:00:00"/>
    <n v="2"/>
    <s v="February"/>
    <n v="1"/>
  </r>
  <r>
    <n v="795"/>
    <n v="55284"/>
    <n v="701"/>
    <n v="1.2679979740973881"/>
    <x v="0"/>
    <n v="1"/>
    <n v="60"/>
    <n v="547"/>
    <n v="7"/>
    <n v="140"/>
    <n v="0"/>
    <n v="7"/>
    <n v="63"/>
    <x v="4"/>
    <n v="7"/>
    <n v="5"/>
    <n v="8"/>
    <n v="5"/>
    <n v="0"/>
    <n v="0"/>
    <n v="0"/>
    <n v="0"/>
    <n v="0"/>
    <n v="0"/>
    <n v="0"/>
    <n v="64"/>
    <s v="51-65"/>
    <n v="2711"/>
    <n v="0"/>
    <n v="0"/>
    <n v="1"/>
    <n v="0"/>
    <n v="0"/>
    <n v="0"/>
    <n v="0"/>
    <n v="1"/>
    <n v="0"/>
    <n v="638"/>
    <d v="2015-05-14T00:00:00"/>
    <n v="5"/>
    <s v="May"/>
    <n v="1"/>
  </r>
  <r>
    <n v="796"/>
    <n v="49980"/>
    <n v="181"/>
    <n v="0.3621448579431773"/>
    <x v="0"/>
    <n v="1"/>
    <n v="79"/>
    <n v="104"/>
    <n v="1"/>
    <n v="54"/>
    <n v="13"/>
    <n v="9"/>
    <n v="14"/>
    <x v="1"/>
    <n v="3"/>
    <n v="1"/>
    <n v="5"/>
    <n v="5"/>
    <n v="0"/>
    <n v="0"/>
    <n v="0"/>
    <n v="0"/>
    <n v="0"/>
    <n v="0"/>
    <n v="0"/>
    <n v="57"/>
    <s v="51-65"/>
    <n v="2408"/>
    <n v="0"/>
    <n v="0"/>
    <n v="1"/>
    <n v="0"/>
    <n v="0"/>
    <n v="0"/>
    <n v="1"/>
    <n v="0"/>
    <n v="0"/>
    <n v="167"/>
    <d v="2016-03-12T00:00:00"/>
    <n v="3"/>
    <s v="March"/>
    <n v="1"/>
  </r>
  <r>
    <n v="797"/>
    <n v="15072"/>
    <n v="35"/>
    <n v="0.23221868365180467"/>
    <x v="2"/>
    <n v="0"/>
    <n v="96"/>
    <n v="8"/>
    <n v="2"/>
    <n v="15"/>
    <n v="0"/>
    <n v="10"/>
    <n v="18"/>
    <x v="3"/>
    <n v="3"/>
    <n v="1"/>
    <n v="3"/>
    <n v="5"/>
    <n v="0"/>
    <n v="0"/>
    <n v="0"/>
    <n v="0"/>
    <n v="0"/>
    <n v="0"/>
    <n v="0"/>
    <n v="40"/>
    <s v="36-50"/>
    <n v="2574"/>
    <n v="0"/>
    <n v="1"/>
    <n v="0"/>
    <n v="0"/>
    <n v="0"/>
    <n v="0"/>
    <n v="1"/>
    <n v="0"/>
    <n v="0"/>
    <n v="17"/>
    <d v="2015-09-28T00:00:00"/>
    <n v="9"/>
    <s v="September"/>
    <n v="1"/>
  </r>
  <r>
    <n v="798"/>
    <n v="49166"/>
    <n v="258"/>
    <n v="0.52475287800512549"/>
    <x v="0"/>
    <n v="1"/>
    <n v="17"/>
    <n v="224"/>
    <n v="2"/>
    <n v="25"/>
    <n v="7"/>
    <n v="0"/>
    <n v="110"/>
    <x v="1"/>
    <n v="5"/>
    <n v="3"/>
    <n v="3"/>
    <n v="6"/>
    <n v="0"/>
    <n v="0"/>
    <n v="0"/>
    <n v="0"/>
    <n v="0"/>
    <n v="0"/>
    <n v="0"/>
    <n v="46"/>
    <s v="36-50"/>
    <n v="2540"/>
    <n v="0"/>
    <n v="0"/>
    <n v="1"/>
    <n v="0"/>
    <n v="0"/>
    <n v="0"/>
    <n v="1"/>
    <n v="0"/>
    <n v="0"/>
    <n v="148"/>
    <d v="2015-11-01T00:00:00"/>
    <n v="11"/>
    <s v="November"/>
    <n v="1"/>
  </r>
  <r>
    <n v="799"/>
    <n v="82347"/>
    <n v="1790"/>
    <n v="2.1737282475378579"/>
    <x v="0"/>
    <n v="0"/>
    <n v="38"/>
    <n v="556"/>
    <n v="54"/>
    <n v="845"/>
    <n v="202"/>
    <n v="133"/>
    <n v="63"/>
    <x v="0"/>
    <n v="7"/>
    <n v="7"/>
    <n v="10"/>
    <n v="3"/>
    <n v="1"/>
    <n v="0"/>
    <n v="1"/>
    <n v="0"/>
    <n v="0"/>
    <n v="0"/>
    <n v="0"/>
    <n v="63"/>
    <s v="51-65"/>
    <n v="2759"/>
    <n v="0"/>
    <n v="1"/>
    <n v="0"/>
    <n v="0"/>
    <n v="0"/>
    <n v="1"/>
    <n v="0"/>
    <n v="0"/>
    <n v="0"/>
    <n v="1727"/>
    <d v="2015-03-27T00:00:00"/>
    <n v="3"/>
    <s v="March"/>
    <n v="1"/>
  </r>
  <r>
    <n v="800"/>
    <n v="30843"/>
    <n v="26"/>
    <n v="8.4297895794831892E-2"/>
    <x v="1"/>
    <n v="1"/>
    <n v="43"/>
    <n v="24"/>
    <n v="0"/>
    <n v="2"/>
    <n v="0"/>
    <n v="0"/>
    <n v="9"/>
    <x v="1"/>
    <n v="1"/>
    <n v="1"/>
    <n v="2"/>
    <n v="5"/>
    <n v="0"/>
    <n v="0"/>
    <n v="1"/>
    <n v="0"/>
    <n v="0"/>
    <n v="0"/>
    <n v="0"/>
    <n v="54"/>
    <s v="51-65"/>
    <n v="2193"/>
    <n v="0"/>
    <n v="0"/>
    <n v="0"/>
    <n v="1"/>
    <n v="0"/>
    <n v="0"/>
    <n v="0"/>
    <n v="0"/>
    <n v="1"/>
    <n v="17"/>
    <d v="2016-10-13T00:00:00"/>
    <n v="10"/>
    <s v="October"/>
    <n v="1"/>
  </r>
  <r>
    <n v="801"/>
    <n v="73803"/>
    <n v="1354"/>
    <n v="1.8346137690879776"/>
    <x v="0"/>
    <n v="1"/>
    <n v="61"/>
    <n v="833"/>
    <n v="80"/>
    <n v="363"/>
    <n v="52"/>
    <n v="26"/>
    <n v="174"/>
    <x v="1"/>
    <n v="9"/>
    <n v="5"/>
    <n v="6"/>
    <n v="6"/>
    <n v="0"/>
    <n v="0"/>
    <n v="1"/>
    <n v="0"/>
    <n v="0"/>
    <n v="0"/>
    <n v="1"/>
    <n v="63"/>
    <s v="51-65"/>
    <n v="2856"/>
    <n v="0"/>
    <n v="1"/>
    <n v="0"/>
    <n v="0"/>
    <n v="0"/>
    <n v="0"/>
    <n v="1"/>
    <n v="0"/>
    <n v="0"/>
    <n v="1180"/>
    <d v="2014-12-20T00:00:00"/>
    <n v="12"/>
    <s v="December"/>
    <n v="1"/>
  </r>
  <r>
    <n v="802"/>
    <n v="60474"/>
    <n v="1010"/>
    <n v="1.6701392333895559"/>
    <x v="0"/>
    <n v="1"/>
    <n v="25"/>
    <n v="265"/>
    <n v="199"/>
    <n v="303"/>
    <n v="234"/>
    <n v="9"/>
    <n v="170"/>
    <x v="6"/>
    <n v="10"/>
    <n v="2"/>
    <n v="12"/>
    <n v="7"/>
    <n v="0"/>
    <n v="0"/>
    <n v="0"/>
    <n v="0"/>
    <n v="0"/>
    <n v="0"/>
    <n v="0"/>
    <n v="41"/>
    <s v="36-50"/>
    <n v="2613"/>
    <n v="0"/>
    <n v="0"/>
    <n v="1"/>
    <n v="0"/>
    <n v="0"/>
    <n v="0"/>
    <n v="1"/>
    <n v="0"/>
    <n v="0"/>
    <n v="840"/>
    <d v="2015-08-20T00:00:00"/>
    <n v="8"/>
    <s v="August"/>
    <n v="1"/>
  </r>
  <r>
    <n v="803"/>
    <n v="38576"/>
    <n v="41"/>
    <n v="0.10628369970966405"/>
    <x v="0"/>
    <n v="1"/>
    <n v="2"/>
    <n v="34"/>
    <n v="0"/>
    <n v="7"/>
    <n v="0"/>
    <n v="0"/>
    <n v="0"/>
    <x v="0"/>
    <n v="1"/>
    <n v="0"/>
    <n v="3"/>
    <n v="7"/>
    <n v="0"/>
    <n v="0"/>
    <n v="0"/>
    <n v="0"/>
    <n v="0"/>
    <n v="0"/>
    <n v="0"/>
    <n v="47"/>
    <s v="36-50"/>
    <n v="2276"/>
    <n v="0"/>
    <n v="1"/>
    <n v="0"/>
    <n v="0"/>
    <n v="0"/>
    <n v="0"/>
    <n v="0"/>
    <n v="1"/>
    <n v="0"/>
    <n v="41"/>
    <d v="2016-07-22T00:00:00"/>
    <n v="7"/>
    <s v="July"/>
    <n v="1"/>
  </r>
  <r>
    <n v="804"/>
    <n v="55357"/>
    <n v="663"/>
    <n v="1.1976805101432519"/>
    <x v="2"/>
    <n v="0"/>
    <n v="66"/>
    <n v="374"/>
    <n v="64"/>
    <n v="116"/>
    <n v="84"/>
    <n v="25"/>
    <n v="64"/>
    <x v="4"/>
    <n v="6"/>
    <n v="2"/>
    <n v="11"/>
    <n v="5"/>
    <n v="0"/>
    <n v="0"/>
    <n v="0"/>
    <n v="0"/>
    <n v="0"/>
    <n v="0"/>
    <n v="0"/>
    <n v="35"/>
    <s v="24-35"/>
    <n v="2654"/>
    <n v="0"/>
    <n v="1"/>
    <n v="0"/>
    <n v="0"/>
    <n v="0"/>
    <n v="0"/>
    <n v="1"/>
    <n v="0"/>
    <n v="0"/>
    <n v="599"/>
    <d v="2015-07-10T00:00:00"/>
    <n v="7"/>
    <s v="July"/>
    <n v="1"/>
  </r>
  <r>
    <n v="805"/>
    <n v="37758"/>
    <n v="39"/>
    <n v="0.10328936914031463"/>
    <x v="1"/>
    <n v="1"/>
    <n v="49"/>
    <n v="27"/>
    <n v="2"/>
    <n v="10"/>
    <n v="0"/>
    <n v="0"/>
    <n v="1"/>
    <x v="1"/>
    <n v="1"/>
    <n v="0"/>
    <n v="3"/>
    <n v="8"/>
    <n v="0"/>
    <n v="0"/>
    <n v="0"/>
    <n v="0"/>
    <n v="0"/>
    <n v="0"/>
    <n v="0"/>
    <n v="54"/>
    <s v="51-65"/>
    <n v="2792"/>
    <n v="0"/>
    <n v="0"/>
    <n v="0"/>
    <n v="1"/>
    <n v="0"/>
    <n v="0"/>
    <n v="1"/>
    <n v="0"/>
    <n v="0"/>
    <n v="38"/>
    <d v="2015-02-22T00:00:00"/>
    <n v="2"/>
    <s v="February"/>
    <n v="1"/>
  </r>
  <r>
    <n v="806"/>
    <n v="85710"/>
    <n v="1029"/>
    <n v="1.2005600280014002"/>
    <x v="0"/>
    <n v="0"/>
    <n v="5"/>
    <n v="600"/>
    <n v="20"/>
    <n v="350"/>
    <n v="29"/>
    <n v="30"/>
    <n v="33"/>
    <x v="0"/>
    <n v="6"/>
    <n v="9"/>
    <n v="10"/>
    <n v="2"/>
    <n v="0"/>
    <n v="0"/>
    <n v="0"/>
    <n v="0"/>
    <n v="1"/>
    <n v="0"/>
    <n v="0"/>
    <n v="31"/>
    <s v="24-35"/>
    <n v="2579"/>
    <n v="0"/>
    <n v="1"/>
    <n v="0"/>
    <n v="0"/>
    <n v="0"/>
    <n v="1"/>
    <n v="0"/>
    <n v="0"/>
    <n v="0"/>
    <n v="996"/>
    <d v="2015-09-23T00:00:00"/>
    <n v="9"/>
    <s v="September"/>
    <n v="1"/>
  </r>
  <r>
    <n v="807"/>
    <n v="23228"/>
    <n v="40"/>
    <n v="0.17220595832615809"/>
    <x v="1"/>
    <n v="0"/>
    <n v="71"/>
    <n v="13"/>
    <n v="2"/>
    <n v="18"/>
    <n v="6"/>
    <n v="1"/>
    <n v="0"/>
    <x v="1"/>
    <n v="2"/>
    <n v="0"/>
    <n v="3"/>
    <n v="8"/>
    <n v="0"/>
    <n v="0"/>
    <n v="0"/>
    <n v="0"/>
    <n v="0"/>
    <n v="0"/>
    <n v="0"/>
    <n v="51"/>
    <s v="51-65"/>
    <n v="2313"/>
    <n v="0"/>
    <n v="0"/>
    <n v="0"/>
    <n v="1"/>
    <n v="0"/>
    <n v="0"/>
    <n v="1"/>
    <n v="0"/>
    <n v="0"/>
    <n v="40"/>
    <d v="2016-06-15T00:00:00"/>
    <n v="6"/>
    <s v="June"/>
    <n v="1"/>
  </r>
  <r>
    <n v="808"/>
    <n v="44602"/>
    <n v="258"/>
    <n v="0.57844939688803199"/>
    <x v="1"/>
    <n v="1"/>
    <n v="35"/>
    <n v="167"/>
    <n v="2"/>
    <n v="89"/>
    <n v="0"/>
    <n v="0"/>
    <n v="34"/>
    <x v="9"/>
    <n v="6"/>
    <n v="1"/>
    <n v="4"/>
    <n v="8"/>
    <n v="0"/>
    <n v="0"/>
    <n v="0"/>
    <n v="0"/>
    <n v="0"/>
    <n v="0"/>
    <n v="0"/>
    <n v="51"/>
    <s v="51-65"/>
    <n v="2293"/>
    <n v="0"/>
    <n v="0"/>
    <n v="0"/>
    <n v="1"/>
    <n v="0"/>
    <n v="0"/>
    <n v="0"/>
    <n v="1"/>
    <n v="0"/>
    <n v="224"/>
    <d v="2016-07-05T00:00:00"/>
    <n v="7"/>
    <s v="July"/>
    <n v="1"/>
  </r>
  <r>
    <n v="809"/>
    <n v="7500"/>
    <n v="10"/>
    <n v="0.13333333333333333"/>
    <x v="0"/>
    <n v="0"/>
    <n v="94"/>
    <n v="0"/>
    <n v="2"/>
    <n v="3"/>
    <n v="4"/>
    <n v="1"/>
    <n v="5"/>
    <x v="0"/>
    <n v="0"/>
    <n v="0"/>
    <n v="3"/>
    <n v="6"/>
    <n v="0"/>
    <n v="0"/>
    <n v="0"/>
    <n v="0"/>
    <n v="0"/>
    <n v="0"/>
    <n v="0"/>
    <n v="33"/>
    <s v="24-35"/>
    <n v="2695"/>
    <n v="0"/>
    <n v="1"/>
    <n v="0"/>
    <n v="0"/>
    <n v="0"/>
    <n v="0"/>
    <n v="1"/>
    <n v="0"/>
    <n v="0"/>
    <n v="5"/>
    <d v="2015-05-30T00:00:00"/>
    <n v="5"/>
    <s v="May"/>
    <n v="1"/>
  </r>
  <r>
    <n v="810"/>
    <n v="38683"/>
    <n v="275"/>
    <n v="0.71090659979836102"/>
    <x v="1"/>
    <n v="0"/>
    <n v="80"/>
    <n v="46"/>
    <n v="35"/>
    <n v="69"/>
    <n v="84"/>
    <n v="41"/>
    <n v="66"/>
    <x v="9"/>
    <n v="4"/>
    <n v="1"/>
    <n v="6"/>
    <n v="7"/>
    <n v="0"/>
    <n v="0"/>
    <n v="0"/>
    <n v="0"/>
    <n v="0"/>
    <n v="0"/>
    <n v="0"/>
    <n v="31"/>
    <s v="24-35"/>
    <n v="2792"/>
    <n v="0"/>
    <n v="0"/>
    <n v="0"/>
    <n v="1"/>
    <n v="0"/>
    <n v="1"/>
    <n v="0"/>
    <n v="0"/>
    <n v="0"/>
    <n v="209"/>
    <d v="2015-02-22T00:00:00"/>
    <n v="2"/>
    <s v="February"/>
    <n v="1"/>
  </r>
  <r>
    <n v="811"/>
    <n v="49514"/>
    <n v="276"/>
    <n v="0.55741810397059421"/>
    <x v="1"/>
    <n v="0"/>
    <n v="61"/>
    <n v="88"/>
    <n v="39"/>
    <n v="78"/>
    <n v="58"/>
    <n v="13"/>
    <n v="93"/>
    <x v="1"/>
    <n v="6"/>
    <n v="1"/>
    <n v="4"/>
    <n v="7"/>
    <n v="0"/>
    <n v="0"/>
    <n v="0"/>
    <n v="0"/>
    <n v="0"/>
    <n v="0"/>
    <n v="0"/>
    <n v="45"/>
    <s v="36-50"/>
    <n v="2353"/>
    <n v="0"/>
    <n v="0"/>
    <n v="1"/>
    <n v="0"/>
    <n v="0"/>
    <n v="1"/>
    <n v="0"/>
    <n v="0"/>
    <n v="0"/>
    <n v="183"/>
    <d v="2016-05-06T00:00:00"/>
    <n v="5"/>
    <s v="May"/>
    <n v="1"/>
  </r>
  <r>
    <n v="812"/>
    <n v="57906"/>
    <n v="386"/>
    <n v="0.66659758919628365"/>
    <x v="0"/>
    <n v="1"/>
    <n v="29"/>
    <n v="243"/>
    <n v="11"/>
    <n v="119"/>
    <n v="10"/>
    <n v="3"/>
    <n v="15"/>
    <x v="4"/>
    <n v="4"/>
    <n v="2"/>
    <n v="8"/>
    <n v="4"/>
    <n v="0"/>
    <n v="0"/>
    <n v="0"/>
    <n v="0"/>
    <n v="0"/>
    <n v="0"/>
    <n v="0"/>
    <n v="47"/>
    <s v="36-50"/>
    <n v="2542"/>
    <n v="0"/>
    <n v="0"/>
    <n v="0"/>
    <n v="1"/>
    <n v="0"/>
    <n v="0"/>
    <n v="0"/>
    <n v="0"/>
    <n v="1"/>
    <n v="371"/>
    <d v="2015-10-30T00:00:00"/>
    <n v="10"/>
    <s v="October"/>
    <n v="1"/>
  </r>
  <r>
    <n v="813"/>
    <n v="43456"/>
    <n v="386"/>
    <n v="0.88825478645066269"/>
    <x v="0"/>
    <n v="1"/>
    <n v="0"/>
    <n v="275"/>
    <n v="11"/>
    <n v="68"/>
    <n v="25"/>
    <n v="7"/>
    <n v="7"/>
    <x v="4"/>
    <n v="5"/>
    <n v="1"/>
    <n v="8"/>
    <n v="5"/>
    <n v="0"/>
    <n v="0"/>
    <n v="0"/>
    <n v="0"/>
    <n v="0"/>
    <n v="0"/>
    <n v="0"/>
    <n v="54"/>
    <s v="51-65"/>
    <n v="2619"/>
    <n v="0"/>
    <n v="0"/>
    <n v="1"/>
    <n v="0"/>
    <n v="0"/>
    <n v="0"/>
    <n v="0"/>
    <n v="1"/>
    <n v="0"/>
    <n v="379"/>
    <d v="2015-08-14T00:00:00"/>
    <n v="8"/>
    <s v="August"/>
    <n v="1"/>
  </r>
  <r>
    <n v="814"/>
    <n v="19485"/>
    <n v="10"/>
    <n v="5.1321529381575574E-2"/>
    <x v="2"/>
    <n v="0"/>
    <n v="80"/>
    <n v="6"/>
    <n v="0"/>
    <n v="4"/>
    <n v="0"/>
    <n v="0"/>
    <n v="0"/>
    <x v="0"/>
    <n v="1"/>
    <n v="0"/>
    <n v="2"/>
    <n v="7"/>
    <n v="0"/>
    <n v="0"/>
    <n v="0"/>
    <n v="0"/>
    <n v="0"/>
    <n v="0"/>
    <n v="0"/>
    <n v="34"/>
    <s v="24-35"/>
    <n v="2437"/>
    <n v="0"/>
    <n v="0"/>
    <n v="1"/>
    <n v="0"/>
    <n v="0"/>
    <n v="0"/>
    <n v="0"/>
    <n v="1"/>
    <n v="0"/>
    <n v="10"/>
    <d v="2016-02-12T00:00:00"/>
    <n v="2"/>
    <s v="February"/>
    <n v="1"/>
  </r>
  <r>
    <n v="815"/>
    <n v="53172"/>
    <n v="361"/>
    <n v="0.67892875949747988"/>
    <x v="0"/>
    <n v="1"/>
    <n v="54"/>
    <n v="121"/>
    <n v="62"/>
    <n v="90"/>
    <n v="68"/>
    <n v="20"/>
    <n v="125"/>
    <x v="4"/>
    <n v="2"/>
    <n v="3"/>
    <n v="8"/>
    <n v="3"/>
    <n v="0"/>
    <n v="0"/>
    <n v="0"/>
    <n v="0"/>
    <n v="0"/>
    <n v="0"/>
    <n v="0"/>
    <n v="42"/>
    <s v="36-50"/>
    <n v="2578"/>
    <n v="0"/>
    <n v="0"/>
    <n v="0"/>
    <n v="1"/>
    <n v="0"/>
    <n v="0"/>
    <n v="1"/>
    <n v="0"/>
    <n v="0"/>
    <n v="236"/>
    <d v="2015-09-24T00:00:00"/>
    <n v="9"/>
    <s v="September"/>
    <n v="1"/>
  </r>
  <r>
    <n v="816"/>
    <n v="30545"/>
    <n v="57"/>
    <n v="0.18660991979047309"/>
    <x v="1"/>
    <n v="0"/>
    <n v="71"/>
    <n v="4"/>
    <n v="12"/>
    <n v="15"/>
    <n v="19"/>
    <n v="7"/>
    <n v="12"/>
    <x v="1"/>
    <n v="2"/>
    <n v="0"/>
    <n v="3"/>
    <n v="7"/>
    <n v="0"/>
    <n v="0"/>
    <n v="0"/>
    <n v="0"/>
    <n v="0"/>
    <n v="0"/>
    <n v="0"/>
    <n v="41"/>
    <s v="36-50"/>
    <n v="2779"/>
    <n v="0"/>
    <n v="0"/>
    <n v="0"/>
    <n v="1"/>
    <n v="0"/>
    <n v="0"/>
    <n v="1"/>
    <n v="0"/>
    <n v="0"/>
    <n v="45"/>
    <d v="2015-03-07T00:00:00"/>
    <n v="3"/>
    <s v="March"/>
    <n v="1"/>
  </r>
  <r>
    <n v="817"/>
    <n v="70123"/>
    <n v="1727"/>
    <n v="2.4628153387618901"/>
    <x v="0"/>
    <n v="0"/>
    <n v="27"/>
    <n v="1308"/>
    <n v="0"/>
    <n v="396"/>
    <n v="23"/>
    <n v="0"/>
    <n v="0"/>
    <x v="0"/>
    <n v="5"/>
    <n v="7"/>
    <n v="4"/>
    <n v="3"/>
    <n v="0"/>
    <n v="1"/>
    <n v="0"/>
    <n v="1"/>
    <n v="0"/>
    <n v="0"/>
    <n v="0"/>
    <n v="37"/>
    <s v="36-50"/>
    <n v="2433"/>
    <n v="0"/>
    <n v="0"/>
    <n v="0"/>
    <n v="1"/>
    <n v="0"/>
    <n v="0"/>
    <n v="0"/>
    <n v="0"/>
    <n v="1"/>
    <n v="1727"/>
    <d v="2016-02-16T00:00:00"/>
    <n v="2"/>
    <s v="February"/>
    <n v="1"/>
  </r>
  <r>
    <n v="818"/>
    <n v="62450"/>
    <n v="957"/>
    <n v="1.5324259407526022"/>
    <x v="0"/>
    <n v="1"/>
    <n v="61"/>
    <n v="515"/>
    <n v="47"/>
    <n v="267"/>
    <n v="62"/>
    <n v="66"/>
    <n v="38"/>
    <x v="1"/>
    <n v="5"/>
    <n v="5"/>
    <n v="4"/>
    <n v="3"/>
    <n v="0"/>
    <n v="0"/>
    <n v="0"/>
    <n v="1"/>
    <n v="0"/>
    <n v="0"/>
    <n v="0"/>
    <n v="61"/>
    <s v="51-65"/>
    <n v="2333"/>
    <n v="0"/>
    <n v="0"/>
    <n v="1"/>
    <n v="0"/>
    <n v="0"/>
    <n v="0"/>
    <n v="1"/>
    <n v="0"/>
    <n v="0"/>
    <n v="919"/>
    <d v="2016-05-26T00:00:00"/>
    <n v="5"/>
    <s v="May"/>
    <n v="1"/>
  </r>
  <r>
    <n v="819"/>
    <n v="21675"/>
    <n v="41"/>
    <n v="0.18915801614763553"/>
    <x v="1"/>
    <n v="0"/>
    <n v="55"/>
    <n v="4"/>
    <n v="0"/>
    <n v="16"/>
    <n v="17"/>
    <n v="4"/>
    <n v="4"/>
    <x v="4"/>
    <n v="4"/>
    <n v="0"/>
    <n v="3"/>
    <n v="7"/>
    <n v="0"/>
    <n v="0"/>
    <n v="0"/>
    <n v="0"/>
    <n v="0"/>
    <n v="0"/>
    <n v="0"/>
    <n v="44"/>
    <s v="36-50"/>
    <n v="2177"/>
    <n v="0"/>
    <n v="0"/>
    <n v="0"/>
    <n v="1"/>
    <n v="0"/>
    <n v="0"/>
    <n v="1"/>
    <n v="0"/>
    <n v="0"/>
    <n v="37"/>
    <d v="2016-10-29T00:00:00"/>
    <n v="10"/>
    <s v="October"/>
    <n v="1"/>
  </r>
  <r>
    <n v="820"/>
    <n v="42395"/>
    <n v="157"/>
    <n v="0.37032668946809766"/>
    <x v="1"/>
    <n v="1"/>
    <n v="35"/>
    <n v="48"/>
    <n v="13"/>
    <n v="57"/>
    <n v="24"/>
    <n v="15"/>
    <n v="25"/>
    <x v="3"/>
    <n v="3"/>
    <n v="1"/>
    <n v="4"/>
    <n v="7"/>
    <n v="0"/>
    <n v="0"/>
    <n v="0"/>
    <n v="0"/>
    <n v="0"/>
    <n v="0"/>
    <n v="0"/>
    <n v="39"/>
    <s v="36-50"/>
    <n v="2245"/>
    <n v="0"/>
    <n v="0"/>
    <n v="1"/>
    <n v="0"/>
    <n v="0"/>
    <n v="1"/>
    <n v="0"/>
    <n v="0"/>
    <n v="0"/>
    <n v="132"/>
    <d v="2016-08-22T00:00:00"/>
    <n v="8"/>
    <s v="August"/>
    <n v="1"/>
  </r>
  <r>
    <n v="821"/>
    <n v="61346"/>
    <n v="847"/>
    <n v="1.3806931177256869"/>
    <x v="1"/>
    <n v="0"/>
    <n v="34"/>
    <n v="562"/>
    <n v="58"/>
    <n v="168"/>
    <n v="43"/>
    <n v="16"/>
    <n v="142"/>
    <x v="0"/>
    <n v="5"/>
    <n v="7"/>
    <n v="10"/>
    <n v="3"/>
    <n v="0"/>
    <n v="0"/>
    <n v="0"/>
    <n v="0"/>
    <n v="0"/>
    <n v="0"/>
    <n v="0"/>
    <n v="42"/>
    <s v="36-50"/>
    <n v="2425"/>
    <n v="0"/>
    <n v="0"/>
    <n v="0"/>
    <n v="1"/>
    <n v="0"/>
    <n v="0"/>
    <n v="0"/>
    <n v="1"/>
    <n v="0"/>
    <n v="705"/>
    <d v="2016-02-24T00:00:00"/>
    <n v="2"/>
    <s v="February"/>
    <n v="1"/>
  </r>
  <r>
    <n v="822"/>
    <n v="80812"/>
    <n v="1644"/>
    <n v="2.034351333960303"/>
    <x v="0"/>
    <n v="0"/>
    <n v="95"/>
    <n v="769"/>
    <n v="22"/>
    <n v="500"/>
    <n v="210"/>
    <n v="143"/>
    <n v="33"/>
    <x v="0"/>
    <n v="4"/>
    <n v="8"/>
    <n v="5"/>
    <n v="2"/>
    <n v="1"/>
    <n v="0"/>
    <n v="1"/>
    <n v="0"/>
    <n v="1"/>
    <n v="0"/>
    <n v="0"/>
    <n v="67"/>
    <s v="66+"/>
    <n v="2444"/>
    <n v="0"/>
    <n v="0"/>
    <n v="0"/>
    <n v="1"/>
    <n v="0"/>
    <n v="0"/>
    <n v="1"/>
    <n v="0"/>
    <n v="0"/>
    <n v="1611"/>
    <d v="2016-02-05T00:00:00"/>
    <n v="2"/>
    <s v="February"/>
    <n v="1"/>
  </r>
  <r>
    <n v="823"/>
    <n v="42835"/>
    <n v="497"/>
    <n v="1.1602661375043772"/>
    <x v="1"/>
    <n v="1"/>
    <n v="64"/>
    <n v="379"/>
    <n v="4"/>
    <n v="93"/>
    <n v="12"/>
    <n v="9"/>
    <n v="98"/>
    <x v="6"/>
    <n v="6"/>
    <n v="6"/>
    <n v="4"/>
    <n v="6"/>
    <n v="0"/>
    <n v="0"/>
    <n v="0"/>
    <n v="0"/>
    <n v="0"/>
    <n v="0"/>
    <n v="0"/>
    <n v="49"/>
    <s v="36-50"/>
    <n v="2523"/>
    <n v="1"/>
    <n v="0"/>
    <n v="0"/>
    <n v="0"/>
    <n v="0"/>
    <n v="0"/>
    <n v="0"/>
    <n v="1"/>
    <n v="0"/>
    <n v="399"/>
    <d v="2015-11-18T00:00:00"/>
    <n v="11"/>
    <s v="November"/>
    <n v="1"/>
  </r>
  <r>
    <n v="824"/>
    <n v="39922"/>
    <n v="120"/>
    <n v="0.3005861429788087"/>
    <x v="1"/>
    <n v="0"/>
    <n v="30"/>
    <n v="29"/>
    <n v="12"/>
    <n v="59"/>
    <n v="19"/>
    <n v="1"/>
    <n v="36"/>
    <x v="1"/>
    <n v="3"/>
    <n v="0"/>
    <n v="4"/>
    <n v="8"/>
    <n v="0"/>
    <n v="0"/>
    <n v="0"/>
    <n v="0"/>
    <n v="0"/>
    <n v="0"/>
    <n v="0"/>
    <n v="37"/>
    <s v="36-50"/>
    <n v="2659"/>
    <n v="0"/>
    <n v="1"/>
    <n v="0"/>
    <n v="0"/>
    <n v="0"/>
    <n v="0"/>
    <n v="1"/>
    <n v="0"/>
    <n v="0"/>
    <n v="84"/>
    <d v="2015-07-05T00:00:00"/>
    <n v="7"/>
    <s v="July"/>
    <n v="1"/>
  </r>
  <r>
    <n v="825"/>
    <n v="86424"/>
    <n v="1158"/>
    <n v="1.3399055817828383"/>
    <x v="0"/>
    <n v="0"/>
    <n v="12"/>
    <n v="387"/>
    <n v="68"/>
    <n v="569"/>
    <n v="89"/>
    <n v="45"/>
    <n v="68"/>
    <x v="0"/>
    <n v="6"/>
    <n v="9"/>
    <n v="12"/>
    <n v="1"/>
    <n v="0"/>
    <n v="0"/>
    <n v="0"/>
    <n v="0"/>
    <n v="0"/>
    <n v="0"/>
    <n v="0"/>
    <n v="64"/>
    <s v="51-65"/>
    <n v="2244"/>
    <n v="0"/>
    <n v="0"/>
    <n v="1"/>
    <n v="0"/>
    <n v="0"/>
    <n v="0"/>
    <n v="0"/>
    <n v="1"/>
    <n v="0"/>
    <n v="1090"/>
    <d v="2016-08-23T00:00:00"/>
    <n v="8"/>
    <s v="August"/>
    <n v="1"/>
  </r>
  <r>
    <n v="826"/>
    <n v="17117"/>
    <n v="121"/>
    <n v="0.70689957352339772"/>
    <x v="1"/>
    <n v="0"/>
    <n v="96"/>
    <n v="12"/>
    <n v="23"/>
    <n v="38"/>
    <n v="30"/>
    <n v="18"/>
    <n v="7"/>
    <x v="3"/>
    <n v="3"/>
    <n v="1"/>
    <n v="3"/>
    <n v="9"/>
    <n v="0"/>
    <n v="0"/>
    <n v="0"/>
    <n v="0"/>
    <n v="0"/>
    <n v="0"/>
    <n v="0"/>
    <n v="42"/>
    <s v="36-50"/>
    <n v="2687"/>
    <n v="0"/>
    <n v="0"/>
    <n v="0"/>
    <n v="1"/>
    <n v="0"/>
    <n v="1"/>
    <n v="0"/>
    <n v="0"/>
    <n v="0"/>
    <n v="114"/>
    <d v="2015-06-07T00:00:00"/>
    <n v="6"/>
    <s v="June"/>
    <n v="1"/>
  </r>
  <r>
    <n v="827"/>
    <n v="69372"/>
    <n v="1339"/>
    <n v="1.9301735570547194"/>
    <x v="0"/>
    <n v="0"/>
    <n v="10"/>
    <n v="997"/>
    <n v="26"/>
    <n v="269"/>
    <n v="34"/>
    <n v="13"/>
    <n v="42"/>
    <x v="0"/>
    <n v="10"/>
    <n v="4"/>
    <n v="6"/>
    <n v="4"/>
    <n v="0"/>
    <n v="0"/>
    <n v="0"/>
    <n v="1"/>
    <n v="1"/>
    <n v="0"/>
    <n v="1"/>
    <n v="71"/>
    <s v="66+"/>
    <n v="2654"/>
    <n v="0"/>
    <n v="0"/>
    <n v="0"/>
    <n v="1"/>
    <n v="0"/>
    <n v="0"/>
    <n v="1"/>
    <n v="0"/>
    <n v="0"/>
    <n v="1297"/>
    <d v="2015-07-10T00:00:00"/>
    <n v="7"/>
    <s v="July"/>
    <n v="1"/>
  </r>
  <r>
    <n v="828"/>
    <n v="35797"/>
    <n v="47"/>
    <n v="0.13129591865240103"/>
    <x v="0"/>
    <n v="1"/>
    <n v="16"/>
    <n v="27"/>
    <n v="1"/>
    <n v="14"/>
    <n v="4"/>
    <n v="1"/>
    <n v="21"/>
    <x v="1"/>
    <n v="2"/>
    <n v="0"/>
    <n v="3"/>
    <n v="8"/>
    <n v="0"/>
    <n v="0"/>
    <n v="0"/>
    <n v="0"/>
    <n v="0"/>
    <n v="0"/>
    <n v="0"/>
    <n v="45"/>
    <s v="36-50"/>
    <n v="2780"/>
    <n v="0"/>
    <n v="1"/>
    <n v="0"/>
    <n v="0"/>
    <n v="0"/>
    <n v="0"/>
    <n v="1"/>
    <n v="0"/>
    <n v="0"/>
    <n v="26"/>
    <d v="2015-03-06T00:00:00"/>
    <n v="3"/>
    <s v="March"/>
    <n v="1"/>
  </r>
  <r>
    <n v="829"/>
    <n v="36627"/>
    <n v="15"/>
    <n v="4.0953395036448521E-2"/>
    <x v="2"/>
    <n v="0"/>
    <n v="78"/>
    <n v="9"/>
    <n v="1"/>
    <n v="5"/>
    <n v="0"/>
    <n v="0"/>
    <n v="1"/>
    <x v="0"/>
    <n v="0"/>
    <n v="0"/>
    <n v="3"/>
    <n v="5"/>
    <n v="0"/>
    <n v="0"/>
    <n v="0"/>
    <n v="0"/>
    <n v="0"/>
    <n v="0"/>
    <n v="0"/>
    <n v="45"/>
    <s v="36-50"/>
    <n v="2500"/>
    <n v="1"/>
    <n v="0"/>
    <n v="0"/>
    <n v="0"/>
    <n v="0"/>
    <n v="0"/>
    <n v="1"/>
    <n v="0"/>
    <n v="0"/>
    <n v="14"/>
    <d v="2015-12-11T00:00:00"/>
    <n v="12"/>
    <s v="December"/>
    <n v="1"/>
  </r>
  <r>
    <n v="830"/>
    <n v="51111"/>
    <n v="52"/>
    <n v="0.1017393516072861"/>
    <x v="1"/>
    <n v="1"/>
    <n v="83"/>
    <n v="22"/>
    <n v="0"/>
    <n v="19"/>
    <n v="6"/>
    <n v="5"/>
    <n v="3"/>
    <x v="1"/>
    <n v="2"/>
    <n v="0"/>
    <n v="3"/>
    <n v="6"/>
    <n v="0"/>
    <n v="0"/>
    <n v="0"/>
    <n v="0"/>
    <n v="0"/>
    <n v="0"/>
    <n v="0"/>
    <n v="39"/>
    <s v="36-50"/>
    <n v="2169"/>
    <n v="0"/>
    <n v="1"/>
    <n v="0"/>
    <n v="0"/>
    <n v="0"/>
    <n v="1"/>
    <n v="0"/>
    <n v="0"/>
    <n v="0"/>
    <n v="49"/>
    <d v="2016-11-06T00:00:00"/>
    <n v="11"/>
    <s v="November"/>
    <n v="1"/>
  </r>
  <r>
    <n v="831"/>
    <n v="79456"/>
    <n v="1302"/>
    <n v="1.6386427708417237"/>
    <x v="0"/>
    <n v="0"/>
    <n v="12"/>
    <n v="565"/>
    <n v="42"/>
    <n v="548"/>
    <n v="64"/>
    <n v="83"/>
    <n v="99"/>
    <x v="0"/>
    <n v="5"/>
    <n v="6"/>
    <n v="4"/>
    <n v="3"/>
    <n v="0"/>
    <n v="0"/>
    <n v="0"/>
    <n v="0"/>
    <n v="0"/>
    <n v="0"/>
    <n v="1"/>
    <n v="64"/>
    <s v="51-65"/>
    <n v="2835"/>
    <n v="0"/>
    <n v="1"/>
    <n v="0"/>
    <n v="0"/>
    <n v="0"/>
    <n v="0"/>
    <n v="1"/>
    <n v="0"/>
    <n v="0"/>
    <n v="1203"/>
    <d v="2015-01-10T00:00:00"/>
    <n v="1"/>
    <s v="January"/>
    <n v="1"/>
  </r>
  <r>
    <n v="832"/>
    <n v="82072"/>
    <n v="1889"/>
    <n v="2.3016375865094063"/>
    <x v="0"/>
    <n v="0"/>
    <n v="67"/>
    <n v="889"/>
    <n v="55"/>
    <n v="685"/>
    <n v="168"/>
    <n v="92"/>
    <n v="129"/>
    <x v="0"/>
    <n v="3"/>
    <n v="2"/>
    <n v="13"/>
    <n v="1"/>
    <n v="0"/>
    <n v="0"/>
    <n v="0"/>
    <n v="0"/>
    <n v="0"/>
    <n v="0"/>
    <n v="0"/>
    <n v="50"/>
    <s v="36-50"/>
    <n v="2521"/>
    <n v="0"/>
    <n v="0"/>
    <n v="0"/>
    <n v="1"/>
    <n v="0"/>
    <n v="0"/>
    <n v="0"/>
    <n v="0"/>
    <n v="1"/>
    <n v="1760"/>
    <d v="2015-11-20T00:00:00"/>
    <n v="11"/>
    <s v="November"/>
    <n v="1"/>
  </r>
  <r>
    <n v="833"/>
    <n v="46231"/>
    <n v="251"/>
    <n v="0.54292574246717573"/>
    <x v="2"/>
    <n v="1"/>
    <n v="87"/>
    <n v="189"/>
    <n v="2"/>
    <n v="55"/>
    <n v="0"/>
    <n v="5"/>
    <n v="12"/>
    <x v="3"/>
    <n v="6"/>
    <n v="1"/>
    <n v="4"/>
    <n v="9"/>
    <n v="0"/>
    <n v="0"/>
    <n v="0"/>
    <n v="0"/>
    <n v="0"/>
    <n v="0"/>
    <n v="0"/>
    <n v="67"/>
    <s v="66+"/>
    <n v="2739"/>
    <n v="0"/>
    <n v="0"/>
    <n v="1"/>
    <n v="0"/>
    <n v="0"/>
    <n v="0"/>
    <n v="0"/>
    <n v="0"/>
    <n v="1"/>
    <n v="239"/>
    <d v="2015-04-16T00:00:00"/>
    <n v="4"/>
    <s v="April"/>
    <n v="1"/>
  </r>
  <r>
    <n v="834"/>
    <n v="42243"/>
    <n v="50"/>
    <n v="0.11836280567194565"/>
    <x v="1"/>
    <n v="1"/>
    <n v="34"/>
    <n v="48"/>
    <n v="0"/>
    <n v="2"/>
    <n v="0"/>
    <n v="0"/>
    <n v="5"/>
    <x v="1"/>
    <n v="2"/>
    <n v="0"/>
    <n v="3"/>
    <n v="7"/>
    <n v="0"/>
    <n v="0"/>
    <n v="0"/>
    <n v="0"/>
    <n v="0"/>
    <n v="0"/>
    <n v="0"/>
    <n v="61"/>
    <s v="51-65"/>
    <n v="2359"/>
    <n v="0"/>
    <n v="1"/>
    <n v="0"/>
    <n v="0"/>
    <n v="0"/>
    <n v="0"/>
    <n v="1"/>
    <n v="0"/>
    <n v="0"/>
    <n v="45"/>
    <d v="2016-04-30T00:00:00"/>
    <n v="4"/>
    <s v="April"/>
    <n v="1"/>
  </r>
  <r>
    <n v="835"/>
    <n v="51195"/>
    <n v="506"/>
    <n v="0.98837777126672532"/>
    <x v="1"/>
    <n v="1"/>
    <n v="46"/>
    <n v="230"/>
    <n v="14"/>
    <n v="156"/>
    <n v="82"/>
    <n v="24"/>
    <n v="58"/>
    <x v="10"/>
    <n v="9"/>
    <n v="2"/>
    <n v="5"/>
    <n v="8"/>
    <n v="0"/>
    <n v="0"/>
    <n v="0"/>
    <n v="0"/>
    <n v="0"/>
    <n v="0"/>
    <n v="0"/>
    <n v="58"/>
    <s v="51-65"/>
    <n v="2613"/>
    <n v="0"/>
    <n v="0"/>
    <n v="0"/>
    <n v="1"/>
    <n v="0"/>
    <n v="0"/>
    <n v="1"/>
    <n v="0"/>
    <n v="0"/>
    <n v="448"/>
    <d v="2015-08-20T00:00:00"/>
    <n v="8"/>
    <s v="August"/>
    <n v="1"/>
  </r>
  <r>
    <n v="836"/>
    <n v="68092"/>
    <n v="1233"/>
    <n v="1.8107854079774424"/>
    <x v="0"/>
    <n v="0"/>
    <n v="7"/>
    <n v="852"/>
    <n v="60"/>
    <n v="207"/>
    <n v="78"/>
    <n v="36"/>
    <n v="48"/>
    <x v="1"/>
    <n v="2"/>
    <n v="6"/>
    <n v="10"/>
    <n v="5"/>
    <n v="0"/>
    <n v="0"/>
    <n v="0"/>
    <n v="0"/>
    <n v="0"/>
    <n v="0"/>
    <n v="0"/>
    <n v="42"/>
    <s v="36-50"/>
    <n v="2354"/>
    <n v="0"/>
    <n v="0"/>
    <n v="1"/>
    <n v="0"/>
    <n v="0"/>
    <n v="0"/>
    <n v="0"/>
    <n v="1"/>
    <n v="0"/>
    <n v="1185"/>
    <d v="2016-05-05T00:00:00"/>
    <n v="5"/>
    <s v="May"/>
    <n v="1"/>
  </r>
  <r>
    <n v="837"/>
    <n v="31814"/>
    <n v="63"/>
    <n v="0.19802602627773938"/>
    <x v="1"/>
    <n v="0"/>
    <n v="73"/>
    <n v="35"/>
    <n v="3"/>
    <n v="20"/>
    <n v="4"/>
    <n v="1"/>
    <n v="20"/>
    <x v="1"/>
    <n v="2"/>
    <n v="0"/>
    <n v="3"/>
    <n v="9"/>
    <n v="0"/>
    <n v="0"/>
    <n v="1"/>
    <n v="0"/>
    <n v="0"/>
    <n v="0"/>
    <n v="0"/>
    <n v="47"/>
    <s v="36-50"/>
    <n v="2664"/>
    <n v="0"/>
    <n v="1"/>
    <n v="0"/>
    <n v="0"/>
    <n v="0"/>
    <n v="0"/>
    <n v="1"/>
    <n v="0"/>
    <n v="0"/>
    <n v="43"/>
    <d v="2015-06-30T00:00:00"/>
    <n v="6"/>
    <s v="June"/>
    <n v="1"/>
  </r>
  <r>
    <n v="838"/>
    <n v="51390"/>
    <n v="297"/>
    <n v="0.57793345008756569"/>
    <x v="1"/>
    <n v="1"/>
    <n v="54"/>
    <n v="205"/>
    <n v="20"/>
    <n v="47"/>
    <n v="23"/>
    <n v="2"/>
    <n v="56"/>
    <x v="9"/>
    <n v="5"/>
    <n v="2"/>
    <n v="5"/>
    <n v="5"/>
    <n v="0"/>
    <n v="0"/>
    <n v="0"/>
    <n v="0"/>
    <n v="0"/>
    <n v="0"/>
    <n v="0"/>
    <n v="55"/>
    <s v="51-65"/>
    <n v="2818"/>
    <n v="0"/>
    <n v="0"/>
    <n v="0"/>
    <n v="0"/>
    <n v="1"/>
    <n v="0"/>
    <n v="0"/>
    <n v="1"/>
    <n v="0"/>
    <n v="241"/>
    <d v="2015-01-27T00:00:00"/>
    <n v="1"/>
    <s v="January"/>
    <n v="1"/>
  </r>
  <r>
    <n v="839"/>
    <n v="76630"/>
    <n v="828"/>
    <n v="1.0805167688894688"/>
    <x v="0"/>
    <n v="0"/>
    <n v="93"/>
    <n v="255"/>
    <n v="31"/>
    <n v="446"/>
    <n v="40"/>
    <n v="56"/>
    <n v="175"/>
    <x v="0"/>
    <n v="3"/>
    <n v="10"/>
    <n v="11"/>
    <n v="1"/>
    <n v="0"/>
    <n v="0"/>
    <n v="0"/>
    <n v="0"/>
    <n v="0"/>
    <n v="0"/>
    <n v="0"/>
    <n v="37"/>
    <s v="36-50"/>
    <n v="2325"/>
    <n v="0"/>
    <n v="1"/>
    <n v="0"/>
    <n v="0"/>
    <n v="0"/>
    <n v="0"/>
    <n v="1"/>
    <n v="0"/>
    <n v="0"/>
    <n v="653"/>
    <d v="2016-06-03T00:00:00"/>
    <n v="6"/>
    <s v="June"/>
    <n v="1"/>
  </r>
  <r>
    <n v="840"/>
    <n v="26868"/>
    <n v="12"/>
    <n v="4.4662795891022775E-2"/>
    <x v="1"/>
    <n v="0"/>
    <n v="52"/>
    <n v="0"/>
    <n v="0"/>
    <n v="1"/>
    <n v="8"/>
    <n v="3"/>
    <n v="2"/>
    <x v="0"/>
    <n v="1"/>
    <n v="0"/>
    <n v="2"/>
    <n v="7"/>
    <n v="0"/>
    <n v="0"/>
    <n v="0"/>
    <n v="0"/>
    <n v="0"/>
    <n v="0"/>
    <n v="0"/>
    <n v="29"/>
    <s v="24-35"/>
    <n v="2219"/>
    <n v="0"/>
    <n v="0"/>
    <n v="1"/>
    <n v="0"/>
    <n v="0"/>
    <n v="0"/>
    <n v="0"/>
    <n v="0"/>
    <n v="0"/>
    <n v="10"/>
    <d v="2016-09-17T00:00:00"/>
    <n v="9"/>
    <s v="September"/>
    <n v="1"/>
  </r>
  <r>
    <n v="841"/>
    <n v="85696"/>
    <n v="1301"/>
    <n v="1.5181572068707991"/>
    <x v="0"/>
    <n v="0"/>
    <n v="88"/>
    <n v="714"/>
    <n v="76"/>
    <n v="395"/>
    <n v="116"/>
    <n v="0"/>
    <n v="12"/>
    <x v="0"/>
    <n v="4"/>
    <n v="6"/>
    <n v="9"/>
    <n v="1"/>
    <n v="0"/>
    <n v="0"/>
    <n v="0"/>
    <n v="0"/>
    <n v="0"/>
    <n v="0"/>
    <n v="1"/>
    <n v="58"/>
    <s v="51-65"/>
    <n v="2581"/>
    <n v="1"/>
    <n v="0"/>
    <n v="0"/>
    <n v="0"/>
    <n v="0"/>
    <n v="0"/>
    <n v="0"/>
    <n v="0"/>
    <n v="1"/>
    <n v="1289"/>
    <d v="2015-09-21T00:00:00"/>
    <n v="9"/>
    <s v="September"/>
    <n v="1"/>
  </r>
  <r>
    <n v="842"/>
    <n v="55260"/>
    <n v="897"/>
    <n v="1.6232356134636263"/>
    <x v="0"/>
    <n v="1"/>
    <n v="81"/>
    <n v="825"/>
    <n v="8"/>
    <n v="53"/>
    <n v="11"/>
    <n v="0"/>
    <n v="242"/>
    <x v="1"/>
    <n v="8"/>
    <n v="10"/>
    <n v="5"/>
    <n v="6"/>
    <n v="0"/>
    <n v="0"/>
    <n v="0"/>
    <n v="0"/>
    <n v="0"/>
    <n v="0"/>
    <n v="0"/>
    <n v="48"/>
    <s v="36-50"/>
    <n v="2723"/>
    <n v="0"/>
    <n v="0"/>
    <n v="1"/>
    <n v="0"/>
    <n v="0"/>
    <n v="0"/>
    <n v="0"/>
    <n v="0"/>
    <n v="1"/>
    <n v="655"/>
    <d v="2015-05-02T00:00:00"/>
    <n v="5"/>
    <s v="May"/>
    <n v="1"/>
  </r>
  <r>
    <n v="843"/>
    <n v="78331"/>
    <n v="1577"/>
    <n v="2.0132514585540844"/>
    <x v="0"/>
    <n v="1"/>
    <n v="97"/>
    <n v="756"/>
    <n v="138"/>
    <n v="354"/>
    <n v="160"/>
    <n v="169"/>
    <n v="61"/>
    <x v="1"/>
    <n v="10"/>
    <n v="6"/>
    <n v="7"/>
    <n v="4"/>
    <n v="0"/>
    <n v="0"/>
    <n v="0"/>
    <n v="0"/>
    <n v="0"/>
    <n v="0"/>
    <n v="0"/>
    <n v="62"/>
    <s v="51-65"/>
    <n v="2316"/>
    <n v="1"/>
    <n v="0"/>
    <n v="0"/>
    <n v="0"/>
    <n v="0"/>
    <n v="0"/>
    <n v="1"/>
    <n v="0"/>
    <n v="0"/>
    <n v="1516"/>
    <d v="2016-06-12T00:00:00"/>
    <n v="6"/>
    <s v="June"/>
    <n v="1"/>
  </r>
  <r>
    <n v="844"/>
    <n v="37087"/>
    <n v="398"/>
    <n v="1.0731523175236606"/>
    <x v="1"/>
    <n v="0"/>
    <n v="50"/>
    <n v="194"/>
    <n v="55"/>
    <n v="134"/>
    <n v="15"/>
    <n v="0"/>
    <n v="3"/>
    <x v="4"/>
    <n v="4"/>
    <n v="2"/>
    <n v="8"/>
    <n v="6"/>
    <n v="0"/>
    <n v="0"/>
    <n v="0"/>
    <n v="0"/>
    <n v="0"/>
    <n v="0"/>
    <n v="0"/>
    <n v="46"/>
    <s v="36-50"/>
    <n v="2481"/>
    <n v="0"/>
    <n v="1"/>
    <n v="0"/>
    <n v="0"/>
    <n v="0"/>
    <n v="0"/>
    <n v="0"/>
    <n v="0"/>
    <n v="1"/>
    <n v="395"/>
    <d v="2015-12-30T00:00:00"/>
    <n v="12"/>
    <s v="December"/>
    <n v="1"/>
  </r>
  <r>
    <n v="845"/>
    <n v="21846"/>
    <n v="58"/>
    <n v="0.26549482742836217"/>
    <x v="1"/>
    <n v="0"/>
    <n v="38"/>
    <n v="7"/>
    <n v="17"/>
    <n v="18"/>
    <n v="6"/>
    <n v="10"/>
    <n v="26"/>
    <x v="3"/>
    <n v="4"/>
    <n v="0"/>
    <n v="3"/>
    <n v="8"/>
    <n v="0"/>
    <n v="0"/>
    <n v="0"/>
    <n v="0"/>
    <n v="0"/>
    <n v="0"/>
    <n v="0"/>
    <n v="34"/>
    <s v="24-35"/>
    <n v="2409"/>
    <n v="1"/>
    <n v="0"/>
    <n v="0"/>
    <n v="0"/>
    <n v="0"/>
    <n v="0"/>
    <n v="1"/>
    <n v="0"/>
    <n v="0"/>
    <n v="32"/>
    <d v="2016-03-11T00:00:00"/>
    <n v="3"/>
    <s v="March"/>
    <n v="1"/>
  </r>
  <r>
    <n v="846"/>
    <n v="81320"/>
    <n v="871"/>
    <n v="1.0710772257747172"/>
    <x v="0"/>
    <n v="0"/>
    <n v="61"/>
    <n v="183"/>
    <n v="33"/>
    <n v="493"/>
    <n v="59"/>
    <n v="103"/>
    <n v="57"/>
    <x v="0"/>
    <n v="4"/>
    <n v="3"/>
    <n v="10"/>
    <n v="2"/>
    <n v="0"/>
    <n v="0"/>
    <n v="0"/>
    <n v="0"/>
    <n v="0"/>
    <n v="0"/>
    <n v="0"/>
    <n v="62"/>
    <s v="51-65"/>
    <n v="2667"/>
    <n v="0"/>
    <n v="1"/>
    <n v="0"/>
    <n v="0"/>
    <n v="0"/>
    <n v="0"/>
    <n v="1"/>
    <n v="0"/>
    <n v="0"/>
    <n v="814"/>
    <d v="2015-06-27T00:00:00"/>
    <n v="6"/>
    <s v="June"/>
    <n v="1"/>
  </r>
  <r>
    <n v="847"/>
    <n v="54137"/>
    <n v="183"/>
    <n v="0.3380312909839851"/>
    <x v="0"/>
    <n v="1"/>
    <n v="46"/>
    <n v="171"/>
    <n v="0"/>
    <n v="11"/>
    <n v="0"/>
    <n v="1"/>
    <n v="20"/>
    <x v="1"/>
    <n v="4"/>
    <n v="1"/>
    <n v="4"/>
    <n v="6"/>
    <n v="0"/>
    <n v="0"/>
    <n v="0"/>
    <n v="0"/>
    <n v="0"/>
    <n v="0"/>
    <n v="0"/>
    <n v="50"/>
    <s v="36-50"/>
    <n v="2476"/>
    <n v="1"/>
    <n v="0"/>
    <n v="0"/>
    <n v="0"/>
    <n v="0"/>
    <n v="0"/>
    <n v="1"/>
    <n v="0"/>
    <n v="0"/>
    <n v="163"/>
    <d v="2016-01-04T00:00:00"/>
    <n v="1"/>
    <s v="January"/>
    <n v="1"/>
  </r>
  <r>
    <n v="848"/>
    <n v="66825"/>
    <n v="818"/>
    <n v="1.2240927796483352"/>
    <x v="0"/>
    <n v="0"/>
    <n v="73"/>
    <n v="243"/>
    <n v="101"/>
    <n v="405"/>
    <n v="29"/>
    <n v="40"/>
    <n v="40"/>
    <x v="0"/>
    <n v="4"/>
    <n v="5"/>
    <n v="6"/>
    <n v="2"/>
    <n v="0"/>
    <n v="0"/>
    <n v="0"/>
    <n v="0"/>
    <n v="0"/>
    <n v="0"/>
    <n v="0"/>
    <n v="53"/>
    <s v="51-65"/>
    <n v="2509"/>
    <n v="0"/>
    <n v="0"/>
    <n v="0"/>
    <n v="1"/>
    <n v="0"/>
    <n v="0"/>
    <n v="1"/>
    <n v="0"/>
    <n v="0"/>
    <n v="778"/>
    <d v="2015-12-02T00:00:00"/>
    <n v="12"/>
    <s v="December"/>
    <n v="1"/>
  </r>
  <r>
    <n v="849"/>
    <n v="57100"/>
    <n v="313"/>
    <n v="0.5481611208406304"/>
    <x v="0"/>
    <n v="0"/>
    <n v="19"/>
    <n v="181"/>
    <n v="21"/>
    <n v="69"/>
    <n v="39"/>
    <n v="3"/>
    <n v="96"/>
    <x v="0"/>
    <n v="3"/>
    <n v="3"/>
    <n v="6"/>
    <n v="3"/>
    <n v="0"/>
    <n v="0"/>
    <n v="0"/>
    <n v="0"/>
    <n v="0"/>
    <n v="0"/>
    <n v="0"/>
    <n v="47"/>
    <s v="36-50"/>
    <n v="2366"/>
    <n v="0"/>
    <n v="0"/>
    <n v="0"/>
    <n v="1"/>
    <n v="0"/>
    <n v="0"/>
    <n v="1"/>
    <n v="0"/>
    <n v="0"/>
    <n v="217"/>
    <d v="2016-04-23T00:00:00"/>
    <n v="4"/>
    <s v="April"/>
    <n v="1"/>
  </r>
  <r>
    <n v="850"/>
    <n v="58917"/>
    <n v="254"/>
    <n v="0.43111495833121166"/>
    <x v="1"/>
    <n v="2"/>
    <n v="10"/>
    <n v="151"/>
    <n v="7"/>
    <n v="89"/>
    <n v="0"/>
    <n v="7"/>
    <n v="28"/>
    <x v="2"/>
    <n v="4"/>
    <n v="1"/>
    <n v="6"/>
    <n v="5"/>
    <n v="0"/>
    <n v="0"/>
    <n v="0"/>
    <n v="0"/>
    <n v="0"/>
    <n v="0"/>
    <n v="0"/>
    <n v="51"/>
    <s v="51-65"/>
    <n v="2621"/>
    <n v="0"/>
    <n v="0"/>
    <n v="0"/>
    <n v="1"/>
    <n v="0"/>
    <n v="0"/>
    <n v="1"/>
    <n v="0"/>
    <n v="0"/>
    <n v="226"/>
    <d v="2015-08-12T00:00:00"/>
    <n v="8"/>
    <s v="August"/>
    <n v="1"/>
  </r>
  <r>
    <n v="851"/>
    <n v="85072"/>
    <n v="1182"/>
    <n v="1.3894113221741584"/>
    <x v="0"/>
    <n v="0"/>
    <n v="94"/>
    <n v="494"/>
    <n v="92"/>
    <n v="391"/>
    <n v="194"/>
    <n v="11"/>
    <n v="241"/>
    <x v="0"/>
    <n v="3"/>
    <n v="4"/>
    <n v="10"/>
    <n v="0"/>
    <n v="0"/>
    <n v="0"/>
    <n v="0"/>
    <n v="0"/>
    <n v="0"/>
    <n v="0"/>
    <n v="0"/>
    <n v="43"/>
    <s v="36-50"/>
    <n v="2240"/>
    <n v="0"/>
    <n v="0"/>
    <n v="1"/>
    <n v="0"/>
    <n v="0"/>
    <n v="0"/>
    <n v="1"/>
    <n v="0"/>
    <n v="0"/>
    <n v="941"/>
    <d v="2016-08-27T00:00:00"/>
    <n v="8"/>
    <s v="August"/>
    <n v="1"/>
  </r>
  <r>
    <n v="852"/>
    <n v="83257"/>
    <n v="1298"/>
    <n v="1.5590280697118561"/>
    <x v="0"/>
    <n v="0"/>
    <n v="56"/>
    <n v="536"/>
    <n v="27"/>
    <n v="590"/>
    <n v="38"/>
    <n v="107"/>
    <n v="67"/>
    <x v="0"/>
    <n v="5"/>
    <n v="10"/>
    <n v="12"/>
    <n v="6"/>
    <n v="0"/>
    <n v="0"/>
    <n v="1"/>
    <n v="0"/>
    <n v="1"/>
    <n v="1"/>
    <n v="1"/>
    <n v="25"/>
    <s v="24-35"/>
    <n v="2808"/>
    <n v="0"/>
    <n v="0"/>
    <n v="1"/>
    <n v="0"/>
    <n v="0"/>
    <n v="1"/>
    <n v="0"/>
    <n v="0"/>
    <n v="0"/>
    <n v="1231"/>
    <d v="2015-02-06T00:00:00"/>
    <n v="2"/>
    <s v="February"/>
    <n v="1"/>
  </r>
  <r>
    <n v="853"/>
    <n v="45684"/>
    <n v="21"/>
    <n v="4.5967953769372204E-2"/>
    <x v="1"/>
    <n v="0"/>
    <n v="37"/>
    <n v="5"/>
    <n v="1"/>
    <n v="5"/>
    <n v="10"/>
    <n v="0"/>
    <n v="7"/>
    <x v="0"/>
    <n v="1"/>
    <n v="0"/>
    <n v="2"/>
    <n v="7"/>
    <n v="0"/>
    <n v="0"/>
    <n v="0"/>
    <n v="0"/>
    <n v="0"/>
    <n v="0"/>
    <n v="0"/>
    <n v="49"/>
    <s v="36-50"/>
    <n v="2368"/>
    <n v="0"/>
    <n v="0"/>
    <n v="0"/>
    <n v="0"/>
    <n v="1"/>
    <n v="0"/>
    <n v="1"/>
    <n v="0"/>
    <n v="0"/>
    <n v="14"/>
    <d v="2016-04-21T00:00:00"/>
    <n v="4"/>
    <s v="April"/>
    <n v="1"/>
  </r>
  <r>
    <n v="854"/>
    <n v="47889"/>
    <n v="63"/>
    <n v="0.13155421913174217"/>
    <x v="1"/>
    <n v="0"/>
    <n v="94"/>
    <n v="29"/>
    <n v="0"/>
    <n v="29"/>
    <n v="0"/>
    <n v="5"/>
    <n v="4"/>
    <x v="0"/>
    <n v="2"/>
    <n v="0"/>
    <n v="3"/>
    <n v="5"/>
    <n v="0"/>
    <n v="0"/>
    <n v="0"/>
    <n v="0"/>
    <n v="0"/>
    <n v="0"/>
    <n v="0"/>
    <n v="46"/>
    <s v="36-50"/>
    <n v="2335"/>
    <n v="0"/>
    <n v="0"/>
    <n v="0"/>
    <n v="1"/>
    <n v="0"/>
    <n v="0"/>
    <n v="1"/>
    <n v="0"/>
    <n v="0"/>
    <n v="59"/>
    <d v="2016-05-24T00:00:00"/>
    <n v="5"/>
    <s v="May"/>
    <n v="1"/>
  </r>
  <r>
    <n v="855"/>
    <n v="45921"/>
    <n v="187"/>
    <n v="0.40722109710154397"/>
    <x v="0"/>
    <n v="0"/>
    <n v="23"/>
    <n v="102"/>
    <n v="9"/>
    <n v="49"/>
    <n v="24"/>
    <n v="3"/>
    <n v="12"/>
    <x v="0"/>
    <n v="2"/>
    <n v="1"/>
    <n v="6"/>
    <n v="4"/>
    <n v="0"/>
    <n v="0"/>
    <n v="0"/>
    <n v="0"/>
    <n v="0"/>
    <n v="0"/>
    <n v="0"/>
    <n v="34"/>
    <s v="24-35"/>
    <n v="2270"/>
    <n v="0"/>
    <n v="1"/>
    <n v="0"/>
    <n v="0"/>
    <n v="0"/>
    <n v="0"/>
    <n v="0"/>
    <n v="0"/>
    <n v="1"/>
    <n v="175"/>
    <d v="2016-07-28T00:00:00"/>
    <n v="7"/>
    <s v="July"/>
    <n v="1"/>
  </r>
  <r>
    <n v="856"/>
    <n v="78420"/>
    <n v="1425"/>
    <n v="1.8171384850803367"/>
    <x v="0"/>
    <n v="0"/>
    <n v="75"/>
    <n v="604"/>
    <n v="28"/>
    <n v="674"/>
    <n v="91"/>
    <n v="28"/>
    <n v="28"/>
    <x v="0"/>
    <n v="3"/>
    <n v="10"/>
    <n v="8"/>
    <n v="1"/>
    <n v="0"/>
    <n v="0"/>
    <n v="0"/>
    <n v="0"/>
    <n v="0"/>
    <n v="0"/>
    <n v="0"/>
    <n v="54"/>
    <s v="51-65"/>
    <n v="2524"/>
    <n v="0"/>
    <n v="0"/>
    <n v="1"/>
    <n v="0"/>
    <n v="0"/>
    <n v="0"/>
    <n v="0"/>
    <n v="0"/>
    <n v="1"/>
    <n v="1397"/>
    <d v="2015-11-17T00:00:00"/>
    <n v="11"/>
    <s v="November"/>
    <n v="1"/>
  </r>
  <r>
    <n v="857"/>
    <n v="75114"/>
    <n v="1229"/>
    <n v="1.6361796735628511"/>
    <x v="0"/>
    <n v="0"/>
    <n v="40"/>
    <n v="571"/>
    <n v="12"/>
    <n v="523"/>
    <n v="63"/>
    <n v="60"/>
    <n v="24"/>
    <x v="0"/>
    <n v="3"/>
    <n v="10"/>
    <n v="5"/>
    <n v="2"/>
    <n v="0"/>
    <n v="0"/>
    <n v="0"/>
    <n v="0"/>
    <n v="0"/>
    <n v="0"/>
    <n v="0"/>
    <n v="28"/>
    <s v="24-35"/>
    <n v="2393"/>
    <n v="0"/>
    <n v="0"/>
    <n v="0"/>
    <n v="1"/>
    <n v="0"/>
    <n v="0"/>
    <n v="1"/>
    <n v="0"/>
    <n v="0"/>
    <n v="1205"/>
    <d v="2016-03-27T00:00:00"/>
    <n v="3"/>
    <s v="March"/>
    <n v="1"/>
  </r>
  <r>
    <n v="858"/>
    <n v="82733"/>
    <n v="1285"/>
    <n v="1.5531891748153699"/>
    <x v="0"/>
    <n v="0"/>
    <n v="28"/>
    <n v="712"/>
    <n v="50"/>
    <n v="420"/>
    <n v="65"/>
    <n v="38"/>
    <n v="38"/>
    <x v="0"/>
    <n v="8"/>
    <n v="4"/>
    <n v="7"/>
    <n v="4"/>
    <n v="0"/>
    <n v="0"/>
    <n v="0"/>
    <n v="0"/>
    <n v="0"/>
    <n v="0"/>
    <n v="1"/>
    <n v="36"/>
    <s v="36-50"/>
    <n v="2451"/>
    <n v="0"/>
    <n v="0"/>
    <n v="1"/>
    <n v="0"/>
    <n v="0"/>
    <n v="0"/>
    <n v="0"/>
    <n v="0"/>
    <n v="1"/>
    <n v="1247"/>
    <d v="2016-01-29T00:00:00"/>
    <n v="1"/>
    <s v="January"/>
    <n v="1"/>
  </r>
  <r>
    <n v="859"/>
    <n v="82800"/>
    <n v="1270"/>
    <n v="1.5338164251207729"/>
    <x v="0"/>
    <n v="0"/>
    <n v="23"/>
    <n v="1006"/>
    <n v="22"/>
    <n v="115"/>
    <n v="59"/>
    <n v="68"/>
    <n v="45"/>
    <x v="0"/>
    <n v="7"/>
    <n v="6"/>
    <n v="12"/>
    <n v="3"/>
    <n v="1"/>
    <n v="0"/>
    <n v="0"/>
    <n v="0"/>
    <n v="1"/>
    <n v="0"/>
    <n v="1"/>
    <n v="74"/>
    <s v="66+"/>
    <n v="2741"/>
    <n v="0"/>
    <n v="0"/>
    <n v="1"/>
    <n v="0"/>
    <n v="0"/>
    <n v="0"/>
    <n v="0"/>
    <n v="0"/>
    <n v="1"/>
    <n v="1225"/>
    <d v="2015-04-14T00:00:00"/>
    <n v="4"/>
    <s v="April"/>
    <n v="1"/>
  </r>
  <r>
    <n v="860"/>
    <n v="62820"/>
    <n v="923"/>
    <n v="1.469277300222859"/>
    <x v="0"/>
    <n v="0"/>
    <n v="51"/>
    <n v="398"/>
    <n v="61"/>
    <n v="265"/>
    <n v="138"/>
    <n v="61"/>
    <n v="53"/>
    <x v="0"/>
    <n v="3"/>
    <n v="4"/>
    <n v="6"/>
    <n v="1"/>
    <n v="0"/>
    <n v="0"/>
    <n v="0"/>
    <n v="0"/>
    <n v="0"/>
    <n v="0"/>
    <n v="0"/>
    <n v="66"/>
    <s v="66+"/>
    <n v="2573"/>
    <n v="0"/>
    <n v="1"/>
    <n v="0"/>
    <n v="0"/>
    <n v="0"/>
    <n v="0"/>
    <n v="1"/>
    <n v="0"/>
    <n v="0"/>
    <n v="870"/>
    <d v="2015-09-29T00:00:00"/>
    <n v="9"/>
    <s v="September"/>
    <n v="1"/>
  </r>
  <r>
    <n v="861"/>
    <n v="73113"/>
    <n v="973"/>
    <n v="1.3308166810279978"/>
    <x v="0"/>
    <n v="0"/>
    <n v="86"/>
    <n v="741"/>
    <n v="19"/>
    <n v="154"/>
    <n v="50"/>
    <n v="9"/>
    <n v="28"/>
    <x v="0"/>
    <n v="3"/>
    <n v="4"/>
    <n v="7"/>
    <n v="2"/>
    <n v="0"/>
    <n v="0"/>
    <n v="0"/>
    <n v="0"/>
    <n v="0"/>
    <n v="0"/>
    <n v="0"/>
    <n v="60"/>
    <s v="51-65"/>
    <n v="2344"/>
    <n v="0"/>
    <n v="0"/>
    <n v="0"/>
    <n v="1"/>
    <n v="0"/>
    <n v="0"/>
    <n v="0"/>
    <n v="1"/>
    <n v="0"/>
    <n v="945"/>
    <d v="2016-05-15T00:00:00"/>
    <n v="5"/>
    <s v="May"/>
    <n v="1"/>
  </r>
  <r>
    <n v="862"/>
    <n v="65220"/>
    <n v="1270"/>
    <n v="1.9472554431156086"/>
    <x v="0"/>
    <n v="0"/>
    <n v="3"/>
    <n v="890"/>
    <n v="63"/>
    <n v="292"/>
    <n v="0"/>
    <n v="25"/>
    <n v="12"/>
    <x v="3"/>
    <n v="8"/>
    <n v="4"/>
    <n v="7"/>
    <n v="6"/>
    <n v="0"/>
    <n v="0"/>
    <n v="0"/>
    <n v="0"/>
    <n v="0"/>
    <n v="0"/>
    <n v="1"/>
    <n v="55"/>
    <s v="51-65"/>
    <n v="2823"/>
    <n v="0"/>
    <n v="0"/>
    <n v="0"/>
    <n v="1"/>
    <n v="0"/>
    <n v="0"/>
    <n v="0"/>
    <n v="0"/>
    <n v="1"/>
    <n v="1258"/>
    <d v="2015-01-22T00:00:00"/>
    <n v="1"/>
    <s v="January"/>
    <n v="1"/>
  </r>
  <r>
    <n v="863"/>
    <n v="42607"/>
    <n v="303"/>
    <n v="0.71115074987678084"/>
    <x v="0"/>
    <n v="1"/>
    <n v="30"/>
    <n v="156"/>
    <n v="29"/>
    <n v="56"/>
    <n v="30"/>
    <n v="32"/>
    <n v="47"/>
    <x v="1"/>
    <n v="3"/>
    <n v="2"/>
    <n v="7"/>
    <n v="3"/>
    <n v="0"/>
    <n v="0"/>
    <n v="0"/>
    <n v="0"/>
    <n v="0"/>
    <n v="0"/>
    <n v="0"/>
    <n v="66"/>
    <s v="66+"/>
    <n v="2383"/>
    <n v="0"/>
    <n v="0"/>
    <n v="1"/>
    <n v="0"/>
    <n v="0"/>
    <n v="1"/>
    <n v="0"/>
    <n v="0"/>
    <n v="0"/>
    <n v="256"/>
    <d v="2016-04-06T00:00:00"/>
    <n v="4"/>
    <s v="April"/>
    <n v="1"/>
  </r>
  <r>
    <n v="864"/>
    <n v="74637"/>
    <n v="1634"/>
    <n v="2.1892626981255945"/>
    <x v="0"/>
    <n v="0"/>
    <n v="73"/>
    <n v="960"/>
    <n v="64"/>
    <n v="464"/>
    <n v="146"/>
    <n v="0"/>
    <n v="16"/>
    <x v="0"/>
    <n v="6"/>
    <n v="9"/>
    <n v="9"/>
    <n v="3"/>
    <n v="1"/>
    <n v="0"/>
    <n v="0"/>
    <n v="0"/>
    <n v="0"/>
    <n v="0"/>
    <n v="0"/>
    <n v="66"/>
    <s v="66+"/>
    <n v="2566"/>
    <n v="0"/>
    <n v="0"/>
    <n v="1"/>
    <n v="0"/>
    <n v="0"/>
    <n v="0"/>
    <n v="0"/>
    <n v="0"/>
    <n v="1"/>
    <n v="1618"/>
    <d v="2015-10-06T00:00:00"/>
    <n v="10"/>
    <s v="October"/>
    <n v="1"/>
  </r>
  <r>
    <n v="865"/>
    <n v="46015"/>
    <n v="40"/>
    <n v="8.6928175594914697E-2"/>
    <x v="1"/>
    <n v="1"/>
    <n v="25"/>
    <n v="38"/>
    <n v="0"/>
    <n v="2"/>
    <n v="0"/>
    <n v="0"/>
    <n v="6"/>
    <x v="0"/>
    <n v="1"/>
    <n v="0"/>
    <n v="3"/>
    <n v="7"/>
    <n v="0"/>
    <n v="1"/>
    <n v="1"/>
    <n v="0"/>
    <n v="0"/>
    <n v="0"/>
    <n v="0"/>
    <n v="65"/>
    <s v="51-65"/>
    <n v="2236"/>
    <n v="0"/>
    <n v="0"/>
    <n v="0"/>
    <n v="1"/>
    <n v="0"/>
    <n v="0"/>
    <n v="0"/>
    <n v="0"/>
    <n v="1"/>
    <n v="34"/>
    <d v="2016-08-31T00:00:00"/>
    <n v="8"/>
    <s v="August"/>
    <n v="1"/>
  </r>
  <r>
    <n v="866"/>
    <n v="72354"/>
    <n v="1046"/>
    <n v="1.4456699007656799"/>
    <x v="0"/>
    <n v="0"/>
    <n v="67"/>
    <n v="315"/>
    <n v="26"/>
    <n v="473"/>
    <n v="220"/>
    <n v="12"/>
    <n v="182"/>
    <x v="0"/>
    <n v="2"/>
    <n v="10"/>
    <n v="6"/>
    <n v="1"/>
    <n v="0"/>
    <n v="0"/>
    <n v="0"/>
    <n v="0"/>
    <n v="0"/>
    <n v="0"/>
    <n v="0"/>
    <n v="27"/>
    <s v="24-35"/>
    <n v="2597"/>
    <n v="0"/>
    <n v="0"/>
    <n v="1"/>
    <n v="0"/>
    <n v="0"/>
    <n v="0"/>
    <n v="1"/>
    <n v="0"/>
    <n v="0"/>
    <n v="864"/>
    <d v="2015-09-05T00:00:00"/>
    <n v="9"/>
    <s v="September"/>
    <n v="1"/>
  </r>
  <r>
    <n v="867"/>
    <n v="78394"/>
    <n v="1262"/>
    <n v="1.6098170778375898"/>
    <x v="0"/>
    <n v="0"/>
    <n v="13"/>
    <n v="298"/>
    <n v="27"/>
    <n v="697"/>
    <n v="216"/>
    <n v="24"/>
    <n v="166"/>
    <x v="0"/>
    <n v="4"/>
    <n v="6"/>
    <n v="5"/>
    <n v="2"/>
    <n v="0"/>
    <n v="0"/>
    <n v="0"/>
    <n v="0"/>
    <n v="0"/>
    <n v="0"/>
    <n v="1"/>
    <n v="34"/>
    <s v="24-35"/>
    <n v="2658"/>
    <n v="0"/>
    <n v="0"/>
    <n v="0"/>
    <n v="1"/>
    <n v="0"/>
    <n v="0"/>
    <n v="1"/>
    <n v="0"/>
    <n v="0"/>
    <n v="1096"/>
    <d v="2015-07-06T00:00:00"/>
    <n v="7"/>
    <s v="July"/>
    <n v="1"/>
  </r>
  <r>
    <n v="868"/>
    <n v="34469"/>
    <n v="50"/>
    <n v="0.14505787809335924"/>
    <x v="1"/>
    <n v="1"/>
    <n v="58"/>
    <n v="19"/>
    <n v="6"/>
    <n v="20"/>
    <n v="0"/>
    <n v="5"/>
    <n v="12"/>
    <x v="4"/>
    <n v="1"/>
    <n v="1"/>
    <n v="4"/>
    <n v="4"/>
    <n v="0"/>
    <n v="0"/>
    <n v="0"/>
    <n v="0"/>
    <n v="0"/>
    <n v="0"/>
    <n v="0"/>
    <n v="72"/>
    <s v="66+"/>
    <n v="2215"/>
    <n v="0"/>
    <n v="1"/>
    <n v="0"/>
    <n v="0"/>
    <n v="0"/>
    <n v="0"/>
    <n v="0"/>
    <n v="0"/>
    <n v="1"/>
    <n v="38"/>
    <d v="2016-09-21T00:00:00"/>
    <n v="9"/>
    <s v="September"/>
    <n v="1"/>
  </r>
  <r>
    <n v="869"/>
    <n v="83033"/>
    <n v="1728"/>
    <n v="2.0811002854286849"/>
    <x v="1"/>
    <n v="0"/>
    <n v="82"/>
    <n v="812"/>
    <n v="99"/>
    <n v="431"/>
    <n v="237"/>
    <n v="149"/>
    <n v="33"/>
    <x v="0"/>
    <n v="11"/>
    <n v="4"/>
    <n v="10"/>
    <n v="5"/>
    <n v="1"/>
    <n v="0"/>
    <n v="0"/>
    <n v="0"/>
    <n v="0"/>
    <n v="0"/>
    <n v="0"/>
    <n v="34"/>
    <s v="24-35"/>
    <n v="2201"/>
    <n v="0"/>
    <n v="0"/>
    <n v="0"/>
    <n v="1"/>
    <n v="0"/>
    <n v="0"/>
    <n v="1"/>
    <n v="0"/>
    <n v="0"/>
    <n v="1695"/>
    <d v="2016-10-05T00:00:00"/>
    <n v="10"/>
    <s v="October"/>
    <n v="1"/>
  </r>
  <r>
    <n v="870"/>
    <n v="24401"/>
    <n v="352"/>
    <n v="1.4425638293512562"/>
    <x v="0"/>
    <n v="0"/>
    <n v="98"/>
    <n v="73"/>
    <n v="28"/>
    <n v="217"/>
    <n v="10"/>
    <n v="24"/>
    <n v="115"/>
    <x v="4"/>
    <n v="6"/>
    <n v="1"/>
    <n v="6"/>
    <n v="8"/>
    <n v="0"/>
    <n v="0"/>
    <n v="0"/>
    <n v="0"/>
    <n v="0"/>
    <n v="0"/>
    <n v="0"/>
    <n v="41"/>
    <s v="36-50"/>
    <n v="2826"/>
    <n v="0"/>
    <n v="0"/>
    <n v="0"/>
    <n v="1"/>
    <n v="0"/>
    <n v="0"/>
    <n v="0"/>
    <n v="1"/>
    <n v="0"/>
    <n v="237"/>
    <d v="2015-01-19T00:00:00"/>
    <n v="1"/>
    <s v="January"/>
    <n v="1"/>
  </r>
  <r>
    <n v="871"/>
    <n v="77583"/>
    <n v="1041"/>
    <n v="1.341788793936816"/>
    <x v="0"/>
    <n v="0"/>
    <n v="93"/>
    <n v="372"/>
    <n v="23"/>
    <n v="384"/>
    <n v="250"/>
    <n v="12"/>
    <n v="108"/>
    <x v="0"/>
    <n v="4"/>
    <n v="5"/>
    <n v="9"/>
    <n v="2"/>
    <n v="1"/>
    <n v="0"/>
    <n v="0"/>
    <n v="0"/>
    <n v="0"/>
    <n v="0"/>
    <n v="0"/>
    <n v="42"/>
    <s v="36-50"/>
    <n v="2298"/>
    <n v="0"/>
    <n v="1"/>
    <n v="0"/>
    <n v="0"/>
    <n v="0"/>
    <n v="0"/>
    <n v="1"/>
    <n v="0"/>
    <n v="0"/>
    <n v="933"/>
    <d v="2016-06-30T00:00:00"/>
    <n v="6"/>
    <s v="June"/>
    <n v="1"/>
  </r>
  <r>
    <n v="872"/>
    <n v="74116"/>
    <n v="1886"/>
    <n v="2.54465972259701"/>
    <x v="0"/>
    <n v="0"/>
    <n v="53"/>
    <n v="871"/>
    <n v="111"/>
    <n v="704"/>
    <n v="145"/>
    <n v="55"/>
    <n v="166"/>
    <x v="0"/>
    <n v="4"/>
    <n v="4"/>
    <n v="10"/>
    <n v="2"/>
    <n v="0"/>
    <n v="0"/>
    <n v="0"/>
    <n v="1"/>
    <n v="0"/>
    <n v="0"/>
    <n v="0"/>
    <n v="38"/>
    <s v="36-50"/>
    <n v="2340"/>
    <n v="0"/>
    <n v="0"/>
    <n v="1"/>
    <n v="0"/>
    <n v="0"/>
    <n v="1"/>
    <n v="0"/>
    <n v="0"/>
    <n v="0"/>
    <n v="1720"/>
    <d v="2016-05-19T00:00:00"/>
    <n v="5"/>
    <s v="May"/>
    <n v="1"/>
  </r>
  <r>
    <n v="873"/>
    <n v="68397"/>
    <n v="1336"/>
    <n v="1.9533020454113486"/>
    <x v="0"/>
    <n v="1"/>
    <n v="6"/>
    <n v="760"/>
    <n v="80"/>
    <n v="466"/>
    <n v="17"/>
    <n v="13"/>
    <n v="80"/>
    <x v="0"/>
    <n v="6"/>
    <n v="9"/>
    <n v="5"/>
    <n v="3"/>
    <n v="0"/>
    <n v="0"/>
    <n v="0"/>
    <n v="0"/>
    <n v="0"/>
    <n v="0"/>
    <n v="0"/>
    <n v="44"/>
    <s v="36-50"/>
    <n v="2383"/>
    <n v="0"/>
    <n v="1"/>
    <n v="0"/>
    <n v="0"/>
    <n v="0"/>
    <n v="0"/>
    <n v="0"/>
    <n v="0"/>
    <n v="1"/>
    <n v="1256"/>
    <d v="2016-04-06T00:00:00"/>
    <n v="4"/>
    <s v="April"/>
    <n v="1"/>
  </r>
  <r>
    <n v="874"/>
    <n v="79632"/>
    <n v="1101"/>
    <n v="1.3826100060277275"/>
    <x v="0"/>
    <n v="0"/>
    <n v="42"/>
    <n v="471"/>
    <n v="0"/>
    <n v="510"/>
    <n v="99"/>
    <n v="21"/>
    <n v="12"/>
    <x v="0"/>
    <n v="6"/>
    <n v="4"/>
    <n v="9"/>
    <n v="2"/>
    <n v="0"/>
    <n v="0"/>
    <n v="0"/>
    <n v="0"/>
    <n v="0"/>
    <n v="0"/>
    <n v="0"/>
    <n v="46"/>
    <s v="36-50"/>
    <n v="2241"/>
    <n v="0"/>
    <n v="0"/>
    <n v="0"/>
    <n v="1"/>
    <n v="0"/>
    <n v="0"/>
    <n v="0"/>
    <n v="0"/>
    <n v="1"/>
    <n v="1089"/>
    <d v="2016-08-26T00:00:00"/>
    <n v="8"/>
    <s v="August"/>
    <n v="1"/>
  </r>
  <r>
    <n v="875"/>
    <n v="46107"/>
    <n v="92"/>
    <n v="0.19953586223350034"/>
    <x v="1"/>
    <n v="0"/>
    <n v="78"/>
    <n v="31"/>
    <n v="9"/>
    <n v="27"/>
    <n v="16"/>
    <n v="9"/>
    <n v="33"/>
    <x v="0"/>
    <n v="1"/>
    <n v="1"/>
    <n v="4"/>
    <n v="3"/>
    <n v="0"/>
    <n v="0"/>
    <n v="0"/>
    <n v="0"/>
    <n v="0"/>
    <n v="0"/>
    <n v="0"/>
    <n v="31"/>
    <s v="24-35"/>
    <n v="2298"/>
    <n v="0"/>
    <n v="0"/>
    <n v="1"/>
    <n v="0"/>
    <n v="0"/>
    <n v="0"/>
    <n v="1"/>
    <n v="0"/>
    <n v="0"/>
    <n v="59"/>
    <d v="2016-06-30T00:00:00"/>
    <n v="6"/>
    <s v="June"/>
    <n v="1"/>
  </r>
  <r>
    <n v="876"/>
    <n v="64950"/>
    <n v="903"/>
    <n v="1.3903002309468822"/>
    <x v="0"/>
    <n v="1"/>
    <n v="29"/>
    <n v="819"/>
    <n v="0"/>
    <n v="72"/>
    <n v="12"/>
    <n v="0"/>
    <n v="63"/>
    <x v="1"/>
    <n v="11"/>
    <n v="2"/>
    <n v="10"/>
    <n v="7"/>
    <n v="0"/>
    <n v="0"/>
    <n v="0"/>
    <n v="1"/>
    <n v="0"/>
    <n v="0"/>
    <n v="0"/>
    <n v="69"/>
    <s v="66+"/>
    <n v="2845"/>
    <n v="0"/>
    <n v="0"/>
    <n v="1"/>
    <n v="0"/>
    <n v="0"/>
    <n v="0"/>
    <n v="0"/>
    <n v="0"/>
    <n v="1"/>
    <n v="840"/>
    <d v="2014-12-31T00:00:00"/>
    <n v="12"/>
    <s v="December"/>
    <n v="1"/>
  </r>
  <r>
    <n v="877"/>
    <n v="25443"/>
    <n v="25"/>
    <n v="9.8258853122666356E-2"/>
    <x v="1"/>
    <n v="0"/>
    <n v="82"/>
    <n v="1"/>
    <n v="4"/>
    <n v="3"/>
    <n v="8"/>
    <n v="9"/>
    <n v="7"/>
    <x v="0"/>
    <n v="1"/>
    <n v="0"/>
    <n v="3"/>
    <n v="8"/>
    <n v="0"/>
    <n v="0"/>
    <n v="0"/>
    <n v="0"/>
    <n v="0"/>
    <n v="0"/>
    <n v="0"/>
    <n v="31"/>
    <s v="24-35"/>
    <n v="2713"/>
    <n v="0"/>
    <n v="1"/>
    <n v="0"/>
    <n v="0"/>
    <n v="0"/>
    <n v="0"/>
    <n v="0"/>
    <n v="0"/>
    <n v="0"/>
    <n v="18"/>
    <d v="2015-05-12T00:00:00"/>
    <n v="5"/>
    <s v="May"/>
    <n v="1"/>
  </r>
  <r>
    <n v="878"/>
    <n v="32892"/>
    <n v="44"/>
    <n v="0.13377112975799585"/>
    <x v="1"/>
    <n v="0"/>
    <n v="78"/>
    <n v="26"/>
    <n v="0"/>
    <n v="15"/>
    <n v="2"/>
    <n v="1"/>
    <n v="2"/>
    <x v="1"/>
    <n v="3"/>
    <n v="0"/>
    <n v="3"/>
    <n v="8"/>
    <n v="0"/>
    <n v="0"/>
    <n v="0"/>
    <n v="0"/>
    <n v="0"/>
    <n v="0"/>
    <n v="0"/>
    <n v="49"/>
    <s v="36-50"/>
    <n v="2194"/>
    <n v="0"/>
    <n v="0"/>
    <n v="0"/>
    <n v="1"/>
    <n v="0"/>
    <n v="0"/>
    <n v="0"/>
    <n v="0"/>
    <n v="1"/>
    <n v="42"/>
    <d v="2016-10-12T00:00:00"/>
    <n v="10"/>
    <s v="October"/>
    <n v="1"/>
  </r>
  <r>
    <n v="879"/>
    <n v="71796"/>
    <n v="928"/>
    <n v="1.2925511170538748"/>
    <x v="0"/>
    <n v="0"/>
    <n v="54"/>
    <n v="354"/>
    <n v="21"/>
    <n v="311"/>
    <n v="167"/>
    <n v="75"/>
    <n v="32"/>
    <x v="0"/>
    <n v="9"/>
    <n v="3"/>
    <n v="4"/>
    <n v="4"/>
    <n v="0"/>
    <n v="0"/>
    <n v="0"/>
    <n v="0"/>
    <n v="0"/>
    <n v="0"/>
    <n v="0"/>
    <n v="49"/>
    <s v="36-50"/>
    <n v="2407"/>
    <n v="0"/>
    <n v="0"/>
    <n v="0"/>
    <n v="1"/>
    <n v="0"/>
    <n v="0"/>
    <n v="1"/>
    <n v="0"/>
    <n v="0"/>
    <n v="896"/>
    <d v="2016-03-13T00:00:00"/>
    <n v="3"/>
    <s v="March"/>
    <n v="1"/>
  </r>
  <r>
    <n v="880"/>
    <n v="67536"/>
    <n v="1794"/>
    <n v="2.6563610518834402"/>
    <x v="0"/>
    <n v="1"/>
    <n v="45"/>
    <n v="1253"/>
    <n v="0"/>
    <n v="447"/>
    <n v="23"/>
    <n v="71"/>
    <n v="35"/>
    <x v="4"/>
    <n v="11"/>
    <n v="5"/>
    <n v="11"/>
    <n v="8"/>
    <n v="1"/>
    <n v="0"/>
    <n v="0"/>
    <n v="0"/>
    <n v="0"/>
    <n v="0"/>
    <n v="0"/>
    <n v="50"/>
    <s v="36-50"/>
    <n v="2562"/>
    <n v="0"/>
    <n v="1"/>
    <n v="0"/>
    <n v="0"/>
    <n v="0"/>
    <n v="0"/>
    <n v="0"/>
    <n v="0"/>
    <n v="1"/>
    <n v="1759"/>
    <d v="2015-10-10T00:00:00"/>
    <n v="10"/>
    <s v="October"/>
    <n v="1"/>
  </r>
  <r>
    <n v="881"/>
    <n v="55239"/>
    <n v="673"/>
    <n v="1.2183421133619363"/>
    <x v="0"/>
    <n v="1"/>
    <n v="59"/>
    <n v="371"/>
    <n v="17"/>
    <n v="238"/>
    <n v="23"/>
    <n v="24"/>
    <n v="106"/>
    <x v="4"/>
    <n v="7"/>
    <n v="5"/>
    <n v="11"/>
    <n v="5"/>
    <n v="0"/>
    <n v="0"/>
    <n v="0"/>
    <n v="0"/>
    <n v="0"/>
    <n v="0"/>
    <n v="0"/>
    <n v="49"/>
    <s v="36-50"/>
    <n v="2509"/>
    <n v="0"/>
    <n v="0"/>
    <n v="1"/>
    <n v="0"/>
    <n v="0"/>
    <n v="0"/>
    <n v="1"/>
    <n v="0"/>
    <n v="0"/>
    <n v="567"/>
    <d v="2015-12-02T00:00:00"/>
    <n v="12"/>
    <s v="December"/>
    <n v="1"/>
  </r>
  <r>
    <n v="882"/>
    <n v="60554"/>
    <n v="796"/>
    <n v="1.3145291805661061"/>
    <x v="1"/>
    <n v="0"/>
    <n v="8"/>
    <n v="588"/>
    <n v="7"/>
    <n v="76"/>
    <n v="110"/>
    <n v="15"/>
    <n v="15"/>
    <x v="1"/>
    <n v="8"/>
    <n v="4"/>
    <n v="9"/>
    <n v="6"/>
    <n v="0"/>
    <n v="0"/>
    <n v="0"/>
    <n v="0"/>
    <n v="0"/>
    <n v="0"/>
    <n v="0"/>
    <n v="45"/>
    <s v="36-50"/>
    <n v="2483"/>
    <n v="1"/>
    <n v="0"/>
    <n v="0"/>
    <n v="0"/>
    <n v="0"/>
    <n v="0"/>
    <n v="0"/>
    <n v="0"/>
    <n v="1"/>
    <n v="781"/>
    <d v="2015-12-28T00:00:00"/>
    <n v="12"/>
    <s v="December"/>
    <n v="1"/>
  </r>
  <r>
    <n v="883"/>
    <n v="64831"/>
    <n v="976"/>
    <n v="1.5054526383982971"/>
    <x v="1"/>
    <n v="1"/>
    <n v="51"/>
    <n v="480"/>
    <n v="86"/>
    <n v="249"/>
    <n v="75"/>
    <n v="86"/>
    <n v="144"/>
    <x v="10"/>
    <n v="6"/>
    <n v="3"/>
    <n v="5"/>
    <n v="6"/>
    <n v="0"/>
    <n v="0"/>
    <n v="0"/>
    <n v="0"/>
    <n v="0"/>
    <n v="0"/>
    <n v="0"/>
    <n v="68"/>
    <s v="66+"/>
    <n v="2543"/>
    <n v="0"/>
    <n v="0"/>
    <n v="1"/>
    <n v="0"/>
    <n v="0"/>
    <n v="1"/>
    <n v="0"/>
    <n v="0"/>
    <n v="0"/>
    <n v="832"/>
    <d v="2015-10-29T00:00:00"/>
    <n v="10"/>
    <s v="October"/>
    <n v="1"/>
  </r>
  <r>
    <n v="884"/>
    <n v="56067"/>
    <n v="605"/>
    <n v="1.079066117323916"/>
    <x v="0"/>
    <n v="1"/>
    <n v="51"/>
    <n v="517"/>
    <n v="12"/>
    <n v="54"/>
    <n v="16"/>
    <n v="6"/>
    <n v="120"/>
    <x v="1"/>
    <n v="7"/>
    <n v="4"/>
    <n v="7"/>
    <n v="5"/>
    <n v="0"/>
    <n v="0"/>
    <n v="0"/>
    <n v="0"/>
    <n v="0"/>
    <n v="0"/>
    <n v="0"/>
    <n v="58"/>
    <s v="51-65"/>
    <n v="2503"/>
    <n v="0"/>
    <n v="0"/>
    <n v="0"/>
    <n v="1"/>
    <n v="0"/>
    <n v="0"/>
    <n v="0"/>
    <n v="0"/>
    <n v="1"/>
    <n v="485"/>
    <d v="2015-12-08T00:00:00"/>
    <n v="12"/>
    <s v="December"/>
    <n v="1"/>
  </r>
  <r>
    <n v="885"/>
    <n v="78499"/>
    <n v="1237"/>
    <n v="1.5758162524363368"/>
    <x v="0"/>
    <n v="0"/>
    <n v="12"/>
    <n v="912"/>
    <n v="72"/>
    <n v="170"/>
    <n v="47"/>
    <n v="36"/>
    <n v="97"/>
    <x v="0"/>
    <n v="11"/>
    <n v="3"/>
    <n v="4"/>
    <n v="4"/>
    <n v="0"/>
    <n v="0"/>
    <n v="0"/>
    <n v="0"/>
    <n v="1"/>
    <n v="0"/>
    <n v="1"/>
    <n v="63"/>
    <s v="51-65"/>
    <n v="2377"/>
    <n v="0"/>
    <n v="0"/>
    <n v="1"/>
    <n v="0"/>
    <n v="0"/>
    <n v="0"/>
    <n v="1"/>
    <n v="0"/>
    <n v="0"/>
    <n v="1140"/>
    <d v="2016-04-12T00:00:00"/>
    <n v="4"/>
    <s v="April"/>
    <n v="1"/>
  </r>
  <r>
    <n v="886"/>
    <n v="88194"/>
    <n v="1236"/>
    <n v="1.4014558813524731"/>
    <x v="0"/>
    <n v="1"/>
    <n v="19"/>
    <n v="688"/>
    <n v="14"/>
    <n v="309"/>
    <n v="201"/>
    <n v="24"/>
    <n v="38"/>
    <x v="0"/>
    <n v="11"/>
    <n v="10"/>
    <n v="10"/>
    <n v="5"/>
    <n v="1"/>
    <n v="0"/>
    <n v="1"/>
    <n v="0"/>
    <n v="0"/>
    <n v="0"/>
    <n v="1"/>
    <n v="41"/>
    <s v="36-50"/>
    <n v="2261"/>
    <n v="0"/>
    <n v="0"/>
    <n v="1"/>
    <n v="0"/>
    <n v="0"/>
    <n v="1"/>
    <n v="0"/>
    <n v="0"/>
    <n v="0"/>
    <n v="1198"/>
    <d v="2016-08-06T00:00:00"/>
    <n v="8"/>
    <s v="August"/>
    <n v="1"/>
  </r>
  <r>
    <n v="887"/>
    <n v="14906"/>
    <n v="51"/>
    <n v="0.34214410304575338"/>
    <x v="0"/>
    <n v="0"/>
    <n v="86"/>
    <n v="7"/>
    <n v="7"/>
    <n v="14"/>
    <n v="7"/>
    <n v="16"/>
    <n v="15"/>
    <x v="4"/>
    <n v="2"/>
    <n v="1"/>
    <n v="3"/>
    <n v="7"/>
    <n v="0"/>
    <n v="0"/>
    <n v="0"/>
    <n v="0"/>
    <n v="0"/>
    <n v="0"/>
    <n v="0"/>
    <n v="34"/>
    <s v="24-35"/>
    <n v="2713"/>
    <n v="0"/>
    <n v="0"/>
    <n v="1"/>
    <n v="0"/>
    <n v="0"/>
    <n v="0"/>
    <n v="0"/>
    <n v="0"/>
    <n v="0"/>
    <n v="36"/>
    <d v="2015-05-12T00:00:00"/>
    <n v="5"/>
    <s v="May"/>
    <n v="1"/>
  </r>
  <r>
    <n v="888"/>
    <n v="51563"/>
    <n v="1214"/>
    <n v="2.3544014118650969"/>
    <x v="0"/>
    <n v="0"/>
    <n v="60"/>
    <n v="1166"/>
    <n v="0"/>
    <n v="48"/>
    <n v="0"/>
    <n v="0"/>
    <n v="36"/>
    <x v="0"/>
    <n v="4"/>
    <n v="4"/>
    <n v="10"/>
    <n v="8"/>
    <n v="0"/>
    <n v="0"/>
    <n v="0"/>
    <n v="1"/>
    <n v="1"/>
    <n v="0"/>
    <n v="0"/>
    <n v="33"/>
    <s v="24-35"/>
    <n v="2795"/>
    <n v="0"/>
    <n v="1"/>
    <n v="0"/>
    <n v="0"/>
    <n v="0"/>
    <n v="0"/>
    <n v="0"/>
    <n v="0"/>
    <n v="1"/>
    <n v="1178"/>
    <d v="2015-02-19T00:00:00"/>
    <n v="2"/>
    <s v="February"/>
    <n v="1"/>
  </r>
  <r>
    <n v="889"/>
    <n v="57937"/>
    <n v="550"/>
    <n v="0.94930700588570349"/>
    <x v="0"/>
    <n v="1"/>
    <n v="56"/>
    <n v="261"/>
    <n v="42"/>
    <n v="144"/>
    <n v="55"/>
    <n v="48"/>
    <n v="133"/>
    <x v="4"/>
    <n v="4"/>
    <n v="4"/>
    <n v="9"/>
    <n v="3"/>
    <n v="0"/>
    <n v="0"/>
    <n v="0"/>
    <n v="0"/>
    <n v="0"/>
    <n v="0"/>
    <n v="0"/>
    <n v="38"/>
    <s v="36-50"/>
    <n v="2292"/>
    <n v="0"/>
    <n v="1"/>
    <n v="0"/>
    <n v="0"/>
    <n v="0"/>
    <n v="1"/>
    <n v="0"/>
    <n v="0"/>
    <n v="0"/>
    <n v="417"/>
    <d v="2016-07-06T00:00:00"/>
    <n v="7"/>
    <s v="July"/>
    <n v="1"/>
  </r>
  <r>
    <n v="890"/>
    <n v="68274"/>
    <n v="259"/>
    <n v="0.37935378035562584"/>
    <x v="1"/>
    <n v="1"/>
    <n v="83"/>
    <n v="135"/>
    <n v="25"/>
    <n v="51"/>
    <n v="23"/>
    <n v="25"/>
    <n v="46"/>
    <x v="1"/>
    <n v="4"/>
    <n v="2"/>
    <n v="5"/>
    <n v="3"/>
    <n v="0"/>
    <n v="0"/>
    <n v="0"/>
    <n v="0"/>
    <n v="0"/>
    <n v="0"/>
    <n v="0"/>
    <n v="41"/>
    <s v="36-50"/>
    <n v="2431"/>
    <n v="1"/>
    <n v="0"/>
    <n v="0"/>
    <n v="0"/>
    <n v="0"/>
    <n v="0"/>
    <n v="1"/>
    <n v="0"/>
    <n v="0"/>
    <n v="213"/>
    <d v="2016-02-18T00:00:00"/>
    <n v="2"/>
    <s v="February"/>
    <n v="1"/>
  </r>
  <r>
    <n v="891"/>
    <n v="39771"/>
    <n v="36"/>
    <n v="9.0518216791129216E-2"/>
    <x v="1"/>
    <n v="0"/>
    <n v="92"/>
    <n v="6"/>
    <n v="2"/>
    <n v="18"/>
    <n v="2"/>
    <n v="8"/>
    <n v="14"/>
    <x v="0"/>
    <n v="2"/>
    <n v="0"/>
    <n v="3"/>
    <n v="4"/>
    <n v="0"/>
    <n v="0"/>
    <n v="0"/>
    <n v="0"/>
    <n v="0"/>
    <n v="0"/>
    <n v="0"/>
    <n v="43"/>
    <s v="36-50"/>
    <n v="2364"/>
    <n v="0"/>
    <n v="0"/>
    <n v="0"/>
    <n v="1"/>
    <n v="0"/>
    <n v="0"/>
    <n v="1"/>
    <n v="0"/>
    <n v="0"/>
    <n v="22"/>
    <d v="2016-04-25T00:00:00"/>
    <n v="4"/>
    <s v="April"/>
    <n v="1"/>
  </r>
  <r>
    <n v="892"/>
    <n v="67893"/>
    <n v="948"/>
    <n v="1.3963147894481021"/>
    <x v="0"/>
    <n v="1"/>
    <n v="31"/>
    <n v="711"/>
    <n v="28"/>
    <n v="142"/>
    <n v="49"/>
    <n v="18"/>
    <n v="47"/>
    <x v="1"/>
    <n v="3"/>
    <n v="2"/>
    <n v="9"/>
    <n v="8"/>
    <n v="0"/>
    <n v="0"/>
    <n v="0"/>
    <n v="0"/>
    <n v="0"/>
    <n v="0"/>
    <n v="0"/>
    <n v="45"/>
    <s v="36-50"/>
    <n v="2795"/>
    <n v="1"/>
    <n v="0"/>
    <n v="0"/>
    <n v="0"/>
    <n v="0"/>
    <n v="1"/>
    <n v="0"/>
    <n v="0"/>
    <n v="0"/>
    <n v="901"/>
    <d v="2015-02-19T00:00:00"/>
    <n v="2"/>
    <s v="February"/>
    <n v="1"/>
  </r>
  <r>
    <n v="893"/>
    <n v="27922"/>
    <n v="30"/>
    <n v="0.10744216030370317"/>
    <x v="1"/>
    <n v="0"/>
    <n v="80"/>
    <n v="11"/>
    <n v="0"/>
    <n v="13"/>
    <n v="2"/>
    <n v="4"/>
    <n v="11"/>
    <x v="0"/>
    <n v="2"/>
    <n v="0"/>
    <n v="3"/>
    <n v="4"/>
    <n v="0"/>
    <n v="0"/>
    <n v="0"/>
    <n v="0"/>
    <n v="0"/>
    <n v="0"/>
    <n v="0"/>
    <n v="41"/>
    <s v="36-50"/>
    <n v="2209"/>
    <n v="0"/>
    <n v="0"/>
    <n v="0"/>
    <n v="1"/>
    <n v="0"/>
    <n v="0"/>
    <n v="0"/>
    <n v="0"/>
    <n v="1"/>
    <n v="19"/>
    <d v="2016-09-27T00:00:00"/>
    <n v="9"/>
    <s v="September"/>
    <n v="1"/>
  </r>
  <r>
    <n v="894"/>
    <n v="52190"/>
    <n v="59"/>
    <n v="0.11304847671967809"/>
    <x v="1"/>
    <n v="1"/>
    <n v="39"/>
    <n v="42"/>
    <n v="0"/>
    <n v="17"/>
    <n v="0"/>
    <n v="0"/>
    <n v="18"/>
    <x v="4"/>
    <n v="2"/>
    <n v="1"/>
    <n v="3"/>
    <n v="5"/>
    <n v="0"/>
    <n v="0"/>
    <n v="1"/>
    <n v="0"/>
    <n v="0"/>
    <n v="0"/>
    <n v="0"/>
    <n v="44"/>
    <s v="36-50"/>
    <n v="2211"/>
    <n v="0"/>
    <n v="0"/>
    <n v="0"/>
    <n v="1"/>
    <n v="0"/>
    <n v="0"/>
    <n v="0"/>
    <n v="0"/>
    <n v="1"/>
    <n v="41"/>
    <d v="2016-09-25T00:00:00"/>
    <n v="9"/>
    <s v="September"/>
    <n v="1"/>
  </r>
  <r>
    <n v="895"/>
    <n v="64849"/>
    <n v="1228"/>
    <n v="1.8936298169593979"/>
    <x v="0"/>
    <n v="0"/>
    <n v="42"/>
    <n v="652"/>
    <n v="48"/>
    <n v="350"/>
    <n v="94"/>
    <n v="84"/>
    <n v="108"/>
    <x v="0"/>
    <n v="9"/>
    <n v="3"/>
    <n v="6"/>
    <n v="5"/>
    <n v="0"/>
    <n v="0"/>
    <n v="0"/>
    <n v="0"/>
    <n v="0"/>
    <n v="0"/>
    <n v="1"/>
    <n v="63"/>
    <s v="51-65"/>
    <n v="2752"/>
    <n v="0"/>
    <n v="0"/>
    <n v="1"/>
    <n v="0"/>
    <n v="0"/>
    <n v="0"/>
    <n v="1"/>
    <n v="0"/>
    <n v="0"/>
    <n v="1120"/>
    <d v="2015-04-03T00:00:00"/>
    <n v="4"/>
    <s v="April"/>
    <n v="1"/>
  </r>
  <r>
    <n v="896"/>
    <n v="42767"/>
    <n v="93"/>
    <n v="0.21745738536722239"/>
    <x v="2"/>
    <n v="0"/>
    <n v="53"/>
    <n v="20"/>
    <n v="6"/>
    <n v="43"/>
    <n v="19"/>
    <n v="5"/>
    <n v="38"/>
    <x v="0"/>
    <n v="3"/>
    <n v="1"/>
    <n v="2"/>
    <n v="8"/>
    <n v="0"/>
    <n v="0"/>
    <n v="0"/>
    <n v="0"/>
    <n v="0"/>
    <n v="0"/>
    <n v="0"/>
    <n v="49"/>
    <s v="36-50"/>
    <n v="2573"/>
    <n v="0"/>
    <n v="0"/>
    <n v="1"/>
    <n v="0"/>
    <n v="0"/>
    <n v="0"/>
    <n v="0"/>
    <n v="0"/>
    <n v="1"/>
    <n v="55"/>
    <d v="2015-09-29T00:00:00"/>
    <n v="9"/>
    <s v="September"/>
    <n v="1"/>
  </r>
  <r>
    <n v="897"/>
    <n v="46106"/>
    <n v="40"/>
    <n v="8.6756604346505881E-2"/>
    <x v="1"/>
    <n v="1"/>
    <n v="84"/>
    <n v="30"/>
    <n v="0"/>
    <n v="8"/>
    <n v="2"/>
    <n v="0"/>
    <n v="14"/>
    <x v="0"/>
    <n v="1"/>
    <n v="1"/>
    <n v="2"/>
    <n v="6"/>
    <n v="0"/>
    <n v="0"/>
    <n v="0"/>
    <n v="0"/>
    <n v="0"/>
    <n v="0"/>
    <n v="0"/>
    <n v="44"/>
    <s v="36-50"/>
    <n v="2208"/>
    <n v="0"/>
    <n v="0"/>
    <n v="0"/>
    <n v="1"/>
    <n v="0"/>
    <n v="0"/>
    <n v="0"/>
    <n v="1"/>
    <n v="0"/>
    <n v="26"/>
    <d v="2016-09-28T00:00:00"/>
    <n v="9"/>
    <s v="September"/>
    <n v="1"/>
  </r>
  <r>
    <n v="898"/>
    <n v="16927"/>
    <n v="49"/>
    <n v="0.2894783482010988"/>
    <x v="1"/>
    <n v="1"/>
    <n v="50"/>
    <n v="20"/>
    <n v="2"/>
    <n v="23"/>
    <n v="3"/>
    <n v="1"/>
    <n v="4"/>
    <x v="2"/>
    <n v="3"/>
    <n v="0"/>
    <n v="4"/>
    <n v="8"/>
    <n v="0"/>
    <n v="0"/>
    <n v="0"/>
    <n v="0"/>
    <n v="0"/>
    <n v="0"/>
    <n v="0"/>
    <n v="44"/>
    <s v="36-50"/>
    <n v="2663"/>
    <n v="0"/>
    <n v="1"/>
    <n v="0"/>
    <n v="0"/>
    <n v="0"/>
    <n v="0"/>
    <n v="0"/>
    <n v="0"/>
    <n v="1"/>
    <n v="45"/>
    <d v="2015-07-01T00:00:00"/>
    <n v="7"/>
    <s v="July"/>
    <n v="1"/>
  </r>
  <r>
    <n v="899"/>
    <n v="62220"/>
    <n v="1214"/>
    <n v="1.9511411121825777"/>
    <x v="0"/>
    <n v="1"/>
    <n v="55"/>
    <n v="799"/>
    <n v="12"/>
    <n v="375"/>
    <n v="16"/>
    <n v="12"/>
    <n v="12"/>
    <x v="2"/>
    <n v="7"/>
    <n v="6"/>
    <n v="5"/>
    <n v="6"/>
    <n v="0"/>
    <n v="0"/>
    <n v="0"/>
    <n v="0"/>
    <n v="0"/>
    <n v="0"/>
    <n v="1"/>
    <n v="48"/>
    <s v="36-50"/>
    <n v="2846"/>
    <n v="0"/>
    <n v="0"/>
    <n v="0"/>
    <n v="1"/>
    <n v="0"/>
    <n v="0"/>
    <n v="0"/>
    <n v="0"/>
    <n v="1"/>
    <n v="1202"/>
    <d v="2014-12-30T00:00:00"/>
    <n v="12"/>
    <s v="December"/>
    <n v="1"/>
  </r>
  <r>
    <n v="900"/>
    <n v="53700"/>
    <n v="611"/>
    <n v="1.1378026070763501"/>
    <x v="0"/>
    <n v="1"/>
    <n v="94"/>
    <n v="263"/>
    <n v="5"/>
    <n v="233"/>
    <n v="69"/>
    <n v="41"/>
    <n v="83"/>
    <x v="3"/>
    <n v="5"/>
    <n v="5"/>
    <n v="8"/>
    <n v="5"/>
    <n v="0"/>
    <n v="0"/>
    <n v="0"/>
    <n v="0"/>
    <n v="0"/>
    <n v="0"/>
    <n v="0"/>
    <n v="68"/>
    <s v="66+"/>
    <n v="2840"/>
    <n v="0"/>
    <n v="0"/>
    <n v="1"/>
    <n v="0"/>
    <n v="0"/>
    <n v="0"/>
    <n v="1"/>
    <n v="0"/>
    <n v="0"/>
    <n v="528"/>
    <d v="2015-01-05T00:00:00"/>
    <n v="1"/>
    <s v="January"/>
    <n v="1"/>
  </r>
  <r>
    <n v="901"/>
    <n v="59041"/>
    <n v="90"/>
    <n v="0.15243644247218036"/>
    <x v="1"/>
    <n v="1"/>
    <n v="25"/>
    <n v="69"/>
    <n v="2"/>
    <n v="15"/>
    <n v="2"/>
    <n v="2"/>
    <n v="6"/>
    <x v="1"/>
    <n v="2"/>
    <n v="0"/>
    <n v="4"/>
    <n v="5"/>
    <n v="0"/>
    <n v="0"/>
    <n v="0"/>
    <n v="0"/>
    <n v="0"/>
    <n v="0"/>
    <n v="0"/>
    <n v="47"/>
    <s v="36-50"/>
    <n v="2212"/>
    <n v="0"/>
    <n v="1"/>
    <n v="0"/>
    <n v="0"/>
    <n v="0"/>
    <n v="0"/>
    <n v="1"/>
    <n v="0"/>
    <n v="0"/>
    <n v="84"/>
    <d v="2016-09-24T00:00:00"/>
    <n v="9"/>
    <s v="September"/>
    <n v="1"/>
  </r>
  <r>
    <n v="902"/>
    <n v="54237"/>
    <n v="304"/>
    <n v="0.56050297767206891"/>
    <x v="0"/>
    <n v="1"/>
    <n v="48"/>
    <n v="267"/>
    <n v="3"/>
    <n v="30"/>
    <n v="4"/>
    <n v="0"/>
    <n v="57"/>
    <x v="3"/>
    <n v="5"/>
    <n v="2"/>
    <n v="5"/>
    <n v="6"/>
    <n v="0"/>
    <n v="0"/>
    <n v="0"/>
    <n v="0"/>
    <n v="0"/>
    <n v="0"/>
    <n v="0"/>
    <n v="63"/>
    <s v="51-65"/>
    <n v="2587"/>
    <n v="1"/>
    <n v="0"/>
    <n v="0"/>
    <n v="0"/>
    <n v="0"/>
    <n v="0"/>
    <n v="0"/>
    <n v="0"/>
    <n v="1"/>
    <n v="247"/>
    <d v="2015-09-15T00:00:00"/>
    <n v="9"/>
    <s v="September"/>
    <n v="1"/>
  </r>
  <r>
    <n v="903"/>
    <n v="70647"/>
    <n v="965"/>
    <n v="1.3659461831358728"/>
    <x v="0"/>
    <n v="1"/>
    <n v="65"/>
    <n v="561"/>
    <n v="85"/>
    <n v="171"/>
    <n v="25"/>
    <n v="123"/>
    <n v="114"/>
    <x v="1"/>
    <n v="4"/>
    <n v="7"/>
    <n v="13"/>
    <n v="2"/>
    <n v="0"/>
    <n v="0"/>
    <n v="0"/>
    <n v="0"/>
    <n v="0"/>
    <n v="0"/>
    <n v="0"/>
    <n v="53"/>
    <s v="51-65"/>
    <n v="2805"/>
    <n v="1"/>
    <n v="0"/>
    <n v="0"/>
    <n v="0"/>
    <n v="0"/>
    <n v="0"/>
    <n v="1"/>
    <n v="0"/>
    <n v="0"/>
    <n v="851"/>
    <d v="2015-02-09T00:00:00"/>
    <n v="2"/>
    <s v="February"/>
    <n v="1"/>
  </r>
  <r>
    <n v="904"/>
    <n v="52597"/>
    <n v="536"/>
    <n v="1.0190695286803431"/>
    <x v="0"/>
    <n v="1"/>
    <n v="69"/>
    <n v="492"/>
    <n v="0"/>
    <n v="37"/>
    <n v="7"/>
    <n v="0"/>
    <n v="42"/>
    <x v="4"/>
    <n v="6"/>
    <n v="3"/>
    <n v="8"/>
    <n v="5"/>
    <n v="0"/>
    <n v="0"/>
    <n v="0"/>
    <n v="0"/>
    <n v="0"/>
    <n v="0"/>
    <n v="0"/>
    <n v="58"/>
    <s v="51-65"/>
    <n v="2212"/>
    <n v="0"/>
    <n v="0"/>
    <n v="1"/>
    <n v="0"/>
    <n v="0"/>
    <n v="0"/>
    <n v="0"/>
    <n v="0"/>
    <n v="1"/>
    <n v="494"/>
    <d v="2016-09-24T00:00:00"/>
    <n v="9"/>
    <s v="September"/>
    <n v="1"/>
  </r>
  <r>
    <n v="905"/>
    <n v="54959"/>
    <n v="1208"/>
    <n v="2.1980021470550772"/>
    <x v="0"/>
    <n v="1"/>
    <n v="55"/>
    <n v="1148"/>
    <n v="0"/>
    <n v="60"/>
    <n v="0"/>
    <n v="0"/>
    <n v="24"/>
    <x v="4"/>
    <n v="9"/>
    <n v="5"/>
    <n v="4"/>
    <n v="7"/>
    <n v="0"/>
    <n v="0"/>
    <n v="0"/>
    <n v="1"/>
    <n v="0"/>
    <n v="0"/>
    <n v="1"/>
    <n v="59"/>
    <s v="51-65"/>
    <n v="2685"/>
    <n v="1"/>
    <n v="0"/>
    <n v="0"/>
    <n v="0"/>
    <n v="0"/>
    <n v="0"/>
    <n v="0"/>
    <n v="0"/>
    <n v="1"/>
    <n v="1184"/>
    <d v="2015-06-09T00:00:00"/>
    <n v="6"/>
    <s v="June"/>
    <n v="1"/>
  </r>
  <r>
    <n v="906"/>
    <n v="40233"/>
    <n v="147"/>
    <n v="0.36537170979047051"/>
    <x v="0"/>
    <n v="1"/>
    <n v="84"/>
    <n v="80"/>
    <n v="4"/>
    <n v="46"/>
    <n v="0"/>
    <n v="17"/>
    <n v="2"/>
    <x v="2"/>
    <n v="2"/>
    <n v="1"/>
    <n v="5"/>
    <n v="6"/>
    <n v="0"/>
    <n v="0"/>
    <n v="0"/>
    <n v="0"/>
    <n v="0"/>
    <n v="0"/>
    <n v="0"/>
    <n v="45"/>
    <s v="36-50"/>
    <n v="2417"/>
    <n v="0"/>
    <n v="1"/>
    <n v="0"/>
    <n v="0"/>
    <n v="0"/>
    <n v="0"/>
    <n v="0"/>
    <n v="0"/>
    <n v="1"/>
    <n v="145"/>
    <d v="2016-03-03T00:00:00"/>
    <n v="3"/>
    <s v="March"/>
    <n v="1"/>
  </r>
  <r>
    <n v="907"/>
    <n v="50183"/>
    <n v="216"/>
    <n v="0.43042464579638517"/>
    <x v="1"/>
    <n v="1"/>
    <n v="47"/>
    <n v="97"/>
    <n v="12"/>
    <n v="84"/>
    <n v="13"/>
    <n v="10"/>
    <n v="15"/>
    <x v="6"/>
    <n v="3"/>
    <n v="1"/>
    <n v="6"/>
    <n v="5"/>
    <n v="0"/>
    <n v="0"/>
    <n v="0"/>
    <n v="0"/>
    <n v="0"/>
    <n v="0"/>
    <n v="0"/>
    <n v="40"/>
    <s v="36-50"/>
    <n v="2163"/>
    <n v="0"/>
    <n v="1"/>
    <n v="0"/>
    <n v="0"/>
    <n v="0"/>
    <n v="0"/>
    <n v="1"/>
    <n v="0"/>
    <n v="0"/>
    <n v="201"/>
    <d v="2016-11-12T00:00:00"/>
    <n v="11"/>
    <s v="November"/>
    <n v="1"/>
  </r>
  <r>
    <n v="908"/>
    <n v="54753"/>
    <n v="597"/>
    <n v="1.0903512136321296"/>
    <x v="0"/>
    <n v="1"/>
    <n v="87"/>
    <n v="197"/>
    <n v="107"/>
    <n v="227"/>
    <n v="7"/>
    <n v="59"/>
    <n v="131"/>
    <x v="4"/>
    <n v="5"/>
    <n v="2"/>
    <n v="11"/>
    <n v="4"/>
    <n v="0"/>
    <n v="0"/>
    <n v="0"/>
    <n v="0"/>
    <n v="0"/>
    <n v="0"/>
    <n v="0"/>
    <n v="61"/>
    <s v="51-65"/>
    <n v="2449"/>
    <n v="0"/>
    <n v="0"/>
    <n v="0"/>
    <n v="1"/>
    <n v="0"/>
    <n v="0"/>
    <n v="1"/>
    <n v="0"/>
    <n v="0"/>
    <n v="466"/>
    <d v="2016-01-31T00:00:00"/>
    <n v="1"/>
    <s v="January"/>
    <n v="1"/>
  </r>
  <r>
    <n v="909"/>
    <n v="83837"/>
    <n v="1207"/>
    <n v="1.4396984624926941"/>
    <x v="0"/>
    <n v="0"/>
    <n v="79"/>
    <n v="847"/>
    <n v="66"/>
    <n v="119"/>
    <n v="86"/>
    <n v="89"/>
    <n v="111"/>
    <x v="0"/>
    <n v="9"/>
    <n v="10"/>
    <n v="5"/>
    <n v="4"/>
    <n v="1"/>
    <n v="0"/>
    <n v="0"/>
    <n v="1"/>
    <n v="0"/>
    <n v="0"/>
    <n v="1"/>
    <n v="72"/>
    <s v="66+"/>
    <n v="2719"/>
    <n v="0"/>
    <n v="1"/>
    <n v="0"/>
    <n v="0"/>
    <n v="0"/>
    <n v="0"/>
    <n v="0"/>
    <n v="0"/>
    <n v="1"/>
    <n v="1096"/>
    <d v="2015-05-06T00:00:00"/>
    <n v="5"/>
    <s v="May"/>
    <n v="1"/>
  </r>
  <r>
    <n v="910"/>
    <n v="33471"/>
    <n v="81"/>
    <n v="0.24200053777897285"/>
    <x v="1"/>
    <n v="0"/>
    <n v="47"/>
    <n v="43"/>
    <n v="2"/>
    <n v="27"/>
    <n v="0"/>
    <n v="9"/>
    <n v="12"/>
    <x v="4"/>
    <n v="3"/>
    <n v="0"/>
    <n v="4"/>
    <n v="7"/>
    <n v="0"/>
    <n v="0"/>
    <n v="0"/>
    <n v="0"/>
    <n v="0"/>
    <n v="0"/>
    <n v="0"/>
    <n v="47"/>
    <s v="36-50"/>
    <n v="2784"/>
    <n v="0"/>
    <n v="1"/>
    <n v="0"/>
    <n v="0"/>
    <n v="0"/>
    <n v="0"/>
    <n v="1"/>
    <n v="0"/>
    <n v="0"/>
    <n v="69"/>
    <d v="2015-03-02T00:00:00"/>
    <n v="3"/>
    <s v="March"/>
    <n v="1"/>
  </r>
  <r>
    <n v="911"/>
    <n v="61996"/>
    <n v="1206"/>
    <n v="1.9452867926963029"/>
    <x v="0"/>
    <n v="1"/>
    <n v="27"/>
    <n v="1050"/>
    <n v="12"/>
    <n v="144"/>
    <n v="0"/>
    <n v="0"/>
    <n v="24"/>
    <x v="4"/>
    <n v="6"/>
    <n v="4"/>
    <n v="8"/>
    <n v="5"/>
    <n v="1"/>
    <n v="1"/>
    <n v="0"/>
    <n v="1"/>
    <n v="0"/>
    <n v="0"/>
    <n v="1"/>
    <n v="43"/>
    <s v="36-50"/>
    <n v="2673"/>
    <n v="0"/>
    <n v="1"/>
    <n v="0"/>
    <n v="0"/>
    <n v="0"/>
    <n v="0"/>
    <n v="0"/>
    <n v="0"/>
    <n v="1"/>
    <n v="1182"/>
    <d v="2015-06-21T00:00:00"/>
    <n v="6"/>
    <s v="June"/>
    <n v="1"/>
  </r>
  <r>
    <n v="912"/>
    <n v="44010"/>
    <n v="614"/>
    <n v="1.3951374687571005"/>
    <x v="1"/>
    <n v="0"/>
    <n v="46"/>
    <n v="186"/>
    <n v="36"/>
    <n v="234"/>
    <n v="86"/>
    <n v="72"/>
    <n v="48"/>
    <x v="9"/>
    <n v="10"/>
    <n v="2"/>
    <n v="6"/>
    <n v="9"/>
    <n v="0"/>
    <n v="0"/>
    <n v="0"/>
    <n v="0"/>
    <n v="0"/>
    <n v="0"/>
    <n v="0"/>
    <n v="40"/>
    <s v="36-50"/>
    <n v="2783"/>
    <n v="0"/>
    <n v="0"/>
    <n v="0"/>
    <n v="1"/>
    <n v="0"/>
    <n v="0"/>
    <n v="1"/>
    <n v="0"/>
    <n v="0"/>
    <n v="566"/>
    <d v="2015-03-03T00:00:00"/>
    <n v="3"/>
    <s v="March"/>
    <n v="1"/>
  </r>
  <r>
    <n v="913"/>
    <n v="84219"/>
    <n v="1153"/>
    <n v="1.3690497393699759"/>
    <x v="0"/>
    <n v="0"/>
    <n v="27"/>
    <n v="434"/>
    <n v="137"/>
    <n v="400"/>
    <n v="45"/>
    <n v="137"/>
    <n v="45"/>
    <x v="0"/>
    <n v="3"/>
    <n v="4"/>
    <n v="10"/>
    <n v="1"/>
    <n v="0"/>
    <n v="0"/>
    <n v="0"/>
    <n v="0"/>
    <n v="0"/>
    <n v="0"/>
    <n v="0"/>
    <n v="32"/>
    <s v="24-35"/>
    <n v="2306"/>
    <n v="0"/>
    <n v="1"/>
    <n v="0"/>
    <n v="0"/>
    <n v="0"/>
    <n v="0"/>
    <n v="1"/>
    <n v="0"/>
    <n v="0"/>
    <n v="1108"/>
    <d v="2016-06-22T00:00:00"/>
    <n v="6"/>
    <s v="June"/>
    <n v="1"/>
  </r>
  <r>
    <n v="914"/>
    <n v="40706"/>
    <n v="76"/>
    <n v="0.18670466270328698"/>
    <x v="2"/>
    <n v="1"/>
    <n v="37"/>
    <n v="59"/>
    <n v="0"/>
    <n v="11"/>
    <n v="4"/>
    <n v="2"/>
    <n v="5"/>
    <x v="3"/>
    <n v="3"/>
    <n v="0"/>
    <n v="4"/>
    <n v="7"/>
    <n v="0"/>
    <n v="0"/>
    <n v="0"/>
    <n v="0"/>
    <n v="0"/>
    <n v="0"/>
    <n v="0"/>
    <n v="52"/>
    <s v="51-65"/>
    <n v="2687"/>
    <n v="0"/>
    <n v="0"/>
    <n v="0"/>
    <n v="1"/>
    <n v="0"/>
    <n v="0"/>
    <n v="0"/>
    <n v="0"/>
    <n v="1"/>
    <n v="71"/>
    <d v="2015-06-07T00:00:00"/>
    <n v="6"/>
    <s v="June"/>
    <n v="1"/>
  </r>
  <r>
    <n v="915"/>
    <n v="15716"/>
    <n v="66"/>
    <n v="0.41995418681598368"/>
    <x v="1"/>
    <n v="0"/>
    <n v="8"/>
    <n v="16"/>
    <n v="5"/>
    <n v="30"/>
    <n v="8"/>
    <n v="7"/>
    <n v="26"/>
    <x v="4"/>
    <n v="3"/>
    <n v="0"/>
    <n v="4"/>
    <n v="8"/>
    <n v="0"/>
    <n v="0"/>
    <n v="0"/>
    <n v="0"/>
    <n v="0"/>
    <n v="1"/>
    <n v="0"/>
    <n v="32"/>
    <s v="24-35"/>
    <n v="2753"/>
    <n v="0"/>
    <n v="1"/>
    <n v="0"/>
    <n v="0"/>
    <n v="0"/>
    <n v="1"/>
    <n v="0"/>
    <n v="0"/>
    <n v="0"/>
    <n v="40"/>
    <d v="2015-04-02T00:00:00"/>
    <n v="4"/>
    <s v="April"/>
    <n v="1"/>
  </r>
  <r>
    <n v="916"/>
    <n v="59052"/>
    <n v="460"/>
    <n v="0.77897446318498953"/>
    <x v="0"/>
    <n v="1"/>
    <n v="29"/>
    <n v="230"/>
    <n v="35"/>
    <n v="75"/>
    <n v="63"/>
    <n v="57"/>
    <n v="31"/>
    <x v="4"/>
    <n v="7"/>
    <n v="1"/>
    <n v="7"/>
    <n v="5"/>
    <n v="0"/>
    <n v="0"/>
    <n v="0"/>
    <n v="0"/>
    <n v="0"/>
    <n v="0"/>
    <n v="0"/>
    <n v="61"/>
    <s v="51-65"/>
    <n v="2383"/>
    <n v="1"/>
    <n v="0"/>
    <n v="0"/>
    <n v="0"/>
    <n v="0"/>
    <n v="1"/>
    <n v="0"/>
    <n v="0"/>
    <n v="0"/>
    <n v="429"/>
    <d v="2016-04-06T00:00:00"/>
    <n v="4"/>
    <s v="April"/>
    <n v="1"/>
  </r>
  <r>
    <n v="917"/>
    <n v="80573"/>
    <n v="1549"/>
    <n v="1.9224802353145596"/>
    <x v="0"/>
    <n v="0"/>
    <n v="85"/>
    <n v="829"/>
    <n v="138"/>
    <n v="430"/>
    <n v="60"/>
    <n v="92"/>
    <n v="15"/>
    <x v="0"/>
    <n v="4"/>
    <n v="6"/>
    <n v="13"/>
    <n v="2"/>
    <n v="0"/>
    <n v="0"/>
    <n v="0"/>
    <n v="0"/>
    <n v="0"/>
    <n v="0"/>
    <n v="0"/>
    <n v="49"/>
    <s v="36-50"/>
    <n v="2782"/>
    <n v="0"/>
    <n v="0"/>
    <n v="0"/>
    <n v="1"/>
    <n v="0"/>
    <n v="0"/>
    <n v="0"/>
    <n v="1"/>
    <n v="0"/>
    <n v="1534"/>
    <d v="2015-03-04T00:00:00"/>
    <n v="3"/>
    <s v="March"/>
    <n v="1"/>
  </r>
  <r>
    <n v="918"/>
    <n v="83715"/>
    <n v="918"/>
    <n v="1.0965776742519262"/>
    <x v="0"/>
    <n v="0"/>
    <n v="2"/>
    <n v="318"/>
    <n v="8"/>
    <n v="407"/>
    <n v="150"/>
    <n v="35"/>
    <n v="8"/>
    <x v="0"/>
    <n v="2"/>
    <n v="8"/>
    <n v="13"/>
    <n v="0"/>
    <n v="0"/>
    <n v="0"/>
    <n v="0"/>
    <n v="0"/>
    <n v="0"/>
    <n v="0"/>
    <n v="0"/>
    <n v="58"/>
    <s v="51-65"/>
    <n v="2305"/>
    <n v="0"/>
    <n v="1"/>
    <n v="0"/>
    <n v="0"/>
    <n v="0"/>
    <n v="0"/>
    <n v="1"/>
    <n v="0"/>
    <n v="0"/>
    <n v="910"/>
    <d v="2016-06-23T00:00:00"/>
    <n v="6"/>
    <s v="June"/>
    <n v="1"/>
  </r>
  <r>
    <n v="919"/>
    <n v="82576"/>
    <n v="1892"/>
    <n v="2.2912226312730093"/>
    <x v="0"/>
    <n v="0"/>
    <n v="66"/>
    <n v="1206"/>
    <n v="55"/>
    <n v="445"/>
    <n v="168"/>
    <n v="18"/>
    <n v="18"/>
    <x v="0"/>
    <n v="2"/>
    <n v="4"/>
    <n v="12"/>
    <n v="1"/>
    <n v="0"/>
    <n v="0"/>
    <n v="0"/>
    <n v="0"/>
    <n v="1"/>
    <n v="0"/>
    <n v="0"/>
    <n v="61"/>
    <s v="51-65"/>
    <n v="2856"/>
    <n v="0"/>
    <n v="0"/>
    <n v="0"/>
    <n v="1"/>
    <n v="0"/>
    <n v="0"/>
    <n v="0"/>
    <n v="1"/>
    <n v="0"/>
    <n v="1874"/>
    <d v="2014-12-20T00:00:00"/>
    <n v="12"/>
    <s v="December"/>
    <n v="1"/>
  </r>
  <r>
    <n v="920"/>
    <n v="35704"/>
    <n v="64"/>
    <n v="0.17925162446784673"/>
    <x v="1"/>
    <n v="1"/>
    <n v="54"/>
    <n v="30"/>
    <n v="9"/>
    <n v="12"/>
    <n v="2"/>
    <n v="11"/>
    <n v="30"/>
    <x v="4"/>
    <n v="2"/>
    <n v="0"/>
    <n v="4"/>
    <n v="4"/>
    <n v="0"/>
    <n v="0"/>
    <n v="0"/>
    <n v="0"/>
    <n v="0"/>
    <n v="0"/>
    <n v="0"/>
    <n v="68"/>
    <s v="66+"/>
    <n v="2336"/>
    <n v="0"/>
    <n v="1"/>
    <n v="0"/>
    <n v="0"/>
    <n v="0"/>
    <n v="0"/>
    <n v="1"/>
    <n v="0"/>
    <n v="0"/>
    <n v="34"/>
    <d v="2016-05-23T00:00:00"/>
    <n v="5"/>
    <s v="May"/>
    <n v="1"/>
  </r>
  <r>
    <n v="921"/>
    <n v="53103"/>
    <n v="890"/>
    <n v="1.6759881739261435"/>
    <x v="0"/>
    <n v="1"/>
    <n v="70"/>
    <n v="729"/>
    <n v="17"/>
    <n v="133"/>
    <n v="11"/>
    <n v="0"/>
    <n v="195"/>
    <x v="2"/>
    <n v="10"/>
    <n v="6"/>
    <n v="7"/>
    <n v="7"/>
    <n v="0"/>
    <n v="0"/>
    <n v="1"/>
    <n v="0"/>
    <n v="0"/>
    <n v="0"/>
    <n v="0"/>
    <n v="66"/>
    <s v="66+"/>
    <n v="2449"/>
    <n v="0"/>
    <n v="0"/>
    <n v="0"/>
    <n v="1"/>
    <n v="0"/>
    <n v="0"/>
    <n v="1"/>
    <n v="0"/>
    <n v="0"/>
    <n v="695"/>
    <d v="2016-01-31T00:00:00"/>
    <n v="1"/>
    <s v="January"/>
    <n v="1"/>
  </r>
  <r>
    <n v="922"/>
    <n v="46779"/>
    <n v="16"/>
    <n v="3.4203381859381342E-2"/>
    <x v="1"/>
    <n v="1"/>
    <n v="55"/>
    <n v="12"/>
    <n v="1"/>
    <n v="3"/>
    <n v="0"/>
    <n v="0"/>
    <n v="7"/>
    <x v="0"/>
    <n v="0"/>
    <n v="1"/>
    <n v="2"/>
    <n v="4"/>
    <n v="0"/>
    <n v="0"/>
    <n v="0"/>
    <n v="0"/>
    <n v="0"/>
    <n v="0"/>
    <n v="0"/>
    <n v="60"/>
    <s v="51-65"/>
    <n v="2511"/>
    <n v="0"/>
    <n v="0"/>
    <n v="0"/>
    <n v="0"/>
    <n v="1"/>
    <n v="1"/>
    <n v="0"/>
    <n v="0"/>
    <n v="0"/>
    <n v="9"/>
    <d v="2015-11-30T00:00:00"/>
    <n v="11"/>
    <s v="November"/>
    <n v="1"/>
  </r>
  <r>
    <n v="923"/>
    <n v="4861"/>
    <n v="5"/>
    <n v="0.10285949393128986"/>
    <x v="0"/>
    <n v="0"/>
    <n v="20"/>
    <n v="2"/>
    <n v="1"/>
    <n v="1"/>
    <n v="1"/>
    <n v="0"/>
    <n v="1"/>
    <x v="7"/>
    <n v="0"/>
    <n v="0"/>
    <n v="0"/>
    <n v="14"/>
    <n v="0"/>
    <n v="0"/>
    <n v="0"/>
    <n v="0"/>
    <n v="0"/>
    <n v="0"/>
    <n v="0"/>
    <n v="55"/>
    <s v="51-65"/>
    <n v="2166"/>
    <n v="1"/>
    <n v="0"/>
    <n v="0"/>
    <n v="0"/>
    <n v="0"/>
    <n v="0"/>
    <n v="1"/>
    <n v="0"/>
    <n v="0"/>
    <n v="4"/>
    <d v="2016-11-09T00:00:00"/>
    <n v="11"/>
    <s v="November"/>
    <n v="1"/>
  </r>
  <r>
    <n v="924"/>
    <n v="33462"/>
    <n v="43"/>
    <n v="0.12850397465782082"/>
    <x v="1"/>
    <n v="0"/>
    <n v="78"/>
    <n v="22"/>
    <n v="3"/>
    <n v="18"/>
    <n v="0"/>
    <n v="0"/>
    <n v="11"/>
    <x v="0"/>
    <n v="2"/>
    <n v="0"/>
    <n v="3"/>
    <n v="7"/>
    <n v="0"/>
    <n v="0"/>
    <n v="0"/>
    <n v="0"/>
    <n v="0"/>
    <n v="0"/>
    <n v="0"/>
    <n v="41"/>
    <s v="36-50"/>
    <n v="2485"/>
    <n v="1"/>
    <n v="0"/>
    <n v="0"/>
    <n v="0"/>
    <n v="0"/>
    <n v="0"/>
    <n v="0"/>
    <n v="1"/>
    <n v="0"/>
    <n v="32"/>
    <d v="2015-12-26T00:00:00"/>
    <n v="12"/>
    <s v="December"/>
    <n v="1"/>
  </r>
  <r>
    <n v="925"/>
    <n v="64504"/>
    <n v="1206"/>
    <n v="1.8696514944809624"/>
    <x v="1"/>
    <n v="2"/>
    <n v="81"/>
    <n v="986"/>
    <n v="36"/>
    <n v="168"/>
    <n v="16"/>
    <n v="0"/>
    <n v="108"/>
    <x v="6"/>
    <n v="11"/>
    <n v="3"/>
    <n v="4"/>
    <n v="7"/>
    <n v="0"/>
    <n v="0"/>
    <n v="0"/>
    <n v="0"/>
    <n v="0"/>
    <n v="0"/>
    <n v="1"/>
    <n v="67"/>
    <s v="66+"/>
    <n v="2641"/>
    <n v="0"/>
    <n v="0"/>
    <n v="0"/>
    <n v="1"/>
    <n v="0"/>
    <n v="0"/>
    <n v="0"/>
    <n v="0"/>
    <n v="1"/>
    <n v="1098"/>
    <d v="2015-07-23T00:00:00"/>
    <n v="7"/>
    <s v="July"/>
    <n v="1"/>
  </r>
  <r>
    <n v="926"/>
    <n v="65352"/>
    <n v="382"/>
    <n v="0.58452686987391356"/>
    <x v="0"/>
    <n v="1"/>
    <n v="43"/>
    <n v="284"/>
    <n v="3"/>
    <n v="84"/>
    <n v="4"/>
    <n v="7"/>
    <n v="23"/>
    <x v="1"/>
    <n v="4"/>
    <n v="2"/>
    <n v="8"/>
    <n v="4"/>
    <n v="0"/>
    <n v="0"/>
    <n v="0"/>
    <n v="0"/>
    <n v="0"/>
    <n v="0"/>
    <n v="0"/>
    <n v="46"/>
    <s v="36-50"/>
    <n v="2471"/>
    <n v="0"/>
    <n v="1"/>
    <n v="0"/>
    <n v="0"/>
    <n v="0"/>
    <n v="0"/>
    <n v="0"/>
    <n v="0"/>
    <n v="1"/>
    <n v="359"/>
    <d v="2016-01-09T00:00:00"/>
    <n v="1"/>
    <s v="January"/>
    <n v="1"/>
  </r>
  <r>
    <n v="927"/>
    <n v="82170"/>
    <n v="1871"/>
    <n v="2.2769867348180601"/>
    <x v="0"/>
    <n v="0"/>
    <n v="13"/>
    <n v="1023"/>
    <n v="93"/>
    <n v="651"/>
    <n v="49"/>
    <n v="55"/>
    <n v="37"/>
    <x v="0"/>
    <n v="5"/>
    <n v="6"/>
    <n v="7"/>
    <n v="2"/>
    <n v="0"/>
    <n v="0"/>
    <n v="0"/>
    <n v="0"/>
    <n v="0"/>
    <n v="0"/>
    <n v="0"/>
    <n v="42"/>
    <s v="36-50"/>
    <n v="2375"/>
    <n v="0"/>
    <n v="1"/>
    <n v="0"/>
    <n v="0"/>
    <n v="0"/>
    <n v="0"/>
    <n v="0"/>
    <n v="0"/>
    <n v="1"/>
    <n v="1834"/>
    <d v="2016-04-14T00:00:00"/>
    <n v="4"/>
    <s v="April"/>
    <n v="1"/>
  </r>
  <r>
    <n v="928"/>
    <n v="81300"/>
    <n v="1205"/>
    <n v="1.4821648216482166"/>
    <x v="0"/>
    <n v="1"/>
    <n v="17"/>
    <n v="1004"/>
    <n v="12"/>
    <n v="145"/>
    <n v="32"/>
    <n v="12"/>
    <n v="36"/>
    <x v="4"/>
    <n v="10"/>
    <n v="3"/>
    <n v="5"/>
    <n v="5"/>
    <n v="1"/>
    <n v="0"/>
    <n v="0"/>
    <n v="0"/>
    <n v="0"/>
    <n v="0"/>
    <n v="1"/>
    <n v="57"/>
    <s v="51-65"/>
    <n v="2766"/>
    <n v="0"/>
    <n v="1"/>
    <n v="0"/>
    <n v="0"/>
    <n v="0"/>
    <n v="0"/>
    <n v="0"/>
    <n v="0"/>
    <n v="1"/>
    <n v="1169"/>
    <d v="2015-03-20T00:00:00"/>
    <n v="3"/>
    <s v="March"/>
    <n v="1"/>
  </r>
  <r>
    <n v="929"/>
    <n v="79689"/>
    <n v="1194"/>
    <n v="1.4983247374167075"/>
    <x v="0"/>
    <n v="0"/>
    <n v="65"/>
    <n v="311"/>
    <n v="26"/>
    <n v="640"/>
    <n v="180"/>
    <n v="37"/>
    <n v="121"/>
    <x v="0"/>
    <n v="4"/>
    <n v="9"/>
    <n v="13"/>
    <n v="2"/>
    <n v="0"/>
    <n v="0"/>
    <n v="0"/>
    <n v="0"/>
    <n v="0"/>
    <n v="0"/>
    <n v="0"/>
    <n v="44"/>
    <s v="36-50"/>
    <n v="2572"/>
    <n v="0"/>
    <n v="0"/>
    <n v="1"/>
    <n v="0"/>
    <n v="0"/>
    <n v="1"/>
    <n v="0"/>
    <n v="0"/>
    <n v="0"/>
    <n v="1073"/>
    <d v="2015-09-30T00:00:00"/>
    <n v="9"/>
    <s v="September"/>
    <n v="1"/>
  </r>
  <r>
    <n v="930"/>
    <n v="35340"/>
    <n v="40"/>
    <n v="0.11318619128466327"/>
    <x v="1"/>
    <n v="1"/>
    <n v="1"/>
    <n v="27"/>
    <n v="0"/>
    <n v="12"/>
    <n v="0"/>
    <n v="1"/>
    <n v="5"/>
    <x v="1"/>
    <n v="2"/>
    <n v="0"/>
    <n v="3"/>
    <n v="5"/>
    <n v="0"/>
    <n v="0"/>
    <n v="0"/>
    <n v="0"/>
    <n v="0"/>
    <n v="0"/>
    <n v="0"/>
    <n v="64"/>
    <s v="51-65"/>
    <n v="2159"/>
    <n v="0"/>
    <n v="0"/>
    <n v="0"/>
    <n v="0"/>
    <n v="1"/>
    <n v="0"/>
    <n v="0"/>
    <n v="0"/>
    <n v="1"/>
    <n v="35"/>
    <d v="2016-11-16T00:00:00"/>
    <n v="11"/>
    <s v="November"/>
    <n v="1"/>
  </r>
  <r>
    <n v="931"/>
    <n v="70321"/>
    <n v="1185"/>
    <n v="1.6851296198859518"/>
    <x v="0"/>
    <n v="0"/>
    <n v="6"/>
    <n v="303"/>
    <n v="23"/>
    <n v="751"/>
    <n v="82"/>
    <n v="26"/>
    <n v="191"/>
    <x v="0"/>
    <n v="6"/>
    <n v="5"/>
    <n v="13"/>
    <n v="4"/>
    <n v="0"/>
    <n v="0"/>
    <n v="0"/>
    <n v="0"/>
    <n v="0"/>
    <n v="0"/>
    <n v="1"/>
    <n v="73"/>
    <s v="66+"/>
    <n v="2688"/>
    <n v="0"/>
    <n v="0"/>
    <n v="0"/>
    <n v="1"/>
    <n v="0"/>
    <n v="0"/>
    <n v="1"/>
    <n v="0"/>
    <n v="0"/>
    <n v="994"/>
    <d v="2015-06-06T00:00:00"/>
    <n v="6"/>
    <s v="June"/>
    <n v="1"/>
  </r>
  <r>
    <n v="932"/>
    <n v="24884"/>
    <n v="16"/>
    <n v="6.4298344317633829E-2"/>
    <x v="1"/>
    <n v="0"/>
    <n v="32"/>
    <n v="3"/>
    <n v="6"/>
    <n v="7"/>
    <n v="0"/>
    <n v="0"/>
    <n v="3"/>
    <x v="0"/>
    <n v="0"/>
    <n v="0"/>
    <n v="3"/>
    <n v="7"/>
    <n v="0"/>
    <n v="0"/>
    <n v="0"/>
    <n v="0"/>
    <n v="0"/>
    <n v="0"/>
    <n v="0"/>
    <n v="48"/>
    <s v="36-50"/>
    <n v="2736"/>
    <n v="0"/>
    <n v="1"/>
    <n v="0"/>
    <n v="0"/>
    <n v="0"/>
    <n v="1"/>
    <n v="0"/>
    <n v="0"/>
    <n v="0"/>
    <n v="13"/>
    <d v="2015-04-19T00:00:00"/>
    <n v="4"/>
    <s v="April"/>
    <n v="1"/>
  </r>
  <r>
    <n v="933"/>
    <n v="42021"/>
    <n v="546"/>
    <n v="1.2993503248375811"/>
    <x v="1"/>
    <n v="0"/>
    <n v="34"/>
    <n v="393"/>
    <n v="5"/>
    <n v="136"/>
    <n v="7"/>
    <n v="5"/>
    <n v="27"/>
    <x v="2"/>
    <n v="10"/>
    <n v="1"/>
    <n v="6"/>
    <n v="9"/>
    <n v="0"/>
    <n v="0"/>
    <n v="1"/>
    <n v="0"/>
    <n v="0"/>
    <n v="0"/>
    <n v="0"/>
    <n v="39"/>
    <s v="36-50"/>
    <n v="2826"/>
    <n v="0"/>
    <n v="0"/>
    <n v="0"/>
    <n v="1"/>
    <n v="0"/>
    <n v="0"/>
    <n v="0"/>
    <n v="1"/>
    <n v="0"/>
    <n v="519"/>
    <d v="2015-01-19T00:00:00"/>
    <n v="1"/>
    <s v="January"/>
    <n v="1"/>
  </r>
  <r>
    <n v="934"/>
    <n v="64449"/>
    <n v="735"/>
    <n v="1.1404366243075921"/>
    <x v="1"/>
    <n v="0"/>
    <n v="70"/>
    <n v="218"/>
    <n v="63"/>
    <n v="282"/>
    <n v="137"/>
    <n v="35"/>
    <n v="70"/>
    <x v="3"/>
    <n v="5"/>
    <n v="3"/>
    <n v="12"/>
    <n v="4"/>
    <n v="0"/>
    <n v="0"/>
    <n v="0"/>
    <n v="0"/>
    <n v="0"/>
    <n v="0"/>
    <n v="0"/>
    <n v="31"/>
    <s v="24-35"/>
    <n v="2290"/>
    <n v="0"/>
    <n v="0"/>
    <n v="1"/>
    <n v="0"/>
    <n v="0"/>
    <n v="0"/>
    <n v="1"/>
    <n v="0"/>
    <n v="0"/>
    <n v="665"/>
    <d v="2016-07-08T00:00:00"/>
    <n v="7"/>
    <s v="July"/>
    <n v="1"/>
  </r>
  <r>
    <n v="935"/>
    <n v="64587"/>
    <n v="88"/>
    <n v="0.13625032901357859"/>
    <x v="1"/>
    <n v="1"/>
    <n v="49"/>
    <n v="66"/>
    <n v="0"/>
    <n v="16"/>
    <n v="0"/>
    <n v="6"/>
    <n v="20"/>
    <x v="1"/>
    <n v="1"/>
    <n v="1"/>
    <n v="4"/>
    <n v="3"/>
    <n v="0"/>
    <n v="0"/>
    <n v="0"/>
    <n v="0"/>
    <n v="0"/>
    <n v="0"/>
    <n v="0"/>
    <n v="66"/>
    <s v="66+"/>
    <n v="2166"/>
    <n v="1"/>
    <n v="0"/>
    <n v="0"/>
    <n v="0"/>
    <n v="0"/>
    <n v="0"/>
    <n v="1"/>
    <n v="0"/>
    <n v="0"/>
    <n v="68"/>
    <d v="2016-11-09T00:00:00"/>
    <n v="11"/>
    <s v="November"/>
    <n v="1"/>
  </r>
  <r>
    <n v="936"/>
    <n v="75437"/>
    <n v="1493"/>
    <n v="1.9791349072736191"/>
    <x v="0"/>
    <n v="0"/>
    <n v="25"/>
    <n v="795"/>
    <n v="0"/>
    <n v="545"/>
    <n v="95"/>
    <n v="58"/>
    <n v="0"/>
    <x v="0"/>
    <n v="8"/>
    <n v="4"/>
    <n v="10"/>
    <n v="6"/>
    <n v="1"/>
    <n v="0"/>
    <n v="0"/>
    <n v="0"/>
    <n v="0"/>
    <n v="0"/>
    <n v="0"/>
    <n v="42"/>
    <s v="36-50"/>
    <n v="2391"/>
    <n v="0"/>
    <n v="0"/>
    <n v="0"/>
    <n v="1"/>
    <n v="0"/>
    <n v="0"/>
    <n v="1"/>
    <n v="0"/>
    <n v="0"/>
    <n v="1493"/>
    <d v="2016-03-29T00:00:00"/>
    <n v="3"/>
    <s v="March"/>
    <n v="1"/>
  </r>
  <r>
    <n v="937"/>
    <n v="52845"/>
    <n v="872"/>
    <n v="1.6501088087803955"/>
    <x v="1"/>
    <n v="0"/>
    <n v="7"/>
    <n v="384"/>
    <n v="25"/>
    <n v="292"/>
    <n v="130"/>
    <n v="41"/>
    <n v="64"/>
    <x v="4"/>
    <n v="8"/>
    <n v="8"/>
    <n v="6"/>
    <n v="6"/>
    <n v="0"/>
    <n v="0"/>
    <n v="1"/>
    <n v="0"/>
    <n v="0"/>
    <n v="0"/>
    <n v="0"/>
    <n v="47"/>
    <s v="36-50"/>
    <n v="2479"/>
    <n v="0"/>
    <n v="1"/>
    <n v="0"/>
    <n v="0"/>
    <n v="0"/>
    <n v="0"/>
    <n v="1"/>
    <n v="0"/>
    <n v="0"/>
    <n v="808"/>
    <d v="2016-01-01T00:00:00"/>
    <n v="1"/>
    <s v="January"/>
    <n v="1"/>
  </r>
  <r>
    <n v="938"/>
    <n v="46086"/>
    <n v="293"/>
    <n v="0.6357679121642148"/>
    <x v="0"/>
    <n v="1"/>
    <n v="34"/>
    <n v="244"/>
    <n v="8"/>
    <n v="32"/>
    <n v="7"/>
    <n v="2"/>
    <n v="50"/>
    <x v="3"/>
    <n v="3"/>
    <n v="1"/>
    <n v="8"/>
    <n v="4"/>
    <n v="0"/>
    <n v="0"/>
    <n v="0"/>
    <n v="0"/>
    <n v="0"/>
    <n v="0"/>
    <n v="0"/>
    <n v="64"/>
    <s v="51-65"/>
    <n v="2397"/>
    <n v="1"/>
    <n v="0"/>
    <n v="0"/>
    <n v="0"/>
    <n v="0"/>
    <n v="0"/>
    <n v="1"/>
    <n v="0"/>
    <n v="0"/>
    <n v="243"/>
    <d v="2016-03-23T00:00:00"/>
    <n v="3"/>
    <s v="March"/>
    <n v="1"/>
  </r>
  <r>
    <n v="939"/>
    <n v="80763"/>
    <n v="1184"/>
    <n v="1.4660178547106968"/>
    <x v="0"/>
    <n v="0"/>
    <n v="17"/>
    <n v="674"/>
    <n v="168"/>
    <n v="108"/>
    <n v="192"/>
    <n v="42"/>
    <n v="231"/>
    <x v="0"/>
    <n v="5"/>
    <n v="11"/>
    <n v="6"/>
    <n v="3"/>
    <n v="1"/>
    <n v="0"/>
    <n v="0"/>
    <n v="0"/>
    <n v="1"/>
    <n v="0"/>
    <n v="1"/>
    <n v="70"/>
    <s v="66+"/>
    <n v="2477"/>
    <n v="0"/>
    <n v="1"/>
    <n v="0"/>
    <n v="0"/>
    <n v="0"/>
    <n v="0"/>
    <n v="1"/>
    <n v="0"/>
    <n v="0"/>
    <n v="953"/>
    <d v="2016-01-03T00:00:00"/>
    <n v="1"/>
    <s v="January"/>
    <n v="1"/>
  </r>
  <r>
    <n v="940"/>
    <n v="102160"/>
    <n v="1182"/>
    <n v="1.1570086139389193"/>
    <x v="0"/>
    <n v="0"/>
    <n v="54"/>
    <n v="763"/>
    <n v="29"/>
    <n v="138"/>
    <n v="76"/>
    <n v="176"/>
    <n v="58"/>
    <x v="7"/>
    <n v="7"/>
    <n v="9"/>
    <n v="10"/>
    <n v="4"/>
    <n v="1"/>
    <n v="0"/>
    <n v="0"/>
    <n v="1"/>
    <n v="1"/>
    <n v="0"/>
    <n v="1"/>
    <n v="43"/>
    <s v="36-50"/>
    <n v="2763"/>
    <n v="0"/>
    <n v="0"/>
    <n v="0"/>
    <n v="1"/>
    <n v="0"/>
    <n v="0"/>
    <n v="0"/>
    <n v="0"/>
    <n v="1"/>
    <n v="1124"/>
    <d v="2015-03-23T00:00:00"/>
    <n v="3"/>
    <s v="March"/>
    <n v="1"/>
  </r>
  <r>
    <n v="941"/>
    <n v="72282"/>
    <n v="1178"/>
    <n v="1.6297280097396309"/>
    <x v="0"/>
    <n v="0"/>
    <n v="70"/>
    <n v="503"/>
    <n v="27"/>
    <n v="419"/>
    <n v="90"/>
    <n v="139"/>
    <n v="153"/>
    <x v="0"/>
    <n v="5"/>
    <n v="7"/>
    <n v="9"/>
    <n v="7"/>
    <n v="0"/>
    <n v="0"/>
    <n v="0"/>
    <n v="0"/>
    <n v="0"/>
    <n v="0"/>
    <n v="1"/>
    <n v="69"/>
    <s v="66+"/>
    <n v="2504"/>
    <n v="0"/>
    <n v="0"/>
    <n v="1"/>
    <n v="0"/>
    <n v="0"/>
    <n v="0"/>
    <n v="1"/>
    <n v="0"/>
    <n v="0"/>
    <n v="1025"/>
    <d v="2015-12-07T00:00:00"/>
    <n v="12"/>
    <s v="December"/>
    <n v="1"/>
  </r>
  <r>
    <n v="942"/>
    <n v="22434"/>
    <n v="43"/>
    <n v="0.1916733529464206"/>
    <x v="1"/>
    <n v="0"/>
    <n v="25"/>
    <n v="4"/>
    <n v="12"/>
    <n v="11"/>
    <n v="3"/>
    <n v="13"/>
    <n v="15"/>
    <x v="1"/>
    <n v="2"/>
    <n v="0"/>
    <n v="3"/>
    <n v="8"/>
    <n v="0"/>
    <n v="0"/>
    <n v="0"/>
    <n v="0"/>
    <n v="0"/>
    <n v="0"/>
    <n v="0"/>
    <n v="33"/>
    <s v="24-35"/>
    <n v="2660"/>
    <n v="0"/>
    <n v="0"/>
    <n v="0"/>
    <n v="1"/>
    <n v="0"/>
    <n v="0"/>
    <n v="1"/>
    <n v="0"/>
    <n v="0"/>
    <n v="28"/>
    <d v="2015-07-04T00:00:00"/>
    <n v="7"/>
    <s v="July"/>
    <n v="1"/>
  </r>
  <r>
    <n v="943"/>
    <n v="36930"/>
    <n v="258"/>
    <n v="0.69861900893582451"/>
    <x v="0"/>
    <n v="1"/>
    <n v="50"/>
    <n v="223"/>
    <n v="2"/>
    <n v="31"/>
    <n v="0"/>
    <n v="2"/>
    <n v="39"/>
    <x v="2"/>
    <n v="5"/>
    <n v="2"/>
    <n v="4"/>
    <n v="8"/>
    <n v="0"/>
    <n v="0"/>
    <n v="0"/>
    <n v="0"/>
    <n v="0"/>
    <n v="0"/>
    <n v="0"/>
    <n v="66"/>
    <s v="66+"/>
    <n v="2567"/>
    <n v="0"/>
    <n v="1"/>
    <n v="0"/>
    <n v="0"/>
    <n v="0"/>
    <n v="0"/>
    <n v="0"/>
    <n v="0"/>
    <n v="1"/>
    <n v="219"/>
    <d v="2015-10-05T00:00:00"/>
    <n v="10"/>
    <s v="October"/>
    <n v="1"/>
  </r>
  <r>
    <n v="944"/>
    <n v="63564"/>
    <n v="1150"/>
    <n v="1.8092001762003651"/>
    <x v="0"/>
    <n v="0"/>
    <n v="0"/>
    <n v="769"/>
    <n v="80"/>
    <n v="252"/>
    <n v="15"/>
    <n v="34"/>
    <n v="65"/>
    <x v="0"/>
    <n v="10"/>
    <n v="10"/>
    <n v="7"/>
    <n v="6"/>
    <n v="0"/>
    <n v="0"/>
    <n v="1"/>
    <n v="0"/>
    <n v="0"/>
    <n v="0"/>
    <n v="1"/>
    <n v="66"/>
    <s v="66+"/>
    <n v="2310"/>
    <n v="0"/>
    <n v="1"/>
    <n v="0"/>
    <n v="0"/>
    <n v="0"/>
    <n v="1"/>
    <n v="0"/>
    <n v="0"/>
    <n v="0"/>
    <n v="1085"/>
    <d v="2016-06-18T00:00:00"/>
    <n v="6"/>
    <s v="June"/>
    <n v="1"/>
  </r>
  <r>
    <n v="945"/>
    <n v="65569"/>
    <n v="789"/>
    <n v="1.2033125409873568"/>
    <x v="0"/>
    <n v="1"/>
    <n v="96"/>
    <n v="397"/>
    <n v="46"/>
    <n v="288"/>
    <n v="20"/>
    <n v="38"/>
    <n v="70"/>
    <x v="1"/>
    <n v="6"/>
    <n v="5"/>
    <n v="10"/>
    <n v="3"/>
    <n v="0"/>
    <n v="0"/>
    <n v="0"/>
    <n v="0"/>
    <n v="0"/>
    <n v="0"/>
    <n v="0"/>
    <n v="67"/>
    <s v="66+"/>
    <n v="2760"/>
    <n v="0"/>
    <n v="1"/>
    <n v="0"/>
    <n v="0"/>
    <n v="0"/>
    <n v="0"/>
    <n v="0"/>
    <n v="1"/>
    <n v="0"/>
    <n v="719"/>
    <d v="2015-03-26T00:00:00"/>
    <n v="3"/>
    <s v="March"/>
    <n v="1"/>
  </r>
  <r>
    <n v="946"/>
    <n v="19514"/>
    <n v="41"/>
    <n v="0.21010556523521573"/>
    <x v="1"/>
    <n v="1"/>
    <n v="47"/>
    <n v="14"/>
    <n v="3"/>
    <n v="21"/>
    <n v="2"/>
    <n v="1"/>
    <n v="28"/>
    <x v="3"/>
    <n v="3"/>
    <n v="1"/>
    <n v="2"/>
    <n v="8"/>
    <n v="0"/>
    <n v="0"/>
    <n v="1"/>
    <n v="0"/>
    <n v="0"/>
    <n v="0"/>
    <n v="0"/>
    <n v="52"/>
    <s v="51-65"/>
    <n v="2313"/>
    <n v="0"/>
    <n v="1"/>
    <n v="0"/>
    <n v="0"/>
    <n v="0"/>
    <n v="0"/>
    <n v="1"/>
    <n v="0"/>
    <n v="0"/>
    <n v="13"/>
    <d v="2016-06-15T00:00:00"/>
    <n v="6"/>
    <s v="June"/>
    <n v="1"/>
  </r>
  <r>
    <n v="947"/>
    <n v="36736"/>
    <n v="13"/>
    <n v="3.5387630662020907E-2"/>
    <x v="1"/>
    <n v="1"/>
    <n v="52"/>
    <n v="10"/>
    <n v="0"/>
    <n v="3"/>
    <n v="0"/>
    <n v="0"/>
    <n v="4"/>
    <x v="0"/>
    <n v="1"/>
    <n v="0"/>
    <n v="2"/>
    <n v="6"/>
    <n v="0"/>
    <n v="0"/>
    <n v="0"/>
    <n v="0"/>
    <n v="0"/>
    <n v="0"/>
    <n v="0"/>
    <n v="57"/>
    <s v="51-65"/>
    <n v="2574"/>
    <n v="0"/>
    <n v="0"/>
    <n v="1"/>
    <n v="0"/>
    <n v="0"/>
    <n v="0"/>
    <n v="0"/>
    <n v="0"/>
    <n v="1"/>
    <n v="9"/>
    <d v="2015-09-28T00:00:00"/>
    <n v="9"/>
    <s v="September"/>
    <n v="1"/>
  </r>
  <r>
    <n v="948"/>
    <n v="77568"/>
    <n v="2036"/>
    <n v="2.6247937293729375"/>
    <x v="0"/>
    <n v="1"/>
    <n v="30"/>
    <n v="1230"/>
    <n v="0"/>
    <n v="396"/>
    <n v="232"/>
    <n v="178"/>
    <n v="158"/>
    <x v="0"/>
    <n v="10"/>
    <n v="2"/>
    <n v="8"/>
    <n v="5"/>
    <n v="1"/>
    <n v="0"/>
    <n v="0"/>
    <n v="1"/>
    <n v="1"/>
    <n v="0"/>
    <n v="0"/>
    <n v="41"/>
    <s v="36-50"/>
    <n v="2832"/>
    <n v="0"/>
    <n v="0"/>
    <n v="0"/>
    <n v="1"/>
    <n v="0"/>
    <n v="0"/>
    <n v="1"/>
    <n v="0"/>
    <n v="0"/>
    <n v="1878"/>
    <d v="2015-01-13T00:00:00"/>
    <n v="1"/>
    <s v="January"/>
    <n v="1"/>
  </r>
  <r>
    <n v="949"/>
    <n v="49187"/>
    <n v="116"/>
    <n v="0.23583467176286418"/>
    <x v="0"/>
    <n v="1"/>
    <n v="63"/>
    <n v="81"/>
    <n v="1"/>
    <n v="31"/>
    <n v="2"/>
    <n v="1"/>
    <n v="0"/>
    <x v="0"/>
    <n v="1"/>
    <n v="1"/>
    <n v="5"/>
    <n v="2"/>
    <n v="0"/>
    <n v="0"/>
    <n v="0"/>
    <n v="0"/>
    <n v="0"/>
    <n v="0"/>
    <n v="0"/>
    <n v="44"/>
    <s v="36-50"/>
    <n v="2328"/>
    <n v="0"/>
    <n v="0"/>
    <n v="0"/>
    <n v="1"/>
    <n v="0"/>
    <n v="0"/>
    <n v="0"/>
    <n v="0"/>
    <n v="1"/>
    <n v="116"/>
    <d v="2016-05-31T00:00:00"/>
    <n v="5"/>
    <s v="May"/>
    <n v="1"/>
  </r>
  <r>
    <n v="950"/>
    <n v="30168"/>
    <n v="252"/>
    <n v="0.8353221957040573"/>
    <x v="1"/>
    <n v="0"/>
    <n v="51"/>
    <n v="154"/>
    <n v="20"/>
    <n v="66"/>
    <n v="0"/>
    <n v="12"/>
    <n v="27"/>
    <x v="6"/>
    <n v="6"/>
    <n v="1"/>
    <n v="4"/>
    <n v="9"/>
    <n v="0"/>
    <n v="0"/>
    <n v="0"/>
    <n v="0"/>
    <n v="0"/>
    <n v="0"/>
    <n v="0"/>
    <n v="42"/>
    <s v="36-50"/>
    <n v="2638"/>
    <n v="0"/>
    <n v="0"/>
    <n v="1"/>
    <n v="0"/>
    <n v="0"/>
    <n v="0"/>
    <n v="1"/>
    <n v="0"/>
    <n v="0"/>
    <n v="225"/>
    <d v="2015-07-26T00:00:00"/>
    <n v="7"/>
    <s v="July"/>
    <n v="1"/>
  </r>
  <r>
    <n v="951"/>
    <n v="34053"/>
    <n v="91"/>
    <n v="0.26723049364226353"/>
    <x v="0"/>
    <n v="1"/>
    <n v="14"/>
    <n v="63"/>
    <n v="0"/>
    <n v="21"/>
    <n v="7"/>
    <n v="0"/>
    <n v="12"/>
    <x v="0"/>
    <n v="3"/>
    <n v="0"/>
    <n v="3"/>
    <n v="8"/>
    <n v="0"/>
    <n v="0"/>
    <n v="0"/>
    <n v="0"/>
    <n v="0"/>
    <n v="0"/>
    <n v="0"/>
    <n v="52"/>
    <s v="51-65"/>
    <n v="2816"/>
    <n v="0"/>
    <n v="0"/>
    <n v="0"/>
    <n v="1"/>
    <n v="0"/>
    <n v="0"/>
    <n v="0"/>
    <n v="1"/>
    <n v="0"/>
    <n v="79"/>
    <d v="2015-01-29T00:00:00"/>
    <n v="1"/>
    <s v="January"/>
    <n v="1"/>
  </r>
  <r>
    <n v="952"/>
    <n v="38196"/>
    <n v="41"/>
    <n v="0.10734108283589905"/>
    <x v="1"/>
    <n v="1"/>
    <n v="20"/>
    <n v="30"/>
    <n v="0"/>
    <n v="11"/>
    <n v="0"/>
    <n v="0"/>
    <n v="3"/>
    <x v="4"/>
    <n v="2"/>
    <n v="0"/>
    <n v="4"/>
    <n v="5"/>
    <n v="0"/>
    <n v="0"/>
    <n v="0"/>
    <n v="0"/>
    <n v="0"/>
    <n v="0"/>
    <n v="0"/>
    <n v="49"/>
    <s v="36-50"/>
    <n v="2231"/>
    <n v="0"/>
    <n v="1"/>
    <n v="0"/>
    <n v="0"/>
    <n v="0"/>
    <n v="0"/>
    <n v="0"/>
    <n v="1"/>
    <n v="0"/>
    <n v="38"/>
    <d v="2016-09-05T00:00:00"/>
    <n v="9"/>
    <s v="September"/>
    <n v="1"/>
  </r>
  <r>
    <n v="953"/>
    <n v="59412"/>
    <n v="395"/>
    <n v="0.66484885208375422"/>
    <x v="0"/>
    <n v="0"/>
    <n v="56"/>
    <n v="90"/>
    <n v="67"/>
    <n v="165"/>
    <n v="30"/>
    <n v="43"/>
    <n v="11"/>
    <x v="0"/>
    <n v="4"/>
    <n v="2"/>
    <n v="8"/>
    <n v="3"/>
    <n v="0"/>
    <n v="0"/>
    <n v="0"/>
    <n v="0"/>
    <n v="0"/>
    <n v="0"/>
    <n v="0"/>
    <n v="69"/>
    <s v="66+"/>
    <n v="2230"/>
    <n v="0"/>
    <n v="1"/>
    <n v="0"/>
    <n v="0"/>
    <n v="0"/>
    <n v="0"/>
    <n v="0"/>
    <n v="1"/>
    <n v="0"/>
    <n v="384"/>
    <d v="2016-09-06T00:00:00"/>
    <n v="9"/>
    <s v="September"/>
    <n v="1"/>
  </r>
  <r>
    <n v="954"/>
    <n v="70924"/>
    <n v="1287"/>
    <n v="1.8146184648355985"/>
    <x v="0"/>
    <n v="0"/>
    <n v="41"/>
    <n v="635"/>
    <n v="114"/>
    <n v="254"/>
    <n v="132"/>
    <n v="152"/>
    <n v="76"/>
    <x v="0"/>
    <n v="6"/>
    <n v="6"/>
    <n v="7"/>
    <n v="3"/>
    <n v="0"/>
    <n v="0"/>
    <n v="0"/>
    <n v="0"/>
    <n v="1"/>
    <n v="0"/>
    <n v="0"/>
    <n v="55"/>
    <s v="51-65"/>
    <n v="2242"/>
    <n v="0"/>
    <n v="1"/>
    <n v="0"/>
    <n v="0"/>
    <n v="0"/>
    <n v="1"/>
    <n v="0"/>
    <n v="0"/>
    <n v="0"/>
    <n v="1211"/>
    <d v="2016-08-25T00:00:00"/>
    <n v="8"/>
    <s v="August"/>
    <n v="1"/>
  </r>
  <r>
    <n v="955"/>
    <n v="54165"/>
    <n v="225"/>
    <n v="0.41539739684297983"/>
    <x v="0"/>
    <n v="0"/>
    <n v="72"/>
    <n v="127"/>
    <n v="4"/>
    <n v="73"/>
    <n v="15"/>
    <n v="6"/>
    <n v="11"/>
    <x v="0"/>
    <n v="2"/>
    <n v="1"/>
    <n v="7"/>
    <n v="2"/>
    <n v="0"/>
    <n v="0"/>
    <n v="0"/>
    <n v="0"/>
    <n v="0"/>
    <n v="0"/>
    <n v="0"/>
    <n v="51"/>
    <s v="51-65"/>
    <n v="2556"/>
    <n v="0"/>
    <n v="0"/>
    <n v="0"/>
    <n v="1"/>
    <n v="0"/>
    <n v="0"/>
    <n v="1"/>
    <n v="0"/>
    <n v="0"/>
    <n v="214"/>
    <d v="2015-10-16T00:00:00"/>
    <n v="10"/>
    <s v="October"/>
    <n v="1"/>
  </r>
  <r>
    <n v="956"/>
    <n v="32300"/>
    <n v="33"/>
    <n v="0.10216718266253871"/>
    <x v="1"/>
    <n v="0"/>
    <n v="1"/>
    <n v="13"/>
    <n v="3"/>
    <n v="6"/>
    <n v="6"/>
    <n v="5"/>
    <n v="6"/>
    <x v="0"/>
    <n v="1"/>
    <n v="0"/>
    <n v="3"/>
    <n v="8"/>
    <n v="0"/>
    <n v="0"/>
    <n v="0"/>
    <n v="0"/>
    <n v="0"/>
    <n v="0"/>
    <n v="0"/>
    <n v="47"/>
    <s v="36-50"/>
    <n v="2701"/>
    <n v="0"/>
    <n v="1"/>
    <n v="0"/>
    <n v="0"/>
    <n v="0"/>
    <n v="0"/>
    <n v="1"/>
    <n v="0"/>
    <n v="0"/>
    <n v="27"/>
    <d v="2015-05-24T00:00:00"/>
    <n v="5"/>
    <s v="May"/>
    <n v="1"/>
  </r>
  <r>
    <n v="957"/>
    <n v="20180"/>
    <n v="119"/>
    <n v="0.58969276511397428"/>
    <x v="0"/>
    <n v="0"/>
    <n v="27"/>
    <n v="18"/>
    <n v="42"/>
    <n v="24"/>
    <n v="15"/>
    <n v="20"/>
    <n v="18"/>
    <x v="0"/>
    <n v="2"/>
    <n v="1"/>
    <n v="4"/>
    <n v="7"/>
    <n v="0"/>
    <n v="0"/>
    <n v="0"/>
    <n v="0"/>
    <n v="0"/>
    <n v="0"/>
    <n v="0"/>
    <n v="44"/>
    <s v="36-50"/>
    <n v="2653"/>
    <n v="0"/>
    <n v="0"/>
    <n v="1"/>
    <n v="0"/>
    <n v="0"/>
    <n v="0"/>
    <n v="1"/>
    <n v="0"/>
    <n v="0"/>
    <n v="101"/>
    <d v="2015-07-11T00:00:00"/>
    <n v="7"/>
    <s v="July"/>
    <n v="1"/>
  </r>
  <r>
    <n v="958"/>
    <n v="34961"/>
    <n v="78"/>
    <n v="0.22310574640313491"/>
    <x v="1"/>
    <n v="0"/>
    <n v="77"/>
    <n v="45"/>
    <n v="2"/>
    <n v="26"/>
    <n v="4"/>
    <n v="1"/>
    <n v="1"/>
    <x v="4"/>
    <n v="3"/>
    <n v="1"/>
    <n v="3"/>
    <n v="7"/>
    <n v="0"/>
    <n v="0"/>
    <n v="0"/>
    <n v="0"/>
    <n v="0"/>
    <n v="0"/>
    <n v="0"/>
    <n v="47"/>
    <s v="36-50"/>
    <n v="2169"/>
    <n v="0"/>
    <n v="1"/>
    <n v="0"/>
    <n v="0"/>
    <n v="0"/>
    <n v="0"/>
    <n v="1"/>
    <n v="0"/>
    <n v="0"/>
    <n v="77"/>
    <d v="2016-11-06T00:00:00"/>
    <n v="11"/>
    <s v="November"/>
    <n v="1"/>
  </r>
  <r>
    <n v="959"/>
    <n v="28440"/>
    <n v="63"/>
    <n v="0.22151898734177217"/>
    <x v="1"/>
    <n v="0"/>
    <n v="87"/>
    <n v="38"/>
    <n v="1"/>
    <n v="24"/>
    <n v="0"/>
    <n v="0"/>
    <n v="0"/>
    <x v="0"/>
    <n v="2"/>
    <n v="0"/>
    <n v="3"/>
    <n v="8"/>
    <n v="0"/>
    <n v="0"/>
    <n v="0"/>
    <n v="0"/>
    <n v="0"/>
    <n v="0"/>
    <n v="0"/>
    <n v="46"/>
    <s v="36-50"/>
    <n v="2516"/>
    <n v="0"/>
    <n v="0"/>
    <n v="0"/>
    <n v="1"/>
    <n v="0"/>
    <n v="0"/>
    <n v="0"/>
    <n v="0"/>
    <n v="1"/>
    <n v="63"/>
    <d v="2015-11-25T00:00:00"/>
    <n v="11"/>
    <s v="November"/>
    <n v="1"/>
  </r>
  <r>
    <n v="960"/>
    <n v="71691"/>
    <n v="1149"/>
    <n v="1.6027116374440307"/>
    <x v="0"/>
    <n v="0"/>
    <n v="0"/>
    <n v="336"/>
    <n v="130"/>
    <n v="411"/>
    <n v="240"/>
    <n v="32"/>
    <n v="43"/>
    <x v="0"/>
    <n v="4"/>
    <n v="7"/>
    <n v="5"/>
    <n v="2"/>
    <n v="0"/>
    <n v="0"/>
    <n v="0"/>
    <n v="0"/>
    <n v="0"/>
    <n v="0"/>
    <n v="1"/>
    <n v="62"/>
    <s v="51-65"/>
    <n v="2263"/>
    <n v="0"/>
    <n v="0"/>
    <n v="1"/>
    <n v="0"/>
    <n v="0"/>
    <n v="0"/>
    <n v="0"/>
    <n v="0"/>
    <n v="1"/>
    <n v="1106"/>
    <d v="2016-08-04T00:00:00"/>
    <n v="8"/>
    <s v="August"/>
    <n v="1"/>
  </r>
  <r>
    <n v="961"/>
    <n v="33564"/>
    <n v="64"/>
    <n v="0.19068049100226434"/>
    <x v="0"/>
    <n v="1"/>
    <n v="51"/>
    <n v="61"/>
    <n v="0"/>
    <n v="3"/>
    <n v="0"/>
    <n v="0"/>
    <n v="7"/>
    <x v="0"/>
    <n v="1"/>
    <n v="1"/>
    <n v="3"/>
    <n v="5"/>
    <n v="0"/>
    <n v="0"/>
    <n v="0"/>
    <n v="0"/>
    <n v="0"/>
    <n v="0"/>
    <n v="0"/>
    <n v="54"/>
    <s v="51-65"/>
    <n v="2164"/>
    <n v="0"/>
    <n v="0"/>
    <n v="0"/>
    <n v="1"/>
    <n v="0"/>
    <n v="0"/>
    <n v="0"/>
    <n v="1"/>
    <n v="0"/>
    <n v="57"/>
    <d v="2016-11-11T00:00:00"/>
    <n v="11"/>
    <s v="November"/>
    <n v="1"/>
  </r>
  <r>
    <n v="962"/>
    <n v="17345"/>
    <n v="46"/>
    <n v="0.26520611127125976"/>
    <x v="1"/>
    <n v="0"/>
    <n v="79"/>
    <n v="4"/>
    <n v="9"/>
    <n v="16"/>
    <n v="17"/>
    <n v="0"/>
    <n v="12"/>
    <x v="1"/>
    <n v="2"/>
    <n v="1"/>
    <n v="2"/>
    <n v="8"/>
    <n v="0"/>
    <n v="0"/>
    <n v="0"/>
    <n v="0"/>
    <n v="0"/>
    <n v="0"/>
    <n v="0"/>
    <n v="42"/>
    <s v="36-50"/>
    <n v="2762"/>
    <n v="0"/>
    <n v="1"/>
    <n v="0"/>
    <n v="0"/>
    <n v="0"/>
    <n v="0"/>
    <n v="1"/>
    <n v="0"/>
    <n v="0"/>
    <n v="34"/>
    <d v="2015-03-24T00:00:00"/>
    <n v="3"/>
    <s v="March"/>
    <n v="1"/>
  </r>
  <r>
    <n v="963"/>
    <n v="56320"/>
    <n v="619"/>
    <n v="1.0990767045454546"/>
    <x v="0"/>
    <n v="1"/>
    <n v="11"/>
    <n v="201"/>
    <n v="53"/>
    <n v="172"/>
    <n v="116"/>
    <n v="77"/>
    <n v="83"/>
    <x v="4"/>
    <n v="5"/>
    <n v="4"/>
    <n v="9"/>
    <n v="4"/>
    <n v="0"/>
    <n v="0"/>
    <n v="0"/>
    <n v="0"/>
    <n v="0"/>
    <n v="0"/>
    <n v="0"/>
    <n v="53"/>
    <s v="51-65"/>
    <n v="2606"/>
    <n v="0"/>
    <n v="1"/>
    <n v="0"/>
    <n v="0"/>
    <n v="0"/>
    <n v="0"/>
    <n v="0"/>
    <n v="0"/>
    <n v="1"/>
    <n v="536"/>
    <d v="2015-08-27T00:00:00"/>
    <n v="8"/>
    <s v="August"/>
    <n v="1"/>
  </r>
  <r>
    <n v="964"/>
    <n v="62845"/>
    <n v="1144"/>
    <n v="1.8203516588431854"/>
    <x v="1"/>
    <n v="1"/>
    <n v="3"/>
    <n v="1099"/>
    <n v="0"/>
    <n v="45"/>
    <n v="0"/>
    <n v="0"/>
    <n v="34"/>
    <x v="13"/>
    <n v="3"/>
    <n v="4"/>
    <n v="10"/>
    <n v="8"/>
    <n v="0"/>
    <n v="0"/>
    <n v="0"/>
    <n v="1"/>
    <n v="0"/>
    <n v="0"/>
    <n v="1"/>
    <n v="71"/>
    <s v="66+"/>
    <n v="2795"/>
    <n v="0"/>
    <n v="1"/>
    <n v="0"/>
    <n v="0"/>
    <n v="0"/>
    <n v="0"/>
    <n v="0"/>
    <n v="1"/>
    <n v="0"/>
    <n v="1110"/>
    <d v="2015-02-19T00:00:00"/>
    <n v="2"/>
    <s v="February"/>
    <n v="1"/>
  </r>
  <r>
    <n v="965"/>
    <n v="15038"/>
    <n v="54"/>
    <n v="0.35909030456177682"/>
    <x v="1"/>
    <n v="0"/>
    <n v="93"/>
    <n v="4"/>
    <n v="8"/>
    <n v="11"/>
    <n v="19"/>
    <n v="12"/>
    <n v="26"/>
    <x v="1"/>
    <n v="2"/>
    <n v="1"/>
    <n v="2"/>
    <n v="9"/>
    <n v="0"/>
    <n v="0"/>
    <n v="0"/>
    <n v="0"/>
    <n v="0"/>
    <n v="0"/>
    <n v="0"/>
    <n v="33"/>
    <s v="24-35"/>
    <n v="2675"/>
    <n v="0"/>
    <n v="0"/>
    <n v="1"/>
    <n v="0"/>
    <n v="0"/>
    <n v="0"/>
    <n v="0"/>
    <n v="0"/>
    <n v="0"/>
    <n v="28"/>
    <d v="2015-06-19T00:00:00"/>
    <n v="6"/>
    <s v="June"/>
    <n v="1"/>
  </r>
  <r>
    <n v="966"/>
    <n v="32173"/>
    <n v="20"/>
    <n v="6.2163926273583442E-2"/>
    <x v="0"/>
    <n v="1"/>
    <n v="0"/>
    <n v="18"/>
    <n v="0"/>
    <n v="2"/>
    <n v="0"/>
    <n v="0"/>
    <n v="2"/>
    <x v="0"/>
    <n v="1"/>
    <n v="0"/>
    <n v="3"/>
    <n v="4"/>
    <n v="0"/>
    <n v="0"/>
    <n v="0"/>
    <n v="0"/>
    <n v="0"/>
    <n v="0"/>
    <n v="0"/>
    <n v="62"/>
    <s v="51-65"/>
    <n v="2491"/>
    <n v="1"/>
    <n v="0"/>
    <n v="0"/>
    <n v="0"/>
    <n v="0"/>
    <n v="0"/>
    <n v="0"/>
    <n v="0"/>
    <n v="1"/>
    <n v="18"/>
    <d v="2015-12-20T00:00:00"/>
    <n v="12"/>
    <s v="December"/>
    <n v="1"/>
  </r>
  <r>
    <n v="967"/>
    <n v="68316"/>
    <n v="1178"/>
    <n v="1.7243398325428889"/>
    <x v="0"/>
    <n v="1"/>
    <n v="54"/>
    <n v="806"/>
    <n v="80"/>
    <n v="161"/>
    <n v="120"/>
    <n v="11"/>
    <n v="33"/>
    <x v="2"/>
    <n v="10"/>
    <n v="7"/>
    <n v="10"/>
    <n v="6"/>
    <n v="0"/>
    <n v="0"/>
    <n v="0"/>
    <n v="0"/>
    <n v="0"/>
    <n v="0"/>
    <n v="0"/>
    <n v="56"/>
    <s v="51-65"/>
    <n v="2761"/>
    <n v="0"/>
    <n v="0"/>
    <n v="0"/>
    <n v="1"/>
    <n v="0"/>
    <n v="1"/>
    <n v="0"/>
    <n v="0"/>
    <n v="0"/>
    <n v="1145"/>
    <d v="2015-03-25T00:00:00"/>
    <n v="3"/>
    <s v="March"/>
    <n v="1"/>
  </r>
  <r>
    <n v="968"/>
    <n v="65169"/>
    <n v="1143"/>
    <n v="1.7539013948349675"/>
    <x v="0"/>
    <n v="0"/>
    <n v="23"/>
    <n v="1074"/>
    <n v="0"/>
    <n v="69"/>
    <n v="0"/>
    <n v="0"/>
    <n v="46"/>
    <x v="0"/>
    <n v="10"/>
    <n v="4"/>
    <n v="13"/>
    <n v="6"/>
    <n v="1"/>
    <n v="1"/>
    <n v="1"/>
    <n v="0"/>
    <n v="1"/>
    <n v="0"/>
    <n v="1"/>
    <n v="38"/>
    <s v="36-50"/>
    <n v="2325"/>
    <n v="0"/>
    <n v="1"/>
    <n v="0"/>
    <n v="0"/>
    <n v="0"/>
    <n v="0"/>
    <n v="1"/>
    <n v="0"/>
    <n v="0"/>
    <n v="1097"/>
    <d v="2016-06-03T00:00:00"/>
    <n v="6"/>
    <s v="June"/>
    <n v="1"/>
  </r>
  <r>
    <n v="969"/>
    <n v="66334"/>
    <n v="1138"/>
    <n v="1.715560647631682"/>
    <x v="0"/>
    <n v="1"/>
    <n v="82"/>
    <n v="909"/>
    <n v="11"/>
    <n v="218"/>
    <n v="0"/>
    <n v="0"/>
    <n v="23"/>
    <x v="1"/>
    <n v="9"/>
    <n v="3"/>
    <n v="5"/>
    <n v="5"/>
    <n v="0"/>
    <n v="0"/>
    <n v="0"/>
    <n v="0"/>
    <n v="0"/>
    <n v="0"/>
    <n v="1"/>
    <n v="64"/>
    <s v="51-65"/>
    <n v="2611"/>
    <n v="0"/>
    <n v="1"/>
    <n v="0"/>
    <n v="0"/>
    <n v="0"/>
    <n v="0"/>
    <n v="0"/>
    <n v="0"/>
    <n v="1"/>
    <n v="1115"/>
    <d v="2015-08-22T00:00:00"/>
    <n v="8"/>
    <s v="August"/>
    <n v="1"/>
  </r>
  <r>
    <n v="970"/>
    <n v="68695"/>
    <n v="1051"/>
    <n v="1.5299512337142442"/>
    <x v="0"/>
    <n v="0"/>
    <n v="3"/>
    <n v="458"/>
    <n v="81"/>
    <n v="356"/>
    <n v="106"/>
    <n v="50"/>
    <n v="40"/>
    <x v="0"/>
    <n v="4"/>
    <n v="4"/>
    <n v="7"/>
    <n v="2"/>
    <n v="0"/>
    <n v="0"/>
    <n v="0"/>
    <n v="0"/>
    <n v="0"/>
    <n v="0"/>
    <n v="0"/>
    <n v="51"/>
    <s v="51-65"/>
    <n v="2163"/>
    <n v="0"/>
    <n v="0"/>
    <n v="0"/>
    <n v="1"/>
    <n v="0"/>
    <n v="0"/>
    <n v="1"/>
    <n v="0"/>
    <n v="0"/>
    <n v="1011"/>
    <d v="2016-11-12T00:00:00"/>
    <n v="11"/>
    <s v="November"/>
    <n v="1"/>
  </r>
  <r>
    <n v="971"/>
    <n v="31056"/>
    <n v="39"/>
    <n v="0.12557959814528594"/>
    <x v="1"/>
    <n v="0"/>
    <n v="99"/>
    <n v="5"/>
    <n v="10"/>
    <n v="13"/>
    <n v="3"/>
    <n v="8"/>
    <n v="16"/>
    <x v="0"/>
    <n v="1"/>
    <n v="0"/>
    <n v="3"/>
    <n v="8"/>
    <n v="0"/>
    <n v="0"/>
    <n v="0"/>
    <n v="0"/>
    <n v="0"/>
    <n v="0"/>
    <n v="0"/>
    <n v="43"/>
    <s v="36-50"/>
    <n v="2682"/>
    <n v="0"/>
    <n v="1"/>
    <n v="0"/>
    <n v="0"/>
    <n v="0"/>
    <n v="1"/>
    <n v="0"/>
    <n v="0"/>
    <n v="0"/>
    <n v="23"/>
    <d v="2015-06-12T00:00:00"/>
    <n v="6"/>
    <s v="June"/>
    <n v="1"/>
  </r>
  <r>
    <n v="972"/>
    <n v="28071"/>
    <n v="269"/>
    <n v="0.95828435039720716"/>
    <x v="0"/>
    <n v="0"/>
    <n v="65"/>
    <n v="39"/>
    <n v="33"/>
    <n v="130"/>
    <n v="41"/>
    <n v="26"/>
    <n v="44"/>
    <x v="1"/>
    <n v="5"/>
    <n v="1"/>
    <n v="5"/>
    <n v="8"/>
    <n v="0"/>
    <n v="0"/>
    <n v="0"/>
    <n v="0"/>
    <n v="0"/>
    <n v="0"/>
    <n v="0"/>
    <n v="40"/>
    <s v="36-50"/>
    <n v="2828"/>
    <n v="0"/>
    <n v="0"/>
    <n v="1"/>
    <n v="0"/>
    <n v="0"/>
    <n v="0"/>
    <n v="1"/>
    <n v="0"/>
    <n v="0"/>
    <n v="225"/>
    <d v="2015-01-17T00:00:00"/>
    <n v="1"/>
    <s v="January"/>
    <n v="1"/>
  </r>
  <r>
    <n v="973"/>
    <n v="37334"/>
    <n v="47"/>
    <n v="0.12589060909626615"/>
    <x v="1"/>
    <n v="1"/>
    <n v="44"/>
    <n v="26"/>
    <n v="1"/>
    <n v="16"/>
    <n v="2"/>
    <n v="2"/>
    <n v="15"/>
    <x v="3"/>
    <n v="3"/>
    <n v="0"/>
    <n v="4"/>
    <n v="4"/>
    <n v="0"/>
    <n v="0"/>
    <n v="0"/>
    <n v="0"/>
    <n v="0"/>
    <n v="0"/>
    <n v="0"/>
    <n v="62"/>
    <s v="51-65"/>
    <n v="2282"/>
    <n v="0"/>
    <n v="0"/>
    <n v="0"/>
    <n v="1"/>
    <n v="0"/>
    <n v="0"/>
    <n v="0"/>
    <n v="0"/>
    <n v="1"/>
    <n v="32"/>
    <d v="2016-07-16T00:00:00"/>
    <n v="7"/>
    <s v="July"/>
    <n v="1"/>
  </r>
  <r>
    <n v="974"/>
    <n v="46423"/>
    <n v="84"/>
    <n v="0.18094479029791266"/>
    <x v="1"/>
    <n v="1"/>
    <n v="6"/>
    <n v="68"/>
    <n v="0"/>
    <n v="16"/>
    <n v="0"/>
    <n v="0"/>
    <n v="8"/>
    <x v="4"/>
    <n v="2"/>
    <n v="0"/>
    <n v="4"/>
    <n v="7"/>
    <n v="0"/>
    <n v="0"/>
    <n v="0"/>
    <n v="0"/>
    <n v="0"/>
    <n v="0"/>
    <n v="0"/>
    <n v="48"/>
    <s v="36-50"/>
    <n v="2443"/>
    <n v="0"/>
    <n v="0"/>
    <n v="1"/>
    <n v="0"/>
    <n v="0"/>
    <n v="0"/>
    <n v="0"/>
    <n v="1"/>
    <n v="0"/>
    <n v="76"/>
    <d v="2016-02-06T00:00:00"/>
    <n v="2"/>
    <s v="February"/>
    <n v="1"/>
  </r>
  <r>
    <n v="975"/>
    <n v="70515"/>
    <n v="1118"/>
    <n v="1.5854782670353826"/>
    <x v="0"/>
    <n v="0"/>
    <n v="12"/>
    <n v="420"/>
    <n v="0"/>
    <n v="452"/>
    <n v="182"/>
    <n v="64"/>
    <n v="140"/>
    <x v="0"/>
    <n v="6"/>
    <n v="6"/>
    <n v="4"/>
    <n v="2"/>
    <n v="0"/>
    <n v="0"/>
    <n v="0"/>
    <n v="0"/>
    <n v="0"/>
    <n v="0"/>
    <n v="1"/>
    <n v="27"/>
    <s v="24-35"/>
    <n v="2410"/>
    <n v="0"/>
    <n v="0"/>
    <n v="1"/>
    <n v="0"/>
    <n v="0"/>
    <n v="0"/>
    <n v="1"/>
    <n v="0"/>
    <n v="0"/>
    <n v="978"/>
    <d v="2016-03-10T00:00:00"/>
    <n v="3"/>
    <s v="March"/>
    <n v="1"/>
  </r>
  <r>
    <n v="976"/>
    <n v="47703"/>
    <n v="532"/>
    <n v="1.1152338427352577"/>
    <x v="0"/>
    <n v="1"/>
    <n v="95"/>
    <n v="359"/>
    <n v="0"/>
    <n v="134"/>
    <n v="13"/>
    <n v="26"/>
    <n v="123"/>
    <x v="3"/>
    <n v="6"/>
    <n v="3"/>
    <n v="8"/>
    <n v="5"/>
    <n v="0"/>
    <n v="0"/>
    <n v="0"/>
    <n v="0"/>
    <n v="0"/>
    <n v="0"/>
    <n v="0"/>
    <n v="67"/>
    <s v="66+"/>
    <n v="2555"/>
    <n v="0"/>
    <n v="1"/>
    <n v="0"/>
    <n v="0"/>
    <n v="0"/>
    <n v="0"/>
    <n v="1"/>
    <n v="0"/>
    <n v="0"/>
    <n v="409"/>
    <d v="2015-10-17T00:00:00"/>
    <n v="10"/>
    <s v="October"/>
    <n v="1"/>
  </r>
  <r>
    <n v="977"/>
    <n v="61180"/>
    <n v="486"/>
    <n v="0.79437724746649241"/>
    <x v="0"/>
    <n v="1"/>
    <n v="70"/>
    <n v="403"/>
    <n v="24"/>
    <n v="29"/>
    <n v="6"/>
    <n v="24"/>
    <n v="218"/>
    <x v="1"/>
    <n v="5"/>
    <n v="5"/>
    <n v="6"/>
    <n v="3"/>
    <n v="0"/>
    <n v="0"/>
    <n v="1"/>
    <n v="0"/>
    <n v="0"/>
    <n v="0"/>
    <n v="0"/>
    <n v="61"/>
    <s v="51-65"/>
    <n v="2226"/>
    <n v="0"/>
    <n v="1"/>
    <n v="0"/>
    <n v="0"/>
    <n v="0"/>
    <n v="0"/>
    <n v="1"/>
    <n v="0"/>
    <n v="0"/>
    <n v="268"/>
    <d v="2016-09-10T00:00:00"/>
    <n v="9"/>
    <s v="September"/>
    <n v="1"/>
  </r>
  <r>
    <n v="978"/>
    <n v="38998"/>
    <n v="49"/>
    <n v="0.12564746910097954"/>
    <x v="1"/>
    <n v="1"/>
    <n v="92"/>
    <n v="34"/>
    <n v="1"/>
    <n v="14"/>
    <n v="0"/>
    <n v="0"/>
    <n v="5"/>
    <x v="4"/>
    <n v="2"/>
    <n v="0"/>
    <n v="3"/>
    <n v="8"/>
    <n v="0"/>
    <n v="0"/>
    <n v="0"/>
    <n v="0"/>
    <n v="0"/>
    <n v="1"/>
    <n v="0"/>
    <n v="66"/>
    <s v="66+"/>
    <n v="2762"/>
    <n v="0"/>
    <n v="1"/>
    <n v="0"/>
    <n v="0"/>
    <n v="0"/>
    <n v="0"/>
    <n v="1"/>
    <n v="0"/>
    <n v="0"/>
    <n v="44"/>
    <d v="2015-03-24T00:00:00"/>
    <n v="3"/>
    <s v="March"/>
    <n v="1"/>
  </r>
  <r>
    <n v="979"/>
    <n v="8028"/>
    <n v="176"/>
    <n v="2.1923268560039859"/>
    <x v="0"/>
    <n v="0"/>
    <n v="62"/>
    <n v="73"/>
    <n v="18"/>
    <n v="66"/>
    <n v="7"/>
    <n v="12"/>
    <n v="2"/>
    <x v="5"/>
    <n v="0"/>
    <n v="1"/>
    <n v="0"/>
    <n v="19"/>
    <n v="0"/>
    <n v="0"/>
    <n v="0"/>
    <n v="0"/>
    <n v="0"/>
    <n v="0"/>
    <n v="0"/>
    <n v="29"/>
    <s v="24-35"/>
    <n v="2808"/>
    <n v="0"/>
    <n v="0"/>
    <n v="1"/>
    <n v="0"/>
    <n v="0"/>
    <n v="0"/>
    <n v="1"/>
    <n v="0"/>
    <n v="0"/>
    <n v="174"/>
    <d v="2015-02-06T00:00:00"/>
    <n v="2"/>
    <s v="February"/>
    <n v="1"/>
  </r>
  <r>
    <n v="980"/>
    <n v="76081"/>
    <n v="833"/>
    <n v="1.0948857139101746"/>
    <x v="0"/>
    <n v="0"/>
    <n v="85"/>
    <n v="292"/>
    <n v="30"/>
    <n v="415"/>
    <n v="63"/>
    <n v="33"/>
    <n v="200"/>
    <x v="0"/>
    <n v="4"/>
    <n v="5"/>
    <n v="4"/>
    <n v="2"/>
    <n v="1"/>
    <n v="0"/>
    <n v="0"/>
    <n v="0"/>
    <n v="0"/>
    <n v="0"/>
    <n v="0"/>
    <n v="58"/>
    <s v="51-65"/>
    <n v="2196"/>
    <n v="0"/>
    <n v="0"/>
    <n v="0"/>
    <n v="1"/>
    <n v="0"/>
    <n v="0"/>
    <n v="1"/>
    <n v="0"/>
    <n v="0"/>
    <n v="633"/>
    <d v="2016-10-10T00:00:00"/>
    <n v="10"/>
    <s v="October"/>
    <n v="1"/>
  </r>
  <r>
    <n v="981"/>
    <n v="49118"/>
    <n v="1110"/>
    <n v="2.2598640009772386"/>
    <x v="0"/>
    <n v="0"/>
    <n v="90"/>
    <n v="620"/>
    <n v="54"/>
    <n v="239"/>
    <n v="99"/>
    <n v="98"/>
    <n v="119"/>
    <x v="1"/>
    <n v="9"/>
    <n v="7"/>
    <n v="10"/>
    <n v="7"/>
    <n v="0"/>
    <n v="1"/>
    <n v="0"/>
    <n v="1"/>
    <n v="0"/>
    <n v="0"/>
    <n v="1"/>
    <n v="49"/>
    <s v="36-50"/>
    <n v="2839"/>
    <n v="1"/>
    <n v="0"/>
    <n v="0"/>
    <n v="0"/>
    <n v="0"/>
    <n v="1"/>
    <n v="0"/>
    <n v="0"/>
    <n v="0"/>
    <n v="991"/>
    <d v="2015-01-06T00:00:00"/>
    <n v="1"/>
    <s v="January"/>
    <n v="1"/>
  </r>
  <r>
    <n v="982"/>
    <n v="33168"/>
    <n v="119"/>
    <n v="0.35877954655089245"/>
    <x v="0"/>
    <n v="1"/>
    <n v="0"/>
    <n v="80"/>
    <n v="1"/>
    <n v="37"/>
    <n v="0"/>
    <n v="1"/>
    <n v="3"/>
    <x v="4"/>
    <n v="2"/>
    <n v="1"/>
    <n v="4"/>
    <n v="7"/>
    <n v="0"/>
    <n v="0"/>
    <n v="0"/>
    <n v="0"/>
    <n v="0"/>
    <n v="0"/>
    <n v="0"/>
    <n v="55"/>
    <s v="51-65"/>
    <n v="2783"/>
    <n v="0"/>
    <n v="0"/>
    <n v="1"/>
    <n v="0"/>
    <n v="0"/>
    <n v="0"/>
    <n v="0"/>
    <n v="1"/>
    <n v="0"/>
    <n v="116"/>
    <d v="2015-03-03T00:00:00"/>
    <n v="3"/>
    <s v="March"/>
    <n v="1"/>
  </r>
  <r>
    <n v="983"/>
    <n v="33585"/>
    <n v="93"/>
    <n v="0.27690933452434124"/>
    <x v="0"/>
    <n v="1"/>
    <n v="91"/>
    <n v="30"/>
    <n v="11"/>
    <n v="33"/>
    <n v="13"/>
    <n v="6"/>
    <n v="29"/>
    <x v="0"/>
    <n v="2"/>
    <n v="0"/>
    <n v="4"/>
    <n v="4"/>
    <n v="0"/>
    <n v="0"/>
    <n v="0"/>
    <n v="0"/>
    <n v="0"/>
    <n v="0"/>
    <n v="0"/>
    <n v="54"/>
    <s v="51-65"/>
    <n v="2436"/>
    <n v="0"/>
    <n v="1"/>
    <n v="0"/>
    <n v="0"/>
    <n v="0"/>
    <n v="0"/>
    <n v="0"/>
    <n v="1"/>
    <n v="0"/>
    <n v="64"/>
    <d v="2016-02-13T00:00:00"/>
    <n v="2"/>
    <s v="February"/>
    <n v="1"/>
  </r>
  <r>
    <n v="984"/>
    <n v="77037"/>
    <n v="1113"/>
    <n v="1.4447603099809183"/>
    <x v="0"/>
    <n v="1"/>
    <n v="3"/>
    <n v="463"/>
    <n v="96"/>
    <n v="333"/>
    <n v="168"/>
    <n v="53"/>
    <n v="10"/>
    <x v="0"/>
    <n v="7"/>
    <n v="7"/>
    <n v="12"/>
    <n v="3"/>
    <n v="0"/>
    <n v="0"/>
    <n v="0"/>
    <n v="0"/>
    <n v="0"/>
    <n v="0"/>
    <n v="0"/>
    <n v="60"/>
    <s v="51-65"/>
    <n v="2418"/>
    <n v="0"/>
    <n v="1"/>
    <n v="0"/>
    <n v="0"/>
    <n v="0"/>
    <n v="0"/>
    <n v="0"/>
    <n v="0"/>
    <n v="1"/>
    <n v="1103"/>
    <d v="2016-03-02T00:00:00"/>
    <n v="3"/>
    <s v="March"/>
    <n v="1"/>
  </r>
  <r>
    <n v="985"/>
    <n v="71604"/>
    <n v="1099"/>
    <n v="1.5348304563990838"/>
    <x v="0"/>
    <n v="0"/>
    <n v="3"/>
    <n v="345"/>
    <n v="53"/>
    <n v="528"/>
    <n v="98"/>
    <n v="75"/>
    <n v="97"/>
    <x v="0"/>
    <n v="8"/>
    <n v="3"/>
    <n v="5"/>
    <n v="4"/>
    <n v="0"/>
    <n v="0"/>
    <n v="1"/>
    <n v="0"/>
    <n v="0"/>
    <n v="0"/>
    <n v="1"/>
    <n v="75"/>
    <s v="66+"/>
    <n v="2383"/>
    <n v="0"/>
    <n v="0"/>
    <n v="0"/>
    <n v="1"/>
    <n v="0"/>
    <n v="0"/>
    <n v="0"/>
    <n v="0"/>
    <n v="1"/>
    <n v="1002"/>
    <d v="2016-04-06T00:00:00"/>
    <n v="4"/>
    <s v="April"/>
    <n v="1"/>
  </r>
  <r>
    <n v="986"/>
    <n v="44529"/>
    <n v="665"/>
    <n v="1.4934087897774484"/>
    <x v="0"/>
    <n v="1"/>
    <n v="98"/>
    <n v="538"/>
    <n v="13"/>
    <n v="91"/>
    <n v="17"/>
    <n v="6"/>
    <n v="26"/>
    <x v="9"/>
    <n v="6"/>
    <n v="2"/>
    <n v="11"/>
    <n v="5"/>
    <n v="0"/>
    <n v="0"/>
    <n v="0"/>
    <n v="1"/>
    <n v="0"/>
    <n v="0"/>
    <n v="0"/>
    <n v="54"/>
    <s v="51-65"/>
    <n v="2518"/>
    <n v="0"/>
    <n v="1"/>
    <n v="0"/>
    <n v="0"/>
    <n v="0"/>
    <n v="0"/>
    <n v="1"/>
    <n v="0"/>
    <n v="0"/>
    <n v="639"/>
    <d v="2015-11-23T00:00:00"/>
    <n v="11"/>
    <s v="November"/>
    <n v="1"/>
  </r>
  <r>
    <n v="987"/>
    <n v="28764"/>
    <n v="11"/>
    <n v="3.8242247253511337E-2"/>
    <x v="1"/>
    <n v="1"/>
    <n v="16"/>
    <n v="8"/>
    <n v="0"/>
    <n v="3"/>
    <n v="0"/>
    <n v="0"/>
    <n v="1"/>
    <x v="0"/>
    <n v="1"/>
    <n v="0"/>
    <n v="2"/>
    <n v="8"/>
    <n v="0"/>
    <n v="0"/>
    <n v="1"/>
    <n v="0"/>
    <n v="0"/>
    <n v="0"/>
    <n v="0"/>
    <n v="54"/>
    <s v="51-65"/>
    <n v="2183"/>
    <n v="0"/>
    <n v="0"/>
    <n v="0"/>
    <n v="1"/>
    <n v="0"/>
    <n v="0"/>
    <n v="0"/>
    <n v="0"/>
    <n v="1"/>
    <n v="10"/>
    <d v="2016-10-23T00:00:00"/>
    <n v="10"/>
    <s v="October"/>
    <n v="1"/>
  </r>
  <r>
    <n v="988"/>
    <n v="69098"/>
    <n v="2262"/>
    <n v="3.2736113925149786"/>
    <x v="0"/>
    <n v="0"/>
    <n v="82"/>
    <n v="1315"/>
    <n v="22"/>
    <n v="780"/>
    <n v="145"/>
    <n v="0"/>
    <n v="178"/>
    <x v="0"/>
    <n v="7"/>
    <n v="8"/>
    <n v="9"/>
    <n v="5"/>
    <n v="0"/>
    <n v="0"/>
    <n v="0"/>
    <n v="0"/>
    <n v="0"/>
    <n v="0"/>
    <n v="0"/>
    <n v="71"/>
    <s v="66+"/>
    <n v="2657"/>
    <n v="0"/>
    <n v="1"/>
    <n v="0"/>
    <n v="0"/>
    <n v="0"/>
    <n v="0"/>
    <n v="0"/>
    <n v="0"/>
    <n v="1"/>
    <n v="2084"/>
    <d v="2015-07-07T00:00:00"/>
    <n v="7"/>
    <s v="July"/>
    <n v="1"/>
  </r>
  <r>
    <n v="989"/>
    <n v="82025"/>
    <n v="1089"/>
    <n v="1.3276440109722647"/>
    <x v="0"/>
    <n v="0"/>
    <n v="76"/>
    <n v="267"/>
    <n v="98"/>
    <n v="606"/>
    <n v="48"/>
    <n v="70"/>
    <n v="98"/>
    <x v="0"/>
    <n v="3"/>
    <n v="2"/>
    <n v="6"/>
    <n v="1"/>
    <n v="0"/>
    <n v="0"/>
    <n v="0"/>
    <n v="0"/>
    <n v="1"/>
    <n v="0"/>
    <n v="1"/>
    <n v="37"/>
    <s v="36-50"/>
    <n v="2556"/>
    <n v="1"/>
    <n v="0"/>
    <n v="0"/>
    <n v="0"/>
    <n v="0"/>
    <n v="0"/>
    <n v="1"/>
    <n v="0"/>
    <n v="0"/>
    <n v="991"/>
    <d v="2015-10-16T00:00:00"/>
    <n v="10"/>
    <s v="October"/>
    <n v="1"/>
  </r>
  <r>
    <n v="990"/>
    <n v="27100"/>
    <n v="27"/>
    <n v="9.9630996309963096E-2"/>
    <x v="1"/>
    <n v="0"/>
    <n v="64"/>
    <n v="12"/>
    <n v="0"/>
    <n v="13"/>
    <n v="2"/>
    <n v="0"/>
    <n v="10"/>
    <x v="0"/>
    <n v="1"/>
    <n v="0"/>
    <n v="3"/>
    <n v="7"/>
    <n v="0"/>
    <n v="0"/>
    <n v="0"/>
    <n v="0"/>
    <n v="0"/>
    <n v="0"/>
    <n v="0"/>
    <n v="37"/>
    <s v="36-50"/>
    <n v="2609"/>
    <n v="0"/>
    <n v="1"/>
    <n v="0"/>
    <n v="0"/>
    <n v="0"/>
    <n v="0"/>
    <n v="0"/>
    <n v="1"/>
    <n v="0"/>
    <n v="17"/>
    <d v="2015-08-24T00:00:00"/>
    <n v="8"/>
    <s v="August"/>
    <n v="1"/>
  </r>
  <r>
    <n v="991"/>
    <n v="70596"/>
    <n v="942"/>
    <n v="1.3343532211456739"/>
    <x v="0"/>
    <n v="0"/>
    <n v="68"/>
    <n v="347"/>
    <n v="44"/>
    <n v="534"/>
    <n v="17"/>
    <n v="0"/>
    <n v="26"/>
    <x v="0"/>
    <n v="3"/>
    <n v="5"/>
    <n v="12"/>
    <n v="2"/>
    <n v="0"/>
    <n v="0"/>
    <n v="0"/>
    <n v="0"/>
    <n v="0"/>
    <n v="0"/>
    <n v="0"/>
    <n v="35"/>
    <s v="24-35"/>
    <n v="2791"/>
    <n v="0"/>
    <n v="0"/>
    <n v="1"/>
    <n v="0"/>
    <n v="0"/>
    <n v="0"/>
    <n v="1"/>
    <n v="0"/>
    <n v="0"/>
    <n v="916"/>
    <d v="2015-02-23T00:00:00"/>
    <n v="2"/>
    <s v="February"/>
    <n v="1"/>
  </r>
  <r>
    <n v="992"/>
    <n v="42557"/>
    <n v="255"/>
    <n v="0.59919637192471276"/>
    <x v="0"/>
    <n v="1"/>
    <n v="98"/>
    <n v="192"/>
    <n v="5"/>
    <n v="53"/>
    <n v="0"/>
    <n v="5"/>
    <n v="15"/>
    <x v="3"/>
    <n v="6"/>
    <n v="1"/>
    <n v="4"/>
    <n v="8"/>
    <n v="0"/>
    <n v="0"/>
    <n v="0"/>
    <n v="0"/>
    <n v="0"/>
    <n v="0"/>
    <n v="0"/>
    <n v="46"/>
    <s v="36-50"/>
    <n v="2828"/>
    <n v="0"/>
    <n v="1"/>
    <n v="0"/>
    <n v="0"/>
    <n v="0"/>
    <n v="0"/>
    <n v="1"/>
    <n v="0"/>
    <n v="0"/>
    <n v="240"/>
    <d v="2015-01-17T00:00:00"/>
    <n v="1"/>
    <s v="January"/>
    <n v="1"/>
  </r>
  <r>
    <n v="993"/>
    <n v="53312"/>
    <n v="253"/>
    <n v="0.47456482593037214"/>
    <x v="0"/>
    <n v="0"/>
    <n v="32"/>
    <n v="241"/>
    <n v="0"/>
    <n v="12"/>
    <n v="0"/>
    <n v="0"/>
    <n v="25"/>
    <x v="0"/>
    <n v="5"/>
    <n v="1"/>
    <n v="5"/>
    <n v="7"/>
    <n v="0"/>
    <n v="0"/>
    <n v="0"/>
    <n v="0"/>
    <n v="0"/>
    <n v="0"/>
    <n v="0"/>
    <n v="69"/>
    <s v="66+"/>
    <n v="2483"/>
    <n v="0"/>
    <n v="1"/>
    <n v="0"/>
    <n v="0"/>
    <n v="0"/>
    <n v="0"/>
    <n v="0"/>
    <n v="0"/>
    <n v="1"/>
    <n v="228"/>
    <d v="2015-12-28T00:00:00"/>
    <n v="12"/>
    <s v="December"/>
    <n v="1"/>
  </r>
  <r>
    <n v="994"/>
    <n v="72228"/>
    <n v="1194"/>
    <n v="1.6530985213490612"/>
    <x v="0"/>
    <n v="0"/>
    <n v="87"/>
    <n v="631"/>
    <n v="28"/>
    <n v="491"/>
    <n v="30"/>
    <n v="14"/>
    <n v="56"/>
    <x v="0"/>
    <n v="6"/>
    <n v="7"/>
    <n v="8"/>
    <n v="3"/>
    <n v="0"/>
    <n v="0"/>
    <n v="0"/>
    <n v="0"/>
    <n v="0"/>
    <n v="0"/>
    <n v="0"/>
    <n v="68"/>
    <s v="66+"/>
    <n v="2738"/>
    <n v="0"/>
    <n v="0"/>
    <n v="1"/>
    <n v="0"/>
    <n v="0"/>
    <n v="0"/>
    <n v="1"/>
    <n v="0"/>
    <n v="0"/>
    <n v="1138"/>
    <d v="2015-04-17T00:00:00"/>
    <n v="4"/>
    <s v="April"/>
    <n v="1"/>
  </r>
  <r>
    <n v="995"/>
    <n v="67605"/>
    <n v="884"/>
    <n v="1.3075955920420088"/>
    <x v="0"/>
    <n v="0"/>
    <n v="84"/>
    <n v="336"/>
    <n v="28"/>
    <n v="282"/>
    <n v="184"/>
    <n v="54"/>
    <n v="54"/>
    <x v="0"/>
    <n v="2"/>
    <n v="8"/>
    <n v="6"/>
    <n v="1"/>
    <n v="0"/>
    <n v="0"/>
    <n v="0"/>
    <n v="0"/>
    <n v="0"/>
    <n v="0"/>
    <n v="0"/>
    <n v="33"/>
    <s v="24-35"/>
    <n v="2614"/>
    <n v="0"/>
    <n v="0"/>
    <n v="0"/>
    <n v="1"/>
    <n v="0"/>
    <n v="0"/>
    <n v="1"/>
    <n v="0"/>
    <n v="0"/>
    <n v="830"/>
    <d v="2015-08-19T00:00:00"/>
    <n v="8"/>
    <s v="August"/>
    <n v="1"/>
  </r>
  <r>
    <n v="996"/>
    <n v="62845"/>
    <n v="1144"/>
    <n v="1.8203516588431854"/>
    <x v="1"/>
    <n v="1"/>
    <n v="3"/>
    <n v="1099"/>
    <n v="0"/>
    <n v="45"/>
    <n v="0"/>
    <n v="0"/>
    <n v="34"/>
    <x v="13"/>
    <n v="3"/>
    <n v="4"/>
    <n v="10"/>
    <n v="8"/>
    <n v="0"/>
    <n v="0"/>
    <n v="0"/>
    <n v="1"/>
    <n v="0"/>
    <n v="0"/>
    <n v="0"/>
    <n v="71"/>
    <s v="66+"/>
    <n v="2795"/>
    <n v="0"/>
    <n v="1"/>
    <n v="0"/>
    <n v="0"/>
    <n v="0"/>
    <n v="0"/>
    <n v="0"/>
    <n v="1"/>
    <n v="0"/>
    <n v="1110"/>
    <d v="2015-02-19T00:00:00"/>
    <n v="2"/>
    <s v="February"/>
    <n v="1"/>
  </r>
  <r>
    <n v="997"/>
    <n v="65196"/>
    <n v="955"/>
    <n v="1.4648137922571938"/>
    <x v="0"/>
    <n v="2"/>
    <n v="34"/>
    <n v="743"/>
    <n v="19"/>
    <n v="181"/>
    <n v="12"/>
    <n v="0"/>
    <n v="200"/>
    <x v="1"/>
    <n v="7"/>
    <n v="6"/>
    <n v="11"/>
    <n v="5"/>
    <n v="0"/>
    <n v="0"/>
    <n v="1"/>
    <n v="0"/>
    <n v="0"/>
    <n v="0"/>
    <n v="0"/>
    <n v="62"/>
    <s v="51-65"/>
    <n v="2498"/>
    <n v="0"/>
    <n v="0"/>
    <n v="0"/>
    <n v="1"/>
    <n v="0"/>
    <n v="0"/>
    <n v="1"/>
    <n v="0"/>
    <n v="0"/>
    <n v="755"/>
    <d v="2015-12-13T00:00:00"/>
    <n v="12"/>
    <s v="December"/>
    <n v="1"/>
  </r>
  <r>
    <n v="998"/>
    <n v="63342"/>
    <n v="1080"/>
    <n v="1.7050298380221656"/>
    <x v="0"/>
    <n v="1"/>
    <n v="48"/>
    <n v="918"/>
    <n v="21"/>
    <n v="118"/>
    <n v="13"/>
    <n v="10"/>
    <n v="21"/>
    <x v="4"/>
    <n v="8"/>
    <n v="3"/>
    <n v="5"/>
    <n v="6"/>
    <n v="0"/>
    <n v="0"/>
    <n v="0"/>
    <n v="1"/>
    <n v="0"/>
    <n v="0"/>
    <n v="1"/>
    <n v="59"/>
    <s v="51-65"/>
    <n v="2780"/>
    <n v="0"/>
    <n v="0"/>
    <n v="0"/>
    <n v="1"/>
    <n v="0"/>
    <n v="0"/>
    <n v="0"/>
    <n v="0"/>
    <n v="1"/>
    <n v="1059"/>
    <d v="2015-03-06T00:00:00"/>
    <n v="3"/>
    <s v="March"/>
    <n v="1"/>
  </r>
  <r>
    <n v="999"/>
    <n v="35860"/>
    <n v="29"/>
    <n v="8.0870050195203574E-2"/>
    <x v="1"/>
    <n v="1"/>
    <n v="37"/>
    <n v="15"/>
    <n v="0"/>
    <n v="8"/>
    <n v="4"/>
    <n v="2"/>
    <n v="20"/>
    <x v="1"/>
    <n v="1"/>
    <n v="1"/>
    <n v="2"/>
    <n v="5"/>
    <n v="0"/>
    <n v="0"/>
    <n v="1"/>
    <n v="0"/>
    <n v="0"/>
    <n v="0"/>
    <n v="0"/>
    <n v="47"/>
    <s v="36-50"/>
    <n v="2200"/>
    <n v="1"/>
    <n v="0"/>
    <n v="0"/>
    <n v="0"/>
    <n v="0"/>
    <n v="0"/>
    <n v="0"/>
    <n v="0"/>
    <n v="1"/>
    <n v="9"/>
    <d v="2016-10-06T00:00:00"/>
    <n v="10"/>
    <s v="October"/>
    <n v="1"/>
  </r>
  <r>
    <n v="1000"/>
    <n v="65526"/>
    <n v="497"/>
    <n v="0.75847755089582758"/>
    <x v="0"/>
    <n v="1"/>
    <n v="22"/>
    <n v="397"/>
    <n v="19"/>
    <n v="69"/>
    <n v="12"/>
    <n v="0"/>
    <n v="9"/>
    <x v="0"/>
    <n v="4"/>
    <n v="4"/>
    <n v="8"/>
    <n v="2"/>
    <n v="0"/>
    <n v="0"/>
    <n v="0"/>
    <n v="0"/>
    <n v="0"/>
    <n v="0"/>
    <n v="0"/>
    <n v="56"/>
    <s v="51-65"/>
    <n v="2238"/>
    <n v="0"/>
    <n v="1"/>
    <n v="0"/>
    <n v="0"/>
    <n v="0"/>
    <n v="0"/>
    <n v="0"/>
    <n v="0"/>
    <n v="1"/>
    <n v="488"/>
    <d v="2016-08-29T00:00:00"/>
    <n v="8"/>
    <s v="August"/>
    <n v="1"/>
  </r>
  <r>
    <n v="1001"/>
    <n v="16860"/>
    <n v="24"/>
    <n v="0.14234875444839859"/>
    <x v="1"/>
    <n v="1"/>
    <n v="19"/>
    <n v="10"/>
    <n v="4"/>
    <n v="4"/>
    <n v="3"/>
    <n v="3"/>
    <n v="14"/>
    <x v="4"/>
    <n v="1"/>
    <n v="1"/>
    <n v="3"/>
    <n v="7"/>
    <n v="0"/>
    <n v="0"/>
    <n v="0"/>
    <n v="0"/>
    <n v="0"/>
    <n v="0"/>
    <n v="0"/>
    <n v="59"/>
    <s v="51-65"/>
    <n v="2814"/>
    <n v="0"/>
    <n v="1"/>
    <n v="0"/>
    <n v="0"/>
    <n v="0"/>
    <n v="0"/>
    <n v="1"/>
    <n v="0"/>
    <n v="0"/>
    <n v="10"/>
    <d v="2015-01-31T00:00:00"/>
    <n v="1"/>
    <s v="January"/>
    <n v="1"/>
  </r>
  <r>
    <n v="1002"/>
    <n v="87305"/>
    <n v="1072"/>
    <n v="1.2278792738102056"/>
    <x v="0"/>
    <n v="0"/>
    <n v="19"/>
    <n v="345"/>
    <n v="25"/>
    <n v="501"/>
    <n v="63"/>
    <n v="138"/>
    <n v="80"/>
    <x v="0"/>
    <n v="5"/>
    <n v="3"/>
    <n v="8"/>
    <n v="2"/>
    <n v="0"/>
    <n v="0"/>
    <n v="0"/>
    <n v="0"/>
    <n v="1"/>
    <n v="0"/>
    <n v="1"/>
    <n v="60"/>
    <s v="51-65"/>
    <n v="2803"/>
    <n v="1"/>
    <n v="0"/>
    <n v="0"/>
    <n v="0"/>
    <n v="0"/>
    <n v="1"/>
    <n v="0"/>
    <n v="0"/>
    <n v="0"/>
    <n v="992"/>
    <d v="2015-02-11T00:00:00"/>
    <n v="2"/>
    <s v="February"/>
    <n v="1"/>
  </r>
  <r>
    <n v="1003"/>
    <n v="64176"/>
    <n v="1677"/>
    <n v="2.6131264023934184"/>
    <x v="0"/>
    <n v="1"/>
    <n v="52"/>
    <n v="1215"/>
    <n v="33"/>
    <n v="249"/>
    <n v="64"/>
    <n v="116"/>
    <n v="149"/>
    <x v="10"/>
    <n v="8"/>
    <n v="9"/>
    <n v="8"/>
    <n v="6"/>
    <n v="0"/>
    <n v="0"/>
    <n v="0"/>
    <n v="0"/>
    <n v="0"/>
    <n v="0"/>
    <n v="0"/>
    <n v="55"/>
    <s v="51-65"/>
    <n v="2854"/>
    <n v="1"/>
    <n v="0"/>
    <n v="0"/>
    <n v="0"/>
    <n v="0"/>
    <n v="1"/>
    <n v="0"/>
    <n v="0"/>
    <n v="0"/>
    <n v="1528"/>
    <d v="2014-12-22T00:00:00"/>
    <n v="12"/>
    <s v="December"/>
    <n v="1"/>
  </r>
  <r>
    <n v="1004"/>
    <n v="22304"/>
    <n v="16"/>
    <n v="7.1736011477761846E-2"/>
    <x v="0"/>
    <n v="0"/>
    <n v="91"/>
    <n v="3"/>
    <n v="2"/>
    <n v="7"/>
    <n v="0"/>
    <n v="4"/>
    <n v="2"/>
    <x v="0"/>
    <n v="1"/>
    <n v="0"/>
    <n v="2"/>
    <n v="8"/>
    <n v="0"/>
    <n v="0"/>
    <n v="0"/>
    <n v="0"/>
    <n v="0"/>
    <n v="0"/>
    <n v="0"/>
    <n v="64"/>
    <s v="51-65"/>
    <n v="2853"/>
    <n v="1"/>
    <n v="0"/>
    <n v="0"/>
    <n v="0"/>
    <n v="0"/>
    <n v="0"/>
    <n v="1"/>
    <n v="0"/>
    <n v="0"/>
    <n v="14"/>
    <d v="2014-12-23T00:00:00"/>
    <n v="12"/>
    <s v="December"/>
    <n v="1"/>
  </r>
  <r>
    <n v="1005"/>
    <n v="67023"/>
    <n v="889"/>
    <n v="1.3264103367500708"/>
    <x v="0"/>
    <n v="0"/>
    <n v="93"/>
    <n v="444"/>
    <n v="44"/>
    <n v="382"/>
    <n v="11"/>
    <n v="8"/>
    <n v="17"/>
    <x v="0"/>
    <n v="3"/>
    <n v="7"/>
    <n v="13"/>
    <n v="2"/>
    <n v="0"/>
    <n v="0"/>
    <n v="0"/>
    <n v="0"/>
    <n v="0"/>
    <n v="1"/>
    <n v="0"/>
    <n v="42"/>
    <s v="36-50"/>
    <n v="2276"/>
    <n v="0"/>
    <n v="1"/>
    <n v="0"/>
    <n v="0"/>
    <n v="0"/>
    <n v="0"/>
    <n v="1"/>
    <n v="0"/>
    <n v="0"/>
    <n v="872"/>
    <d v="2016-07-22T00:00:00"/>
    <n v="7"/>
    <s v="July"/>
    <n v="1"/>
  </r>
  <r>
    <n v="1006"/>
    <n v="70713"/>
    <n v="1287"/>
    <n v="1.8200330915107545"/>
    <x v="0"/>
    <n v="1"/>
    <n v="23"/>
    <n v="736"/>
    <n v="114"/>
    <n v="279"/>
    <n v="82"/>
    <n v="76"/>
    <n v="190"/>
    <x v="9"/>
    <n v="5"/>
    <n v="6"/>
    <n v="8"/>
    <n v="3"/>
    <n v="0"/>
    <n v="0"/>
    <n v="0"/>
    <n v="0"/>
    <n v="0"/>
    <n v="0"/>
    <n v="0"/>
    <n v="54"/>
    <s v="51-65"/>
    <n v="2732"/>
    <n v="0"/>
    <n v="0"/>
    <n v="0"/>
    <n v="1"/>
    <n v="0"/>
    <n v="0"/>
    <n v="1"/>
    <n v="0"/>
    <n v="0"/>
    <n v="1097"/>
    <d v="2015-04-23T00:00:00"/>
    <n v="4"/>
    <s v="April"/>
    <n v="1"/>
  </r>
  <r>
    <n v="1007"/>
    <n v="59925"/>
    <n v="710"/>
    <n v="1.1848143512724238"/>
    <x v="0"/>
    <n v="1"/>
    <n v="83"/>
    <n v="473"/>
    <n v="21"/>
    <n v="176"/>
    <n v="19"/>
    <n v="21"/>
    <n v="56"/>
    <x v="4"/>
    <n v="9"/>
    <n v="2"/>
    <n v="9"/>
    <n v="6"/>
    <n v="0"/>
    <n v="0"/>
    <n v="0"/>
    <n v="0"/>
    <n v="0"/>
    <n v="0"/>
    <n v="0"/>
    <n v="65"/>
    <s v="51-65"/>
    <n v="2735"/>
    <n v="0"/>
    <n v="0"/>
    <n v="0"/>
    <n v="1"/>
    <n v="0"/>
    <n v="0"/>
    <n v="1"/>
    <n v="0"/>
    <n v="0"/>
    <n v="654"/>
    <d v="2015-04-20T00:00:00"/>
    <n v="4"/>
    <s v="April"/>
    <n v="1"/>
  </r>
  <r>
    <n v="1008"/>
    <n v="39722"/>
    <n v="39"/>
    <n v="9.8182367453803931E-2"/>
    <x v="0"/>
    <n v="1"/>
    <n v="92"/>
    <n v="32"/>
    <n v="0"/>
    <n v="5"/>
    <n v="2"/>
    <n v="0"/>
    <n v="8"/>
    <x v="1"/>
    <n v="2"/>
    <n v="0"/>
    <n v="3"/>
    <n v="5"/>
    <n v="0"/>
    <n v="0"/>
    <n v="0"/>
    <n v="0"/>
    <n v="0"/>
    <n v="0"/>
    <n v="0"/>
    <n v="67"/>
    <s v="66+"/>
    <n v="2284"/>
    <n v="0"/>
    <n v="1"/>
    <n v="0"/>
    <n v="0"/>
    <n v="0"/>
    <n v="0"/>
    <n v="1"/>
    <n v="0"/>
    <n v="0"/>
    <n v="31"/>
    <d v="2016-07-14T00:00:00"/>
    <n v="7"/>
    <s v="July"/>
    <n v="1"/>
  </r>
  <r>
    <n v="1009"/>
    <n v="46610"/>
    <n v="342"/>
    <n v="0.73374812272044621"/>
    <x v="0"/>
    <n v="0"/>
    <n v="4"/>
    <n v="288"/>
    <n v="10"/>
    <n v="30"/>
    <n v="4"/>
    <n v="10"/>
    <n v="125"/>
    <x v="0"/>
    <n v="6"/>
    <n v="1"/>
    <n v="6"/>
    <n v="6"/>
    <n v="0"/>
    <n v="0"/>
    <n v="0"/>
    <n v="0"/>
    <n v="0"/>
    <n v="0"/>
    <n v="0"/>
    <n v="62"/>
    <s v="51-65"/>
    <n v="2505"/>
    <n v="0"/>
    <n v="0"/>
    <n v="0"/>
    <n v="1"/>
    <n v="0"/>
    <n v="0"/>
    <n v="1"/>
    <n v="0"/>
    <n v="0"/>
    <n v="217"/>
    <d v="2015-12-06T00:00:00"/>
    <n v="12"/>
    <s v="December"/>
    <n v="1"/>
  </r>
  <r>
    <n v="1010"/>
    <n v="88347"/>
    <n v="1998"/>
    <n v="2.2615368942918264"/>
    <x v="0"/>
    <n v="0"/>
    <n v="32"/>
    <n v="1050"/>
    <n v="178"/>
    <n v="555"/>
    <n v="77"/>
    <n v="138"/>
    <n v="118"/>
    <x v="0"/>
    <n v="4"/>
    <n v="7"/>
    <n v="9"/>
    <n v="1"/>
    <n v="1"/>
    <n v="0"/>
    <n v="0"/>
    <n v="0"/>
    <n v="0"/>
    <n v="0"/>
    <n v="0"/>
    <n v="59"/>
    <s v="51-65"/>
    <n v="2520"/>
    <n v="0"/>
    <n v="0"/>
    <n v="0"/>
    <n v="1"/>
    <n v="0"/>
    <n v="0"/>
    <n v="1"/>
    <n v="0"/>
    <n v="0"/>
    <n v="1880"/>
    <d v="2015-11-21T00:00:00"/>
    <n v="11"/>
    <s v="November"/>
    <n v="1"/>
  </r>
  <r>
    <n v="1011"/>
    <n v="87171"/>
    <n v="1254"/>
    <n v="1.4385518119558109"/>
    <x v="0"/>
    <n v="0"/>
    <n v="27"/>
    <n v="1001"/>
    <n v="44"/>
    <n v="107"/>
    <n v="58"/>
    <n v="44"/>
    <n v="44"/>
    <x v="0"/>
    <n v="6"/>
    <n v="7"/>
    <n v="11"/>
    <n v="2"/>
    <n v="0"/>
    <n v="0"/>
    <n v="1"/>
    <n v="0"/>
    <n v="1"/>
    <n v="0"/>
    <n v="0"/>
    <n v="39"/>
    <s v="36-50"/>
    <n v="2583"/>
    <n v="0"/>
    <n v="1"/>
    <n v="0"/>
    <n v="0"/>
    <n v="0"/>
    <n v="0"/>
    <n v="0"/>
    <n v="0"/>
    <n v="1"/>
    <n v="1210"/>
    <d v="2015-09-19T00:00:00"/>
    <n v="9"/>
    <s v="September"/>
    <n v="1"/>
  </r>
  <r>
    <n v="1012"/>
    <n v="26907"/>
    <n v="20"/>
    <n v="7.4330099973984459E-2"/>
    <x v="1"/>
    <n v="1"/>
    <n v="10"/>
    <n v="9"/>
    <n v="1"/>
    <n v="7"/>
    <n v="0"/>
    <n v="3"/>
    <n v="2"/>
    <x v="1"/>
    <n v="1"/>
    <n v="0"/>
    <n v="3"/>
    <n v="7"/>
    <n v="0"/>
    <n v="0"/>
    <n v="0"/>
    <n v="0"/>
    <n v="0"/>
    <n v="0"/>
    <n v="0"/>
    <n v="44"/>
    <s v="36-50"/>
    <n v="2472"/>
    <n v="0"/>
    <n v="0"/>
    <n v="0"/>
    <n v="1"/>
    <n v="0"/>
    <n v="1"/>
    <n v="0"/>
    <n v="0"/>
    <n v="0"/>
    <n v="18"/>
    <d v="2016-01-08T00:00:00"/>
    <n v="1"/>
    <s v="January"/>
    <n v="1"/>
  </r>
  <r>
    <n v="1013"/>
    <n v="50014"/>
    <n v="354"/>
    <n v="0.70780181549166232"/>
    <x v="1"/>
    <n v="0"/>
    <n v="9"/>
    <n v="234"/>
    <n v="14"/>
    <n v="77"/>
    <n v="19"/>
    <n v="10"/>
    <n v="42"/>
    <x v="1"/>
    <n v="4"/>
    <n v="1"/>
    <n v="8"/>
    <n v="5"/>
    <n v="0"/>
    <n v="0"/>
    <n v="0"/>
    <n v="0"/>
    <n v="0"/>
    <n v="0"/>
    <n v="0"/>
    <n v="52"/>
    <s v="51-65"/>
    <n v="2317"/>
    <n v="0"/>
    <n v="0"/>
    <n v="1"/>
    <n v="0"/>
    <n v="0"/>
    <n v="0"/>
    <n v="0"/>
    <n v="1"/>
    <n v="0"/>
    <n v="312"/>
    <d v="2016-06-11T00:00:00"/>
    <n v="6"/>
    <s v="June"/>
    <n v="1"/>
  </r>
  <r>
    <n v="1014"/>
    <n v="41014"/>
    <n v="17"/>
    <n v="4.1449261227873409E-2"/>
    <x v="1"/>
    <n v="0"/>
    <n v="65"/>
    <n v="7"/>
    <n v="2"/>
    <n v="6"/>
    <n v="2"/>
    <n v="0"/>
    <n v="3"/>
    <x v="0"/>
    <n v="1"/>
    <n v="0"/>
    <n v="2"/>
    <n v="7"/>
    <n v="0"/>
    <n v="0"/>
    <n v="0"/>
    <n v="0"/>
    <n v="0"/>
    <n v="0"/>
    <n v="0"/>
    <n v="42"/>
    <s v="36-50"/>
    <n v="2592"/>
    <n v="0"/>
    <n v="1"/>
    <n v="0"/>
    <n v="0"/>
    <n v="0"/>
    <n v="0"/>
    <n v="0"/>
    <n v="0"/>
    <n v="1"/>
    <n v="14"/>
    <d v="2015-09-10T00:00:00"/>
    <n v="9"/>
    <s v="September"/>
    <n v="1"/>
  </r>
  <r>
    <n v="1015"/>
    <n v="66294"/>
    <n v="850"/>
    <n v="1.2821673152924851"/>
    <x v="0"/>
    <n v="0"/>
    <n v="68"/>
    <n v="251"/>
    <n v="108"/>
    <n v="334"/>
    <n v="65"/>
    <n v="92"/>
    <n v="117"/>
    <x v="0"/>
    <n v="4"/>
    <n v="3"/>
    <n v="5"/>
    <n v="2"/>
    <n v="0"/>
    <n v="0"/>
    <n v="0"/>
    <n v="0"/>
    <n v="0"/>
    <n v="0"/>
    <n v="0"/>
    <n v="55"/>
    <s v="51-65"/>
    <n v="2263"/>
    <n v="0"/>
    <n v="0"/>
    <n v="1"/>
    <n v="0"/>
    <n v="0"/>
    <n v="0"/>
    <n v="1"/>
    <n v="0"/>
    <n v="0"/>
    <n v="733"/>
    <d v="2016-08-04T00:00:00"/>
    <n v="8"/>
    <s v="August"/>
    <n v="1"/>
  </r>
  <r>
    <n v="1016"/>
    <n v="65706"/>
    <n v="1070"/>
    <n v="1.6284661979119108"/>
    <x v="0"/>
    <n v="0"/>
    <n v="77"/>
    <n v="918"/>
    <n v="10"/>
    <n v="129"/>
    <n v="13"/>
    <n v="0"/>
    <n v="129"/>
    <x v="0"/>
    <n v="11"/>
    <n v="3"/>
    <n v="12"/>
    <n v="7"/>
    <n v="0"/>
    <n v="1"/>
    <n v="0"/>
    <n v="1"/>
    <n v="1"/>
    <n v="0"/>
    <n v="1"/>
    <n v="50"/>
    <s v="36-50"/>
    <n v="2525"/>
    <n v="1"/>
    <n v="0"/>
    <n v="0"/>
    <n v="0"/>
    <n v="0"/>
    <n v="1"/>
    <n v="0"/>
    <n v="0"/>
    <n v="0"/>
    <n v="941"/>
    <d v="2015-11-16T00:00:00"/>
    <n v="11"/>
    <s v="November"/>
    <n v="1"/>
  </r>
  <r>
    <n v="1017"/>
    <n v="75154"/>
    <n v="1061"/>
    <n v="1.411767836708625"/>
    <x v="0"/>
    <n v="1"/>
    <n v="79"/>
    <n v="543"/>
    <n v="10"/>
    <n v="205"/>
    <n v="160"/>
    <n v="143"/>
    <n v="82"/>
    <x v="0"/>
    <n v="6"/>
    <n v="3"/>
    <n v="6"/>
    <n v="3"/>
    <n v="0"/>
    <n v="0"/>
    <n v="0"/>
    <n v="0"/>
    <n v="0"/>
    <n v="0"/>
    <n v="1"/>
    <n v="62"/>
    <s v="51-65"/>
    <n v="2822"/>
    <n v="0"/>
    <n v="0"/>
    <n v="1"/>
    <n v="0"/>
    <n v="0"/>
    <n v="0"/>
    <n v="0"/>
    <n v="1"/>
    <n v="0"/>
    <n v="979"/>
    <d v="2015-01-23T00:00:00"/>
    <n v="1"/>
    <s v="January"/>
    <n v="1"/>
  </r>
  <r>
    <n v="1018"/>
    <n v="40479"/>
    <n v="15"/>
    <n v="3.7056251389609426E-2"/>
    <x v="1"/>
    <n v="0"/>
    <n v="95"/>
    <n v="5"/>
    <n v="0"/>
    <n v="8"/>
    <n v="2"/>
    <n v="0"/>
    <n v="0"/>
    <x v="0"/>
    <n v="0"/>
    <n v="0"/>
    <n v="3"/>
    <n v="4"/>
    <n v="0"/>
    <n v="0"/>
    <n v="0"/>
    <n v="0"/>
    <n v="0"/>
    <n v="0"/>
    <n v="0"/>
    <n v="38"/>
    <s v="36-50"/>
    <n v="2475"/>
    <n v="0"/>
    <n v="0"/>
    <n v="0"/>
    <n v="1"/>
    <n v="0"/>
    <n v="0"/>
    <n v="1"/>
    <n v="0"/>
    <n v="0"/>
    <n v="15"/>
    <d v="2016-01-05T00:00:00"/>
    <n v="1"/>
    <s v="January"/>
    <n v="1"/>
  </r>
  <r>
    <n v="1019"/>
    <n v="87195"/>
    <n v="1059"/>
    <n v="1.2145191811457079"/>
    <x v="0"/>
    <n v="0"/>
    <n v="35"/>
    <n v="217"/>
    <n v="76"/>
    <n v="690"/>
    <n v="50"/>
    <n v="26"/>
    <n v="38"/>
    <x v="0"/>
    <n v="3"/>
    <n v="11"/>
    <n v="5"/>
    <n v="1"/>
    <n v="0"/>
    <n v="0"/>
    <n v="0"/>
    <n v="0"/>
    <n v="0"/>
    <n v="0"/>
    <n v="1"/>
    <n v="61"/>
    <s v="51-65"/>
    <n v="2211"/>
    <n v="0"/>
    <n v="1"/>
    <n v="0"/>
    <n v="0"/>
    <n v="0"/>
    <n v="0"/>
    <n v="1"/>
    <n v="0"/>
    <n v="0"/>
    <n v="1021"/>
    <d v="2016-09-25T00:00:00"/>
    <n v="9"/>
    <s v="September"/>
    <n v="1"/>
  </r>
  <r>
    <n v="1020"/>
    <n v="54233"/>
    <n v="839"/>
    <n v="1.5470285619456787"/>
    <x v="0"/>
    <n v="1"/>
    <n v="46"/>
    <n v="652"/>
    <n v="8"/>
    <n v="158"/>
    <n v="21"/>
    <n v="0"/>
    <n v="142"/>
    <x v="3"/>
    <n v="11"/>
    <n v="6"/>
    <n v="5"/>
    <n v="8"/>
    <n v="0"/>
    <n v="0"/>
    <n v="0"/>
    <n v="0"/>
    <n v="0"/>
    <n v="0"/>
    <n v="0"/>
    <n v="43"/>
    <s v="36-50"/>
    <n v="2669"/>
    <n v="0"/>
    <n v="1"/>
    <n v="0"/>
    <n v="0"/>
    <n v="0"/>
    <n v="0"/>
    <n v="1"/>
    <n v="0"/>
    <n v="0"/>
    <n v="697"/>
    <d v="2015-06-25T00:00:00"/>
    <n v="6"/>
    <s v="June"/>
    <n v="1"/>
  </r>
  <r>
    <n v="1021"/>
    <n v="24163"/>
    <n v="15"/>
    <n v="6.2078384306584446E-2"/>
    <x v="1"/>
    <n v="1"/>
    <n v="3"/>
    <n v="4"/>
    <n v="1"/>
    <n v="7"/>
    <n v="2"/>
    <n v="1"/>
    <n v="2"/>
    <x v="1"/>
    <n v="1"/>
    <n v="0"/>
    <n v="3"/>
    <n v="4"/>
    <n v="0"/>
    <n v="0"/>
    <n v="0"/>
    <n v="0"/>
    <n v="0"/>
    <n v="0"/>
    <n v="0"/>
    <n v="50"/>
    <s v="36-50"/>
    <n v="2419"/>
    <n v="0"/>
    <n v="0"/>
    <n v="1"/>
    <n v="0"/>
    <n v="0"/>
    <n v="0"/>
    <n v="1"/>
    <n v="0"/>
    <n v="0"/>
    <n v="13"/>
    <d v="2016-03-01T00:00:00"/>
    <n v="3"/>
    <s v="March"/>
    <n v="1"/>
  </r>
  <r>
    <n v="1022"/>
    <n v="81698"/>
    <n v="1059"/>
    <n v="1.2962373619917256"/>
    <x v="0"/>
    <n v="0"/>
    <n v="1"/>
    <n v="709"/>
    <n v="45"/>
    <n v="115"/>
    <n v="30"/>
    <n v="160"/>
    <n v="45"/>
    <x v="0"/>
    <n v="8"/>
    <n v="2"/>
    <n v="5"/>
    <n v="5"/>
    <n v="1"/>
    <n v="0"/>
    <n v="0"/>
    <n v="0"/>
    <n v="0"/>
    <n v="0"/>
    <n v="1"/>
    <n v="37"/>
    <s v="36-50"/>
    <n v="2644"/>
    <n v="0"/>
    <n v="0"/>
    <n v="1"/>
    <n v="0"/>
    <n v="0"/>
    <n v="1"/>
    <n v="0"/>
    <n v="0"/>
    <n v="0"/>
    <n v="1014"/>
    <d v="2015-07-20T00:00:00"/>
    <n v="7"/>
    <s v="July"/>
    <n v="1"/>
  </r>
  <r>
    <n v="1023"/>
    <n v="43776"/>
    <n v="20"/>
    <n v="4.5687134502923971E-2"/>
    <x v="1"/>
    <n v="0"/>
    <n v="77"/>
    <n v="8"/>
    <n v="0"/>
    <n v="9"/>
    <n v="2"/>
    <n v="1"/>
    <n v="3"/>
    <x v="0"/>
    <n v="1"/>
    <n v="0"/>
    <n v="2"/>
    <n v="6"/>
    <n v="0"/>
    <n v="0"/>
    <n v="0"/>
    <n v="0"/>
    <n v="0"/>
    <n v="0"/>
    <n v="0"/>
    <n v="37"/>
    <s v="36-50"/>
    <n v="2216"/>
    <n v="0"/>
    <n v="0"/>
    <n v="0"/>
    <n v="1"/>
    <n v="0"/>
    <n v="0"/>
    <n v="1"/>
    <n v="0"/>
    <n v="0"/>
    <n v="17"/>
    <d v="2016-09-20T00:00:00"/>
    <n v="9"/>
    <s v="September"/>
    <n v="1"/>
  </r>
  <r>
    <n v="1024"/>
    <n v="63998"/>
    <n v="1056"/>
    <n v="1.6500515641113784"/>
    <x v="0"/>
    <n v="0"/>
    <n v="42"/>
    <n v="176"/>
    <n v="29"/>
    <n v="818"/>
    <n v="0"/>
    <n v="33"/>
    <n v="112"/>
    <x v="0"/>
    <n v="7"/>
    <n v="6"/>
    <n v="11"/>
    <n v="4"/>
    <n v="0"/>
    <n v="0"/>
    <n v="0"/>
    <n v="0"/>
    <n v="0"/>
    <n v="0"/>
    <n v="1"/>
    <n v="68"/>
    <s v="66+"/>
    <n v="2350"/>
    <n v="1"/>
    <n v="0"/>
    <n v="0"/>
    <n v="0"/>
    <n v="0"/>
    <n v="1"/>
    <n v="0"/>
    <n v="0"/>
    <n v="0"/>
    <n v="944"/>
    <d v="2016-05-09T00:00:00"/>
    <n v="5"/>
    <s v="May"/>
    <n v="1"/>
  </r>
  <r>
    <n v="1025"/>
    <n v="85844"/>
    <n v="1920"/>
    <n v="2.2366152555798888"/>
    <x v="0"/>
    <n v="0"/>
    <n v="62"/>
    <n v="938"/>
    <n v="19"/>
    <n v="843"/>
    <n v="25"/>
    <n v="95"/>
    <n v="38"/>
    <x v="0"/>
    <n v="6"/>
    <n v="6"/>
    <n v="7"/>
    <n v="2"/>
    <n v="0"/>
    <n v="0"/>
    <n v="0"/>
    <n v="0"/>
    <n v="1"/>
    <n v="0"/>
    <n v="0"/>
    <n v="47"/>
    <s v="36-50"/>
    <n v="2190"/>
    <n v="0"/>
    <n v="1"/>
    <n v="0"/>
    <n v="0"/>
    <n v="0"/>
    <n v="0"/>
    <n v="0"/>
    <n v="0"/>
    <n v="1"/>
    <n v="1882"/>
    <d v="2016-10-16T00:00:00"/>
    <n v="10"/>
    <s v="October"/>
    <n v="1"/>
  </r>
  <r>
    <n v="1026"/>
    <n v="39190"/>
    <n v="121"/>
    <n v="0.30875223271242663"/>
    <x v="1"/>
    <n v="0"/>
    <n v="91"/>
    <n v="68"/>
    <n v="8"/>
    <n v="18"/>
    <n v="19"/>
    <n v="8"/>
    <n v="12"/>
    <x v="1"/>
    <n v="2"/>
    <n v="1"/>
    <n v="4"/>
    <n v="5"/>
    <n v="0"/>
    <n v="0"/>
    <n v="0"/>
    <n v="0"/>
    <n v="0"/>
    <n v="0"/>
    <n v="0"/>
    <n v="46"/>
    <s v="36-50"/>
    <n v="2223"/>
    <n v="0"/>
    <n v="0"/>
    <n v="1"/>
    <n v="0"/>
    <n v="0"/>
    <n v="0"/>
    <n v="0"/>
    <n v="0"/>
    <n v="1"/>
    <n v="109"/>
    <d v="2016-09-13T00:00:00"/>
    <n v="9"/>
    <s v="September"/>
    <n v="1"/>
  </r>
  <r>
    <n v="1027"/>
    <n v="38578"/>
    <n v="70"/>
    <n v="0.18145056768106174"/>
    <x v="1"/>
    <n v="1"/>
    <n v="2"/>
    <n v="38"/>
    <n v="4"/>
    <n v="22"/>
    <n v="3"/>
    <n v="3"/>
    <n v="3"/>
    <x v="4"/>
    <n v="3"/>
    <n v="0"/>
    <n v="3"/>
    <n v="8"/>
    <n v="0"/>
    <n v="0"/>
    <n v="0"/>
    <n v="0"/>
    <n v="0"/>
    <n v="0"/>
    <n v="0"/>
    <n v="48"/>
    <s v="36-50"/>
    <n v="2531"/>
    <n v="0"/>
    <n v="0"/>
    <n v="1"/>
    <n v="0"/>
    <n v="0"/>
    <n v="0"/>
    <n v="0"/>
    <n v="0"/>
    <n v="1"/>
    <n v="67"/>
    <d v="2015-11-10T00:00:00"/>
    <n v="11"/>
    <s v="November"/>
    <n v="1"/>
  </r>
  <r>
    <n v="1028"/>
    <n v="57236"/>
    <n v="117"/>
    <n v="0.20441680061499753"/>
    <x v="1"/>
    <n v="1"/>
    <n v="22"/>
    <n v="105"/>
    <n v="0"/>
    <n v="9"/>
    <n v="2"/>
    <n v="1"/>
    <n v="4"/>
    <x v="4"/>
    <n v="2"/>
    <n v="1"/>
    <n v="4"/>
    <n v="3"/>
    <n v="0"/>
    <n v="0"/>
    <n v="0"/>
    <n v="0"/>
    <n v="0"/>
    <n v="0"/>
    <n v="0"/>
    <n v="55"/>
    <s v="51-65"/>
    <n v="2268"/>
    <n v="0"/>
    <n v="1"/>
    <n v="0"/>
    <n v="0"/>
    <n v="0"/>
    <n v="0"/>
    <n v="0"/>
    <n v="0"/>
    <n v="1"/>
    <n v="113"/>
    <d v="2016-07-30T00:00:00"/>
    <n v="7"/>
    <s v="July"/>
    <n v="1"/>
  </r>
  <r>
    <n v="1029"/>
    <n v="61825"/>
    <n v="397"/>
    <n v="0.64213505863323894"/>
    <x v="0"/>
    <n v="1"/>
    <n v="56"/>
    <n v="162"/>
    <n v="50"/>
    <n v="100"/>
    <n v="55"/>
    <n v="30"/>
    <n v="27"/>
    <x v="0"/>
    <n v="4"/>
    <n v="2"/>
    <n v="8"/>
    <n v="4"/>
    <n v="0"/>
    <n v="0"/>
    <n v="0"/>
    <n v="0"/>
    <n v="0"/>
    <n v="0"/>
    <n v="0"/>
    <n v="41"/>
    <s v="36-50"/>
    <n v="2485"/>
    <n v="0"/>
    <n v="0"/>
    <n v="1"/>
    <n v="0"/>
    <n v="0"/>
    <n v="0"/>
    <n v="1"/>
    <n v="0"/>
    <n v="0"/>
    <n v="370"/>
    <d v="2015-12-26T00:00:00"/>
    <n v="12"/>
    <s v="December"/>
    <n v="1"/>
  </r>
  <r>
    <n v="1030"/>
    <n v="79803"/>
    <n v="835"/>
    <n v="1.0463265792012832"/>
    <x v="0"/>
    <n v="1"/>
    <n v="54"/>
    <n v="574"/>
    <n v="8"/>
    <n v="216"/>
    <n v="21"/>
    <n v="16"/>
    <n v="33"/>
    <x v="0"/>
    <n v="4"/>
    <n v="3"/>
    <n v="5"/>
    <n v="1"/>
    <n v="0"/>
    <n v="0"/>
    <n v="0"/>
    <n v="0"/>
    <n v="0"/>
    <n v="0"/>
    <n v="0"/>
    <n v="62"/>
    <s v="51-65"/>
    <n v="2186"/>
    <n v="1"/>
    <n v="0"/>
    <n v="0"/>
    <n v="0"/>
    <n v="0"/>
    <n v="0"/>
    <n v="1"/>
    <n v="0"/>
    <n v="0"/>
    <n v="802"/>
    <d v="2016-10-20T00:00:00"/>
    <n v="10"/>
    <s v="October"/>
    <n v="1"/>
  </r>
  <r>
    <n v="1031"/>
    <n v="80910"/>
    <n v="715"/>
    <n v="0.88369793597824742"/>
    <x v="0"/>
    <n v="0"/>
    <n v="71"/>
    <n v="160"/>
    <n v="80"/>
    <n v="369"/>
    <n v="67"/>
    <n v="39"/>
    <n v="41"/>
    <x v="0"/>
    <n v="3"/>
    <n v="3"/>
    <n v="8"/>
    <n v="1"/>
    <n v="0"/>
    <n v="0"/>
    <n v="0"/>
    <n v="0"/>
    <n v="0"/>
    <n v="0"/>
    <n v="0"/>
    <n v="34"/>
    <s v="24-35"/>
    <n v="2765"/>
    <n v="0"/>
    <n v="0"/>
    <n v="1"/>
    <n v="0"/>
    <n v="0"/>
    <n v="1"/>
    <n v="0"/>
    <n v="0"/>
    <n v="0"/>
    <n v="674"/>
    <d v="2015-03-21T00:00:00"/>
    <n v="3"/>
    <s v="March"/>
    <n v="1"/>
  </r>
  <r>
    <n v="1032"/>
    <n v="27590"/>
    <n v="11"/>
    <n v="3.9869517941283072E-2"/>
    <x v="1"/>
    <n v="0"/>
    <n v="38"/>
    <n v="6"/>
    <n v="0"/>
    <n v="5"/>
    <n v="0"/>
    <n v="0"/>
    <n v="1"/>
    <x v="0"/>
    <n v="1"/>
    <n v="0"/>
    <n v="2"/>
    <n v="7"/>
    <n v="0"/>
    <n v="0"/>
    <n v="0"/>
    <n v="0"/>
    <n v="0"/>
    <n v="0"/>
    <n v="0"/>
    <n v="38"/>
    <s v="36-50"/>
    <n v="2591"/>
    <n v="0"/>
    <n v="0"/>
    <n v="0"/>
    <n v="1"/>
    <n v="0"/>
    <n v="0"/>
    <n v="0"/>
    <n v="1"/>
    <n v="0"/>
    <n v="10"/>
    <d v="2015-09-11T00:00:00"/>
    <n v="9"/>
    <s v="September"/>
    <n v="1"/>
  </r>
  <r>
    <n v="1033"/>
    <n v="56775"/>
    <n v="902"/>
    <n v="1.5887274328489651"/>
    <x v="0"/>
    <n v="1"/>
    <n v="62"/>
    <n v="614"/>
    <n v="35"/>
    <n v="160"/>
    <n v="58"/>
    <n v="35"/>
    <n v="35"/>
    <x v="1"/>
    <n v="5"/>
    <n v="8"/>
    <n v="10"/>
    <n v="5"/>
    <n v="0"/>
    <n v="0"/>
    <n v="0"/>
    <n v="0"/>
    <n v="0"/>
    <n v="0"/>
    <n v="0"/>
    <n v="41"/>
    <s v="36-50"/>
    <n v="2702"/>
    <n v="0"/>
    <n v="1"/>
    <n v="0"/>
    <n v="0"/>
    <n v="0"/>
    <n v="0"/>
    <n v="1"/>
    <n v="0"/>
    <n v="0"/>
    <n v="867"/>
    <d v="2015-05-23T00:00:00"/>
    <n v="5"/>
    <s v="May"/>
    <n v="1"/>
  </r>
  <r>
    <n v="1034"/>
    <n v="67786"/>
    <n v="1054"/>
    <n v="1.5548933408078365"/>
    <x v="0"/>
    <n v="0"/>
    <n v="0"/>
    <n v="431"/>
    <n v="82"/>
    <n v="441"/>
    <n v="80"/>
    <n v="20"/>
    <n v="102"/>
    <x v="0"/>
    <n v="3"/>
    <n v="6"/>
    <n v="6"/>
    <n v="1"/>
    <n v="0"/>
    <n v="0"/>
    <n v="0"/>
    <n v="0"/>
    <n v="0"/>
    <n v="0"/>
    <n v="1"/>
    <n v="61"/>
    <s v="51-65"/>
    <n v="2363"/>
    <n v="0"/>
    <n v="0"/>
    <n v="0"/>
    <n v="0"/>
    <n v="1"/>
    <n v="0"/>
    <n v="0"/>
    <n v="0"/>
    <n v="1"/>
    <n v="952"/>
    <d v="2016-04-26T00:00:00"/>
    <n v="4"/>
    <s v="April"/>
    <n v="1"/>
  </r>
  <r>
    <n v="1035"/>
    <n v="54210"/>
    <n v="322"/>
    <n v="0.59398634938203287"/>
    <x v="0"/>
    <n v="1"/>
    <n v="18"/>
    <n v="70"/>
    <n v="54"/>
    <n v="109"/>
    <n v="80"/>
    <n v="9"/>
    <n v="45"/>
    <x v="1"/>
    <n v="4"/>
    <n v="1"/>
    <n v="7"/>
    <n v="5"/>
    <n v="0"/>
    <n v="0"/>
    <n v="0"/>
    <n v="0"/>
    <n v="0"/>
    <n v="0"/>
    <n v="0"/>
    <n v="41"/>
    <s v="36-50"/>
    <n v="2564"/>
    <n v="0"/>
    <n v="1"/>
    <n v="0"/>
    <n v="0"/>
    <n v="0"/>
    <n v="1"/>
    <n v="0"/>
    <n v="0"/>
    <n v="0"/>
    <n v="277"/>
    <d v="2015-10-08T00:00:00"/>
    <n v="10"/>
    <s v="October"/>
    <n v="1"/>
  </r>
  <r>
    <n v="1036"/>
    <n v="38508"/>
    <n v="389"/>
    <n v="1.0101797029188742"/>
    <x v="1"/>
    <n v="0"/>
    <n v="95"/>
    <n v="120"/>
    <n v="19"/>
    <n v="206"/>
    <n v="25"/>
    <n v="19"/>
    <n v="54"/>
    <x v="9"/>
    <n v="7"/>
    <n v="2"/>
    <n v="5"/>
    <n v="8"/>
    <n v="0"/>
    <n v="0"/>
    <n v="0"/>
    <n v="0"/>
    <n v="0"/>
    <n v="0"/>
    <n v="0"/>
    <n v="34"/>
    <s v="24-35"/>
    <n v="2490"/>
    <n v="0"/>
    <n v="1"/>
    <n v="0"/>
    <n v="0"/>
    <n v="0"/>
    <n v="0"/>
    <n v="1"/>
    <n v="0"/>
    <n v="0"/>
    <n v="335"/>
    <d v="2015-12-21T00:00:00"/>
    <n v="12"/>
    <s v="December"/>
    <n v="1"/>
  </r>
  <r>
    <n v="1037"/>
    <n v="53187"/>
    <n v="257"/>
    <n v="0.48320078214601309"/>
    <x v="1"/>
    <n v="0"/>
    <n v="66"/>
    <n v="211"/>
    <n v="2"/>
    <n v="30"/>
    <n v="7"/>
    <n v="7"/>
    <n v="10"/>
    <x v="1"/>
    <n v="4"/>
    <n v="1"/>
    <n v="6"/>
    <n v="5"/>
    <n v="0"/>
    <n v="0"/>
    <n v="0"/>
    <n v="0"/>
    <n v="0"/>
    <n v="0"/>
    <n v="0"/>
    <n v="50"/>
    <s v="36-50"/>
    <n v="2405"/>
    <n v="0"/>
    <n v="0"/>
    <n v="0"/>
    <n v="1"/>
    <n v="0"/>
    <n v="0"/>
    <n v="1"/>
    <n v="0"/>
    <n v="0"/>
    <n v="247"/>
    <d v="2016-03-15T00:00:00"/>
    <n v="3"/>
    <s v="March"/>
    <n v="1"/>
  </r>
  <r>
    <n v="1038"/>
    <n v="30023"/>
    <n v="40"/>
    <n v="0.13323118942144357"/>
    <x v="1"/>
    <n v="0"/>
    <n v="28"/>
    <n v="11"/>
    <n v="0"/>
    <n v="16"/>
    <n v="7"/>
    <n v="6"/>
    <n v="21"/>
    <x v="0"/>
    <n v="2"/>
    <n v="0"/>
    <n v="3"/>
    <n v="8"/>
    <n v="0"/>
    <n v="0"/>
    <n v="0"/>
    <n v="0"/>
    <n v="0"/>
    <n v="0"/>
    <n v="0"/>
    <n v="48"/>
    <s v="36-50"/>
    <n v="2256"/>
    <n v="0"/>
    <n v="1"/>
    <n v="0"/>
    <n v="0"/>
    <n v="0"/>
    <n v="0"/>
    <n v="1"/>
    <n v="0"/>
    <n v="0"/>
    <n v="19"/>
    <d v="2016-08-11T00:00:00"/>
    <n v="8"/>
    <s v="August"/>
    <n v="1"/>
  </r>
  <r>
    <n v="1039"/>
    <n v="76045"/>
    <n v="1323"/>
    <n v="1.7397593530146624"/>
    <x v="0"/>
    <n v="0"/>
    <n v="78"/>
    <n v="760"/>
    <n v="53"/>
    <n v="400"/>
    <n v="17"/>
    <n v="93"/>
    <n v="0"/>
    <x v="0"/>
    <n v="4"/>
    <n v="5"/>
    <n v="11"/>
    <n v="2"/>
    <n v="1"/>
    <n v="0"/>
    <n v="0"/>
    <n v="0"/>
    <n v="0"/>
    <n v="0"/>
    <n v="0"/>
    <n v="60"/>
    <s v="51-65"/>
    <n v="2385"/>
    <n v="0"/>
    <n v="0"/>
    <n v="1"/>
    <n v="0"/>
    <n v="0"/>
    <n v="0"/>
    <n v="0"/>
    <n v="0"/>
    <n v="1"/>
    <n v="1323"/>
    <d v="2016-04-04T00:00:00"/>
    <n v="4"/>
    <s v="April"/>
    <n v="1"/>
  </r>
  <r>
    <n v="1040"/>
    <n v="50870"/>
    <n v="61"/>
    <n v="0.11991350501277767"/>
    <x v="0"/>
    <n v="1"/>
    <n v="13"/>
    <n v="53"/>
    <n v="0"/>
    <n v="8"/>
    <n v="0"/>
    <n v="0"/>
    <n v="2"/>
    <x v="0"/>
    <n v="2"/>
    <n v="0"/>
    <n v="3"/>
    <n v="5"/>
    <n v="0"/>
    <n v="0"/>
    <n v="0"/>
    <n v="0"/>
    <n v="0"/>
    <n v="0"/>
    <n v="0"/>
    <n v="68"/>
    <s v="66+"/>
    <n v="2169"/>
    <n v="0"/>
    <n v="1"/>
    <n v="0"/>
    <n v="0"/>
    <n v="0"/>
    <n v="0"/>
    <n v="0"/>
    <n v="0"/>
    <n v="1"/>
    <n v="59"/>
    <d v="2016-11-06T00:00:00"/>
    <n v="11"/>
    <s v="November"/>
    <n v="1"/>
  </r>
  <r>
    <n v="1041"/>
    <n v="65463"/>
    <n v="546"/>
    <n v="0.83405893405435128"/>
    <x v="1"/>
    <n v="0"/>
    <n v="17"/>
    <n v="391"/>
    <n v="32"/>
    <n v="70"/>
    <n v="21"/>
    <n v="32"/>
    <n v="16"/>
    <x v="1"/>
    <n v="6"/>
    <n v="2"/>
    <n v="9"/>
    <n v="5"/>
    <n v="0"/>
    <n v="0"/>
    <n v="0"/>
    <n v="1"/>
    <n v="0"/>
    <n v="0"/>
    <n v="0"/>
    <n v="46"/>
    <s v="36-50"/>
    <n v="2309"/>
    <n v="0"/>
    <n v="1"/>
    <n v="0"/>
    <n v="0"/>
    <n v="0"/>
    <n v="1"/>
    <n v="0"/>
    <n v="0"/>
    <n v="0"/>
    <n v="530"/>
    <d v="2016-06-19T00:00:00"/>
    <n v="6"/>
    <s v="June"/>
    <n v="1"/>
  </r>
  <r>
    <n v="1042"/>
    <n v="66480"/>
    <n v="306"/>
    <n v="0.46028880866425997"/>
    <x v="1"/>
    <n v="1"/>
    <n v="71"/>
    <n v="199"/>
    <n v="9"/>
    <n v="57"/>
    <n v="20"/>
    <n v="21"/>
    <n v="6"/>
    <x v="6"/>
    <n v="4"/>
    <n v="1"/>
    <n v="7"/>
    <n v="4"/>
    <n v="0"/>
    <n v="0"/>
    <n v="0"/>
    <n v="0"/>
    <n v="0"/>
    <n v="0"/>
    <n v="0"/>
    <n v="55"/>
    <s v="51-65"/>
    <n v="2188"/>
    <n v="0"/>
    <n v="1"/>
    <n v="0"/>
    <n v="0"/>
    <n v="0"/>
    <n v="0"/>
    <n v="1"/>
    <n v="0"/>
    <n v="0"/>
    <n v="300"/>
    <d v="2016-10-18T00:00:00"/>
    <n v="10"/>
    <s v="October"/>
    <n v="1"/>
  </r>
  <r>
    <n v="1043"/>
    <n v="76773"/>
    <n v="1140"/>
    <n v="1.4848970341135554"/>
    <x v="0"/>
    <n v="0"/>
    <n v="79"/>
    <n v="516"/>
    <n v="56"/>
    <n v="449"/>
    <n v="86"/>
    <n v="33"/>
    <n v="16"/>
    <x v="0"/>
    <n v="2"/>
    <n v="2"/>
    <n v="11"/>
    <n v="1"/>
    <n v="0"/>
    <n v="0"/>
    <n v="0"/>
    <n v="0"/>
    <n v="0"/>
    <n v="0"/>
    <n v="0"/>
    <n v="66"/>
    <s v="66+"/>
    <n v="2648"/>
    <n v="1"/>
    <n v="0"/>
    <n v="0"/>
    <n v="0"/>
    <n v="0"/>
    <n v="0"/>
    <n v="1"/>
    <n v="0"/>
    <n v="0"/>
    <n v="1124"/>
    <d v="2015-07-16T00:00:00"/>
    <n v="7"/>
    <s v="July"/>
    <n v="1"/>
  </r>
  <r>
    <n v="1044"/>
    <n v="70287"/>
    <n v="1053"/>
    <n v="1.4981433266464637"/>
    <x v="0"/>
    <n v="0"/>
    <n v="30"/>
    <n v="295"/>
    <n v="35"/>
    <n v="482"/>
    <n v="121"/>
    <n v="120"/>
    <n v="40"/>
    <x v="0"/>
    <n v="5"/>
    <n v="5"/>
    <n v="10"/>
    <n v="3"/>
    <n v="0"/>
    <n v="0"/>
    <n v="0"/>
    <n v="0"/>
    <n v="0"/>
    <n v="0"/>
    <n v="1"/>
    <n v="54"/>
    <s v="51-65"/>
    <n v="2612"/>
    <n v="1"/>
    <n v="0"/>
    <n v="0"/>
    <n v="0"/>
    <n v="0"/>
    <n v="0"/>
    <n v="1"/>
    <n v="0"/>
    <n v="0"/>
    <n v="1013"/>
    <d v="2015-08-21T00:00:00"/>
    <n v="8"/>
    <s v="August"/>
    <n v="1"/>
  </r>
  <r>
    <n v="1045"/>
    <n v="54466"/>
    <n v="16"/>
    <n v="2.937612455476811E-2"/>
    <x v="1"/>
    <n v="1"/>
    <n v="78"/>
    <n v="12"/>
    <n v="0"/>
    <n v="4"/>
    <n v="0"/>
    <n v="0"/>
    <n v="0"/>
    <x v="0"/>
    <n v="1"/>
    <n v="0"/>
    <n v="2"/>
    <n v="5"/>
    <n v="0"/>
    <n v="0"/>
    <n v="0"/>
    <n v="0"/>
    <n v="0"/>
    <n v="0"/>
    <n v="0"/>
    <n v="47"/>
    <s v="36-50"/>
    <n v="2299"/>
    <n v="0"/>
    <n v="0"/>
    <n v="1"/>
    <n v="0"/>
    <n v="0"/>
    <n v="0"/>
    <n v="0"/>
    <n v="0"/>
    <n v="1"/>
    <n v="16"/>
    <d v="2016-06-29T00:00:00"/>
    <n v="6"/>
    <s v="June"/>
    <n v="1"/>
  </r>
  <r>
    <n v="1046"/>
    <n v="16269"/>
    <n v="44"/>
    <n v="0.27045300878972278"/>
    <x v="1"/>
    <n v="0"/>
    <n v="75"/>
    <n v="19"/>
    <n v="3"/>
    <n v="18"/>
    <n v="3"/>
    <n v="1"/>
    <n v="0"/>
    <x v="4"/>
    <n v="3"/>
    <n v="0"/>
    <n v="3"/>
    <n v="8"/>
    <n v="0"/>
    <n v="0"/>
    <n v="0"/>
    <n v="0"/>
    <n v="0"/>
    <n v="0"/>
    <n v="0"/>
    <n v="36"/>
    <s v="36-50"/>
    <n v="2462"/>
    <n v="0"/>
    <n v="0"/>
    <n v="1"/>
    <n v="0"/>
    <n v="0"/>
    <n v="0"/>
    <n v="0"/>
    <n v="0"/>
    <n v="1"/>
    <n v="44"/>
    <d v="2016-01-18T00:00:00"/>
    <n v="1"/>
    <s v="January"/>
    <n v="1"/>
  </r>
  <r>
    <n v="1047"/>
    <n v="71819"/>
    <n v="1406"/>
    <n v="1.9576992160848801"/>
    <x v="0"/>
    <n v="1"/>
    <n v="70"/>
    <n v="1224"/>
    <n v="28"/>
    <n v="140"/>
    <n v="0"/>
    <n v="14"/>
    <n v="168"/>
    <x v="4"/>
    <n v="3"/>
    <n v="3"/>
    <n v="5"/>
    <n v="6"/>
    <n v="0"/>
    <n v="0"/>
    <n v="0"/>
    <n v="1"/>
    <n v="1"/>
    <n v="0"/>
    <n v="0"/>
    <n v="49"/>
    <s v="36-50"/>
    <n v="2464"/>
    <n v="0"/>
    <n v="0"/>
    <n v="0"/>
    <n v="1"/>
    <n v="0"/>
    <n v="0"/>
    <n v="1"/>
    <n v="0"/>
    <n v="0"/>
    <n v="1238"/>
    <d v="2016-01-16T00:00:00"/>
    <n v="1"/>
    <s v="January"/>
    <n v="1"/>
  </r>
  <r>
    <n v="1048"/>
    <n v="57136"/>
    <n v="1052"/>
    <n v="1.8412209465135818"/>
    <x v="0"/>
    <n v="0"/>
    <n v="18"/>
    <n v="267"/>
    <n v="140"/>
    <n v="599"/>
    <n v="34"/>
    <n v="12"/>
    <n v="127"/>
    <x v="0"/>
    <n v="7"/>
    <n v="5"/>
    <n v="7"/>
    <n v="6"/>
    <n v="0"/>
    <n v="0"/>
    <n v="0"/>
    <n v="0"/>
    <n v="0"/>
    <n v="0"/>
    <n v="1"/>
    <n v="53"/>
    <s v="51-65"/>
    <n v="2566"/>
    <n v="1"/>
    <n v="0"/>
    <n v="0"/>
    <n v="0"/>
    <n v="0"/>
    <n v="0"/>
    <n v="1"/>
    <n v="0"/>
    <n v="0"/>
    <n v="925"/>
    <d v="2015-10-06T00:00:00"/>
    <n v="10"/>
    <s v="October"/>
    <n v="1"/>
  </r>
  <r>
    <n v="1049"/>
    <n v="91172"/>
    <n v="1036"/>
    <n v="1.136313780546659"/>
    <x v="0"/>
    <n v="0"/>
    <n v="94"/>
    <n v="162"/>
    <n v="28"/>
    <n v="818"/>
    <n v="0"/>
    <n v="28"/>
    <n v="56"/>
    <x v="7"/>
    <n v="4"/>
    <n v="3"/>
    <n v="7"/>
    <n v="3"/>
    <n v="1"/>
    <n v="1"/>
    <n v="1"/>
    <n v="0"/>
    <n v="1"/>
    <n v="0"/>
    <n v="1"/>
    <n v="30"/>
    <s v="24-35"/>
    <n v="2618"/>
    <n v="0"/>
    <n v="0"/>
    <n v="1"/>
    <n v="0"/>
    <n v="0"/>
    <n v="0"/>
    <n v="0"/>
    <n v="1"/>
    <n v="0"/>
    <n v="980"/>
    <d v="2015-08-15T00:00:00"/>
    <n v="8"/>
    <s v="August"/>
    <n v="1"/>
  </r>
  <r>
    <n v="1050"/>
    <n v="22634"/>
    <n v="50"/>
    <n v="0.22090660068922857"/>
    <x v="0"/>
    <n v="0"/>
    <n v="47"/>
    <n v="2"/>
    <n v="23"/>
    <n v="11"/>
    <n v="8"/>
    <n v="6"/>
    <n v="46"/>
    <x v="0"/>
    <n v="2"/>
    <n v="1"/>
    <n v="2"/>
    <n v="8"/>
    <n v="0"/>
    <n v="0"/>
    <n v="0"/>
    <n v="0"/>
    <n v="0"/>
    <n v="0"/>
    <n v="0"/>
    <n v="54"/>
    <s v="51-65"/>
    <n v="2688"/>
    <n v="0"/>
    <n v="0"/>
    <n v="0"/>
    <n v="1"/>
    <n v="0"/>
    <n v="0"/>
    <n v="0"/>
    <n v="0"/>
    <n v="0"/>
    <n v="4"/>
    <d v="2015-06-06T00:00:00"/>
    <n v="6"/>
    <s v="June"/>
    <n v="1"/>
  </r>
  <r>
    <n v="1051"/>
    <n v="47025"/>
    <n v="606"/>
    <n v="1.2886762360446571"/>
    <x v="0"/>
    <n v="1"/>
    <n v="98"/>
    <n v="508"/>
    <n v="11"/>
    <n v="59"/>
    <n v="23"/>
    <n v="5"/>
    <n v="29"/>
    <x v="2"/>
    <n v="11"/>
    <n v="1"/>
    <n v="6"/>
    <n v="9"/>
    <n v="0"/>
    <n v="0"/>
    <n v="0"/>
    <n v="0"/>
    <n v="0"/>
    <n v="0"/>
    <n v="0"/>
    <n v="42"/>
    <s v="36-50"/>
    <n v="2449"/>
    <n v="0"/>
    <n v="1"/>
    <n v="0"/>
    <n v="0"/>
    <n v="0"/>
    <n v="1"/>
    <n v="0"/>
    <n v="0"/>
    <n v="0"/>
    <n v="577"/>
    <d v="2016-01-31T00:00:00"/>
    <n v="1"/>
    <s v="January"/>
    <n v="1"/>
  </r>
  <r>
    <n v="1052"/>
    <n v="70566"/>
    <n v="736"/>
    <n v="1.0429952101578663"/>
    <x v="0"/>
    <n v="1"/>
    <n v="4"/>
    <n v="381"/>
    <n v="28"/>
    <n v="215"/>
    <n v="84"/>
    <n v="28"/>
    <n v="21"/>
    <x v="1"/>
    <n v="6"/>
    <n v="5"/>
    <n v="9"/>
    <n v="3"/>
    <n v="0"/>
    <n v="0"/>
    <n v="0"/>
    <n v="0"/>
    <n v="0"/>
    <n v="0"/>
    <n v="0"/>
    <n v="52"/>
    <s v="51-65"/>
    <n v="2425"/>
    <n v="0"/>
    <n v="0"/>
    <n v="1"/>
    <n v="0"/>
    <n v="0"/>
    <n v="0"/>
    <n v="1"/>
    <n v="0"/>
    <n v="0"/>
    <n v="715"/>
    <d v="2016-02-24T00:00:00"/>
    <n v="2"/>
    <s v="February"/>
    <n v="1"/>
  </r>
  <r>
    <n v="1053"/>
    <n v="31605"/>
    <n v="119"/>
    <n v="0.37652270210409744"/>
    <x v="1"/>
    <n v="0"/>
    <n v="15"/>
    <n v="74"/>
    <n v="0"/>
    <n v="42"/>
    <n v="2"/>
    <n v="1"/>
    <n v="6"/>
    <x v="1"/>
    <n v="2"/>
    <n v="1"/>
    <n v="4"/>
    <n v="7"/>
    <n v="0"/>
    <n v="0"/>
    <n v="0"/>
    <n v="0"/>
    <n v="0"/>
    <n v="0"/>
    <n v="0"/>
    <n v="41"/>
    <s v="36-50"/>
    <n v="2743"/>
    <n v="0"/>
    <n v="1"/>
    <n v="0"/>
    <n v="0"/>
    <n v="0"/>
    <n v="0"/>
    <n v="0"/>
    <n v="0"/>
    <n v="1"/>
    <n v="113"/>
    <d v="2015-04-12T00:00:00"/>
    <n v="4"/>
    <s v="April"/>
    <n v="1"/>
  </r>
  <r>
    <n v="1054"/>
    <n v="52034"/>
    <n v="259"/>
    <n v="0.49775147019256638"/>
    <x v="1"/>
    <n v="1"/>
    <n v="67"/>
    <n v="146"/>
    <n v="0"/>
    <n v="93"/>
    <n v="7"/>
    <n v="13"/>
    <n v="73"/>
    <x v="2"/>
    <n v="4"/>
    <n v="2"/>
    <n v="5"/>
    <n v="7"/>
    <n v="0"/>
    <n v="0"/>
    <n v="0"/>
    <n v="0"/>
    <n v="0"/>
    <n v="0"/>
    <n v="0"/>
    <n v="47"/>
    <s v="36-50"/>
    <n v="2567"/>
    <n v="1"/>
    <n v="0"/>
    <n v="0"/>
    <n v="0"/>
    <n v="0"/>
    <n v="0"/>
    <n v="0"/>
    <n v="1"/>
    <n v="0"/>
    <n v="186"/>
    <d v="2015-10-05T00:00:00"/>
    <n v="10"/>
    <s v="October"/>
    <n v="1"/>
  </r>
  <r>
    <n v="1055"/>
    <n v="48526"/>
    <n v="126"/>
    <n v="0.25965461814285129"/>
    <x v="1"/>
    <n v="0"/>
    <n v="32"/>
    <n v="23"/>
    <n v="17"/>
    <n v="23"/>
    <n v="43"/>
    <n v="20"/>
    <n v="9"/>
    <x v="0"/>
    <n v="2"/>
    <n v="1"/>
    <n v="4"/>
    <n v="3"/>
    <n v="0"/>
    <n v="0"/>
    <n v="0"/>
    <n v="0"/>
    <n v="0"/>
    <n v="0"/>
    <n v="0"/>
    <n v="41"/>
    <s v="36-50"/>
    <n v="2346"/>
    <n v="0"/>
    <n v="0"/>
    <n v="1"/>
    <n v="0"/>
    <n v="0"/>
    <n v="0"/>
    <n v="1"/>
    <n v="0"/>
    <n v="0"/>
    <n v="117"/>
    <d v="2016-05-13T00:00:00"/>
    <n v="5"/>
    <s v="May"/>
    <n v="1"/>
  </r>
  <r>
    <n v="1056"/>
    <n v="46734"/>
    <n v="301"/>
    <n v="0.64407069799289596"/>
    <x v="0"/>
    <n v="1"/>
    <n v="40"/>
    <n v="110"/>
    <n v="5"/>
    <n v="137"/>
    <n v="26"/>
    <n v="23"/>
    <n v="29"/>
    <x v="1"/>
    <n v="6"/>
    <n v="1"/>
    <n v="5"/>
    <n v="7"/>
    <n v="0"/>
    <n v="0"/>
    <n v="0"/>
    <n v="0"/>
    <n v="0"/>
    <n v="0"/>
    <n v="0"/>
    <n v="66"/>
    <s v="66+"/>
    <n v="2747"/>
    <n v="0"/>
    <n v="1"/>
    <n v="0"/>
    <n v="0"/>
    <n v="0"/>
    <n v="0"/>
    <n v="1"/>
    <n v="0"/>
    <n v="0"/>
    <n v="272"/>
    <d v="2015-04-08T00:00:00"/>
    <n v="4"/>
    <s v="April"/>
    <n v="1"/>
  </r>
  <r>
    <n v="1057"/>
    <n v="76982"/>
    <n v="1032"/>
    <n v="1.3405731209893221"/>
    <x v="0"/>
    <n v="0"/>
    <n v="19"/>
    <n v="464"/>
    <n v="151"/>
    <n v="292"/>
    <n v="65"/>
    <n v="60"/>
    <n v="30"/>
    <x v="0"/>
    <n v="8"/>
    <n v="3"/>
    <n v="4"/>
    <n v="4"/>
    <n v="0"/>
    <n v="0"/>
    <n v="0"/>
    <n v="0"/>
    <n v="1"/>
    <n v="0"/>
    <n v="1"/>
    <n v="53"/>
    <s v="51-65"/>
    <n v="2293"/>
    <n v="1"/>
    <n v="0"/>
    <n v="0"/>
    <n v="0"/>
    <n v="0"/>
    <n v="0"/>
    <n v="1"/>
    <n v="0"/>
    <n v="0"/>
    <n v="1002"/>
    <d v="2016-07-05T00:00:00"/>
    <n v="7"/>
    <s v="July"/>
    <n v="1"/>
  </r>
  <r>
    <n v="1058"/>
    <n v="86358"/>
    <n v="1627"/>
    <n v="1.8840176937863311"/>
    <x v="1"/>
    <n v="1"/>
    <n v="78"/>
    <n v="957"/>
    <n v="47"/>
    <n v="494"/>
    <n v="82"/>
    <n v="47"/>
    <n v="95"/>
    <x v="3"/>
    <n v="5"/>
    <n v="3"/>
    <n v="6"/>
    <n v="8"/>
    <n v="0"/>
    <n v="0"/>
    <n v="0"/>
    <n v="0"/>
    <n v="0"/>
    <n v="0"/>
    <n v="0"/>
    <n v="54"/>
    <s v="51-65"/>
    <n v="2849"/>
    <n v="0"/>
    <n v="0"/>
    <n v="1"/>
    <n v="0"/>
    <n v="0"/>
    <n v="0"/>
    <n v="1"/>
    <n v="0"/>
    <n v="0"/>
    <n v="1532"/>
    <d v="2014-12-27T00:00:00"/>
    <n v="12"/>
    <s v="December"/>
    <n v="1"/>
  </r>
  <r>
    <n v="1059"/>
    <n v="46931"/>
    <n v="62"/>
    <n v="0.13210884063838402"/>
    <x v="2"/>
    <n v="1"/>
    <n v="94"/>
    <n v="41"/>
    <n v="0"/>
    <n v="17"/>
    <n v="3"/>
    <n v="1"/>
    <n v="16"/>
    <x v="1"/>
    <n v="1"/>
    <n v="1"/>
    <n v="3"/>
    <n v="3"/>
    <n v="0"/>
    <n v="0"/>
    <n v="0"/>
    <n v="0"/>
    <n v="0"/>
    <n v="0"/>
    <n v="0"/>
    <n v="43"/>
    <s v="36-50"/>
    <n v="2225"/>
    <n v="0"/>
    <n v="0"/>
    <n v="0"/>
    <n v="1"/>
    <n v="0"/>
    <n v="0"/>
    <n v="1"/>
    <n v="0"/>
    <n v="0"/>
    <n v="46"/>
    <d v="2016-09-11T00:00:00"/>
    <n v="9"/>
    <s v="September"/>
    <n v="1"/>
  </r>
  <r>
    <n v="1060"/>
    <n v="16581"/>
    <n v="13"/>
    <n v="7.8402991375670944E-2"/>
    <x v="0"/>
    <n v="0"/>
    <n v="51"/>
    <n v="1"/>
    <n v="3"/>
    <n v="4"/>
    <n v="2"/>
    <n v="3"/>
    <n v="11"/>
    <x v="0"/>
    <n v="0"/>
    <n v="0"/>
    <n v="3"/>
    <n v="4"/>
    <n v="0"/>
    <n v="0"/>
    <n v="0"/>
    <n v="0"/>
    <n v="0"/>
    <n v="0"/>
    <n v="0"/>
    <n v="35"/>
    <s v="24-35"/>
    <n v="2692"/>
    <n v="0"/>
    <n v="0"/>
    <n v="1"/>
    <n v="0"/>
    <n v="0"/>
    <n v="0"/>
    <n v="0"/>
    <n v="0"/>
    <n v="0"/>
    <n v="2"/>
    <d v="2015-06-02T00:00:00"/>
    <n v="6"/>
    <s v="June"/>
    <n v="1"/>
  </r>
  <r>
    <n v="1061"/>
    <n v="53374"/>
    <n v="1030"/>
    <n v="1.9297785438603066"/>
    <x v="0"/>
    <n v="1"/>
    <n v="34"/>
    <n v="896"/>
    <n v="10"/>
    <n v="101"/>
    <n v="13"/>
    <n v="10"/>
    <n v="34"/>
    <x v="9"/>
    <n v="4"/>
    <n v="2"/>
    <n v="9"/>
    <n v="9"/>
    <n v="0"/>
    <n v="0"/>
    <n v="1"/>
    <n v="0"/>
    <n v="0"/>
    <n v="0"/>
    <n v="1"/>
    <n v="51"/>
    <s v="51-65"/>
    <n v="2841"/>
    <n v="0"/>
    <n v="0"/>
    <n v="0"/>
    <n v="1"/>
    <n v="0"/>
    <n v="0"/>
    <n v="0"/>
    <n v="0"/>
    <n v="1"/>
    <n v="996"/>
    <d v="2015-01-04T00:00:00"/>
    <n v="1"/>
    <s v="January"/>
    <n v="1"/>
  </r>
  <r>
    <n v="1062"/>
    <n v="67381"/>
    <n v="887"/>
    <n v="1.3163948294029475"/>
    <x v="0"/>
    <n v="1"/>
    <n v="67"/>
    <n v="815"/>
    <n v="8"/>
    <n v="53"/>
    <n v="11"/>
    <n v="0"/>
    <n v="70"/>
    <x v="3"/>
    <n v="2"/>
    <n v="2"/>
    <n v="9"/>
    <n v="7"/>
    <n v="0"/>
    <n v="0"/>
    <n v="0"/>
    <n v="1"/>
    <n v="0"/>
    <n v="0"/>
    <n v="0"/>
    <n v="69"/>
    <s v="66+"/>
    <n v="2689"/>
    <n v="0"/>
    <n v="1"/>
    <n v="0"/>
    <n v="0"/>
    <n v="0"/>
    <n v="0"/>
    <n v="0"/>
    <n v="1"/>
    <n v="0"/>
    <n v="817"/>
    <d v="2015-06-05T00:00:00"/>
    <n v="6"/>
    <s v="June"/>
    <n v="1"/>
  </r>
  <r>
    <n v="1063"/>
    <n v="25930"/>
    <n v="11"/>
    <n v="4.2421905129193985E-2"/>
    <x v="1"/>
    <n v="1"/>
    <n v="87"/>
    <n v="6"/>
    <n v="1"/>
    <n v="2"/>
    <n v="2"/>
    <n v="0"/>
    <n v="4"/>
    <x v="0"/>
    <n v="1"/>
    <n v="0"/>
    <n v="2"/>
    <n v="7"/>
    <n v="0"/>
    <n v="0"/>
    <n v="0"/>
    <n v="0"/>
    <n v="0"/>
    <n v="0"/>
    <n v="0"/>
    <n v="53"/>
    <s v="51-65"/>
    <n v="2421"/>
    <n v="0"/>
    <n v="0"/>
    <n v="1"/>
    <n v="0"/>
    <n v="0"/>
    <n v="0"/>
    <n v="1"/>
    <n v="0"/>
    <n v="0"/>
    <n v="7"/>
    <d v="2016-02-28T00:00:00"/>
    <n v="2"/>
    <s v="February"/>
    <n v="1"/>
  </r>
  <r>
    <n v="1064"/>
    <n v="42693"/>
    <n v="41"/>
    <n v="9.6034478720164893E-2"/>
    <x v="1"/>
    <n v="0"/>
    <n v="29"/>
    <n v="8"/>
    <n v="4"/>
    <n v="20"/>
    <n v="6"/>
    <n v="3"/>
    <n v="16"/>
    <x v="0"/>
    <n v="1"/>
    <n v="0"/>
    <n v="3"/>
    <n v="5"/>
    <n v="0"/>
    <n v="0"/>
    <n v="0"/>
    <n v="0"/>
    <n v="0"/>
    <n v="0"/>
    <n v="0"/>
    <n v="42"/>
    <s v="36-50"/>
    <n v="2181"/>
    <n v="0"/>
    <n v="1"/>
    <n v="0"/>
    <n v="0"/>
    <n v="0"/>
    <n v="0"/>
    <n v="1"/>
    <n v="0"/>
    <n v="0"/>
    <n v="25"/>
    <d v="2016-10-25T00:00:00"/>
    <n v="10"/>
    <s v="October"/>
    <n v="1"/>
  </r>
  <r>
    <n v="1065"/>
    <n v="85606"/>
    <n v="1872"/>
    <n v="2.1867626100974231"/>
    <x v="0"/>
    <n v="1"/>
    <n v="89"/>
    <n v="717"/>
    <n v="42"/>
    <n v="864"/>
    <n v="219"/>
    <n v="30"/>
    <n v="84"/>
    <x v="1"/>
    <n v="6"/>
    <n v="7"/>
    <n v="9"/>
    <n v="3"/>
    <n v="1"/>
    <n v="0"/>
    <n v="0"/>
    <n v="0"/>
    <n v="0"/>
    <n v="0"/>
    <n v="0"/>
    <n v="44"/>
    <s v="36-50"/>
    <n v="2753"/>
    <n v="0"/>
    <n v="0"/>
    <n v="0"/>
    <n v="1"/>
    <n v="0"/>
    <n v="0"/>
    <n v="1"/>
    <n v="0"/>
    <n v="0"/>
    <n v="1788"/>
    <d v="2015-04-02T00:00:00"/>
    <n v="4"/>
    <s v="April"/>
    <n v="1"/>
  </r>
  <r>
    <n v="1066"/>
    <n v="69759"/>
    <n v="1029"/>
    <n v="1.475078484496624"/>
    <x v="0"/>
    <n v="0"/>
    <n v="38"/>
    <n v="452"/>
    <n v="20"/>
    <n v="514"/>
    <n v="13"/>
    <n v="30"/>
    <n v="0"/>
    <x v="4"/>
    <n v="4"/>
    <n v="6"/>
    <n v="5"/>
    <n v="3"/>
    <n v="0"/>
    <n v="0"/>
    <n v="0"/>
    <n v="0"/>
    <n v="0"/>
    <n v="0"/>
    <n v="1"/>
    <n v="54"/>
    <s v="51-65"/>
    <n v="2403"/>
    <n v="0"/>
    <n v="0"/>
    <n v="1"/>
    <n v="0"/>
    <n v="0"/>
    <n v="0"/>
    <n v="0"/>
    <n v="0"/>
    <n v="1"/>
    <n v="1029"/>
    <d v="2016-03-17T00:00:00"/>
    <n v="3"/>
    <s v="March"/>
    <n v="1"/>
  </r>
  <r>
    <n v="1067"/>
    <n v="49669"/>
    <n v="297"/>
    <n v="0.59795848517183758"/>
    <x v="1"/>
    <n v="0"/>
    <n v="97"/>
    <n v="166"/>
    <n v="5"/>
    <n v="107"/>
    <n v="11"/>
    <n v="8"/>
    <n v="29"/>
    <x v="1"/>
    <n v="5"/>
    <n v="1"/>
    <n v="6"/>
    <n v="6"/>
    <n v="0"/>
    <n v="0"/>
    <n v="0"/>
    <n v="0"/>
    <n v="0"/>
    <n v="0"/>
    <n v="0"/>
    <n v="46"/>
    <s v="36-50"/>
    <n v="2195"/>
    <n v="0"/>
    <n v="0"/>
    <n v="0"/>
    <n v="1"/>
    <n v="0"/>
    <n v="1"/>
    <n v="0"/>
    <n v="0"/>
    <n v="0"/>
    <n v="268"/>
    <d v="2016-10-11T00:00:00"/>
    <n v="10"/>
    <s v="October"/>
    <n v="1"/>
  </r>
  <r>
    <n v="1068"/>
    <n v="36778"/>
    <n v="73"/>
    <n v="0.19848822665724072"/>
    <x v="1"/>
    <n v="1"/>
    <n v="63"/>
    <n v="29"/>
    <n v="4"/>
    <n v="34"/>
    <n v="2"/>
    <n v="4"/>
    <n v="4"/>
    <x v="4"/>
    <n v="3"/>
    <n v="0"/>
    <n v="3"/>
    <n v="9"/>
    <n v="0"/>
    <n v="0"/>
    <n v="0"/>
    <n v="0"/>
    <n v="0"/>
    <n v="0"/>
    <n v="0"/>
    <n v="52"/>
    <s v="51-65"/>
    <n v="2852"/>
    <n v="0"/>
    <n v="1"/>
    <n v="0"/>
    <n v="0"/>
    <n v="0"/>
    <n v="0"/>
    <n v="0"/>
    <n v="0"/>
    <n v="1"/>
    <n v="69"/>
    <d v="2014-12-24T00:00:00"/>
    <n v="12"/>
    <s v="December"/>
    <n v="1"/>
  </r>
  <r>
    <n v="1069"/>
    <n v="63211"/>
    <n v="1028"/>
    <n v="1.626299220072456"/>
    <x v="0"/>
    <n v="0"/>
    <n v="3"/>
    <n v="145"/>
    <n v="193"/>
    <n v="459"/>
    <n v="205"/>
    <n v="26"/>
    <n v="145"/>
    <x v="1"/>
    <n v="3"/>
    <n v="8"/>
    <n v="7"/>
    <n v="2"/>
    <n v="0"/>
    <n v="0"/>
    <n v="0"/>
    <n v="0"/>
    <n v="0"/>
    <n v="0"/>
    <n v="1"/>
    <n v="38"/>
    <s v="36-50"/>
    <n v="2763"/>
    <n v="0"/>
    <n v="1"/>
    <n v="0"/>
    <n v="0"/>
    <n v="0"/>
    <n v="0"/>
    <n v="1"/>
    <n v="0"/>
    <n v="0"/>
    <n v="883"/>
    <d v="2015-03-23T00:00:00"/>
    <n v="3"/>
    <s v="March"/>
    <n v="1"/>
  </r>
  <r>
    <n v="1070"/>
    <n v="49678"/>
    <n v="295"/>
    <n v="0.59382422802850354"/>
    <x v="0"/>
    <n v="1"/>
    <n v="81"/>
    <n v="229"/>
    <n v="5"/>
    <n v="56"/>
    <n v="3"/>
    <n v="2"/>
    <n v="20"/>
    <x v="1"/>
    <n v="6"/>
    <n v="2"/>
    <n v="4"/>
    <n v="7"/>
    <n v="0"/>
    <n v="0"/>
    <n v="0"/>
    <n v="0"/>
    <n v="0"/>
    <n v="0"/>
    <n v="0"/>
    <n v="59"/>
    <s v="51-65"/>
    <n v="2671"/>
    <n v="0"/>
    <n v="1"/>
    <n v="0"/>
    <n v="0"/>
    <n v="0"/>
    <n v="0"/>
    <n v="1"/>
    <n v="0"/>
    <n v="0"/>
    <n v="275"/>
    <d v="2015-06-23T00:00:00"/>
    <n v="6"/>
    <s v="June"/>
    <n v="1"/>
  </r>
  <r>
    <n v="1071"/>
    <n v="37155"/>
    <n v="71"/>
    <n v="0.19109137397389314"/>
    <x v="1"/>
    <n v="0"/>
    <n v="51"/>
    <n v="23"/>
    <n v="0"/>
    <n v="26"/>
    <n v="7"/>
    <n v="15"/>
    <n v="3"/>
    <x v="0"/>
    <n v="2"/>
    <n v="0"/>
    <n v="4"/>
    <n v="5"/>
    <n v="0"/>
    <n v="0"/>
    <n v="0"/>
    <n v="0"/>
    <n v="0"/>
    <n v="0"/>
    <n v="0"/>
    <n v="31"/>
    <s v="24-35"/>
    <n v="2673"/>
    <n v="0"/>
    <n v="1"/>
    <n v="0"/>
    <n v="0"/>
    <n v="0"/>
    <n v="0"/>
    <n v="1"/>
    <n v="0"/>
    <n v="0"/>
    <n v="68"/>
    <d v="2015-06-21T00:00:00"/>
    <n v="6"/>
    <s v="June"/>
    <n v="1"/>
  </r>
  <r>
    <n v="1072"/>
    <n v="21282"/>
    <n v="26"/>
    <n v="0.12216896908185321"/>
    <x v="1"/>
    <n v="0"/>
    <n v="76"/>
    <n v="1"/>
    <n v="5"/>
    <n v="8"/>
    <n v="4"/>
    <n v="8"/>
    <n v="20"/>
    <x v="1"/>
    <n v="2"/>
    <n v="1"/>
    <n v="2"/>
    <n v="6"/>
    <n v="0"/>
    <n v="0"/>
    <n v="0"/>
    <n v="0"/>
    <n v="0"/>
    <n v="0"/>
    <n v="0"/>
    <n v="42"/>
    <s v="36-50"/>
    <n v="2208"/>
    <n v="1"/>
    <n v="0"/>
    <n v="0"/>
    <n v="0"/>
    <n v="0"/>
    <n v="1"/>
    <n v="0"/>
    <n v="0"/>
    <n v="0"/>
    <n v="6"/>
    <d v="2016-09-28T00:00:00"/>
    <n v="9"/>
    <s v="September"/>
    <n v="1"/>
  </r>
  <r>
    <n v="1073"/>
    <n v="33419"/>
    <n v="68"/>
    <n v="0.20347706394565965"/>
    <x v="0"/>
    <n v="1"/>
    <n v="76"/>
    <n v="56"/>
    <n v="0"/>
    <n v="12"/>
    <n v="0"/>
    <n v="0"/>
    <n v="18"/>
    <x v="1"/>
    <n v="2"/>
    <n v="0"/>
    <n v="4"/>
    <n v="7"/>
    <n v="0"/>
    <n v="0"/>
    <n v="0"/>
    <n v="0"/>
    <n v="0"/>
    <n v="0"/>
    <n v="0"/>
    <n v="58"/>
    <s v="51-65"/>
    <n v="2475"/>
    <n v="0"/>
    <n v="0"/>
    <n v="1"/>
    <n v="0"/>
    <n v="0"/>
    <n v="0"/>
    <n v="0"/>
    <n v="0"/>
    <n v="1"/>
    <n v="50"/>
    <d v="2016-01-05T00:00:00"/>
    <n v="1"/>
    <s v="January"/>
    <n v="1"/>
  </r>
  <r>
    <n v="1074"/>
    <n v="63285"/>
    <n v="969"/>
    <n v="1.5311685233467647"/>
    <x v="0"/>
    <n v="0"/>
    <n v="84"/>
    <n v="508"/>
    <n v="124"/>
    <n v="249"/>
    <n v="50"/>
    <n v="38"/>
    <n v="134"/>
    <x v="0"/>
    <n v="6"/>
    <n v="5"/>
    <n v="13"/>
    <n v="3"/>
    <n v="0"/>
    <n v="0"/>
    <n v="0"/>
    <n v="0"/>
    <n v="0"/>
    <n v="0"/>
    <n v="0"/>
    <n v="75"/>
    <s v="66+"/>
    <n v="2395"/>
    <n v="0"/>
    <n v="0"/>
    <n v="0"/>
    <n v="0"/>
    <n v="1"/>
    <n v="0"/>
    <n v="1"/>
    <n v="0"/>
    <n v="0"/>
    <n v="835"/>
    <d v="2016-03-25T00:00:00"/>
    <n v="3"/>
    <s v="March"/>
    <n v="1"/>
  </r>
  <r>
    <n v="1075"/>
    <n v="21255"/>
    <n v="58"/>
    <n v="0.27287697012467654"/>
    <x v="1"/>
    <n v="0"/>
    <n v="56"/>
    <n v="29"/>
    <n v="0"/>
    <n v="25"/>
    <n v="2"/>
    <n v="2"/>
    <n v="3"/>
    <x v="3"/>
    <n v="2"/>
    <n v="1"/>
    <n v="4"/>
    <n v="4"/>
    <n v="0"/>
    <n v="0"/>
    <n v="0"/>
    <n v="0"/>
    <n v="0"/>
    <n v="0"/>
    <n v="0"/>
    <n v="46"/>
    <s v="36-50"/>
    <n v="2318"/>
    <n v="0"/>
    <n v="0"/>
    <n v="0"/>
    <n v="1"/>
    <n v="0"/>
    <n v="0"/>
    <n v="0"/>
    <n v="1"/>
    <n v="0"/>
    <n v="55"/>
    <d v="2016-06-10T00:00:00"/>
    <n v="6"/>
    <s v="June"/>
    <n v="1"/>
  </r>
  <r>
    <n v="1076"/>
    <n v="52278"/>
    <n v="1024"/>
    <n v="1.9587589425762271"/>
    <x v="0"/>
    <n v="1"/>
    <n v="24"/>
    <n v="953"/>
    <n v="0"/>
    <n v="71"/>
    <n v="0"/>
    <n v="0"/>
    <n v="174"/>
    <x v="9"/>
    <n v="10"/>
    <n v="5"/>
    <n v="10"/>
    <n v="8"/>
    <n v="0"/>
    <n v="0"/>
    <n v="0"/>
    <n v="0"/>
    <n v="0"/>
    <n v="0"/>
    <n v="1"/>
    <n v="57"/>
    <s v="51-65"/>
    <n v="2679"/>
    <n v="0"/>
    <n v="0"/>
    <n v="0"/>
    <n v="0"/>
    <n v="1"/>
    <n v="0"/>
    <n v="0"/>
    <n v="0"/>
    <n v="1"/>
    <n v="850"/>
    <d v="2015-06-15T00:00:00"/>
    <n v="6"/>
    <s v="June"/>
    <n v="1"/>
  </r>
  <r>
    <n v="1077"/>
    <n v="54450"/>
    <n v="652"/>
    <n v="1.1974288337924701"/>
    <x v="1"/>
    <n v="1"/>
    <n v="0"/>
    <n v="454"/>
    <n v="0"/>
    <n v="171"/>
    <n v="8"/>
    <n v="19"/>
    <n v="32"/>
    <x v="14"/>
    <n v="9"/>
    <n v="2"/>
    <n v="8"/>
    <n v="8"/>
    <n v="0"/>
    <n v="0"/>
    <n v="0"/>
    <n v="0"/>
    <n v="0"/>
    <n v="0"/>
    <n v="0"/>
    <n v="64"/>
    <s v="51-65"/>
    <n v="2812"/>
    <n v="0"/>
    <n v="0"/>
    <n v="0"/>
    <n v="1"/>
    <n v="0"/>
    <n v="0"/>
    <n v="1"/>
    <n v="0"/>
    <n v="0"/>
    <n v="620"/>
    <d v="2015-02-02T00:00:00"/>
    <n v="2"/>
    <s v="February"/>
    <n v="1"/>
  </r>
  <r>
    <n v="1078"/>
    <n v="57744"/>
    <n v="392"/>
    <n v="0.67885840953172627"/>
    <x v="0"/>
    <n v="1"/>
    <n v="91"/>
    <n v="350"/>
    <n v="3"/>
    <n v="39"/>
    <n v="0"/>
    <n v="0"/>
    <n v="19"/>
    <x v="1"/>
    <n v="9"/>
    <n v="1"/>
    <n v="4"/>
    <n v="8"/>
    <n v="0"/>
    <n v="0"/>
    <n v="0"/>
    <n v="0"/>
    <n v="0"/>
    <n v="0"/>
    <n v="0"/>
    <n v="66"/>
    <s v="66+"/>
    <n v="2388"/>
    <n v="0"/>
    <n v="1"/>
    <n v="0"/>
    <n v="0"/>
    <n v="0"/>
    <n v="0"/>
    <n v="0"/>
    <n v="0"/>
    <n v="1"/>
    <n v="373"/>
    <d v="2016-04-01T00:00:00"/>
    <n v="4"/>
    <s v="April"/>
    <n v="1"/>
  </r>
  <r>
    <n v="1079"/>
    <n v="65104"/>
    <n v="1003"/>
    <n v="1.5406119439665764"/>
    <x v="0"/>
    <n v="1"/>
    <n v="4"/>
    <n v="738"/>
    <n v="0"/>
    <n v="232"/>
    <n v="13"/>
    <n v="20"/>
    <n v="50"/>
    <x v="1"/>
    <n v="3"/>
    <n v="5"/>
    <n v="7"/>
    <n v="7"/>
    <n v="0"/>
    <n v="0"/>
    <n v="0"/>
    <n v="0"/>
    <n v="0"/>
    <n v="0"/>
    <n v="1"/>
    <n v="44"/>
    <s v="36-50"/>
    <n v="2386"/>
    <n v="0"/>
    <n v="0"/>
    <n v="0"/>
    <n v="1"/>
    <n v="0"/>
    <n v="0"/>
    <n v="0"/>
    <n v="1"/>
    <n v="0"/>
    <n v="953"/>
    <d v="2016-04-03T00:00:00"/>
    <n v="4"/>
    <s v="April"/>
    <n v="1"/>
  </r>
  <r>
    <n v="1080"/>
    <n v="57513"/>
    <n v="1030"/>
    <n v="1.7908994488202667"/>
    <x v="0"/>
    <n v="0"/>
    <n v="59"/>
    <n v="735"/>
    <n v="40"/>
    <n v="183"/>
    <n v="52"/>
    <n v="20"/>
    <n v="30"/>
    <x v="1"/>
    <n v="9"/>
    <n v="3"/>
    <n v="13"/>
    <n v="6"/>
    <n v="0"/>
    <n v="0"/>
    <n v="0"/>
    <n v="0"/>
    <n v="0"/>
    <n v="0"/>
    <n v="0"/>
    <n v="77"/>
    <s v="66+"/>
    <n v="2517"/>
    <n v="0"/>
    <n v="0"/>
    <n v="0"/>
    <n v="0"/>
    <n v="1"/>
    <n v="0"/>
    <n v="0"/>
    <n v="0"/>
    <n v="1"/>
    <n v="1000"/>
    <d v="2015-11-24T00:00:00"/>
    <n v="11"/>
    <s v="November"/>
    <n v="1"/>
  </r>
  <r>
    <n v="1081"/>
    <n v="68142"/>
    <n v="1422"/>
    <n v="2.0868187021220392"/>
    <x v="0"/>
    <n v="1"/>
    <n v="96"/>
    <n v="897"/>
    <n v="126"/>
    <n v="196"/>
    <n v="91"/>
    <n v="112"/>
    <n v="37"/>
    <x v="4"/>
    <n v="10"/>
    <n v="4"/>
    <n v="7"/>
    <n v="6"/>
    <n v="0"/>
    <n v="0"/>
    <n v="0"/>
    <n v="0"/>
    <n v="0"/>
    <n v="0"/>
    <n v="0"/>
    <n v="56"/>
    <s v="51-65"/>
    <n v="2828"/>
    <n v="0"/>
    <n v="0"/>
    <n v="0"/>
    <n v="1"/>
    <n v="0"/>
    <n v="0"/>
    <n v="1"/>
    <n v="0"/>
    <n v="0"/>
    <n v="1385"/>
    <d v="2015-01-17T00:00:00"/>
    <n v="1"/>
    <s v="January"/>
    <n v="1"/>
  </r>
  <r>
    <n v="1082"/>
    <n v="7500"/>
    <n v="13"/>
    <n v="0.17333333333333334"/>
    <x v="0"/>
    <n v="1"/>
    <n v="61"/>
    <n v="5"/>
    <n v="2"/>
    <n v="3"/>
    <n v="3"/>
    <n v="0"/>
    <n v="5"/>
    <x v="0"/>
    <n v="1"/>
    <n v="0"/>
    <n v="2"/>
    <n v="8"/>
    <n v="0"/>
    <n v="0"/>
    <n v="0"/>
    <n v="0"/>
    <n v="0"/>
    <n v="0"/>
    <n v="0"/>
    <n v="41"/>
    <s v="36-50"/>
    <n v="2828"/>
    <n v="0"/>
    <n v="1"/>
    <n v="0"/>
    <n v="0"/>
    <n v="0"/>
    <n v="0"/>
    <n v="1"/>
    <n v="0"/>
    <n v="0"/>
    <n v="8"/>
    <d v="2015-01-17T00:00:00"/>
    <n v="1"/>
    <s v="January"/>
    <n v="1"/>
  </r>
  <r>
    <n v="1083"/>
    <n v="84835"/>
    <n v="972"/>
    <n v="1.1457535215418166"/>
    <x v="0"/>
    <n v="0"/>
    <n v="0"/>
    <n v="189"/>
    <n v="104"/>
    <n v="379"/>
    <n v="111"/>
    <n v="189"/>
    <n v="218"/>
    <x v="0"/>
    <n v="4"/>
    <n v="4"/>
    <n v="6"/>
    <n v="1"/>
    <n v="0"/>
    <n v="0"/>
    <n v="0"/>
    <n v="0"/>
    <n v="0"/>
    <n v="0"/>
    <n v="1"/>
    <n v="50"/>
    <s v="36-50"/>
    <n v="2172"/>
    <n v="1"/>
    <n v="0"/>
    <n v="0"/>
    <n v="0"/>
    <n v="0"/>
    <n v="0"/>
    <n v="1"/>
    <n v="0"/>
    <n v="0"/>
    <n v="754"/>
    <d v="2016-11-03T00:00:00"/>
    <n v="11"/>
    <s v="November"/>
    <n v="1"/>
  </r>
  <r>
    <n v="1084"/>
    <n v="54197"/>
    <n v="224"/>
    <n v="0.4133070096130782"/>
    <x v="0"/>
    <n v="1"/>
    <n v="16"/>
    <n v="162"/>
    <n v="6"/>
    <n v="37"/>
    <n v="6"/>
    <n v="13"/>
    <n v="13"/>
    <x v="1"/>
    <n v="1"/>
    <n v="3"/>
    <n v="6"/>
    <n v="1"/>
    <n v="0"/>
    <n v="0"/>
    <n v="0"/>
    <n v="0"/>
    <n v="0"/>
    <n v="0"/>
    <n v="0"/>
    <n v="60"/>
    <s v="51-65"/>
    <n v="2246"/>
    <n v="0"/>
    <n v="1"/>
    <n v="0"/>
    <n v="0"/>
    <n v="0"/>
    <n v="0"/>
    <n v="0"/>
    <n v="1"/>
    <n v="0"/>
    <n v="211"/>
    <d v="2016-08-21T00:00:00"/>
    <n v="8"/>
    <s v="August"/>
    <n v="1"/>
  </r>
  <r>
    <n v="1085"/>
    <n v="23091"/>
    <n v="46"/>
    <n v="0.19921181412671604"/>
    <x v="1"/>
    <n v="1"/>
    <n v="98"/>
    <n v="35"/>
    <n v="0"/>
    <n v="11"/>
    <n v="0"/>
    <n v="0"/>
    <n v="2"/>
    <x v="3"/>
    <n v="2"/>
    <n v="1"/>
    <n v="3"/>
    <n v="7"/>
    <n v="0"/>
    <n v="0"/>
    <n v="0"/>
    <n v="0"/>
    <n v="0"/>
    <n v="0"/>
    <n v="0"/>
    <n v="57"/>
    <s v="51-65"/>
    <n v="2191"/>
    <n v="0"/>
    <n v="0"/>
    <n v="1"/>
    <n v="0"/>
    <n v="0"/>
    <n v="0"/>
    <n v="0"/>
    <n v="0"/>
    <n v="1"/>
    <n v="44"/>
    <d v="2016-10-15T00:00:00"/>
    <n v="10"/>
    <s v="October"/>
    <n v="1"/>
  </r>
  <r>
    <n v="1086"/>
    <n v="79244"/>
    <n v="971"/>
    <n v="1.2253293624753925"/>
    <x v="0"/>
    <n v="0"/>
    <n v="58"/>
    <n v="471"/>
    <n v="102"/>
    <n v="125"/>
    <n v="212"/>
    <n v="61"/>
    <n v="245"/>
    <x v="0"/>
    <n v="4"/>
    <n v="10"/>
    <n v="7"/>
    <n v="1"/>
    <n v="1"/>
    <n v="0"/>
    <n v="0"/>
    <n v="0"/>
    <n v="1"/>
    <n v="0"/>
    <n v="1"/>
    <n v="27"/>
    <s v="24-35"/>
    <n v="2716"/>
    <n v="0"/>
    <n v="0"/>
    <n v="1"/>
    <n v="0"/>
    <n v="0"/>
    <n v="0"/>
    <n v="1"/>
    <n v="0"/>
    <n v="0"/>
    <n v="726"/>
    <d v="2015-05-09T00:00:00"/>
    <n v="5"/>
    <s v="May"/>
    <n v="1"/>
  </r>
  <r>
    <n v="1087"/>
    <n v="56715"/>
    <n v="1011"/>
    <n v="1.7825971965088603"/>
    <x v="0"/>
    <n v="0"/>
    <n v="52"/>
    <n v="258"/>
    <n v="105"/>
    <n v="239"/>
    <n v="237"/>
    <n v="172"/>
    <n v="9"/>
    <x v="0"/>
    <n v="7"/>
    <n v="3"/>
    <n v="4"/>
    <n v="4"/>
    <n v="0"/>
    <n v="0"/>
    <n v="0"/>
    <n v="0"/>
    <n v="0"/>
    <n v="0"/>
    <n v="0"/>
    <n v="46"/>
    <s v="36-50"/>
    <n v="2730"/>
    <n v="0"/>
    <n v="0"/>
    <n v="0"/>
    <n v="1"/>
    <n v="0"/>
    <n v="0"/>
    <n v="1"/>
    <n v="0"/>
    <n v="0"/>
    <n v="1002"/>
    <d v="2015-04-25T00:00:00"/>
    <n v="4"/>
    <s v="April"/>
    <n v="1"/>
  </r>
  <r>
    <n v="1088"/>
    <n v="79410"/>
    <n v="1357"/>
    <n v="1.7088527893212442"/>
    <x v="0"/>
    <n v="0"/>
    <n v="19"/>
    <n v="658"/>
    <n v="80"/>
    <n v="483"/>
    <n v="123"/>
    <n v="13"/>
    <n v="13"/>
    <x v="0"/>
    <n v="3"/>
    <n v="2"/>
    <n v="5"/>
    <n v="1"/>
    <n v="0"/>
    <n v="0"/>
    <n v="0"/>
    <n v="0"/>
    <n v="0"/>
    <n v="0"/>
    <n v="0"/>
    <n v="59"/>
    <s v="51-65"/>
    <n v="2190"/>
    <n v="0"/>
    <n v="1"/>
    <n v="0"/>
    <n v="0"/>
    <n v="0"/>
    <n v="0"/>
    <n v="1"/>
    <n v="0"/>
    <n v="0"/>
    <n v="1344"/>
    <d v="2016-10-16T00:00:00"/>
    <n v="10"/>
    <s v="October"/>
    <n v="1"/>
  </r>
  <r>
    <n v="1089"/>
    <n v="57304"/>
    <n v="920"/>
    <n v="1.6054725673600445"/>
    <x v="0"/>
    <n v="1"/>
    <n v="61"/>
    <n v="356"/>
    <n v="80"/>
    <n v="329"/>
    <n v="138"/>
    <n v="17"/>
    <n v="106"/>
    <x v="1"/>
    <n v="7"/>
    <n v="6"/>
    <n v="10"/>
    <n v="5"/>
    <n v="0"/>
    <n v="0"/>
    <n v="0"/>
    <n v="0"/>
    <n v="0"/>
    <n v="0"/>
    <n v="0"/>
    <n v="69"/>
    <s v="66+"/>
    <n v="2634"/>
    <n v="0"/>
    <n v="1"/>
    <n v="0"/>
    <n v="0"/>
    <n v="0"/>
    <n v="0"/>
    <n v="1"/>
    <n v="0"/>
    <n v="0"/>
    <n v="814"/>
    <d v="2015-07-30T00:00:00"/>
    <n v="7"/>
    <s v="July"/>
    <n v="1"/>
  </r>
  <r>
    <n v="1090"/>
    <n v="44375"/>
    <n v="260"/>
    <n v="0.58591549295774648"/>
    <x v="0"/>
    <n v="1"/>
    <n v="73"/>
    <n v="213"/>
    <n v="5"/>
    <n v="28"/>
    <n v="7"/>
    <n v="7"/>
    <n v="41"/>
    <x v="0"/>
    <n v="4"/>
    <n v="1"/>
    <n v="6"/>
    <n v="5"/>
    <n v="0"/>
    <n v="0"/>
    <n v="0"/>
    <n v="0"/>
    <n v="0"/>
    <n v="0"/>
    <n v="0"/>
    <n v="55"/>
    <s v="51-65"/>
    <n v="2257"/>
    <n v="0"/>
    <n v="1"/>
    <n v="0"/>
    <n v="0"/>
    <n v="0"/>
    <n v="0"/>
    <n v="1"/>
    <n v="0"/>
    <n v="0"/>
    <n v="219"/>
    <d v="2016-08-10T00:00:00"/>
    <n v="8"/>
    <s v="August"/>
    <n v="1"/>
  </r>
  <r>
    <n v="1091"/>
    <n v="59594"/>
    <n v="490"/>
    <n v="0.82223042588180018"/>
    <x v="0"/>
    <n v="1"/>
    <n v="74"/>
    <n v="457"/>
    <n v="4"/>
    <n v="29"/>
    <n v="0"/>
    <n v="0"/>
    <n v="9"/>
    <x v="0"/>
    <n v="8"/>
    <n v="1"/>
    <n v="7"/>
    <n v="7"/>
    <n v="0"/>
    <n v="0"/>
    <n v="0"/>
    <n v="1"/>
    <n v="0"/>
    <n v="0"/>
    <n v="0"/>
    <n v="55"/>
    <s v="51-65"/>
    <n v="2776"/>
    <n v="0"/>
    <n v="1"/>
    <n v="0"/>
    <n v="0"/>
    <n v="0"/>
    <n v="0"/>
    <n v="1"/>
    <n v="0"/>
    <n v="0"/>
    <n v="481"/>
    <d v="2015-03-10T00:00:00"/>
    <n v="3"/>
    <s v="March"/>
    <n v="1"/>
  </r>
  <r>
    <n v="1092"/>
    <n v="80685"/>
    <n v="950"/>
    <n v="1.1774183553324657"/>
    <x v="0"/>
    <n v="0"/>
    <n v="55"/>
    <n v="241"/>
    <n v="45"/>
    <n v="604"/>
    <n v="34"/>
    <n v="26"/>
    <n v="54"/>
    <x v="0"/>
    <n v="6"/>
    <n v="4"/>
    <n v="10"/>
    <n v="2"/>
    <n v="0"/>
    <n v="0"/>
    <n v="0"/>
    <n v="0"/>
    <n v="0"/>
    <n v="0"/>
    <n v="0"/>
    <n v="26"/>
    <s v="24-35"/>
    <n v="2835"/>
    <n v="0"/>
    <n v="0"/>
    <n v="0"/>
    <n v="1"/>
    <n v="0"/>
    <n v="0"/>
    <n v="1"/>
    <n v="0"/>
    <n v="0"/>
    <n v="896"/>
    <d v="2015-01-10T00:00:00"/>
    <n v="1"/>
    <s v="January"/>
    <n v="1"/>
  </r>
  <r>
    <n v="1093"/>
    <n v="40344"/>
    <n v="216"/>
    <n v="0.53539559785841762"/>
    <x v="0"/>
    <n v="1"/>
    <n v="48"/>
    <n v="210"/>
    <n v="0"/>
    <n v="6"/>
    <n v="0"/>
    <n v="0"/>
    <n v="2"/>
    <x v="1"/>
    <n v="4"/>
    <n v="1"/>
    <n v="5"/>
    <n v="7"/>
    <n v="0"/>
    <n v="0"/>
    <n v="0"/>
    <n v="0"/>
    <n v="0"/>
    <n v="0"/>
    <n v="0"/>
    <n v="46"/>
    <s v="36-50"/>
    <n v="2418"/>
    <n v="0"/>
    <n v="1"/>
    <n v="0"/>
    <n v="0"/>
    <n v="0"/>
    <n v="0"/>
    <n v="0"/>
    <n v="0"/>
    <n v="1"/>
    <n v="214"/>
    <d v="2016-03-02T00:00:00"/>
    <n v="3"/>
    <s v="March"/>
    <n v="1"/>
  </r>
  <r>
    <n v="1094"/>
    <n v="62710"/>
    <n v="595"/>
    <n v="0.94881199170786157"/>
    <x v="0"/>
    <n v="1"/>
    <n v="53"/>
    <n v="441"/>
    <n v="35"/>
    <n v="83"/>
    <n v="7"/>
    <n v="29"/>
    <n v="11"/>
    <x v="3"/>
    <n v="4"/>
    <n v="2"/>
    <n v="12"/>
    <n v="4"/>
    <n v="0"/>
    <n v="0"/>
    <n v="0"/>
    <n v="0"/>
    <n v="0"/>
    <n v="0"/>
    <n v="0"/>
    <n v="48"/>
    <s v="36-50"/>
    <n v="2561"/>
    <n v="0"/>
    <n v="1"/>
    <n v="0"/>
    <n v="0"/>
    <n v="0"/>
    <n v="0"/>
    <n v="1"/>
    <n v="0"/>
    <n v="0"/>
    <n v="584"/>
    <d v="2015-10-11T00:00:00"/>
    <n v="10"/>
    <s v="October"/>
    <n v="1"/>
  </r>
  <r>
    <n v="1095"/>
    <n v="48985"/>
    <n v="67"/>
    <n v="0.13677656425436358"/>
    <x v="0"/>
    <n v="1"/>
    <n v="13"/>
    <n v="19"/>
    <n v="13"/>
    <n v="18"/>
    <n v="10"/>
    <n v="7"/>
    <n v="8"/>
    <x v="0"/>
    <n v="1"/>
    <n v="1"/>
    <n v="3"/>
    <n v="3"/>
    <n v="0"/>
    <n v="0"/>
    <n v="0"/>
    <n v="0"/>
    <n v="0"/>
    <n v="0"/>
    <n v="0"/>
    <n v="52"/>
    <s v="51-65"/>
    <n v="2518"/>
    <n v="0"/>
    <n v="1"/>
    <n v="0"/>
    <n v="0"/>
    <n v="0"/>
    <n v="1"/>
    <n v="0"/>
    <n v="0"/>
    <n v="0"/>
    <n v="59"/>
    <d v="2015-11-23T00:00:00"/>
    <n v="11"/>
    <s v="November"/>
    <n v="1"/>
  </r>
  <r>
    <n v="1096"/>
    <n v="35322"/>
    <n v="93"/>
    <n v="0.26329199932053676"/>
    <x v="1"/>
    <n v="2"/>
    <n v="34"/>
    <n v="28"/>
    <n v="9"/>
    <n v="37"/>
    <n v="12"/>
    <n v="7"/>
    <n v="13"/>
    <x v="4"/>
    <n v="2"/>
    <n v="0"/>
    <n v="4"/>
    <n v="8"/>
    <n v="0"/>
    <n v="0"/>
    <n v="0"/>
    <n v="0"/>
    <n v="0"/>
    <n v="0"/>
    <n v="0"/>
    <n v="52"/>
    <s v="51-65"/>
    <n v="2835"/>
    <n v="0"/>
    <n v="0"/>
    <n v="0"/>
    <n v="1"/>
    <n v="0"/>
    <n v="0"/>
    <n v="1"/>
    <n v="0"/>
    <n v="0"/>
    <n v="80"/>
    <d v="2015-01-10T00:00:00"/>
    <n v="1"/>
    <s v="January"/>
    <n v="1"/>
  </r>
  <r>
    <n v="1097"/>
    <n v="77142"/>
    <n v="893"/>
    <n v="1.1576054548754247"/>
    <x v="0"/>
    <n v="0"/>
    <n v="54"/>
    <n v="476"/>
    <n v="75"/>
    <n v="162"/>
    <n v="29"/>
    <n v="151"/>
    <n v="97"/>
    <x v="0"/>
    <n v="4"/>
    <n v="4"/>
    <n v="8"/>
    <n v="2"/>
    <n v="0"/>
    <n v="0"/>
    <n v="0"/>
    <n v="0"/>
    <n v="0"/>
    <n v="0"/>
    <n v="0"/>
    <n v="72"/>
    <s v="66+"/>
    <n v="2555"/>
    <n v="0"/>
    <n v="1"/>
    <n v="0"/>
    <n v="0"/>
    <n v="0"/>
    <n v="0"/>
    <n v="1"/>
    <n v="0"/>
    <n v="0"/>
    <n v="796"/>
    <d v="2015-10-17T00:00:00"/>
    <n v="10"/>
    <s v="October"/>
    <n v="1"/>
  </r>
  <r>
    <n v="1098"/>
    <n v="81657"/>
    <n v="1047"/>
    <n v="1.2821925860612073"/>
    <x v="0"/>
    <n v="0"/>
    <n v="69"/>
    <n v="364"/>
    <n v="40"/>
    <n v="425"/>
    <n v="158"/>
    <n v="60"/>
    <n v="50"/>
    <x v="0"/>
    <n v="3"/>
    <n v="4"/>
    <n v="8"/>
    <n v="1"/>
    <n v="0"/>
    <n v="0"/>
    <n v="0"/>
    <n v="0"/>
    <n v="0"/>
    <n v="0"/>
    <n v="0"/>
    <n v="51"/>
    <s v="51-65"/>
    <n v="2317"/>
    <n v="0"/>
    <n v="0"/>
    <n v="1"/>
    <n v="0"/>
    <n v="0"/>
    <n v="0"/>
    <n v="1"/>
    <n v="0"/>
    <n v="0"/>
    <n v="997"/>
    <d v="2016-06-11T00:00:00"/>
    <n v="6"/>
    <s v="June"/>
    <n v="1"/>
  </r>
  <r>
    <n v="1099"/>
    <n v="14421"/>
    <n v="8"/>
    <n v="5.5474655016989116E-2"/>
    <x v="0"/>
    <n v="0"/>
    <n v="81"/>
    <n v="0"/>
    <n v="0"/>
    <n v="2"/>
    <n v="3"/>
    <n v="3"/>
    <n v="8"/>
    <x v="0"/>
    <n v="1"/>
    <n v="0"/>
    <n v="2"/>
    <n v="5"/>
    <n v="0"/>
    <n v="0"/>
    <n v="1"/>
    <n v="0"/>
    <n v="0"/>
    <n v="0"/>
    <n v="0"/>
    <n v="24"/>
    <s v="24-35"/>
    <n v="2291"/>
    <n v="0"/>
    <n v="1"/>
    <n v="0"/>
    <n v="0"/>
    <n v="0"/>
    <n v="0"/>
    <n v="0"/>
    <n v="0"/>
    <n v="0"/>
    <n v="0"/>
    <d v="2016-07-07T00:00:00"/>
    <n v="7"/>
    <s v="July"/>
    <n v="1"/>
  </r>
  <r>
    <n v="1100"/>
    <n v="74214"/>
    <n v="1678"/>
    <n v="2.2610289163769637"/>
    <x v="0"/>
    <n v="0"/>
    <n v="3"/>
    <n v="863"/>
    <n v="83"/>
    <n v="547"/>
    <n v="86"/>
    <n v="99"/>
    <n v="33"/>
    <x v="0"/>
    <n v="8"/>
    <n v="2"/>
    <n v="5"/>
    <n v="5"/>
    <n v="0"/>
    <n v="0"/>
    <n v="0"/>
    <n v="0"/>
    <n v="0"/>
    <n v="0"/>
    <n v="0"/>
    <n v="30"/>
    <s v="24-35"/>
    <n v="2831"/>
    <n v="0"/>
    <n v="1"/>
    <n v="0"/>
    <n v="0"/>
    <n v="0"/>
    <n v="0"/>
    <n v="0"/>
    <n v="0"/>
    <n v="1"/>
    <n v="1645"/>
    <d v="2015-01-14T00:00:00"/>
    <n v="1"/>
    <s v="January"/>
    <n v="1"/>
  </r>
  <r>
    <n v="1101"/>
    <n v="66726"/>
    <n v="391"/>
    <n v="0.58597847915355328"/>
    <x v="1"/>
    <n v="1"/>
    <n v="61"/>
    <n v="349"/>
    <n v="7"/>
    <n v="35"/>
    <n v="0"/>
    <n v="0"/>
    <n v="47"/>
    <x v="4"/>
    <n v="8"/>
    <n v="2"/>
    <n v="4"/>
    <n v="7"/>
    <n v="0"/>
    <n v="0"/>
    <n v="0"/>
    <n v="1"/>
    <n v="0"/>
    <n v="0"/>
    <n v="0"/>
    <n v="63"/>
    <s v="51-65"/>
    <n v="2327"/>
    <n v="0"/>
    <n v="1"/>
    <n v="0"/>
    <n v="0"/>
    <n v="0"/>
    <n v="0"/>
    <n v="0"/>
    <n v="1"/>
    <n v="0"/>
    <n v="344"/>
    <d v="2016-06-01T00:00:00"/>
    <n v="6"/>
    <s v="June"/>
    <n v="1"/>
  </r>
  <r>
    <n v="1102"/>
    <n v="23724"/>
    <n v="61"/>
    <n v="0.25712358792783679"/>
    <x v="1"/>
    <n v="0"/>
    <n v="65"/>
    <n v="5"/>
    <n v="23"/>
    <n v="15"/>
    <n v="0"/>
    <n v="18"/>
    <n v="14"/>
    <x v="1"/>
    <n v="2"/>
    <n v="0"/>
    <n v="3"/>
    <n v="8"/>
    <n v="0"/>
    <n v="0"/>
    <n v="0"/>
    <n v="0"/>
    <n v="0"/>
    <n v="0"/>
    <n v="0"/>
    <n v="41"/>
    <s v="36-50"/>
    <n v="2696"/>
    <n v="0"/>
    <n v="0"/>
    <n v="0"/>
    <n v="1"/>
    <n v="0"/>
    <n v="0"/>
    <n v="0"/>
    <n v="0"/>
    <n v="0"/>
    <n v="47"/>
    <d v="2015-05-29T00:00:00"/>
    <n v="5"/>
    <s v="May"/>
    <n v="1"/>
  </r>
  <r>
    <n v="1103"/>
    <n v="47353"/>
    <n v="221"/>
    <n v="0.46670749477329843"/>
    <x v="0"/>
    <n v="1"/>
    <n v="93"/>
    <n v="184"/>
    <n v="2"/>
    <n v="19"/>
    <n v="8"/>
    <n v="8"/>
    <n v="4"/>
    <x v="4"/>
    <n v="2"/>
    <n v="2"/>
    <n v="6"/>
    <n v="5"/>
    <n v="0"/>
    <n v="0"/>
    <n v="0"/>
    <n v="0"/>
    <n v="0"/>
    <n v="0"/>
    <n v="0"/>
    <n v="60"/>
    <s v="51-65"/>
    <n v="2387"/>
    <n v="0"/>
    <n v="1"/>
    <n v="0"/>
    <n v="0"/>
    <n v="0"/>
    <n v="0"/>
    <n v="0"/>
    <n v="1"/>
    <n v="0"/>
    <n v="217"/>
    <d v="2016-04-02T00:00:00"/>
    <n v="4"/>
    <s v="April"/>
    <n v="1"/>
  </r>
  <r>
    <n v="1104"/>
    <n v="33444"/>
    <n v="16"/>
    <n v="4.7841167324482715E-2"/>
    <x v="1"/>
    <n v="1"/>
    <n v="24"/>
    <n v="8"/>
    <n v="0"/>
    <n v="8"/>
    <n v="0"/>
    <n v="0"/>
    <n v="2"/>
    <x v="0"/>
    <n v="1"/>
    <n v="0"/>
    <n v="2"/>
    <n v="8"/>
    <n v="0"/>
    <n v="0"/>
    <n v="0"/>
    <n v="0"/>
    <n v="0"/>
    <n v="0"/>
    <n v="0"/>
    <n v="68"/>
    <s v="66+"/>
    <n v="2762"/>
    <n v="0"/>
    <n v="1"/>
    <n v="0"/>
    <n v="0"/>
    <n v="0"/>
    <n v="0"/>
    <n v="0"/>
    <n v="1"/>
    <n v="0"/>
    <n v="14"/>
    <d v="2015-03-24T00:00:00"/>
    <n v="3"/>
    <s v="March"/>
    <n v="1"/>
  </r>
  <r>
    <n v="1105"/>
    <n v="54386"/>
    <n v="445"/>
    <n v="0.81822527856433636"/>
    <x v="0"/>
    <n v="1"/>
    <n v="8"/>
    <n v="277"/>
    <n v="21"/>
    <n v="64"/>
    <n v="62"/>
    <n v="21"/>
    <n v="25"/>
    <x v="1"/>
    <n v="3"/>
    <n v="2"/>
    <n v="10"/>
    <n v="3"/>
    <n v="0"/>
    <n v="0"/>
    <n v="0"/>
    <n v="0"/>
    <n v="0"/>
    <n v="0"/>
    <n v="0"/>
    <n v="39"/>
    <s v="36-50"/>
    <n v="2567"/>
    <n v="0"/>
    <n v="1"/>
    <n v="0"/>
    <n v="0"/>
    <n v="0"/>
    <n v="0"/>
    <n v="1"/>
    <n v="0"/>
    <n v="0"/>
    <n v="420"/>
    <d v="2015-10-05T00:00:00"/>
    <n v="10"/>
    <s v="October"/>
    <n v="1"/>
  </r>
  <r>
    <n v="1106"/>
    <n v="28510"/>
    <n v="72"/>
    <n v="0.2525429673798667"/>
    <x v="1"/>
    <n v="1"/>
    <n v="72"/>
    <n v="44"/>
    <n v="5"/>
    <n v="19"/>
    <n v="0"/>
    <n v="4"/>
    <n v="19"/>
    <x v="4"/>
    <n v="2"/>
    <n v="0"/>
    <n v="4"/>
    <n v="5"/>
    <n v="0"/>
    <n v="0"/>
    <n v="0"/>
    <n v="0"/>
    <n v="0"/>
    <n v="0"/>
    <n v="0"/>
    <n v="39"/>
    <s v="36-50"/>
    <n v="2601"/>
    <n v="1"/>
    <n v="0"/>
    <n v="0"/>
    <n v="0"/>
    <n v="0"/>
    <n v="0"/>
    <n v="1"/>
    <n v="0"/>
    <n v="0"/>
    <n v="53"/>
    <d v="2015-09-01T00:00:00"/>
    <n v="9"/>
    <s v="September"/>
    <n v="1"/>
  </r>
  <r>
    <n v="1107"/>
    <n v="90638"/>
    <n v="2429"/>
    <n v="2.679891436262936"/>
    <x v="0"/>
    <n v="0"/>
    <n v="29"/>
    <n v="1156"/>
    <n v="120"/>
    <n v="915"/>
    <n v="94"/>
    <n v="144"/>
    <n v="96"/>
    <x v="0"/>
    <n v="3"/>
    <n v="4"/>
    <n v="10"/>
    <n v="1"/>
    <n v="0"/>
    <n v="0"/>
    <n v="0"/>
    <n v="0"/>
    <n v="1"/>
    <n v="0"/>
    <n v="0"/>
    <n v="29"/>
    <s v="24-35"/>
    <n v="2295"/>
    <n v="0"/>
    <n v="0"/>
    <n v="1"/>
    <n v="0"/>
    <n v="0"/>
    <n v="0"/>
    <n v="0"/>
    <n v="1"/>
    <n v="0"/>
    <n v="2333"/>
    <d v="2016-07-03T00:00:00"/>
    <n v="7"/>
    <s v="July"/>
    <n v="1"/>
  </r>
  <r>
    <n v="1108"/>
    <n v="48070"/>
    <n v="485"/>
    <n v="1.0089452881214895"/>
    <x v="0"/>
    <n v="1"/>
    <n v="33"/>
    <n v="373"/>
    <n v="14"/>
    <n v="83"/>
    <n v="6"/>
    <n v="9"/>
    <n v="19"/>
    <x v="4"/>
    <n v="8"/>
    <n v="2"/>
    <n v="6"/>
    <n v="7"/>
    <n v="0"/>
    <n v="0"/>
    <n v="0"/>
    <n v="0"/>
    <n v="0"/>
    <n v="1"/>
    <n v="0"/>
    <n v="70"/>
    <s v="66+"/>
    <n v="2691"/>
    <n v="0"/>
    <n v="0"/>
    <n v="0"/>
    <n v="1"/>
    <n v="0"/>
    <n v="0"/>
    <n v="1"/>
    <n v="0"/>
    <n v="0"/>
    <n v="466"/>
    <d v="2015-06-03T00:00:00"/>
    <n v="6"/>
    <s v="June"/>
    <n v="1"/>
  </r>
  <r>
    <n v="1109"/>
    <n v="43140"/>
    <n v="224"/>
    <n v="0.51923968474733428"/>
    <x v="0"/>
    <n v="1"/>
    <n v="68"/>
    <n v="134"/>
    <n v="8"/>
    <n v="76"/>
    <n v="6"/>
    <n v="0"/>
    <n v="11"/>
    <x v="0"/>
    <n v="4"/>
    <n v="1"/>
    <n v="5"/>
    <n v="6"/>
    <n v="0"/>
    <n v="0"/>
    <n v="0"/>
    <n v="0"/>
    <n v="0"/>
    <n v="0"/>
    <n v="0"/>
    <n v="63"/>
    <s v="51-65"/>
    <n v="2699"/>
    <n v="0"/>
    <n v="1"/>
    <n v="0"/>
    <n v="0"/>
    <n v="0"/>
    <n v="0"/>
    <n v="1"/>
    <n v="0"/>
    <n v="0"/>
    <n v="213"/>
    <d v="2015-05-26T00:00:00"/>
    <n v="5"/>
    <s v="May"/>
    <n v="1"/>
  </r>
  <r>
    <n v="1110"/>
    <n v="101970"/>
    <n v="967"/>
    <n v="0.94831813278415211"/>
    <x v="0"/>
    <n v="0"/>
    <n v="69"/>
    <n v="722"/>
    <n v="27"/>
    <n v="102"/>
    <n v="44"/>
    <n v="72"/>
    <n v="168"/>
    <x v="7"/>
    <n v="6"/>
    <n v="8"/>
    <n v="13"/>
    <n v="2"/>
    <n v="1"/>
    <n v="0"/>
    <n v="0"/>
    <n v="1"/>
    <n v="1"/>
    <n v="0"/>
    <n v="1"/>
    <n v="37"/>
    <s v="36-50"/>
    <n v="2633"/>
    <n v="0"/>
    <n v="0"/>
    <n v="1"/>
    <n v="0"/>
    <n v="0"/>
    <n v="0"/>
    <n v="1"/>
    <n v="0"/>
    <n v="0"/>
    <n v="799"/>
    <d v="2015-07-31T00:00:00"/>
    <n v="7"/>
    <s v="July"/>
    <n v="1"/>
  </r>
  <r>
    <n v="1111"/>
    <n v="15056"/>
    <n v="48"/>
    <n v="0.3188097768331562"/>
    <x v="1"/>
    <n v="1"/>
    <n v="76"/>
    <n v="6"/>
    <n v="12"/>
    <n v="3"/>
    <n v="21"/>
    <n v="6"/>
    <n v="40"/>
    <x v="2"/>
    <n v="2"/>
    <n v="2"/>
    <n v="3"/>
    <n v="5"/>
    <n v="0"/>
    <n v="0"/>
    <n v="0"/>
    <n v="0"/>
    <n v="0"/>
    <n v="0"/>
    <n v="0"/>
    <n v="62"/>
    <s v="51-65"/>
    <n v="2581"/>
    <n v="0"/>
    <n v="0"/>
    <n v="1"/>
    <n v="0"/>
    <n v="0"/>
    <n v="0"/>
    <n v="0"/>
    <n v="0"/>
    <n v="0"/>
    <n v="8"/>
    <d v="2015-09-21T00:00:00"/>
    <n v="9"/>
    <s v="September"/>
    <n v="1"/>
  </r>
  <r>
    <n v="1112"/>
    <n v="26954"/>
    <n v="16"/>
    <n v="5.9360391778585736E-2"/>
    <x v="1"/>
    <n v="0"/>
    <n v="17"/>
    <n v="4"/>
    <n v="1"/>
    <n v="11"/>
    <n v="0"/>
    <n v="0"/>
    <n v="1"/>
    <x v="0"/>
    <n v="1"/>
    <n v="0"/>
    <n v="2"/>
    <n v="7"/>
    <n v="0"/>
    <n v="0"/>
    <n v="0"/>
    <n v="0"/>
    <n v="0"/>
    <n v="0"/>
    <n v="0"/>
    <n v="49"/>
    <s v="36-50"/>
    <n v="2211"/>
    <n v="0"/>
    <n v="0"/>
    <n v="1"/>
    <n v="0"/>
    <n v="0"/>
    <n v="0"/>
    <n v="1"/>
    <n v="0"/>
    <n v="0"/>
    <n v="15"/>
    <d v="2016-09-25T00:00:00"/>
    <n v="9"/>
    <s v="September"/>
    <n v="1"/>
  </r>
  <r>
    <n v="1113"/>
    <n v="22327"/>
    <n v="19"/>
    <n v="8.509875934966632E-2"/>
    <x v="1"/>
    <n v="0"/>
    <n v="94"/>
    <n v="5"/>
    <n v="4"/>
    <n v="8"/>
    <n v="2"/>
    <n v="0"/>
    <n v="5"/>
    <x v="0"/>
    <n v="1"/>
    <n v="0"/>
    <n v="3"/>
    <n v="5"/>
    <n v="0"/>
    <n v="0"/>
    <n v="0"/>
    <n v="0"/>
    <n v="0"/>
    <n v="0"/>
    <n v="0"/>
    <n v="35"/>
    <s v="24-35"/>
    <n v="2490"/>
    <n v="0"/>
    <n v="0"/>
    <n v="1"/>
    <n v="0"/>
    <n v="0"/>
    <n v="0"/>
    <n v="1"/>
    <n v="0"/>
    <n v="0"/>
    <n v="14"/>
    <d v="2015-12-21T00:00:00"/>
    <n v="12"/>
    <s v="December"/>
    <n v="1"/>
  </r>
  <r>
    <n v="1114"/>
    <n v="44393"/>
    <n v="50"/>
    <n v="0.11263036965287319"/>
    <x v="1"/>
    <n v="1"/>
    <n v="86"/>
    <n v="24"/>
    <n v="2"/>
    <n v="20"/>
    <n v="2"/>
    <n v="2"/>
    <n v="10"/>
    <x v="1"/>
    <n v="1"/>
    <n v="0"/>
    <n v="4"/>
    <n v="4"/>
    <n v="0"/>
    <n v="0"/>
    <n v="0"/>
    <n v="0"/>
    <n v="0"/>
    <n v="0"/>
    <n v="0"/>
    <n v="55"/>
    <s v="51-65"/>
    <n v="2470"/>
    <n v="0"/>
    <n v="1"/>
    <n v="0"/>
    <n v="0"/>
    <n v="0"/>
    <n v="0"/>
    <n v="1"/>
    <n v="0"/>
    <n v="0"/>
    <n v="40"/>
    <d v="2016-01-10T00:00:00"/>
    <n v="1"/>
    <s v="January"/>
    <n v="1"/>
  </r>
  <r>
    <n v="1115"/>
    <n v="62000"/>
    <n v="1000"/>
    <n v="1.6129032258064515"/>
    <x v="0"/>
    <n v="1"/>
    <n v="25"/>
    <n v="899"/>
    <n v="0"/>
    <n v="101"/>
    <n v="0"/>
    <n v="0"/>
    <n v="20"/>
    <x v="0"/>
    <n v="6"/>
    <n v="6"/>
    <n v="13"/>
    <n v="4"/>
    <n v="1"/>
    <n v="0"/>
    <n v="0"/>
    <n v="0"/>
    <n v="0"/>
    <n v="0"/>
    <n v="0"/>
    <n v="68"/>
    <s v="66+"/>
    <n v="2467"/>
    <n v="0"/>
    <n v="0"/>
    <n v="1"/>
    <n v="0"/>
    <n v="0"/>
    <n v="0"/>
    <n v="0"/>
    <n v="0"/>
    <n v="1"/>
    <n v="980"/>
    <d v="2016-01-13T00:00:00"/>
    <n v="1"/>
    <s v="January"/>
    <n v="1"/>
  </r>
  <r>
    <n v="1116"/>
    <n v="31497"/>
    <n v="151"/>
    <n v="0.47941073753055852"/>
    <x v="0"/>
    <n v="1"/>
    <n v="22"/>
    <n v="108"/>
    <n v="1"/>
    <n v="28"/>
    <n v="13"/>
    <n v="1"/>
    <n v="4"/>
    <x v="1"/>
    <n v="3"/>
    <n v="1"/>
    <n v="4"/>
    <n v="8"/>
    <n v="0"/>
    <n v="0"/>
    <n v="0"/>
    <n v="0"/>
    <n v="0"/>
    <n v="0"/>
    <n v="0"/>
    <n v="58"/>
    <s v="51-65"/>
    <n v="2729"/>
    <n v="0"/>
    <n v="0"/>
    <n v="0"/>
    <n v="1"/>
    <n v="0"/>
    <n v="0"/>
    <n v="0"/>
    <n v="0"/>
    <n v="1"/>
    <n v="147"/>
    <d v="2015-04-26T00:00:00"/>
    <n v="4"/>
    <s v="April"/>
    <n v="1"/>
  </r>
  <r>
    <n v="1117"/>
    <n v="45894"/>
    <n v="38"/>
    <n v="8.2799494487296815E-2"/>
    <x v="0"/>
    <n v="2"/>
    <n v="15"/>
    <n v="27"/>
    <n v="2"/>
    <n v="7"/>
    <n v="0"/>
    <n v="2"/>
    <n v="13"/>
    <x v="0"/>
    <n v="1"/>
    <n v="0"/>
    <n v="3"/>
    <n v="5"/>
    <n v="0"/>
    <n v="0"/>
    <n v="0"/>
    <n v="0"/>
    <n v="0"/>
    <n v="0"/>
    <n v="0"/>
    <n v="46"/>
    <s v="36-50"/>
    <n v="2281"/>
    <n v="0"/>
    <n v="1"/>
    <n v="0"/>
    <n v="0"/>
    <n v="0"/>
    <n v="1"/>
    <n v="0"/>
    <n v="0"/>
    <n v="0"/>
    <n v="25"/>
    <d v="2016-07-17T00:00:00"/>
    <n v="7"/>
    <s v="July"/>
    <n v="1"/>
  </r>
  <r>
    <n v="1118"/>
    <n v="102692"/>
    <n v="964"/>
    <n v="0.93872940443267239"/>
    <x v="0"/>
    <n v="0"/>
    <n v="5"/>
    <n v="168"/>
    <n v="148"/>
    <n v="444"/>
    <n v="32"/>
    <n v="172"/>
    <n v="148"/>
    <x v="0"/>
    <n v="6"/>
    <n v="9"/>
    <n v="13"/>
    <n v="2"/>
    <n v="1"/>
    <n v="1"/>
    <n v="0"/>
    <n v="1"/>
    <n v="1"/>
    <n v="0"/>
    <n v="1"/>
    <n v="46"/>
    <s v="36-50"/>
    <n v="2609"/>
    <n v="1"/>
    <n v="0"/>
    <n v="0"/>
    <n v="0"/>
    <n v="0"/>
    <n v="0"/>
    <n v="1"/>
    <n v="0"/>
    <n v="0"/>
    <n v="816"/>
    <d v="2015-08-24T00:00:00"/>
    <n v="8"/>
    <s v="August"/>
    <n v="1"/>
  </r>
  <r>
    <n v="1119"/>
    <n v="81698"/>
    <n v="961"/>
    <n v="1.1762833851501873"/>
    <x v="0"/>
    <n v="0"/>
    <n v="4"/>
    <n v="179"/>
    <n v="28"/>
    <n v="520"/>
    <n v="111"/>
    <n v="123"/>
    <n v="47"/>
    <x v="0"/>
    <n v="3"/>
    <n v="8"/>
    <n v="13"/>
    <n v="1"/>
    <n v="0"/>
    <n v="0"/>
    <n v="0"/>
    <n v="0"/>
    <n v="0"/>
    <n v="0"/>
    <n v="1"/>
    <n v="71"/>
    <s v="66+"/>
    <n v="2394"/>
    <n v="0"/>
    <n v="1"/>
    <n v="0"/>
    <n v="0"/>
    <n v="0"/>
    <n v="0"/>
    <n v="0"/>
    <n v="1"/>
    <n v="0"/>
    <n v="914"/>
    <d v="2016-03-26T00:00:00"/>
    <n v="3"/>
    <s v="March"/>
    <n v="1"/>
  </r>
  <r>
    <n v="1120"/>
    <n v="58401"/>
    <n v="67"/>
    <n v="0.11472406294412768"/>
    <x v="0"/>
    <n v="1"/>
    <n v="55"/>
    <n v="10"/>
    <n v="0"/>
    <n v="11"/>
    <n v="17"/>
    <n v="29"/>
    <n v="29"/>
    <x v="0"/>
    <n v="1"/>
    <n v="2"/>
    <n v="2"/>
    <n v="4"/>
    <n v="0"/>
    <n v="0"/>
    <n v="0"/>
    <n v="0"/>
    <n v="0"/>
    <n v="0"/>
    <n v="0"/>
    <n v="60"/>
    <s v="51-65"/>
    <n v="2229"/>
    <n v="1"/>
    <n v="0"/>
    <n v="0"/>
    <n v="0"/>
    <n v="0"/>
    <n v="0"/>
    <n v="1"/>
    <n v="0"/>
    <n v="0"/>
    <n v="38"/>
    <d v="2016-09-07T00:00:00"/>
    <n v="9"/>
    <s v="September"/>
    <n v="1"/>
  </r>
  <r>
    <n v="1121"/>
    <n v="62307"/>
    <n v="150"/>
    <n v="0.24074341566758151"/>
    <x v="0"/>
    <n v="1"/>
    <n v="94"/>
    <n v="87"/>
    <n v="13"/>
    <n v="34"/>
    <n v="10"/>
    <n v="6"/>
    <n v="10"/>
    <x v="0"/>
    <n v="4"/>
    <n v="0"/>
    <n v="4"/>
    <n v="5"/>
    <n v="0"/>
    <n v="0"/>
    <n v="0"/>
    <n v="0"/>
    <n v="0"/>
    <n v="0"/>
    <n v="0"/>
    <n v="68"/>
    <s v="66+"/>
    <n v="2291"/>
    <n v="0"/>
    <n v="0"/>
    <n v="1"/>
    <n v="0"/>
    <n v="0"/>
    <n v="0"/>
    <n v="1"/>
    <n v="0"/>
    <n v="0"/>
    <n v="140"/>
    <d v="2016-07-07T00:00:00"/>
    <n v="7"/>
    <s v="July"/>
    <n v="1"/>
  </r>
  <r>
    <n v="1122"/>
    <n v="43641"/>
    <n v="116"/>
    <n v="0.26580509154235699"/>
    <x v="1"/>
    <n v="1"/>
    <n v="50"/>
    <n v="57"/>
    <n v="2"/>
    <n v="51"/>
    <n v="4"/>
    <n v="2"/>
    <n v="23"/>
    <x v="4"/>
    <n v="2"/>
    <n v="1"/>
    <n v="4"/>
    <n v="6"/>
    <n v="0"/>
    <n v="0"/>
    <n v="0"/>
    <n v="0"/>
    <n v="0"/>
    <n v="0"/>
    <n v="0"/>
    <n v="51"/>
    <s v="51-65"/>
    <n v="2592"/>
    <n v="0"/>
    <n v="1"/>
    <n v="0"/>
    <n v="0"/>
    <n v="0"/>
    <n v="0"/>
    <n v="0"/>
    <n v="1"/>
    <n v="0"/>
    <n v="93"/>
    <d v="2015-09-10T00:00:00"/>
    <n v="9"/>
    <s v="September"/>
    <n v="1"/>
  </r>
  <r>
    <n v="1123"/>
    <n v="70091"/>
    <n v="1150"/>
    <n v="1.6407242013953289"/>
    <x v="1"/>
    <n v="0"/>
    <n v="11"/>
    <n v="964"/>
    <n v="34"/>
    <n v="137"/>
    <n v="15"/>
    <n v="0"/>
    <n v="11"/>
    <x v="1"/>
    <n v="5"/>
    <n v="2"/>
    <n v="10"/>
    <n v="8"/>
    <n v="0"/>
    <n v="0"/>
    <n v="0"/>
    <n v="1"/>
    <n v="0"/>
    <n v="0"/>
    <n v="0"/>
    <n v="51"/>
    <s v="51-65"/>
    <n v="2614"/>
    <n v="0"/>
    <n v="1"/>
    <n v="0"/>
    <n v="0"/>
    <n v="0"/>
    <n v="0"/>
    <n v="0"/>
    <n v="1"/>
    <n v="0"/>
    <n v="1139"/>
    <d v="2015-08-19T00:00:00"/>
    <n v="8"/>
    <s v="August"/>
    <n v="1"/>
  </r>
  <r>
    <n v="1124"/>
    <n v="78075"/>
    <n v="908"/>
    <n v="1.1629843099583734"/>
    <x v="0"/>
    <n v="0"/>
    <n v="72"/>
    <n v="572"/>
    <n v="8"/>
    <n v="259"/>
    <n v="34"/>
    <n v="35"/>
    <n v="80"/>
    <x v="0"/>
    <n v="3"/>
    <n v="5"/>
    <n v="5"/>
    <n v="1"/>
    <n v="0"/>
    <n v="0"/>
    <n v="0"/>
    <n v="0"/>
    <n v="0"/>
    <n v="0"/>
    <n v="0"/>
    <n v="48"/>
    <s v="36-50"/>
    <n v="2244"/>
    <n v="0"/>
    <n v="1"/>
    <n v="0"/>
    <n v="0"/>
    <n v="0"/>
    <n v="0"/>
    <n v="0"/>
    <n v="0"/>
    <n v="1"/>
    <n v="828"/>
    <d v="2016-08-23T00:00:00"/>
    <n v="8"/>
    <s v="August"/>
    <n v="1"/>
  </r>
  <r>
    <n v="1125"/>
    <n v="59184"/>
    <n v="1006"/>
    <n v="1.6997837253311707"/>
    <x v="0"/>
    <n v="1"/>
    <n v="6"/>
    <n v="341"/>
    <n v="142"/>
    <n v="113"/>
    <n v="259"/>
    <n v="151"/>
    <n v="66"/>
    <x v="4"/>
    <n v="6"/>
    <n v="6"/>
    <n v="12"/>
    <n v="5"/>
    <n v="0"/>
    <n v="0"/>
    <n v="0"/>
    <n v="0"/>
    <n v="0"/>
    <n v="0"/>
    <n v="0"/>
    <n v="59"/>
    <s v="51-65"/>
    <n v="2817"/>
    <n v="0"/>
    <n v="0"/>
    <n v="0"/>
    <n v="0"/>
    <n v="1"/>
    <n v="1"/>
    <n v="0"/>
    <n v="0"/>
    <n v="0"/>
    <n v="940"/>
    <d v="2015-01-28T00:00:00"/>
    <n v="1"/>
    <s v="January"/>
    <n v="1"/>
  </r>
  <r>
    <n v="1126"/>
    <n v="54809"/>
    <n v="152"/>
    <n v="0.2773267164151873"/>
    <x v="1"/>
    <n v="1"/>
    <n v="0"/>
    <n v="63"/>
    <n v="6"/>
    <n v="57"/>
    <n v="13"/>
    <n v="13"/>
    <n v="22"/>
    <x v="3"/>
    <n v="2"/>
    <n v="1"/>
    <n v="5"/>
    <n v="4"/>
    <n v="0"/>
    <n v="0"/>
    <n v="0"/>
    <n v="0"/>
    <n v="0"/>
    <n v="0"/>
    <n v="0"/>
    <n v="43"/>
    <s v="36-50"/>
    <n v="2450"/>
    <n v="0"/>
    <n v="1"/>
    <n v="0"/>
    <n v="0"/>
    <n v="0"/>
    <n v="0"/>
    <n v="1"/>
    <n v="0"/>
    <n v="0"/>
    <n v="130"/>
    <d v="2016-01-30T00:00:00"/>
    <n v="1"/>
    <s v="January"/>
    <n v="1"/>
  </r>
  <r>
    <n v="1127"/>
    <n v="58113"/>
    <n v="674"/>
    <n v="1.1598093369813984"/>
    <x v="0"/>
    <n v="1"/>
    <n v="66"/>
    <n v="221"/>
    <n v="104"/>
    <n v="169"/>
    <n v="102"/>
    <n v="78"/>
    <n v="84"/>
    <x v="4"/>
    <n v="9"/>
    <n v="2"/>
    <n v="8"/>
    <n v="7"/>
    <n v="0"/>
    <n v="0"/>
    <n v="0"/>
    <n v="0"/>
    <n v="0"/>
    <n v="1"/>
    <n v="0"/>
    <n v="61"/>
    <s v="51-65"/>
    <n v="2679"/>
    <n v="0"/>
    <n v="1"/>
    <n v="0"/>
    <n v="0"/>
    <n v="0"/>
    <n v="0"/>
    <n v="1"/>
    <n v="0"/>
    <n v="0"/>
    <n v="590"/>
    <d v="2015-06-15T00:00:00"/>
    <n v="6"/>
    <s v="June"/>
    <n v="1"/>
  </r>
  <r>
    <n v="1128"/>
    <n v="51412"/>
    <n v="181"/>
    <n v="0.35205788531860266"/>
    <x v="0"/>
    <n v="1"/>
    <n v="42"/>
    <n v="140"/>
    <n v="3"/>
    <n v="29"/>
    <n v="4"/>
    <n v="5"/>
    <n v="14"/>
    <x v="1"/>
    <n v="3"/>
    <n v="2"/>
    <n v="4"/>
    <n v="4"/>
    <n v="0"/>
    <n v="0"/>
    <n v="0"/>
    <n v="0"/>
    <n v="0"/>
    <n v="0"/>
    <n v="0"/>
    <n v="62"/>
    <s v="51-65"/>
    <n v="2339"/>
    <n v="0"/>
    <n v="1"/>
    <n v="0"/>
    <n v="0"/>
    <n v="0"/>
    <n v="0"/>
    <n v="0"/>
    <n v="1"/>
    <n v="0"/>
    <n v="167"/>
    <d v="2016-05-20T00:00:00"/>
    <n v="5"/>
    <s v="May"/>
    <n v="1"/>
  </r>
  <r>
    <n v="1129"/>
    <n v="84953"/>
    <n v="952"/>
    <n v="1.1206196367403154"/>
    <x v="0"/>
    <n v="0"/>
    <n v="73"/>
    <n v="167"/>
    <n v="48"/>
    <n v="602"/>
    <n v="63"/>
    <n v="72"/>
    <n v="72"/>
    <x v="0"/>
    <n v="3"/>
    <n v="10"/>
    <n v="4"/>
    <n v="2"/>
    <n v="1"/>
    <n v="0"/>
    <n v="0"/>
    <n v="1"/>
    <n v="1"/>
    <n v="0"/>
    <n v="1"/>
    <n v="67"/>
    <s v="66+"/>
    <n v="2550"/>
    <n v="0"/>
    <n v="0"/>
    <n v="0"/>
    <n v="0"/>
    <n v="1"/>
    <n v="0"/>
    <n v="0"/>
    <n v="1"/>
    <n v="0"/>
    <n v="880"/>
    <d v="2015-10-22T00:00:00"/>
    <n v="10"/>
    <s v="October"/>
    <n v="1"/>
  </r>
  <r>
    <n v="1130"/>
    <n v="66636"/>
    <n v="1084"/>
    <n v="1.6267483042199413"/>
    <x v="0"/>
    <n v="0"/>
    <n v="64"/>
    <n v="291"/>
    <n v="10"/>
    <n v="689"/>
    <n v="84"/>
    <n v="10"/>
    <n v="0"/>
    <x v="0"/>
    <n v="3"/>
    <n v="4"/>
    <n v="9"/>
    <n v="1"/>
    <n v="0"/>
    <n v="0"/>
    <n v="0"/>
    <n v="0"/>
    <n v="0"/>
    <n v="0"/>
    <n v="0"/>
    <n v="63"/>
    <s v="51-65"/>
    <n v="2475"/>
    <n v="0"/>
    <n v="0"/>
    <n v="0"/>
    <n v="1"/>
    <n v="0"/>
    <n v="0"/>
    <n v="0"/>
    <n v="1"/>
    <n v="0"/>
    <n v="1084"/>
    <d v="2016-01-05T00:00:00"/>
    <n v="1"/>
    <s v="January"/>
    <n v="1"/>
  </r>
  <r>
    <n v="1131"/>
    <n v="50965"/>
    <n v="656"/>
    <n v="1.2871578534288237"/>
    <x v="0"/>
    <n v="1"/>
    <n v="87"/>
    <n v="544"/>
    <n v="13"/>
    <n v="85"/>
    <n v="8"/>
    <n v="6"/>
    <n v="29"/>
    <x v="4"/>
    <n v="10"/>
    <n v="4"/>
    <n v="5"/>
    <n v="8"/>
    <n v="0"/>
    <n v="0"/>
    <n v="1"/>
    <n v="0"/>
    <n v="0"/>
    <n v="0"/>
    <n v="0"/>
    <n v="64"/>
    <s v="51-65"/>
    <n v="2653"/>
    <n v="0"/>
    <n v="1"/>
    <n v="0"/>
    <n v="0"/>
    <n v="0"/>
    <n v="0"/>
    <n v="0"/>
    <n v="1"/>
    <n v="0"/>
    <n v="627"/>
    <d v="2015-07-11T00:00:00"/>
    <n v="7"/>
    <s v="July"/>
    <n v="1"/>
  </r>
  <r>
    <n v="1132"/>
    <n v="18351"/>
    <n v="36"/>
    <n v="0.19617459538989701"/>
    <x v="0"/>
    <n v="0"/>
    <n v="1"/>
    <n v="1"/>
    <n v="12"/>
    <n v="9"/>
    <n v="0"/>
    <n v="14"/>
    <n v="7"/>
    <x v="0"/>
    <n v="2"/>
    <n v="0"/>
    <n v="3"/>
    <n v="7"/>
    <n v="0"/>
    <n v="0"/>
    <n v="0"/>
    <n v="0"/>
    <n v="0"/>
    <n v="0"/>
    <n v="0"/>
    <n v="30"/>
    <s v="24-35"/>
    <n v="2402"/>
    <n v="0"/>
    <n v="1"/>
    <n v="0"/>
    <n v="0"/>
    <n v="0"/>
    <n v="0"/>
    <n v="1"/>
    <n v="0"/>
    <n v="0"/>
    <n v="29"/>
    <d v="2016-03-18T00:00:00"/>
    <n v="3"/>
    <s v="March"/>
    <n v="1"/>
  </r>
  <r>
    <n v="1133"/>
    <n v="40451"/>
    <n v="39"/>
    <n v="9.641294405577118E-2"/>
    <x v="0"/>
    <n v="2"/>
    <n v="54"/>
    <n v="35"/>
    <n v="0"/>
    <n v="4"/>
    <n v="0"/>
    <n v="0"/>
    <n v="10"/>
    <x v="0"/>
    <n v="1"/>
    <n v="1"/>
    <n v="2"/>
    <n v="5"/>
    <n v="0"/>
    <n v="0"/>
    <n v="1"/>
    <n v="0"/>
    <n v="0"/>
    <n v="0"/>
    <n v="0"/>
    <n v="63"/>
    <s v="51-65"/>
    <n v="2292"/>
    <n v="0"/>
    <n v="0"/>
    <n v="0"/>
    <n v="1"/>
    <n v="0"/>
    <n v="0"/>
    <n v="0"/>
    <n v="0"/>
    <n v="1"/>
    <n v="29"/>
    <d v="2016-07-06T00:00:00"/>
    <n v="7"/>
    <s v="July"/>
    <n v="1"/>
  </r>
  <r>
    <n v="1134"/>
    <n v="36317"/>
    <n v="120"/>
    <n v="0.33042376848307958"/>
    <x v="0"/>
    <n v="1"/>
    <n v="53"/>
    <n v="87"/>
    <n v="3"/>
    <n v="25"/>
    <n v="3"/>
    <n v="2"/>
    <n v="13"/>
    <x v="1"/>
    <n v="3"/>
    <n v="0"/>
    <n v="4"/>
    <n v="7"/>
    <n v="0"/>
    <n v="0"/>
    <n v="0"/>
    <n v="0"/>
    <n v="0"/>
    <n v="0"/>
    <n v="0"/>
    <n v="55"/>
    <s v="51-65"/>
    <n v="2562"/>
    <n v="0"/>
    <n v="0"/>
    <n v="0"/>
    <n v="1"/>
    <n v="0"/>
    <n v="0"/>
    <n v="1"/>
    <n v="0"/>
    <n v="0"/>
    <n v="107"/>
    <d v="2015-10-10T00:00:00"/>
    <n v="10"/>
    <s v="October"/>
    <n v="1"/>
  </r>
  <r>
    <n v="1135"/>
    <n v="42213"/>
    <n v="343"/>
    <n v="0.81254589818302425"/>
    <x v="0"/>
    <n v="1"/>
    <n v="96"/>
    <n v="309"/>
    <n v="3"/>
    <n v="24"/>
    <n v="4"/>
    <n v="3"/>
    <n v="20"/>
    <x v="1"/>
    <n v="5"/>
    <n v="1"/>
    <n v="7"/>
    <n v="7"/>
    <n v="0"/>
    <n v="0"/>
    <n v="0"/>
    <n v="1"/>
    <n v="0"/>
    <n v="0"/>
    <n v="0"/>
    <n v="63"/>
    <s v="51-65"/>
    <n v="2419"/>
    <n v="0"/>
    <n v="0"/>
    <n v="0"/>
    <n v="1"/>
    <n v="0"/>
    <n v="0"/>
    <n v="1"/>
    <n v="0"/>
    <n v="0"/>
    <n v="323"/>
    <d v="2016-03-01T00:00:00"/>
    <n v="3"/>
    <s v="March"/>
    <n v="1"/>
  </r>
  <r>
    <n v="1136"/>
    <n v="65748"/>
    <n v="511"/>
    <n v="0.77720995315446861"/>
    <x v="0"/>
    <n v="1"/>
    <n v="58"/>
    <n v="172"/>
    <n v="73"/>
    <n v="93"/>
    <n v="95"/>
    <n v="78"/>
    <n v="34"/>
    <x v="1"/>
    <n v="2"/>
    <n v="4"/>
    <n v="10"/>
    <n v="1"/>
    <n v="0"/>
    <n v="0"/>
    <n v="0"/>
    <n v="0"/>
    <n v="0"/>
    <n v="1"/>
    <n v="0"/>
    <n v="65"/>
    <s v="51-65"/>
    <n v="2599"/>
    <n v="0"/>
    <n v="0"/>
    <n v="0"/>
    <n v="1"/>
    <n v="0"/>
    <n v="0"/>
    <n v="1"/>
    <n v="0"/>
    <n v="0"/>
    <n v="477"/>
    <d v="2015-09-03T00:00:00"/>
    <n v="9"/>
    <s v="September"/>
    <n v="1"/>
  </r>
  <r>
    <n v="1137"/>
    <n v="77044"/>
    <n v="989"/>
    <n v="1.2836820518145475"/>
    <x v="0"/>
    <n v="1"/>
    <n v="12"/>
    <n v="625"/>
    <n v="38"/>
    <n v="242"/>
    <n v="50"/>
    <n v="34"/>
    <n v="76"/>
    <x v="1"/>
    <n v="7"/>
    <n v="11"/>
    <n v="11"/>
    <n v="4"/>
    <n v="0"/>
    <n v="0"/>
    <n v="1"/>
    <n v="0"/>
    <n v="0"/>
    <n v="0"/>
    <n v="0"/>
    <n v="48"/>
    <s v="36-50"/>
    <n v="2404"/>
    <n v="0"/>
    <n v="0"/>
    <n v="0"/>
    <n v="1"/>
    <n v="0"/>
    <n v="0"/>
    <n v="1"/>
    <n v="0"/>
    <n v="0"/>
    <n v="913"/>
    <d v="2016-03-16T00:00:00"/>
    <n v="3"/>
    <s v="March"/>
    <n v="1"/>
  </r>
  <r>
    <n v="1138"/>
    <n v="74918"/>
    <n v="1988"/>
    <n v="2.6535679009049895"/>
    <x v="0"/>
    <n v="0"/>
    <n v="78"/>
    <n v="972"/>
    <n v="59"/>
    <n v="913"/>
    <n v="25"/>
    <n v="19"/>
    <n v="59"/>
    <x v="0"/>
    <n v="5"/>
    <n v="9"/>
    <n v="6"/>
    <n v="3"/>
    <n v="0"/>
    <n v="0"/>
    <n v="0"/>
    <n v="0"/>
    <n v="1"/>
    <n v="0"/>
    <n v="0"/>
    <n v="51"/>
    <s v="51-65"/>
    <n v="2633"/>
    <n v="0"/>
    <n v="0"/>
    <n v="0"/>
    <n v="1"/>
    <n v="0"/>
    <n v="0"/>
    <n v="1"/>
    <n v="0"/>
    <n v="0"/>
    <n v="1929"/>
    <d v="2015-07-31T00:00:00"/>
    <n v="7"/>
    <s v="July"/>
    <n v="1"/>
  </r>
  <r>
    <n v="1139"/>
    <n v="56721"/>
    <n v="221"/>
    <n v="0.38962641702367729"/>
    <x v="1"/>
    <n v="1"/>
    <n v="64"/>
    <n v="157"/>
    <n v="6"/>
    <n v="39"/>
    <n v="6"/>
    <n v="13"/>
    <n v="75"/>
    <x v="2"/>
    <n v="4"/>
    <n v="1"/>
    <n v="5"/>
    <n v="6"/>
    <n v="0"/>
    <n v="0"/>
    <n v="0"/>
    <n v="0"/>
    <n v="0"/>
    <n v="0"/>
    <n v="0"/>
    <n v="48"/>
    <s v="36-50"/>
    <n v="2765"/>
    <n v="0"/>
    <n v="1"/>
    <n v="0"/>
    <n v="0"/>
    <n v="0"/>
    <n v="0"/>
    <n v="1"/>
    <n v="0"/>
    <n v="0"/>
    <n v="146"/>
    <d v="2015-03-21T00:00:00"/>
    <n v="3"/>
    <s v="March"/>
    <n v="1"/>
  </r>
  <r>
    <n v="1140"/>
    <n v="94871"/>
    <n v="934"/>
    <n v="0.98449473495588746"/>
    <x v="0"/>
    <n v="2"/>
    <n v="99"/>
    <n v="169"/>
    <n v="24"/>
    <n v="553"/>
    <n v="188"/>
    <n v="0"/>
    <n v="144"/>
    <x v="0"/>
    <n v="8"/>
    <n v="5"/>
    <n v="4"/>
    <n v="7"/>
    <n v="0"/>
    <n v="0"/>
    <n v="0"/>
    <n v="1"/>
    <n v="1"/>
    <n v="0"/>
    <n v="1"/>
    <n v="51"/>
    <s v="51-65"/>
    <n v="2825"/>
    <n v="0"/>
    <n v="1"/>
    <n v="0"/>
    <n v="0"/>
    <n v="0"/>
    <n v="0"/>
    <n v="0"/>
    <n v="0"/>
    <n v="1"/>
    <n v="790"/>
    <d v="2015-01-20T00:00:00"/>
    <n v="1"/>
    <s v="January"/>
    <n v="1"/>
  </r>
  <r>
    <n v="1141"/>
    <n v="61559"/>
    <n v="496"/>
    <n v="0.80573108724963038"/>
    <x v="0"/>
    <n v="1"/>
    <n v="8"/>
    <n v="279"/>
    <n v="83"/>
    <n v="88"/>
    <n v="32"/>
    <n v="14"/>
    <n v="34"/>
    <x v="0"/>
    <n v="4"/>
    <n v="2"/>
    <n v="10"/>
    <n v="3"/>
    <n v="0"/>
    <n v="0"/>
    <n v="0"/>
    <n v="0"/>
    <n v="0"/>
    <n v="0"/>
    <n v="0"/>
    <n v="55"/>
    <s v="51-65"/>
    <n v="2506"/>
    <n v="0"/>
    <n v="0"/>
    <n v="1"/>
    <n v="0"/>
    <n v="0"/>
    <n v="0"/>
    <n v="1"/>
    <n v="0"/>
    <n v="0"/>
    <n v="462"/>
    <d v="2015-12-05T00:00:00"/>
    <n v="12"/>
    <s v="December"/>
    <n v="1"/>
  </r>
  <r>
    <n v="1142"/>
    <n v="33629"/>
    <n v="148"/>
    <n v="0.44009634541615866"/>
    <x v="1"/>
    <n v="1"/>
    <n v="49"/>
    <n v="132"/>
    <n v="0"/>
    <n v="16"/>
    <n v="0"/>
    <n v="0"/>
    <n v="4"/>
    <x v="2"/>
    <n v="3"/>
    <n v="1"/>
    <n v="4"/>
    <n v="9"/>
    <n v="0"/>
    <n v="0"/>
    <n v="0"/>
    <n v="0"/>
    <n v="0"/>
    <n v="0"/>
    <n v="0"/>
    <n v="57"/>
    <s v="51-65"/>
    <n v="2849"/>
    <n v="0"/>
    <n v="0"/>
    <n v="0"/>
    <n v="1"/>
    <n v="0"/>
    <n v="0"/>
    <n v="0"/>
    <n v="0"/>
    <n v="1"/>
    <n v="144"/>
    <d v="2014-12-27T00:00:00"/>
    <n v="12"/>
    <s v="December"/>
    <n v="1"/>
  </r>
  <r>
    <n v="1143"/>
    <n v="34377"/>
    <n v="88"/>
    <n v="0.25598510632108679"/>
    <x v="0"/>
    <n v="1"/>
    <n v="55"/>
    <n v="62"/>
    <n v="0"/>
    <n v="22"/>
    <n v="3"/>
    <n v="1"/>
    <n v="26"/>
    <x v="1"/>
    <n v="2"/>
    <n v="2"/>
    <n v="2"/>
    <n v="7"/>
    <n v="0"/>
    <n v="0"/>
    <n v="0"/>
    <n v="0"/>
    <n v="0"/>
    <n v="0"/>
    <n v="0"/>
    <n v="57"/>
    <s v="51-65"/>
    <n v="2685"/>
    <n v="0"/>
    <n v="0"/>
    <n v="1"/>
    <n v="0"/>
    <n v="0"/>
    <n v="0"/>
    <n v="1"/>
    <n v="0"/>
    <n v="0"/>
    <n v="62"/>
    <d v="2015-06-09T00:00:00"/>
    <n v="6"/>
    <s v="June"/>
    <n v="1"/>
  </r>
  <r>
    <n v="1144"/>
    <n v="8940"/>
    <n v="59"/>
    <n v="0.6599552572706936"/>
    <x v="1"/>
    <n v="0"/>
    <n v="25"/>
    <n v="1"/>
    <n v="45"/>
    <n v="3"/>
    <n v="4"/>
    <n v="6"/>
    <n v="42"/>
    <x v="4"/>
    <n v="3"/>
    <n v="1"/>
    <n v="3"/>
    <n v="8"/>
    <n v="0"/>
    <n v="0"/>
    <n v="0"/>
    <n v="0"/>
    <n v="0"/>
    <n v="0"/>
    <n v="0"/>
    <n v="34"/>
    <s v="24-35"/>
    <n v="2835"/>
    <n v="0"/>
    <n v="0"/>
    <n v="1"/>
    <n v="0"/>
    <n v="0"/>
    <n v="0"/>
    <n v="0"/>
    <n v="0"/>
    <n v="0"/>
    <n v="17"/>
    <d v="2015-01-10T00:00:00"/>
    <n v="1"/>
    <s v="January"/>
    <n v="1"/>
  </r>
  <r>
    <n v="1145"/>
    <n v="26228"/>
    <n v="16"/>
    <n v="6.1003507701692855E-2"/>
    <x v="1"/>
    <n v="0"/>
    <n v="50"/>
    <n v="2"/>
    <n v="6"/>
    <n v="4"/>
    <n v="3"/>
    <n v="1"/>
    <n v="9"/>
    <x v="0"/>
    <n v="1"/>
    <n v="0"/>
    <n v="2"/>
    <n v="8"/>
    <n v="0"/>
    <n v="0"/>
    <n v="0"/>
    <n v="0"/>
    <n v="0"/>
    <n v="0"/>
    <n v="0"/>
    <n v="47"/>
    <s v="36-50"/>
    <n v="2439"/>
    <n v="0"/>
    <n v="1"/>
    <n v="0"/>
    <n v="0"/>
    <n v="0"/>
    <n v="0"/>
    <n v="1"/>
    <n v="0"/>
    <n v="0"/>
    <n v="7"/>
    <d v="2016-02-10T00:00:00"/>
    <n v="2"/>
    <s v="February"/>
    <n v="1"/>
  </r>
  <r>
    <n v="1146"/>
    <n v="77297"/>
    <n v="748"/>
    <n v="0.96769602960011381"/>
    <x v="0"/>
    <n v="0"/>
    <n v="84"/>
    <n v="408"/>
    <n v="61"/>
    <n v="109"/>
    <n v="48"/>
    <n v="122"/>
    <n v="41"/>
    <x v="0"/>
    <n v="5"/>
    <n v="7"/>
    <n v="9"/>
    <n v="4"/>
    <n v="1"/>
    <n v="0"/>
    <n v="0"/>
    <n v="0"/>
    <n v="0"/>
    <n v="0"/>
    <n v="0"/>
    <n v="63"/>
    <s v="51-65"/>
    <n v="2678"/>
    <n v="1"/>
    <n v="0"/>
    <n v="0"/>
    <n v="0"/>
    <n v="0"/>
    <n v="1"/>
    <n v="0"/>
    <n v="0"/>
    <n v="0"/>
    <n v="707"/>
    <d v="2015-06-16T00:00:00"/>
    <n v="6"/>
    <s v="June"/>
    <n v="1"/>
  </r>
  <r>
    <n v="1147"/>
    <n v="40211"/>
    <n v="62"/>
    <n v="0.15418666534032976"/>
    <x v="1"/>
    <n v="1"/>
    <n v="30"/>
    <n v="51"/>
    <n v="1"/>
    <n v="7"/>
    <n v="2"/>
    <n v="1"/>
    <n v="25"/>
    <x v="1"/>
    <n v="2"/>
    <n v="1"/>
    <n v="2"/>
    <n v="8"/>
    <n v="0"/>
    <n v="0"/>
    <n v="1"/>
    <n v="0"/>
    <n v="0"/>
    <n v="0"/>
    <n v="0"/>
    <n v="39"/>
    <s v="36-50"/>
    <n v="2493"/>
    <n v="0"/>
    <n v="1"/>
    <n v="0"/>
    <n v="0"/>
    <n v="0"/>
    <n v="0"/>
    <n v="1"/>
    <n v="0"/>
    <n v="0"/>
    <n v="37"/>
    <d v="2015-12-18T00:00:00"/>
    <n v="12"/>
    <s v="December"/>
    <n v="1"/>
  </r>
  <r>
    <n v="1148"/>
    <n v="33438"/>
    <n v="84"/>
    <n v="0.2512111968419164"/>
    <x v="1"/>
    <n v="1"/>
    <n v="81"/>
    <n v="62"/>
    <n v="1"/>
    <n v="16"/>
    <n v="3"/>
    <n v="2"/>
    <n v="6"/>
    <x v="3"/>
    <n v="2"/>
    <n v="1"/>
    <n v="4"/>
    <n v="5"/>
    <n v="0"/>
    <n v="0"/>
    <n v="0"/>
    <n v="0"/>
    <n v="0"/>
    <n v="0"/>
    <n v="0"/>
    <n v="62"/>
    <s v="51-65"/>
    <n v="2439"/>
    <n v="0"/>
    <n v="0"/>
    <n v="0"/>
    <n v="0"/>
    <n v="1"/>
    <n v="0"/>
    <n v="0"/>
    <n v="0"/>
    <n v="1"/>
    <n v="78"/>
    <d v="2016-02-10T00:00:00"/>
    <n v="2"/>
    <s v="February"/>
    <n v="1"/>
  </r>
  <r>
    <n v="1149"/>
    <n v="75032"/>
    <n v="1203"/>
    <n v="1.6033159185414223"/>
    <x v="0"/>
    <n v="1"/>
    <n v="74"/>
    <n v="952"/>
    <n v="12"/>
    <n v="180"/>
    <n v="47"/>
    <n v="12"/>
    <n v="12"/>
    <x v="1"/>
    <n v="5"/>
    <n v="4"/>
    <n v="9"/>
    <n v="3"/>
    <n v="0"/>
    <n v="0"/>
    <n v="0"/>
    <n v="0"/>
    <n v="0"/>
    <n v="0"/>
    <n v="0"/>
    <n v="61"/>
    <s v="51-65"/>
    <n v="2586"/>
    <n v="0"/>
    <n v="1"/>
    <n v="0"/>
    <n v="0"/>
    <n v="0"/>
    <n v="0"/>
    <n v="0"/>
    <n v="0"/>
    <n v="1"/>
    <n v="1191"/>
    <d v="2015-09-16T00:00:00"/>
    <n v="9"/>
    <s v="September"/>
    <n v="1"/>
  </r>
  <r>
    <n v="1150"/>
    <n v="61284"/>
    <n v="766"/>
    <n v="1.2499184126362508"/>
    <x v="0"/>
    <n v="0"/>
    <n v="76"/>
    <n v="618"/>
    <n v="15"/>
    <n v="106"/>
    <n v="20"/>
    <n v="7"/>
    <n v="45"/>
    <x v="0"/>
    <n v="11"/>
    <n v="2"/>
    <n v="8"/>
    <n v="6"/>
    <n v="0"/>
    <n v="0"/>
    <n v="0"/>
    <n v="1"/>
    <n v="0"/>
    <n v="0"/>
    <n v="0"/>
    <n v="65"/>
    <s v="51-65"/>
    <n v="2419"/>
    <n v="0"/>
    <n v="0"/>
    <n v="1"/>
    <n v="0"/>
    <n v="0"/>
    <n v="0"/>
    <n v="0"/>
    <n v="0"/>
    <n v="1"/>
    <n v="721"/>
    <d v="2016-03-01T00:00:00"/>
    <n v="3"/>
    <s v="March"/>
    <n v="1"/>
  </r>
  <r>
    <n v="1151"/>
    <n v="56937"/>
    <n v="898"/>
    <n v="1.5771817974252245"/>
    <x v="1"/>
    <n v="0"/>
    <n v="81"/>
    <n v="746"/>
    <n v="8"/>
    <n v="125"/>
    <n v="11"/>
    <n v="8"/>
    <n v="8"/>
    <x v="6"/>
    <n v="8"/>
    <n v="6"/>
    <n v="9"/>
    <n v="6"/>
    <n v="0"/>
    <n v="0"/>
    <n v="0"/>
    <n v="1"/>
    <n v="0"/>
    <n v="0"/>
    <n v="1"/>
    <n v="39"/>
    <s v="36-50"/>
    <n v="2853"/>
    <n v="0"/>
    <n v="0"/>
    <n v="0"/>
    <n v="1"/>
    <n v="0"/>
    <n v="0"/>
    <n v="0"/>
    <n v="0"/>
    <n v="1"/>
    <n v="890"/>
    <d v="2014-12-23T00:00:00"/>
    <n v="12"/>
    <s v="December"/>
    <n v="1"/>
  </r>
  <r>
    <n v="1152"/>
    <n v="54730"/>
    <n v="349"/>
    <n v="0.63767586332907"/>
    <x v="0"/>
    <n v="1"/>
    <n v="64"/>
    <n v="318"/>
    <n v="3"/>
    <n v="17"/>
    <n v="4"/>
    <n v="7"/>
    <n v="56"/>
    <x v="2"/>
    <n v="4"/>
    <n v="1"/>
    <n v="8"/>
    <n v="4"/>
    <n v="0"/>
    <n v="0"/>
    <n v="0"/>
    <n v="0"/>
    <n v="0"/>
    <n v="0"/>
    <n v="0"/>
    <n v="45"/>
    <s v="36-50"/>
    <n v="2477"/>
    <n v="0"/>
    <n v="1"/>
    <n v="0"/>
    <n v="0"/>
    <n v="0"/>
    <n v="0"/>
    <n v="0"/>
    <n v="1"/>
    <n v="0"/>
    <n v="293"/>
    <d v="2016-01-03T00:00:00"/>
    <n v="1"/>
    <s v="January"/>
    <n v="1"/>
  </r>
  <r>
    <n v="1153"/>
    <n v="38452"/>
    <n v="70"/>
    <n v="0.18204514719650475"/>
    <x v="1"/>
    <n v="1"/>
    <n v="62"/>
    <n v="56"/>
    <n v="0"/>
    <n v="14"/>
    <n v="0"/>
    <n v="0"/>
    <n v="2"/>
    <x v="4"/>
    <n v="3"/>
    <n v="0"/>
    <n v="3"/>
    <n v="7"/>
    <n v="0"/>
    <n v="0"/>
    <n v="0"/>
    <n v="0"/>
    <n v="0"/>
    <n v="0"/>
    <n v="0"/>
    <n v="65"/>
    <s v="51-65"/>
    <n v="2250"/>
    <n v="0"/>
    <n v="1"/>
    <n v="0"/>
    <n v="0"/>
    <n v="0"/>
    <n v="0"/>
    <n v="0"/>
    <n v="1"/>
    <n v="0"/>
    <n v="68"/>
    <d v="2016-08-17T00:00:00"/>
    <n v="8"/>
    <s v="August"/>
    <n v="1"/>
  </r>
  <r>
    <n v="1154"/>
    <n v="44421"/>
    <n v="182"/>
    <n v="0.40971612525607259"/>
    <x v="1"/>
    <n v="1"/>
    <n v="53"/>
    <n v="110"/>
    <n v="5"/>
    <n v="59"/>
    <n v="7"/>
    <n v="1"/>
    <n v="7"/>
    <x v="2"/>
    <n v="5"/>
    <n v="0"/>
    <n v="4"/>
    <n v="8"/>
    <n v="0"/>
    <n v="0"/>
    <n v="0"/>
    <n v="0"/>
    <n v="0"/>
    <n v="0"/>
    <n v="0"/>
    <n v="49"/>
    <s v="36-50"/>
    <n v="2658"/>
    <n v="1"/>
    <n v="0"/>
    <n v="0"/>
    <n v="0"/>
    <n v="0"/>
    <n v="0"/>
    <n v="1"/>
    <n v="0"/>
    <n v="0"/>
    <n v="175"/>
    <d v="2015-07-06T00:00:00"/>
    <n v="7"/>
    <s v="July"/>
    <n v="1"/>
  </r>
  <r>
    <n v="1155"/>
    <n v="38197"/>
    <n v="37"/>
    <n v="9.6866246040264933E-2"/>
    <x v="1"/>
    <n v="0"/>
    <n v="86"/>
    <n v="23"/>
    <n v="0"/>
    <n v="11"/>
    <n v="2"/>
    <n v="1"/>
    <n v="3"/>
    <x v="0"/>
    <n v="1"/>
    <n v="0"/>
    <n v="3"/>
    <n v="5"/>
    <n v="0"/>
    <n v="0"/>
    <n v="0"/>
    <n v="0"/>
    <n v="0"/>
    <n v="0"/>
    <n v="0"/>
    <n v="34"/>
    <s v="24-35"/>
    <n v="2524"/>
    <n v="0"/>
    <n v="0"/>
    <n v="0"/>
    <n v="1"/>
    <n v="0"/>
    <n v="0"/>
    <n v="0"/>
    <n v="0"/>
    <n v="1"/>
    <n v="34"/>
    <d v="2015-11-17T00:00:00"/>
    <n v="11"/>
    <s v="November"/>
    <n v="1"/>
  </r>
  <r>
    <n v="1156"/>
    <n v="41986"/>
    <n v="51"/>
    <n v="0.12146906111560997"/>
    <x v="0"/>
    <n v="1"/>
    <n v="15"/>
    <n v="27"/>
    <n v="5"/>
    <n v="8"/>
    <n v="8"/>
    <n v="3"/>
    <n v="12"/>
    <x v="4"/>
    <n v="3"/>
    <n v="0"/>
    <n v="4"/>
    <n v="4"/>
    <n v="0"/>
    <n v="0"/>
    <n v="0"/>
    <n v="0"/>
    <n v="0"/>
    <n v="0"/>
    <n v="0"/>
    <n v="42"/>
    <s v="36-50"/>
    <n v="2299"/>
    <n v="1"/>
    <n v="0"/>
    <n v="0"/>
    <n v="0"/>
    <n v="0"/>
    <n v="0"/>
    <n v="1"/>
    <n v="0"/>
    <n v="0"/>
    <n v="39"/>
    <d v="2016-06-29T00:00:00"/>
    <n v="6"/>
    <s v="June"/>
    <n v="1"/>
  </r>
  <r>
    <n v="1157"/>
    <n v="28427"/>
    <n v="46"/>
    <n v="0.16181798993914237"/>
    <x v="1"/>
    <n v="0"/>
    <n v="67"/>
    <n v="18"/>
    <n v="3"/>
    <n v="19"/>
    <n v="3"/>
    <n v="3"/>
    <n v="6"/>
    <x v="1"/>
    <n v="2"/>
    <n v="0"/>
    <n v="3"/>
    <n v="8"/>
    <n v="0"/>
    <n v="0"/>
    <n v="0"/>
    <n v="0"/>
    <n v="0"/>
    <n v="0"/>
    <n v="0"/>
    <n v="37"/>
    <s v="36-50"/>
    <n v="2624"/>
    <n v="0"/>
    <n v="0"/>
    <n v="0"/>
    <n v="1"/>
    <n v="0"/>
    <n v="0"/>
    <n v="1"/>
    <n v="0"/>
    <n v="0"/>
    <n v="40"/>
    <d v="2015-08-09T00:00:00"/>
    <n v="8"/>
    <s v="August"/>
    <n v="1"/>
  </r>
  <r>
    <n v="1158"/>
    <n v="37395"/>
    <n v="28"/>
    <n v="7.4876320363684981E-2"/>
    <x v="1"/>
    <n v="0"/>
    <n v="47"/>
    <n v="18"/>
    <n v="0"/>
    <n v="9"/>
    <n v="0"/>
    <n v="1"/>
    <n v="11"/>
    <x v="0"/>
    <n v="1"/>
    <n v="0"/>
    <n v="3"/>
    <n v="6"/>
    <n v="0"/>
    <n v="0"/>
    <n v="0"/>
    <n v="0"/>
    <n v="0"/>
    <n v="0"/>
    <n v="0"/>
    <n v="44"/>
    <s v="36-50"/>
    <n v="2217"/>
    <n v="0"/>
    <n v="0"/>
    <n v="0"/>
    <n v="1"/>
    <n v="0"/>
    <n v="0"/>
    <n v="0"/>
    <n v="0"/>
    <n v="1"/>
    <n v="17"/>
    <d v="2016-09-19T00:00:00"/>
    <n v="9"/>
    <s v="September"/>
    <n v="1"/>
  </r>
  <r>
    <n v="1159"/>
    <n v="64722"/>
    <n v="790"/>
    <n v="1.2206050492877227"/>
    <x v="1"/>
    <n v="0"/>
    <n v="47"/>
    <n v="303"/>
    <n v="0"/>
    <n v="280"/>
    <n v="60"/>
    <n v="147"/>
    <n v="15"/>
    <x v="3"/>
    <n v="8"/>
    <n v="2"/>
    <n v="11"/>
    <n v="6"/>
    <n v="0"/>
    <n v="0"/>
    <n v="0"/>
    <n v="0"/>
    <n v="0"/>
    <n v="0"/>
    <n v="0"/>
    <n v="49"/>
    <s v="36-50"/>
    <n v="2193"/>
    <n v="0"/>
    <n v="1"/>
    <n v="0"/>
    <n v="0"/>
    <n v="0"/>
    <n v="0"/>
    <n v="1"/>
    <n v="0"/>
    <n v="0"/>
    <n v="775"/>
    <d v="2016-10-13T00:00:00"/>
    <n v="10"/>
    <s v="October"/>
    <n v="1"/>
  </r>
  <r>
    <n v="1160"/>
    <n v="55249"/>
    <n v="119"/>
    <n v="0.21538851381925464"/>
    <x v="0"/>
    <n v="1"/>
    <n v="81"/>
    <n v="97"/>
    <n v="1"/>
    <n v="19"/>
    <n v="2"/>
    <n v="0"/>
    <n v="11"/>
    <x v="0"/>
    <n v="2"/>
    <n v="1"/>
    <n v="4"/>
    <n v="3"/>
    <n v="0"/>
    <n v="0"/>
    <n v="0"/>
    <n v="0"/>
    <n v="0"/>
    <n v="0"/>
    <n v="0"/>
    <n v="64"/>
    <s v="51-65"/>
    <n v="2232"/>
    <n v="0"/>
    <n v="0"/>
    <n v="0"/>
    <n v="1"/>
    <n v="0"/>
    <n v="0"/>
    <n v="0"/>
    <n v="1"/>
    <n v="0"/>
    <n v="108"/>
    <d v="2016-09-04T00:00:00"/>
    <n v="9"/>
    <s v="September"/>
    <n v="1"/>
  </r>
  <r>
    <n v="1161"/>
    <n v="84906"/>
    <n v="1555"/>
    <n v="1.8314371186959697"/>
    <x v="0"/>
    <n v="0"/>
    <n v="98"/>
    <n v="997"/>
    <n v="15"/>
    <n v="414"/>
    <n v="99"/>
    <n v="30"/>
    <n v="76"/>
    <x v="0"/>
    <n v="5"/>
    <n v="6"/>
    <n v="12"/>
    <n v="2"/>
    <n v="0"/>
    <n v="1"/>
    <n v="0"/>
    <n v="1"/>
    <n v="1"/>
    <n v="0"/>
    <n v="0"/>
    <n v="48"/>
    <s v="36-50"/>
    <n v="2427"/>
    <n v="0"/>
    <n v="0"/>
    <n v="0"/>
    <n v="1"/>
    <n v="0"/>
    <n v="0"/>
    <n v="1"/>
    <n v="0"/>
    <n v="0"/>
    <n v="1479"/>
    <d v="2016-02-22T00:00:00"/>
    <n v="2"/>
    <s v="February"/>
    <n v="1"/>
  </r>
  <r>
    <n v="1162"/>
    <n v="44213"/>
    <n v="145"/>
    <n v="0.32795784045416504"/>
    <x v="1"/>
    <n v="1"/>
    <n v="48"/>
    <n v="95"/>
    <n v="11"/>
    <n v="35"/>
    <n v="0"/>
    <n v="4"/>
    <n v="7"/>
    <x v="3"/>
    <n v="2"/>
    <n v="1"/>
    <n v="5"/>
    <n v="6"/>
    <n v="0"/>
    <n v="0"/>
    <n v="0"/>
    <n v="0"/>
    <n v="0"/>
    <n v="0"/>
    <n v="0"/>
    <n v="68"/>
    <s v="66+"/>
    <n v="2371"/>
    <n v="0"/>
    <n v="0"/>
    <n v="1"/>
    <n v="0"/>
    <n v="0"/>
    <n v="0"/>
    <n v="1"/>
    <n v="0"/>
    <n v="0"/>
    <n v="138"/>
    <d v="2016-04-18T00:00:00"/>
    <n v="4"/>
    <s v="April"/>
    <n v="1"/>
  </r>
  <r>
    <n v="1163"/>
    <n v="25707"/>
    <n v="18"/>
    <n v="7.0019838954370403E-2"/>
    <x v="1"/>
    <n v="0"/>
    <n v="18"/>
    <n v="1"/>
    <n v="6"/>
    <n v="2"/>
    <n v="3"/>
    <n v="6"/>
    <n v="3"/>
    <x v="0"/>
    <n v="1"/>
    <n v="0"/>
    <n v="3"/>
    <n v="7"/>
    <n v="0"/>
    <n v="0"/>
    <n v="0"/>
    <n v="0"/>
    <n v="0"/>
    <n v="0"/>
    <n v="0"/>
    <n v="36"/>
    <s v="36-50"/>
    <n v="2321"/>
    <n v="0"/>
    <n v="0"/>
    <n v="1"/>
    <n v="0"/>
    <n v="0"/>
    <n v="0"/>
    <n v="0"/>
    <n v="0"/>
    <n v="0"/>
    <n v="15"/>
    <d v="2016-06-07T00:00:00"/>
    <n v="6"/>
    <s v="June"/>
    <n v="1"/>
  </r>
  <r>
    <n v="1164"/>
    <n v="59062"/>
    <n v="62"/>
    <n v="0.10497443364599912"/>
    <x v="2"/>
    <n v="1"/>
    <n v="74"/>
    <n v="46"/>
    <n v="1"/>
    <n v="12"/>
    <n v="3"/>
    <n v="0"/>
    <n v="9"/>
    <x v="1"/>
    <n v="2"/>
    <n v="0"/>
    <n v="3"/>
    <n v="4"/>
    <n v="0"/>
    <n v="0"/>
    <n v="0"/>
    <n v="0"/>
    <n v="0"/>
    <n v="0"/>
    <n v="0"/>
    <n v="53"/>
    <s v="51-65"/>
    <n v="2428"/>
    <n v="0"/>
    <n v="1"/>
    <n v="0"/>
    <n v="0"/>
    <n v="0"/>
    <n v="0"/>
    <n v="0"/>
    <n v="0"/>
    <n v="1"/>
    <n v="53"/>
    <d v="2016-02-21T00:00:00"/>
    <n v="2"/>
    <s v="February"/>
    <n v="1"/>
  </r>
  <r>
    <n v="1165"/>
    <n v="76624"/>
    <n v="833"/>
    <n v="1.0871267487993319"/>
    <x v="0"/>
    <n v="1"/>
    <n v="68"/>
    <n v="411"/>
    <n v="106"/>
    <n v="147"/>
    <n v="54"/>
    <n v="115"/>
    <n v="66"/>
    <x v="0"/>
    <n v="5"/>
    <n v="10"/>
    <n v="7"/>
    <n v="1"/>
    <n v="0"/>
    <n v="0"/>
    <n v="1"/>
    <n v="0"/>
    <n v="0"/>
    <n v="0"/>
    <n v="0"/>
    <n v="58"/>
    <s v="51-65"/>
    <n v="2195"/>
    <n v="0"/>
    <n v="0"/>
    <n v="1"/>
    <n v="0"/>
    <n v="0"/>
    <n v="0"/>
    <n v="1"/>
    <n v="0"/>
    <n v="0"/>
    <n v="767"/>
    <d v="2016-10-11T00:00:00"/>
    <n v="10"/>
    <s v="October"/>
    <n v="1"/>
  </r>
  <r>
    <n v="1166"/>
    <n v="66000"/>
    <n v="666"/>
    <n v="1.009090909090909"/>
    <x v="0"/>
    <n v="0"/>
    <n v="36"/>
    <n v="244"/>
    <n v="51"/>
    <n v="270"/>
    <n v="101"/>
    <n v="0"/>
    <n v="45"/>
    <x v="0"/>
    <n v="1"/>
    <n v="3"/>
    <n v="5"/>
    <n v="1"/>
    <n v="0"/>
    <n v="0"/>
    <n v="0"/>
    <n v="0"/>
    <n v="0"/>
    <n v="0"/>
    <n v="0"/>
    <n v="73"/>
    <s v="66+"/>
    <n v="2229"/>
    <n v="0"/>
    <n v="0"/>
    <n v="0"/>
    <n v="1"/>
    <n v="0"/>
    <n v="0"/>
    <n v="0"/>
    <n v="1"/>
    <n v="0"/>
    <n v="621"/>
    <d v="2016-09-07T00:00:00"/>
    <n v="9"/>
    <s v="September"/>
    <n v="1"/>
  </r>
  <r>
    <n v="1167"/>
    <n v="27683"/>
    <n v="306"/>
    <n v="1.1053715276523499"/>
    <x v="1"/>
    <n v="0"/>
    <n v="90"/>
    <n v="152"/>
    <n v="9"/>
    <n v="121"/>
    <n v="12"/>
    <n v="12"/>
    <n v="45"/>
    <x v="3"/>
    <n v="6"/>
    <n v="2"/>
    <n v="4"/>
    <n v="8"/>
    <n v="0"/>
    <n v="0"/>
    <n v="0"/>
    <n v="0"/>
    <n v="0"/>
    <n v="0"/>
    <n v="0"/>
    <n v="42"/>
    <s v="36-50"/>
    <n v="2853"/>
    <n v="0"/>
    <n v="0"/>
    <n v="0"/>
    <n v="1"/>
    <n v="0"/>
    <n v="0"/>
    <n v="0"/>
    <n v="0"/>
    <n v="1"/>
    <n v="261"/>
    <d v="2014-12-23T00:00:00"/>
    <n v="12"/>
    <s v="December"/>
    <n v="1"/>
  </r>
  <r>
    <n v="1168"/>
    <n v="1730"/>
    <n v="7"/>
    <n v="0.40462427745664736"/>
    <x v="0"/>
    <n v="0"/>
    <n v="65"/>
    <n v="1"/>
    <n v="1"/>
    <n v="3"/>
    <n v="1"/>
    <n v="1"/>
    <n v="1"/>
    <x v="5"/>
    <n v="0"/>
    <n v="0"/>
    <n v="0"/>
    <n v="20"/>
    <n v="0"/>
    <n v="0"/>
    <n v="0"/>
    <n v="0"/>
    <n v="0"/>
    <n v="0"/>
    <n v="0"/>
    <n v="49"/>
    <s v="36-50"/>
    <n v="2201"/>
    <n v="1"/>
    <n v="0"/>
    <n v="0"/>
    <n v="0"/>
    <n v="0"/>
    <n v="0"/>
    <n v="1"/>
    <n v="0"/>
    <n v="0"/>
    <n v="6"/>
    <d v="2016-10-05T00:00:00"/>
    <n v="10"/>
    <s v="October"/>
    <n v="1"/>
  </r>
  <r>
    <n v="1169"/>
    <n v="7500"/>
    <n v="79"/>
    <n v="1.0533333333333335"/>
    <x v="1"/>
    <n v="0"/>
    <n v="63"/>
    <n v="10"/>
    <n v="17"/>
    <n v="18"/>
    <n v="8"/>
    <n v="26"/>
    <n v="40"/>
    <x v="3"/>
    <n v="3"/>
    <n v="2"/>
    <n v="2"/>
    <n v="9"/>
    <n v="0"/>
    <n v="0"/>
    <n v="0"/>
    <n v="0"/>
    <n v="0"/>
    <n v="0"/>
    <n v="0"/>
    <n v="28"/>
    <s v="24-35"/>
    <n v="2732"/>
    <n v="0"/>
    <n v="0"/>
    <n v="1"/>
    <n v="0"/>
    <n v="0"/>
    <n v="0"/>
    <n v="0"/>
    <n v="0"/>
    <n v="0"/>
    <n v="39"/>
    <d v="2015-04-23T00:00:00"/>
    <n v="4"/>
    <s v="April"/>
    <n v="1"/>
  </r>
  <r>
    <n v="1170"/>
    <n v="40521"/>
    <n v="17"/>
    <n v="4.1953554946817698E-2"/>
    <x v="1"/>
    <n v="1"/>
    <n v="82"/>
    <n v="12"/>
    <n v="0"/>
    <n v="5"/>
    <n v="0"/>
    <n v="0"/>
    <n v="4"/>
    <x v="0"/>
    <n v="0"/>
    <n v="1"/>
    <n v="2"/>
    <n v="5"/>
    <n v="0"/>
    <n v="0"/>
    <n v="0"/>
    <n v="0"/>
    <n v="0"/>
    <n v="0"/>
    <n v="0"/>
    <n v="52"/>
    <s v="51-65"/>
    <n v="2609"/>
    <n v="0"/>
    <n v="0"/>
    <n v="0"/>
    <n v="1"/>
    <n v="0"/>
    <n v="0"/>
    <n v="1"/>
    <n v="0"/>
    <n v="0"/>
    <n v="13"/>
    <d v="2015-08-24T00:00:00"/>
    <n v="8"/>
    <s v="August"/>
    <n v="1"/>
  </r>
  <r>
    <n v="1171"/>
    <n v="20427"/>
    <n v="9"/>
    <n v="4.4059333235423707E-2"/>
    <x v="1"/>
    <n v="0"/>
    <n v="63"/>
    <n v="5"/>
    <n v="0"/>
    <n v="4"/>
    <n v="0"/>
    <n v="0"/>
    <n v="1"/>
    <x v="0"/>
    <n v="1"/>
    <n v="0"/>
    <n v="2"/>
    <n v="8"/>
    <n v="0"/>
    <n v="0"/>
    <n v="0"/>
    <n v="0"/>
    <n v="0"/>
    <n v="0"/>
    <n v="0"/>
    <n v="47"/>
    <s v="36-50"/>
    <n v="2256"/>
    <n v="0"/>
    <n v="0"/>
    <n v="0"/>
    <n v="1"/>
    <n v="0"/>
    <n v="0"/>
    <n v="0"/>
    <n v="0"/>
    <n v="1"/>
    <n v="8"/>
    <d v="2016-08-11T00:00:00"/>
    <n v="8"/>
    <s v="August"/>
    <n v="1"/>
  </r>
  <r>
    <n v="1172"/>
    <n v="65106"/>
    <n v="954"/>
    <n v="1.4653027370749239"/>
    <x v="0"/>
    <n v="1"/>
    <n v="55"/>
    <n v="790"/>
    <n v="19"/>
    <n v="133"/>
    <n v="12"/>
    <n v="0"/>
    <n v="19"/>
    <x v="4"/>
    <n v="8"/>
    <n v="3"/>
    <n v="13"/>
    <n v="6"/>
    <n v="0"/>
    <n v="0"/>
    <n v="0"/>
    <n v="1"/>
    <n v="0"/>
    <n v="0"/>
    <n v="0"/>
    <n v="45"/>
    <s v="36-50"/>
    <n v="2195"/>
    <n v="0"/>
    <n v="1"/>
    <n v="0"/>
    <n v="0"/>
    <n v="0"/>
    <n v="0"/>
    <n v="1"/>
    <n v="0"/>
    <n v="0"/>
    <n v="935"/>
    <d v="2016-10-11T00:00:00"/>
    <n v="10"/>
    <s v="October"/>
    <n v="1"/>
  </r>
  <r>
    <n v="1173"/>
    <n v="68117"/>
    <n v="894"/>
    <n v="1.3124477002803998"/>
    <x v="0"/>
    <n v="1"/>
    <n v="80"/>
    <n v="618"/>
    <n v="44"/>
    <n v="215"/>
    <n v="0"/>
    <n v="17"/>
    <n v="36"/>
    <x v="1"/>
    <n v="11"/>
    <n v="8"/>
    <n v="4"/>
    <n v="6"/>
    <n v="0"/>
    <n v="0"/>
    <n v="1"/>
    <n v="0"/>
    <n v="0"/>
    <n v="0"/>
    <n v="1"/>
    <n v="73"/>
    <s v="66+"/>
    <n v="2635"/>
    <n v="0"/>
    <n v="0"/>
    <n v="0"/>
    <n v="0"/>
    <n v="1"/>
    <n v="0"/>
    <n v="0"/>
    <n v="0"/>
    <n v="1"/>
    <n v="858"/>
    <d v="2015-07-29T00:00:00"/>
    <n v="7"/>
    <s v="July"/>
    <n v="1"/>
  </r>
  <r>
    <n v="1174"/>
    <n v="67433"/>
    <n v="962"/>
    <n v="1.426601218987736"/>
    <x v="0"/>
    <n v="2"/>
    <n v="51"/>
    <n v="615"/>
    <n v="28"/>
    <n v="259"/>
    <n v="12"/>
    <n v="48"/>
    <n v="30"/>
    <x v="3"/>
    <n v="6"/>
    <n v="5"/>
    <n v="13"/>
    <n v="4"/>
    <n v="0"/>
    <n v="0"/>
    <n v="0"/>
    <n v="1"/>
    <n v="0"/>
    <n v="0"/>
    <n v="0"/>
    <n v="68"/>
    <s v="66+"/>
    <n v="2507"/>
    <n v="0"/>
    <n v="1"/>
    <n v="0"/>
    <n v="0"/>
    <n v="0"/>
    <n v="0"/>
    <n v="1"/>
    <n v="0"/>
    <n v="0"/>
    <n v="932"/>
    <d v="2015-12-04T00:00:00"/>
    <n v="12"/>
    <s v="December"/>
    <n v="1"/>
  </r>
  <r>
    <n v="1175"/>
    <n v="78825"/>
    <n v="877"/>
    <n v="1.112591183000317"/>
    <x v="0"/>
    <n v="0"/>
    <n v="35"/>
    <n v="483"/>
    <n v="74"/>
    <n v="114"/>
    <n v="169"/>
    <n v="37"/>
    <n v="18"/>
    <x v="0"/>
    <n v="5"/>
    <n v="10"/>
    <n v="13"/>
    <n v="3"/>
    <n v="0"/>
    <n v="0"/>
    <n v="0"/>
    <n v="0"/>
    <n v="0"/>
    <n v="0"/>
    <n v="1"/>
    <n v="56"/>
    <s v="51-65"/>
    <n v="2812"/>
    <n v="1"/>
    <n v="0"/>
    <n v="0"/>
    <n v="0"/>
    <n v="0"/>
    <n v="0"/>
    <n v="0"/>
    <n v="0"/>
    <n v="1"/>
    <n v="859"/>
    <d v="2015-02-02T00:00:00"/>
    <n v="2"/>
    <s v="February"/>
    <n v="1"/>
  </r>
  <r>
    <n v="1176"/>
    <n v="74716"/>
    <n v="789"/>
    <n v="1.0559987151346433"/>
    <x v="0"/>
    <n v="1"/>
    <n v="92"/>
    <n v="133"/>
    <n v="27"/>
    <n v="421"/>
    <n v="13"/>
    <n v="195"/>
    <n v="71"/>
    <x v="1"/>
    <n v="7"/>
    <n v="3"/>
    <n v="5"/>
    <n v="4"/>
    <n v="0"/>
    <n v="0"/>
    <n v="0"/>
    <n v="0"/>
    <n v="0"/>
    <n v="0"/>
    <n v="0"/>
    <n v="48"/>
    <s v="36-50"/>
    <n v="2449"/>
    <n v="0"/>
    <n v="1"/>
    <n v="0"/>
    <n v="0"/>
    <n v="0"/>
    <n v="0"/>
    <n v="1"/>
    <n v="0"/>
    <n v="0"/>
    <n v="718"/>
    <d v="2016-01-31T00:00:00"/>
    <n v="1"/>
    <s v="January"/>
    <n v="1"/>
  </r>
  <r>
    <n v="1177"/>
    <n v="69867"/>
    <n v="871"/>
    <n v="1.2466543575650879"/>
    <x v="0"/>
    <n v="0"/>
    <n v="30"/>
    <n v="196"/>
    <n v="0"/>
    <n v="512"/>
    <n v="33"/>
    <n v="130"/>
    <n v="54"/>
    <x v="0"/>
    <n v="3"/>
    <n v="5"/>
    <n v="8"/>
    <n v="1"/>
    <n v="1"/>
    <n v="0"/>
    <n v="0"/>
    <n v="0"/>
    <n v="0"/>
    <n v="0"/>
    <n v="1"/>
    <n v="34"/>
    <s v="24-35"/>
    <n v="2612"/>
    <n v="0"/>
    <n v="0"/>
    <n v="1"/>
    <n v="0"/>
    <n v="0"/>
    <n v="0"/>
    <n v="0"/>
    <n v="0"/>
    <n v="1"/>
    <n v="817"/>
    <d v="2015-08-21T00:00:00"/>
    <n v="8"/>
    <s v="August"/>
    <n v="1"/>
  </r>
  <r>
    <n v="1178"/>
    <n v="48948"/>
    <n v="860"/>
    <n v="1.7569665767753535"/>
    <x v="0"/>
    <n v="0"/>
    <n v="53"/>
    <n v="437"/>
    <n v="8"/>
    <n v="206"/>
    <n v="160"/>
    <n v="49"/>
    <n v="42"/>
    <x v="1"/>
    <n v="7"/>
    <n v="10"/>
    <n v="5"/>
    <n v="6"/>
    <n v="0"/>
    <n v="0"/>
    <n v="1"/>
    <n v="0"/>
    <n v="0"/>
    <n v="0"/>
    <n v="1"/>
    <n v="77"/>
    <s v="66+"/>
    <n v="2672"/>
    <n v="1"/>
    <n v="0"/>
    <n v="0"/>
    <n v="0"/>
    <n v="0"/>
    <n v="0"/>
    <n v="0"/>
    <n v="0"/>
    <n v="1"/>
    <n v="818"/>
    <d v="2015-06-22T00:00:00"/>
    <n v="6"/>
    <s v="June"/>
    <n v="1"/>
  </r>
  <r>
    <n v="1179"/>
    <n v="74190"/>
    <n v="577"/>
    <n v="0.7777328480927348"/>
    <x v="0"/>
    <n v="1"/>
    <n v="49"/>
    <n v="151"/>
    <n v="81"/>
    <n v="86"/>
    <n v="168"/>
    <n v="91"/>
    <n v="64"/>
    <x v="1"/>
    <n v="4"/>
    <n v="2"/>
    <n v="11"/>
    <n v="2"/>
    <n v="0"/>
    <n v="0"/>
    <n v="0"/>
    <n v="0"/>
    <n v="0"/>
    <n v="0"/>
    <n v="0"/>
    <n v="45"/>
    <s v="36-50"/>
    <n v="2207"/>
    <n v="0"/>
    <n v="1"/>
    <n v="0"/>
    <n v="0"/>
    <n v="0"/>
    <n v="0"/>
    <n v="1"/>
    <n v="0"/>
    <n v="0"/>
    <n v="513"/>
    <d v="2016-09-29T00:00:00"/>
    <n v="9"/>
    <s v="September"/>
    <n v="1"/>
  </r>
  <r>
    <n v="1180"/>
    <n v="39356"/>
    <n v="17"/>
    <n v="4.3195446691736965E-2"/>
    <x v="1"/>
    <n v="1"/>
    <n v="21"/>
    <n v="15"/>
    <n v="0"/>
    <n v="2"/>
    <n v="0"/>
    <n v="0"/>
    <n v="6"/>
    <x v="0"/>
    <n v="1"/>
    <n v="0"/>
    <n v="2"/>
    <n v="6"/>
    <n v="0"/>
    <n v="0"/>
    <n v="1"/>
    <n v="0"/>
    <n v="0"/>
    <n v="0"/>
    <n v="0"/>
    <n v="44"/>
    <s v="36-50"/>
    <n v="2261"/>
    <n v="0"/>
    <n v="1"/>
    <n v="0"/>
    <n v="0"/>
    <n v="0"/>
    <n v="0"/>
    <n v="1"/>
    <n v="0"/>
    <n v="0"/>
    <n v="11"/>
    <d v="2016-08-06T00:00:00"/>
    <n v="8"/>
    <s v="August"/>
    <n v="1"/>
  </r>
  <r>
    <n v="1181"/>
    <n v="76653"/>
    <n v="2153"/>
    <n v="2.808761561843633"/>
    <x v="0"/>
    <n v="0"/>
    <n v="91"/>
    <n v="736"/>
    <n v="63"/>
    <n v="946"/>
    <n v="219"/>
    <n v="189"/>
    <n v="126"/>
    <x v="0"/>
    <n v="4"/>
    <n v="7"/>
    <n v="11"/>
    <n v="2"/>
    <n v="1"/>
    <n v="0"/>
    <n v="0"/>
    <n v="0"/>
    <n v="1"/>
    <n v="0"/>
    <n v="0"/>
    <n v="51"/>
    <s v="51-65"/>
    <n v="2476"/>
    <n v="0"/>
    <n v="0"/>
    <n v="0"/>
    <n v="1"/>
    <n v="0"/>
    <n v="0"/>
    <n v="1"/>
    <n v="0"/>
    <n v="0"/>
    <n v="2027"/>
    <d v="2016-01-04T00:00:00"/>
    <n v="1"/>
    <s v="January"/>
    <n v="1"/>
  </r>
  <r>
    <n v="1182"/>
    <n v="73450"/>
    <n v="1767"/>
    <n v="2.4057181756296799"/>
    <x v="0"/>
    <n v="0"/>
    <n v="85"/>
    <n v="1142"/>
    <n v="51"/>
    <n v="415"/>
    <n v="90"/>
    <n v="69"/>
    <n v="37"/>
    <x v="0"/>
    <n v="7"/>
    <n v="8"/>
    <n v="11"/>
    <n v="3"/>
    <n v="1"/>
    <n v="0"/>
    <n v="1"/>
    <n v="0"/>
    <n v="0"/>
    <n v="0"/>
    <n v="0"/>
    <n v="38"/>
    <s v="36-50"/>
    <n v="2365"/>
    <n v="0"/>
    <n v="0"/>
    <n v="0"/>
    <n v="1"/>
    <n v="0"/>
    <n v="0"/>
    <n v="0"/>
    <n v="1"/>
    <n v="0"/>
    <n v="1730"/>
    <d v="2016-04-24T00:00:00"/>
    <n v="4"/>
    <s v="April"/>
    <n v="1"/>
  </r>
  <r>
    <n v="1183"/>
    <n v="31454"/>
    <n v="39"/>
    <n v="0.12399058943218669"/>
    <x v="1"/>
    <n v="1"/>
    <n v="40"/>
    <n v="28"/>
    <n v="0"/>
    <n v="11"/>
    <n v="0"/>
    <n v="0"/>
    <n v="9"/>
    <x v="4"/>
    <n v="2"/>
    <n v="0"/>
    <n v="3"/>
    <n v="8"/>
    <n v="0"/>
    <n v="0"/>
    <n v="0"/>
    <n v="0"/>
    <n v="0"/>
    <n v="0"/>
    <n v="0"/>
    <n v="60"/>
    <s v="51-65"/>
    <n v="2517"/>
    <n v="0"/>
    <n v="1"/>
    <n v="0"/>
    <n v="0"/>
    <n v="0"/>
    <n v="0"/>
    <n v="1"/>
    <n v="0"/>
    <n v="0"/>
    <n v="30"/>
    <d v="2015-11-24T00:00:00"/>
    <n v="11"/>
    <s v="November"/>
    <n v="1"/>
  </r>
  <r>
    <n v="1184"/>
    <n v="79205"/>
    <n v="851"/>
    <n v="1.0744271195000317"/>
    <x v="0"/>
    <n v="0"/>
    <n v="73"/>
    <n v="504"/>
    <n v="23"/>
    <n v="117"/>
    <n v="179"/>
    <n v="28"/>
    <n v="44"/>
    <x v="0"/>
    <n v="6"/>
    <n v="5"/>
    <n v="4"/>
    <n v="4"/>
    <n v="1"/>
    <n v="0"/>
    <n v="0"/>
    <n v="0"/>
    <n v="0"/>
    <n v="0"/>
    <n v="1"/>
    <n v="45"/>
    <s v="36-50"/>
    <n v="2828"/>
    <n v="0"/>
    <n v="1"/>
    <n v="0"/>
    <n v="0"/>
    <n v="0"/>
    <n v="0"/>
    <n v="1"/>
    <n v="0"/>
    <n v="0"/>
    <n v="807"/>
    <d v="2015-01-17T00:00:00"/>
    <n v="1"/>
    <s v="January"/>
    <n v="1"/>
  </r>
  <r>
    <n v="1185"/>
    <n v="48240"/>
    <n v="841"/>
    <n v="1.7433665008291874"/>
    <x v="0"/>
    <n v="0"/>
    <n v="73"/>
    <n v="389"/>
    <n v="91"/>
    <n v="248"/>
    <n v="64"/>
    <n v="49"/>
    <n v="41"/>
    <x v="4"/>
    <n v="6"/>
    <n v="3"/>
    <n v="13"/>
    <n v="5"/>
    <n v="0"/>
    <n v="0"/>
    <n v="0"/>
    <n v="0"/>
    <n v="0"/>
    <n v="0"/>
    <n v="1"/>
    <n v="51"/>
    <s v="51-65"/>
    <n v="2756"/>
    <n v="0"/>
    <n v="0"/>
    <n v="1"/>
    <n v="0"/>
    <n v="0"/>
    <n v="0"/>
    <n v="0"/>
    <n v="0"/>
    <n v="1"/>
    <n v="800"/>
    <d v="2015-03-30T00:00:00"/>
    <n v="3"/>
    <s v="March"/>
    <n v="1"/>
  </r>
  <r>
    <n v="1186"/>
    <n v="49912"/>
    <n v="832"/>
    <n v="1.6669338034941497"/>
    <x v="0"/>
    <n v="1"/>
    <n v="5"/>
    <n v="520"/>
    <n v="8"/>
    <n v="223"/>
    <n v="32"/>
    <n v="49"/>
    <n v="42"/>
    <x v="3"/>
    <n v="10"/>
    <n v="5"/>
    <n v="7"/>
    <n v="8"/>
    <n v="0"/>
    <n v="0"/>
    <n v="1"/>
    <n v="0"/>
    <n v="0"/>
    <n v="0"/>
    <n v="1"/>
    <n v="71"/>
    <s v="66+"/>
    <n v="2819"/>
    <n v="0"/>
    <n v="0"/>
    <n v="0"/>
    <n v="1"/>
    <n v="0"/>
    <n v="0"/>
    <n v="0"/>
    <n v="1"/>
    <n v="0"/>
    <n v="790"/>
    <d v="2015-01-26T00:00:00"/>
    <n v="1"/>
    <s v="January"/>
    <n v="1"/>
  </r>
  <r>
    <n v="1187"/>
    <n v="19656"/>
    <n v="52"/>
    <n v="0.26455026455026454"/>
    <x v="1"/>
    <n v="0"/>
    <n v="94"/>
    <n v="25"/>
    <n v="4"/>
    <n v="9"/>
    <n v="6"/>
    <n v="8"/>
    <n v="32"/>
    <x v="4"/>
    <n v="2"/>
    <n v="1"/>
    <n v="3"/>
    <n v="7"/>
    <n v="0"/>
    <n v="0"/>
    <n v="0"/>
    <n v="0"/>
    <n v="0"/>
    <n v="0"/>
    <n v="0"/>
    <n v="50"/>
    <s v="36-50"/>
    <n v="2665"/>
    <n v="0"/>
    <n v="0"/>
    <n v="0"/>
    <n v="1"/>
    <n v="0"/>
    <n v="0"/>
    <n v="1"/>
    <n v="0"/>
    <n v="0"/>
    <n v="20"/>
    <d v="2015-06-29T00:00:00"/>
    <n v="6"/>
    <s v="June"/>
    <n v="1"/>
  </r>
  <r>
    <n v="1188"/>
    <n v="45579"/>
    <n v="182"/>
    <n v="0.39930669826016363"/>
    <x v="0"/>
    <n v="1"/>
    <n v="10"/>
    <n v="145"/>
    <n v="1"/>
    <n v="33"/>
    <n v="2"/>
    <n v="1"/>
    <n v="1"/>
    <x v="0"/>
    <n v="4"/>
    <n v="1"/>
    <n v="4"/>
    <n v="6"/>
    <n v="0"/>
    <n v="0"/>
    <n v="0"/>
    <n v="0"/>
    <n v="0"/>
    <n v="0"/>
    <n v="0"/>
    <n v="72"/>
    <s v="66+"/>
    <n v="2472"/>
    <n v="0"/>
    <n v="1"/>
    <n v="0"/>
    <n v="0"/>
    <n v="0"/>
    <n v="0"/>
    <n v="0"/>
    <n v="0"/>
    <n v="1"/>
    <n v="181"/>
    <d v="2016-01-08T00:00:00"/>
    <n v="1"/>
    <s v="January"/>
    <n v="1"/>
  </r>
  <r>
    <n v="1189"/>
    <n v="85485"/>
    <n v="1329"/>
    <n v="1.5546587120547466"/>
    <x v="0"/>
    <n v="0"/>
    <n v="73"/>
    <n v="630"/>
    <n v="26"/>
    <n v="611"/>
    <n v="44"/>
    <n v="18"/>
    <n v="54"/>
    <x v="0"/>
    <n v="6"/>
    <n v="6"/>
    <n v="6"/>
    <n v="2"/>
    <n v="0"/>
    <n v="0"/>
    <n v="0"/>
    <n v="0"/>
    <n v="0"/>
    <n v="0"/>
    <n v="0"/>
    <n v="62"/>
    <s v="51-65"/>
    <n v="2167"/>
    <n v="0"/>
    <n v="0"/>
    <n v="1"/>
    <n v="0"/>
    <n v="0"/>
    <n v="1"/>
    <n v="0"/>
    <n v="0"/>
    <n v="0"/>
    <n v="1275"/>
    <d v="2016-11-08T00:00:00"/>
    <n v="11"/>
    <s v="November"/>
    <n v="1"/>
  </r>
  <r>
    <n v="1190"/>
    <n v="55956"/>
    <n v="961"/>
    <n v="1.7174208306526557"/>
    <x v="0"/>
    <n v="0"/>
    <n v="22"/>
    <n v="760"/>
    <n v="38"/>
    <n v="104"/>
    <n v="50"/>
    <n v="9"/>
    <n v="38"/>
    <x v="1"/>
    <n v="7"/>
    <n v="3"/>
    <n v="4"/>
    <n v="4"/>
    <n v="0"/>
    <n v="0"/>
    <n v="0"/>
    <n v="1"/>
    <n v="0"/>
    <n v="0"/>
    <n v="0"/>
    <n v="76"/>
    <s v="66+"/>
    <n v="2242"/>
    <n v="0"/>
    <n v="1"/>
    <n v="0"/>
    <n v="0"/>
    <n v="0"/>
    <n v="0"/>
    <n v="1"/>
    <n v="0"/>
    <n v="0"/>
    <n v="923"/>
    <d v="2016-08-25T00:00:00"/>
    <n v="8"/>
    <s v="August"/>
    <n v="1"/>
  </r>
  <r>
    <n v="1191"/>
    <n v="64191"/>
    <n v="810"/>
    <n v="1.261859139131654"/>
    <x v="0"/>
    <n v="1"/>
    <n v="30"/>
    <n v="420"/>
    <n v="15"/>
    <n v="186"/>
    <n v="151"/>
    <n v="38"/>
    <n v="15"/>
    <x v="4"/>
    <n v="5"/>
    <n v="3"/>
    <n v="13"/>
    <n v="3"/>
    <n v="0"/>
    <n v="0"/>
    <n v="0"/>
    <n v="0"/>
    <n v="0"/>
    <n v="0"/>
    <n v="0"/>
    <n v="57"/>
    <s v="51-65"/>
    <n v="2682"/>
    <n v="0"/>
    <n v="0"/>
    <n v="1"/>
    <n v="0"/>
    <n v="0"/>
    <n v="0"/>
    <n v="0"/>
    <n v="1"/>
    <n v="0"/>
    <n v="795"/>
    <d v="2015-06-12T00:00:00"/>
    <n v="6"/>
    <s v="June"/>
    <n v="1"/>
  </r>
  <r>
    <n v="1192"/>
    <n v="57183"/>
    <n v="540"/>
    <n v="0.94433660353601589"/>
    <x v="1"/>
    <n v="1"/>
    <n v="51"/>
    <n v="464"/>
    <n v="5"/>
    <n v="64"/>
    <n v="7"/>
    <n v="0"/>
    <n v="70"/>
    <x v="10"/>
    <n v="9"/>
    <n v="1"/>
    <n v="7"/>
    <n v="8"/>
    <n v="0"/>
    <n v="0"/>
    <n v="0"/>
    <n v="0"/>
    <n v="0"/>
    <n v="0"/>
    <n v="0"/>
    <n v="54"/>
    <s v="51-65"/>
    <n v="2626"/>
    <n v="0"/>
    <n v="1"/>
    <n v="0"/>
    <n v="0"/>
    <n v="0"/>
    <n v="0"/>
    <n v="0"/>
    <n v="1"/>
    <n v="0"/>
    <n v="470"/>
    <d v="2015-08-07T00:00:00"/>
    <n v="8"/>
    <s v="August"/>
    <n v="1"/>
  </r>
  <r>
    <n v="1193"/>
    <n v="23748"/>
    <n v="68"/>
    <n v="0.28633990230756273"/>
    <x v="1"/>
    <n v="0"/>
    <n v="97"/>
    <n v="6"/>
    <n v="6"/>
    <n v="29"/>
    <n v="12"/>
    <n v="15"/>
    <n v="8"/>
    <x v="4"/>
    <n v="2"/>
    <n v="1"/>
    <n v="3"/>
    <n v="8"/>
    <n v="0"/>
    <n v="0"/>
    <n v="0"/>
    <n v="0"/>
    <n v="0"/>
    <n v="0"/>
    <n v="0"/>
    <n v="52"/>
    <s v="51-65"/>
    <n v="2744"/>
    <n v="1"/>
    <n v="0"/>
    <n v="0"/>
    <n v="0"/>
    <n v="0"/>
    <n v="0"/>
    <n v="0"/>
    <n v="1"/>
    <n v="0"/>
    <n v="60"/>
    <d v="2015-04-11T00:00:00"/>
    <n v="4"/>
    <s v="April"/>
    <n v="1"/>
  </r>
  <r>
    <n v="1194"/>
    <n v="66303"/>
    <n v="1226"/>
    <n v="1.8490867683211922"/>
    <x v="0"/>
    <n v="1"/>
    <n v="56"/>
    <n v="1090"/>
    <n v="12"/>
    <n v="96"/>
    <n v="16"/>
    <n v="12"/>
    <n v="60"/>
    <x v="3"/>
    <n v="3"/>
    <n v="4"/>
    <n v="11"/>
    <n v="8"/>
    <n v="0"/>
    <n v="0"/>
    <n v="0"/>
    <n v="1"/>
    <n v="0"/>
    <n v="0"/>
    <n v="0"/>
    <n v="49"/>
    <s v="36-50"/>
    <n v="2647"/>
    <n v="0"/>
    <n v="1"/>
    <n v="0"/>
    <n v="0"/>
    <n v="0"/>
    <n v="0"/>
    <n v="1"/>
    <n v="0"/>
    <n v="0"/>
    <n v="1166"/>
    <d v="2015-07-17T00:00:00"/>
    <n v="7"/>
    <s v="July"/>
    <n v="1"/>
  </r>
  <r>
    <n v="1195"/>
    <n v="37368"/>
    <n v="20"/>
    <n v="5.3521729822307858E-2"/>
    <x v="1"/>
    <n v="0"/>
    <n v="4"/>
    <n v="3"/>
    <n v="2"/>
    <n v="11"/>
    <n v="2"/>
    <n v="2"/>
    <n v="10"/>
    <x v="0"/>
    <n v="1"/>
    <n v="0"/>
    <n v="2"/>
    <n v="6"/>
    <n v="0"/>
    <n v="0"/>
    <n v="1"/>
    <n v="0"/>
    <n v="0"/>
    <n v="0"/>
    <n v="0"/>
    <n v="45"/>
    <s v="36-50"/>
    <n v="2354"/>
    <n v="0"/>
    <n v="1"/>
    <n v="0"/>
    <n v="0"/>
    <n v="0"/>
    <n v="0"/>
    <n v="0"/>
    <n v="1"/>
    <n v="0"/>
    <n v="10"/>
    <d v="2016-05-05T00:00:00"/>
    <n v="5"/>
    <s v="May"/>
    <n v="1"/>
  </r>
  <r>
    <n v="1196"/>
    <n v="40800"/>
    <n v="89"/>
    <n v="0.21813725490196079"/>
    <x v="1"/>
    <n v="2"/>
    <n v="77"/>
    <n v="24"/>
    <n v="0"/>
    <n v="27"/>
    <n v="8"/>
    <n v="30"/>
    <n v="10"/>
    <x v="1"/>
    <n v="3"/>
    <n v="0"/>
    <n v="3"/>
    <n v="7"/>
    <n v="0"/>
    <n v="0"/>
    <n v="0"/>
    <n v="0"/>
    <n v="0"/>
    <n v="1"/>
    <n v="0"/>
    <n v="56"/>
    <s v="51-65"/>
    <n v="2703"/>
    <n v="0"/>
    <n v="1"/>
    <n v="0"/>
    <n v="0"/>
    <n v="0"/>
    <n v="0"/>
    <n v="1"/>
    <n v="0"/>
    <n v="0"/>
    <n v="79"/>
    <d v="2015-05-22T00:00:00"/>
    <n v="5"/>
    <s v="May"/>
    <n v="1"/>
  </r>
  <r>
    <n v="1197"/>
    <n v="71847"/>
    <n v="982"/>
    <n v="1.3667933247038846"/>
    <x v="0"/>
    <n v="0"/>
    <n v="95"/>
    <n v="737"/>
    <n v="21"/>
    <n v="106"/>
    <n v="55"/>
    <n v="63"/>
    <n v="210"/>
    <x v="7"/>
    <n v="6"/>
    <n v="7"/>
    <n v="9"/>
    <n v="3"/>
    <n v="1"/>
    <n v="0"/>
    <n v="0"/>
    <n v="0"/>
    <n v="0"/>
    <n v="0"/>
    <n v="0"/>
    <n v="42"/>
    <s v="36-50"/>
    <n v="2805"/>
    <n v="1"/>
    <n v="0"/>
    <n v="0"/>
    <n v="0"/>
    <n v="0"/>
    <n v="0"/>
    <n v="1"/>
    <n v="0"/>
    <n v="0"/>
    <n v="772"/>
    <d v="2015-02-09T00:00:00"/>
    <n v="2"/>
    <s v="February"/>
    <n v="1"/>
  </r>
  <r>
    <n v="1198"/>
    <n v="46149"/>
    <n v="335"/>
    <n v="0.72590955383648614"/>
    <x v="0"/>
    <n v="1"/>
    <n v="36"/>
    <n v="254"/>
    <n v="6"/>
    <n v="71"/>
    <n v="4"/>
    <n v="0"/>
    <n v="27"/>
    <x v="2"/>
    <n v="5"/>
    <n v="1"/>
    <n v="7"/>
    <n v="5"/>
    <n v="0"/>
    <n v="0"/>
    <n v="0"/>
    <n v="0"/>
    <n v="0"/>
    <n v="0"/>
    <n v="0"/>
    <n v="45"/>
    <s v="36-50"/>
    <n v="2371"/>
    <n v="0"/>
    <n v="1"/>
    <n v="0"/>
    <n v="0"/>
    <n v="0"/>
    <n v="0"/>
    <n v="1"/>
    <n v="0"/>
    <n v="0"/>
    <n v="308"/>
    <d v="2016-04-18T00:00:00"/>
    <n v="4"/>
    <s v="April"/>
    <n v="1"/>
  </r>
  <r>
    <n v="1199"/>
    <n v="60597"/>
    <n v="827"/>
    <n v="1.3647540307275936"/>
    <x v="0"/>
    <n v="1"/>
    <n v="2"/>
    <n v="522"/>
    <n v="0"/>
    <n v="257"/>
    <n v="32"/>
    <n v="16"/>
    <n v="66"/>
    <x v="3"/>
    <n v="2"/>
    <n v="2"/>
    <n v="8"/>
    <n v="7"/>
    <n v="1"/>
    <n v="0"/>
    <n v="0"/>
    <n v="0"/>
    <n v="0"/>
    <n v="0"/>
    <n v="1"/>
    <n v="56"/>
    <s v="51-65"/>
    <n v="2338"/>
    <n v="0"/>
    <n v="1"/>
    <n v="0"/>
    <n v="0"/>
    <n v="0"/>
    <n v="0"/>
    <n v="1"/>
    <n v="0"/>
    <n v="0"/>
    <n v="761"/>
    <d v="2016-05-21T00:00:00"/>
    <n v="5"/>
    <s v="May"/>
    <n v="1"/>
  </r>
  <r>
    <n v="1200"/>
    <n v="60714"/>
    <n v="795"/>
    <n v="1.3094179266725963"/>
    <x v="0"/>
    <n v="0"/>
    <n v="56"/>
    <n v="216"/>
    <n v="162"/>
    <n v="224"/>
    <n v="101"/>
    <n v="92"/>
    <n v="162"/>
    <x v="1"/>
    <n v="7"/>
    <n v="4"/>
    <n v="10"/>
    <n v="5"/>
    <n v="0"/>
    <n v="0"/>
    <n v="0"/>
    <n v="0"/>
    <n v="0"/>
    <n v="0"/>
    <n v="1"/>
    <n v="64"/>
    <s v="51-65"/>
    <n v="2687"/>
    <n v="0"/>
    <n v="0"/>
    <n v="1"/>
    <n v="0"/>
    <n v="0"/>
    <n v="0"/>
    <n v="1"/>
    <n v="0"/>
    <n v="0"/>
    <n v="633"/>
    <d v="2015-06-07T00:00:00"/>
    <n v="6"/>
    <s v="June"/>
    <n v="1"/>
  </r>
  <r>
    <n v="1201"/>
    <n v="37633"/>
    <n v="37"/>
    <n v="9.8317965615284456E-2"/>
    <x v="1"/>
    <n v="1"/>
    <n v="49"/>
    <n v="13"/>
    <n v="4"/>
    <n v="20"/>
    <n v="0"/>
    <n v="0"/>
    <n v="1"/>
    <x v="1"/>
    <n v="1"/>
    <n v="0"/>
    <n v="3"/>
    <n v="9"/>
    <n v="0"/>
    <n v="0"/>
    <n v="0"/>
    <n v="0"/>
    <n v="0"/>
    <n v="0"/>
    <n v="0"/>
    <n v="63"/>
    <s v="51-65"/>
    <n v="2806"/>
    <n v="0"/>
    <n v="1"/>
    <n v="0"/>
    <n v="0"/>
    <n v="0"/>
    <n v="0"/>
    <n v="0"/>
    <n v="0"/>
    <n v="1"/>
    <n v="36"/>
    <d v="2015-02-08T00:00:00"/>
    <n v="2"/>
    <s v="February"/>
    <n v="1"/>
  </r>
  <r>
    <n v="1202"/>
    <n v="39767"/>
    <n v="438"/>
    <n v="1.1014157467246712"/>
    <x v="0"/>
    <n v="0"/>
    <n v="18"/>
    <n v="113"/>
    <n v="61"/>
    <n v="204"/>
    <n v="34"/>
    <n v="26"/>
    <n v="47"/>
    <x v="1"/>
    <n v="7"/>
    <n v="1"/>
    <n v="7"/>
    <n v="8"/>
    <n v="0"/>
    <n v="0"/>
    <n v="0"/>
    <n v="0"/>
    <n v="0"/>
    <n v="0"/>
    <n v="0"/>
    <n v="69"/>
    <s v="66+"/>
    <n v="2502"/>
    <n v="0"/>
    <n v="0"/>
    <n v="0"/>
    <n v="1"/>
    <n v="0"/>
    <n v="0"/>
    <n v="0"/>
    <n v="1"/>
    <n v="0"/>
    <n v="391"/>
    <d v="2015-12-09T00:00:00"/>
    <n v="12"/>
    <s v="December"/>
    <n v="1"/>
  </r>
  <r>
    <n v="1203"/>
    <n v="26997"/>
    <n v="290"/>
    <n v="1.0741934288995074"/>
    <x v="0"/>
    <n v="0"/>
    <n v="89"/>
    <n v="7"/>
    <n v="23"/>
    <n v="78"/>
    <n v="133"/>
    <n v="49"/>
    <n v="144"/>
    <x v="1"/>
    <n v="4"/>
    <n v="2"/>
    <n v="5"/>
    <n v="7"/>
    <n v="0"/>
    <n v="0"/>
    <n v="0"/>
    <n v="0"/>
    <n v="0"/>
    <n v="0"/>
    <n v="0"/>
    <n v="69"/>
    <s v="66+"/>
    <n v="2760"/>
    <n v="0"/>
    <n v="1"/>
    <n v="0"/>
    <n v="0"/>
    <n v="0"/>
    <n v="0"/>
    <n v="0"/>
    <n v="0"/>
    <n v="0"/>
    <n v="146"/>
    <d v="2015-03-26T00:00:00"/>
    <n v="3"/>
    <s v="March"/>
    <n v="1"/>
  </r>
  <r>
    <n v="1204"/>
    <n v="33986"/>
    <n v="39"/>
    <n v="0.11475313364326487"/>
    <x v="1"/>
    <n v="0"/>
    <n v="43"/>
    <n v="16"/>
    <n v="2"/>
    <n v="18"/>
    <n v="2"/>
    <n v="1"/>
    <n v="5"/>
    <x v="0"/>
    <n v="1"/>
    <n v="0"/>
    <n v="3"/>
    <n v="7"/>
    <n v="0"/>
    <n v="0"/>
    <n v="0"/>
    <n v="0"/>
    <n v="0"/>
    <n v="0"/>
    <n v="0"/>
    <n v="50"/>
    <s v="36-50"/>
    <n v="2631"/>
    <n v="1"/>
    <n v="0"/>
    <n v="0"/>
    <n v="0"/>
    <n v="0"/>
    <n v="0"/>
    <n v="1"/>
    <n v="0"/>
    <n v="0"/>
    <n v="34"/>
    <d v="2015-08-02T00:00:00"/>
    <n v="8"/>
    <s v="August"/>
    <n v="1"/>
  </r>
  <r>
    <n v="1205"/>
    <n v="54356"/>
    <n v="775"/>
    <n v="1.4257855618514976"/>
    <x v="0"/>
    <n v="1"/>
    <n v="62"/>
    <n v="710"/>
    <n v="15"/>
    <n v="30"/>
    <n v="20"/>
    <n v="0"/>
    <n v="0"/>
    <x v="4"/>
    <n v="11"/>
    <n v="2"/>
    <n v="8"/>
    <n v="8"/>
    <n v="0"/>
    <n v="0"/>
    <n v="0"/>
    <n v="0"/>
    <n v="0"/>
    <n v="0"/>
    <n v="1"/>
    <n v="71"/>
    <s v="66+"/>
    <n v="2746"/>
    <n v="0"/>
    <n v="0"/>
    <n v="0"/>
    <n v="0"/>
    <n v="1"/>
    <n v="0"/>
    <n v="0"/>
    <n v="0"/>
    <n v="1"/>
    <n v="775"/>
    <d v="2015-04-09T00:00:00"/>
    <n v="4"/>
    <s v="April"/>
    <n v="1"/>
  </r>
  <r>
    <n v="1206"/>
    <n v="46831"/>
    <n v="44"/>
    <n v="9.3954858960944673E-2"/>
    <x v="1"/>
    <n v="1"/>
    <n v="84"/>
    <n v="22"/>
    <n v="2"/>
    <n v="10"/>
    <n v="6"/>
    <n v="4"/>
    <n v="34"/>
    <x v="1"/>
    <n v="1"/>
    <n v="2"/>
    <n v="2"/>
    <n v="4"/>
    <n v="0"/>
    <n v="0"/>
    <n v="0"/>
    <n v="0"/>
    <n v="0"/>
    <n v="0"/>
    <n v="0"/>
    <n v="51"/>
    <s v="51-65"/>
    <n v="2545"/>
    <n v="0"/>
    <n v="1"/>
    <n v="0"/>
    <n v="0"/>
    <n v="0"/>
    <n v="1"/>
    <n v="0"/>
    <n v="0"/>
    <n v="0"/>
    <n v="10"/>
    <d v="2015-10-27T00:00:00"/>
    <n v="10"/>
    <s v="October"/>
    <n v="1"/>
  </r>
  <r>
    <n v="1207"/>
    <n v="55424"/>
    <n v="770"/>
    <n v="1.3892898383371826"/>
    <x v="0"/>
    <n v="1"/>
    <n v="6"/>
    <n v="462"/>
    <n v="61"/>
    <n v="184"/>
    <n v="10"/>
    <n v="53"/>
    <n v="107"/>
    <x v="3"/>
    <n v="7"/>
    <n v="5"/>
    <n v="9"/>
    <n v="6"/>
    <n v="0"/>
    <n v="0"/>
    <n v="1"/>
    <n v="0"/>
    <n v="0"/>
    <n v="0"/>
    <n v="1"/>
    <n v="44"/>
    <s v="36-50"/>
    <n v="2740"/>
    <n v="0"/>
    <n v="1"/>
    <n v="0"/>
    <n v="0"/>
    <n v="0"/>
    <n v="0"/>
    <n v="0"/>
    <n v="0"/>
    <n v="1"/>
    <n v="663"/>
    <d v="2015-04-15T00:00:00"/>
    <n v="4"/>
    <s v="April"/>
    <n v="1"/>
  </r>
  <r>
    <n v="1208"/>
    <n v="52531"/>
    <n v="669"/>
    <n v="1.2735337229445471"/>
    <x v="0"/>
    <n v="0"/>
    <n v="68"/>
    <n v="283"/>
    <n v="112"/>
    <n v="151"/>
    <n v="51"/>
    <n v="72"/>
    <n v="125"/>
    <x v="1"/>
    <n v="7"/>
    <n v="2"/>
    <n v="10"/>
    <n v="6"/>
    <n v="0"/>
    <n v="0"/>
    <n v="0"/>
    <n v="0"/>
    <n v="0"/>
    <n v="0"/>
    <n v="0"/>
    <n v="49"/>
    <s v="36-50"/>
    <n v="2705"/>
    <n v="0"/>
    <n v="1"/>
    <n v="0"/>
    <n v="0"/>
    <n v="0"/>
    <n v="0"/>
    <n v="1"/>
    <n v="0"/>
    <n v="0"/>
    <n v="544"/>
    <d v="2015-05-20T00:00:00"/>
    <n v="5"/>
    <s v="May"/>
    <n v="1"/>
  </r>
  <r>
    <n v="1209"/>
    <n v="15759"/>
    <n v="14"/>
    <n v="8.8838124246462341E-2"/>
    <x v="0"/>
    <n v="0"/>
    <n v="12"/>
    <n v="1"/>
    <n v="2"/>
    <n v="5"/>
    <n v="6"/>
    <n v="0"/>
    <n v="3"/>
    <x v="0"/>
    <n v="1"/>
    <n v="0"/>
    <n v="2"/>
    <n v="7"/>
    <n v="0"/>
    <n v="0"/>
    <n v="0"/>
    <n v="0"/>
    <n v="0"/>
    <n v="0"/>
    <n v="0"/>
    <n v="64"/>
    <s v="51-65"/>
    <n v="2456"/>
    <n v="0"/>
    <n v="1"/>
    <n v="0"/>
    <n v="0"/>
    <n v="0"/>
    <n v="0"/>
    <n v="1"/>
    <n v="0"/>
    <n v="0"/>
    <n v="11"/>
    <d v="2016-01-24T00:00:00"/>
    <n v="1"/>
    <s v="January"/>
    <n v="1"/>
  </r>
  <r>
    <n v="1210"/>
    <n v="43050"/>
    <n v="68"/>
    <n v="0.15795586527293845"/>
    <x v="1"/>
    <n v="0"/>
    <n v="10"/>
    <n v="30"/>
    <n v="5"/>
    <n v="24"/>
    <n v="6"/>
    <n v="3"/>
    <n v="8"/>
    <x v="1"/>
    <n v="2"/>
    <n v="0"/>
    <n v="4"/>
    <n v="5"/>
    <n v="0"/>
    <n v="0"/>
    <n v="0"/>
    <n v="0"/>
    <n v="0"/>
    <n v="0"/>
    <n v="0"/>
    <n v="47"/>
    <s v="36-50"/>
    <n v="2262"/>
    <n v="0"/>
    <n v="1"/>
    <n v="0"/>
    <n v="0"/>
    <n v="0"/>
    <n v="1"/>
    <n v="0"/>
    <n v="0"/>
    <n v="0"/>
    <n v="60"/>
    <d v="2016-08-05T00:00:00"/>
    <n v="8"/>
    <s v="August"/>
    <n v="1"/>
  </r>
  <r>
    <n v="1211"/>
    <n v="42997"/>
    <n v="10"/>
    <n v="2.3257436565341769E-2"/>
    <x v="1"/>
    <n v="1"/>
    <n v="91"/>
    <n v="4"/>
    <n v="0"/>
    <n v="5"/>
    <n v="0"/>
    <n v="1"/>
    <n v="5"/>
    <x v="0"/>
    <n v="1"/>
    <n v="0"/>
    <n v="2"/>
    <n v="7"/>
    <n v="0"/>
    <n v="0"/>
    <n v="0"/>
    <n v="0"/>
    <n v="0"/>
    <n v="0"/>
    <n v="0"/>
    <n v="43"/>
    <s v="36-50"/>
    <n v="2363"/>
    <n v="0"/>
    <n v="0"/>
    <n v="1"/>
    <n v="0"/>
    <n v="0"/>
    <n v="0"/>
    <n v="0"/>
    <n v="0"/>
    <n v="1"/>
    <n v="5"/>
    <d v="2016-04-26T00:00:00"/>
    <n v="4"/>
    <s v="April"/>
    <n v="1"/>
  </r>
  <r>
    <n v="1212"/>
    <n v="48918"/>
    <n v="61"/>
    <n v="0.12469847499897789"/>
    <x v="1"/>
    <n v="1"/>
    <n v="21"/>
    <n v="52"/>
    <n v="0"/>
    <n v="9"/>
    <n v="0"/>
    <n v="0"/>
    <n v="1"/>
    <x v="1"/>
    <n v="1"/>
    <n v="0"/>
    <n v="4"/>
    <n v="4"/>
    <n v="0"/>
    <n v="0"/>
    <n v="0"/>
    <n v="0"/>
    <n v="0"/>
    <n v="0"/>
    <n v="0"/>
    <n v="57"/>
    <s v="51-65"/>
    <n v="2237"/>
    <n v="0"/>
    <n v="0"/>
    <n v="1"/>
    <n v="0"/>
    <n v="0"/>
    <n v="0"/>
    <n v="0"/>
    <n v="0"/>
    <n v="1"/>
    <n v="60"/>
    <d v="2016-08-30T00:00:00"/>
    <n v="8"/>
    <s v="August"/>
    <n v="1"/>
  </r>
  <r>
    <n v="1213"/>
    <n v="60033"/>
    <n v="150"/>
    <n v="0.24986257558342909"/>
    <x v="0"/>
    <n v="1"/>
    <n v="28"/>
    <n v="62"/>
    <n v="1"/>
    <n v="57"/>
    <n v="19"/>
    <n v="11"/>
    <n v="48"/>
    <x v="1"/>
    <n v="2"/>
    <n v="1"/>
    <n v="5"/>
    <n v="2"/>
    <n v="0"/>
    <n v="0"/>
    <n v="0"/>
    <n v="0"/>
    <n v="0"/>
    <n v="0"/>
    <n v="0"/>
    <n v="66"/>
    <s v="66+"/>
    <n v="2251"/>
    <n v="0"/>
    <n v="0"/>
    <n v="0"/>
    <n v="1"/>
    <n v="0"/>
    <n v="0"/>
    <n v="0"/>
    <n v="1"/>
    <n v="0"/>
    <n v="102"/>
    <d v="2016-08-16T00:00:00"/>
    <n v="8"/>
    <s v="August"/>
    <n v="1"/>
  </r>
  <r>
    <n v="1214"/>
    <n v="34043"/>
    <n v="39"/>
    <n v="0.11456099638692241"/>
    <x v="1"/>
    <n v="0"/>
    <n v="97"/>
    <n v="20"/>
    <n v="2"/>
    <n v="14"/>
    <n v="3"/>
    <n v="0"/>
    <n v="10"/>
    <x v="0"/>
    <n v="2"/>
    <n v="0"/>
    <n v="2"/>
    <n v="9"/>
    <n v="0"/>
    <n v="0"/>
    <n v="0"/>
    <n v="0"/>
    <n v="0"/>
    <n v="0"/>
    <n v="0"/>
    <n v="42"/>
    <s v="36-50"/>
    <n v="2406"/>
    <n v="0"/>
    <n v="0"/>
    <n v="0"/>
    <n v="1"/>
    <n v="0"/>
    <n v="0"/>
    <n v="0"/>
    <n v="0"/>
    <n v="1"/>
    <n v="29"/>
    <d v="2016-03-14T00:00:00"/>
    <n v="3"/>
    <s v="March"/>
    <n v="1"/>
  </r>
  <r>
    <n v="1215"/>
    <n v="57811"/>
    <n v="724"/>
    <n v="1.2523568179066267"/>
    <x v="0"/>
    <n v="1"/>
    <n v="49"/>
    <n v="545"/>
    <n v="7"/>
    <n v="114"/>
    <n v="37"/>
    <n v="21"/>
    <n v="78"/>
    <x v="2"/>
    <n v="7"/>
    <n v="2"/>
    <n v="11"/>
    <n v="5"/>
    <n v="0"/>
    <n v="0"/>
    <n v="0"/>
    <n v="1"/>
    <n v="0"/>
    <n v="0"/>
    <n v="0"/>
    <n v="54"/>
    <s v="51-65"/>
    <n v="2529"/>
    <n v="0"/>
    <n v="0"/>
    <n v="0"/>
    <n v="1"/>
    <n v="0"/>
    <n v="0"/>
    <n v="1"/>
    <n v="0"/>
    <n v="0"/>
    <n v="646"/>
    <d v="2015-11-12T00:00:00"/>
    <n v="11"/>
    <s v="November"/>
    <n v="1"/>
  </r>
  <r>
    <n v="1216"/>
    <n v="88097"/>
    <n v="769"/>
    <n v="0.87290146088970111"/>
    <x v="1"/>
    <n v="0"/>
    <n v="24"/>
    <n v="163"/>
    <n v="0"/>
    <n v="480"/>
    <n v="0"/>
    <n v="126"/>
    <n v="75"/>
    <x v="0"/>
    <n v="6"/>
    <n v="5"/>
    <n v="8"/>
    <n v="9"/>
    <n v="1"/>
    <n v="0"/>
    <n v="0"/>
    <n v="1"/>
    <n v="1"/>
    <n v="0"/>
    <n v="1"/>
    <n v="42"/>
    <s v="36-50"/>
    <n v="2839"/>
    <n v="0"/>
    <n v="1"/>
    <n v="0"/>
    <n v="0"/>
    <n v="0"/>
    <n v="0"/>
    <n v="0"/>
    <n v="1"/>
    <n v="0"/>
    <n v="694"/>
    <d v="2015-01-06T00:00:00"/>
    <n v="1"/>
    <s v="January"/>
    <n v="1"/>
  </r>
  <r>
    <n v="1217"/>
    <n v="7500"/>
    <n v="32"/>
    <n v="0.42666666666666669"/>
    <x v="1"/>
    <n v="1"/>
    <n v="5"/>
    <n v="6"/>
    <n v="5"/>
    <n v="4"/>
    <n v="13"/>
    <n v="4"/>
    <n v="25"/>
    <x v="3"/>
    <n v="2"/>
    <n v="1"/>
    <n v="3"/>
    <n v="6"/>
    <n v="0"/>
    <n v="0"/>
    <n v="0"/>
    <n v="0"/>
    <n v="0"/>
    <n v="0"/>
    <n v="0"/>
    <n v="42"/>
    <s v="36-50"/>
    <n v="2708"/>
    <n v="0"/>
    <n v="0"/>
    <n v="1"/>
    <n v="0"/>
    <n v="0"/>
    <n v="0"/>
    <n v="1"/>
    <n v="0"/>
    <n v="0"/>
    <n v="7"/>
    <d v="2015-05-17T00:00:00"/>
    <n v="5"/>
    <s v="May"/>
    <n v="1"/>
  </r>
  <r>
    <n v="1218"/>
    <n v="56534"/>
    <n v="769"/>
    <n v="1.3602433933562106"/>
    <x v="0"/>
    <n v="1"/>
    <n v="35"/>
    <n v="691"/>
    <n v="7"/>
    <n v="61"/>
    <n v="10"/>
    <n v="0"/>
    <n v="46"/>
    <x v="3"/>
    <n v="10"/>
    <n v="4"/>
    <n v="7"/>
    <n v="8"/>
    <n v="0"/>
    <n v="1"/>
    <n v="0"/>
    <n v="1"/>
    <n v="0"/>
    <n v="0"/>
    <n v="1"/>
    <n v="52"/>
    <s v="51-65"/>
    <n v="2500"/>
    <n v="0"/>
    <n v="0"/>
    <n v="0"/>
    <n v="1"/>
    <n v="0"/>
    <n v="0"/>
    <n v="1"/>
    <n v="0"/>
    <n v="0"/>
    <n v="723"/>
    <d v="2015-12-11T00:00:00"/>
    <n v="12"/>
    <s v="December"/>
    <n v="1"/>
  </r>
  <r>
    <n v="1219"/>
    <n v="23148"/>
    <n v="27"/>
    <n v="0.11664074650077762"/>
    <x v="0"/>
    <n v="0"/>
    <n v="83"/>
    <n v="4"/>
    <n v="6"/>
    <n v="8"/>
    <n v="6"/>
    <n v="3"/>
    <n v="10"/>
    <x v="0"/>
    <n v="2"/>
    <n v="0"/>
    <n v="3"/>
    <n v="7"/>
    <n v="0"/>
    <n v="0"/>
    <n v="0"/>
    <n v="0"/>
    <n v="0"/>
    <n v="0"/>
    <n v="0"/>
    <n v="35"/>
    <s v="24-35"/>
    <n v="2290"/>
    <n v="0"/>
    <n v="1"/>
    <n v="0"/>
    <n v="0"/>
    <n v="0"/>
    <n v="1"/>
    <n v="0"/>
    <n v="0"/>
    <n v="0"/>
    <n v="17"/>
    <d v="2016-07-08T00:00:00"/>
    <n v="7"/>
    <s v="July"/>
    <n v="1"/>
  </r>
  <r>
    <n v="1220"/>
    <n v="44267"/>
    <n v="261"/>
    <n v="0.58960399394582863"/>
    <x v="1"/>
    <n v="1"/>
    <n v="48"/>
    <n v="183"/>
    <n v="5"/>
    <n v="65"/>
    <n v="3"/>
    <n v="5"/>
    <n v="49"/>
    <x v="2"/>
    <n v="5"/>
    <n v="2"/>
    <n v="4"/>
    <n v="9"/>
    <n v="0"/>
    <n v="0"/>
    <n v="0"/>
    <n v="0"/>
    <n v="0"/>
    <n v="0"/>
    <n v="0"/>
    <n v="50"/>
    <s v="36-50"/>
    <n v="2648"/>
    <n v="1"/>
    <n v="0"/>
    <n v="0"/>
    <n v="0"/>
    <n v="0"/>
    <n v="0"/>
    <n v="1"/>
    <n v="0"/>
    <n v="0"/>
    <n v="212"/>
    <d v="2015-07-16T00:00:00"/>
    <n v="7"/>
    <s v="July"/>
    <n v="1"/>
  </r>
  <r>
    <n v="1221"/>
    <n v="71626"/>
    <n v="1233"/>
    <n v="1.7214419344930614"/>
    <x v="0"/>
    <n v="0"/>
    <n v="94"/>
    <n v="546"/>
    <n v="72"/>
    <n v="376"/>
    <n v="94"/>
    <n v="145"/>
    <n v="72"/>
    <x v="0"/>
    <n v="5"/>
    <n v="5"/>
    <n v="8"/>
    <n v="3"/>
    <n v="0"/>
    <n v="0"/>
    <n v="0"/>
    <n v="1"/>
    <n v="0"/>
    <n v="0"/>
    <n v="0"/>
    <n v="41"/>
    <s v="36-50"/>
    <n v="2764"/>
    <n v="0"/>
    <n v="1"/>
    <n v="0"/>
    <n v="0"/>
    <n v="0"/>
    <n v="0"/>
    <n v="1"/>
    <n v="0"/>
    <n v="0"/>
    <n v="1161"/>
    <d v="2015-03-22T00:00:00"/>
    <n v="3"/>
    <s v="March"/>
    <n v="1"/>
  </r>
  <r>
    <n v="1222"/>
    <n v="60894"/>
    <n v="778"/>
    <n v="1.2776299799651856"/>
    <x v="0"/>
    <n v="1"/>
    <n v="61"/>
    <n v="606"/>
    <n v="7"/>
    <n v="155"/>
    <n v="10"/>
    <n v="0"/>
    <n v="54"/>
    <x v="2"/>
    <n v="10"/>
    <n v="3"/>
    <n v="8"/>
    <n v="7"/>
    <n v="0"/>
    <n v="0"/>
    <n v="0"/>
    <n v="0"/>
    <n v="0"/>
    <n v="0"/>
    <n v="0"/>
    <n v="54"/>
    <s v="51-65"/>
    <n v="2525"/>
    <n v="0"/>
    <n v="0"/>
    <n v="0"/>
    <n v="1"/>
    <n v="0"/>
    <n v="0"/>
    <n v="1"/>
    <n v="0"/>
    <n v="0"/>
    <n v="724"/>
    <d v="2015-11-16T00:00:00"/>
    <n v="11"/>
    <s v="November"/>
    <n v="1"/>
  </r>
  <r>
    <n v="1223"/>
    <n v="50200"/>
    <n v="337"/>
    <n v="0.67131474103585653"/>
    <x v="1"/>
    <n v="1"/>
    <n v="70"/>
    <n v="266"/>
    <n v="6"/>
    <n v="51"/>
    <n v="8"/>
    <n v="6"/>
    <n v="64"/>
    <x v="9"/>
    <n v="7"/>
    <n v="1"/>
    <n v="5"/>
    <n v="8"/>
    <n v="0"/>
    <n v="0"/>
    <n v="0"/>
    <n v="0"/>
    <n v="0"/>
    <n v="0"/>
    <n v="0"/>
    <n v="44"/>
    <s v="36-50"/>
    <n v="2611"/>
    <n v="0"/>
    <n v="0"/>
    <n v="0"/>
    <n v="1"/>
    <n v="0"/>
    <n v="0"/>
    <n v="1"/>
    <n v="0"/>
    <n v="0"/>
    <n v="273"/>
    <d v="2015-08-22T00:00:00"/>
    <n v="8"/>
    <s v="August"/>
    <n v="1"/>
  </r>
  <r>
    <n v="1224"/>
    <n v="81051"/>
    <n v="1487"/>
    <n v="1.8346473208226921"/>
    <x v="0"/>
    <n v="0"/>
    <n v="43"/>
    <n v="1142"/>
    <n v="29"/>
    <n v="249"/>
    <n v="38"/>
    <n v="29"/>
    <n v="14"/>
    <x v="0"/>
    <n v="5"/>
    <n v="5"/>
    <n v="12"/>
    <n v="2"/>
    <n v="0"/>
    <n v="0"/>
    <n v="0"/>
    <n v="1"/>
    <n v="1"/>
    <n v="0"/>
    <n v="0"/>
    <n v="55"/>
    <s v="51-65"/>
    <n v="2196"/>
    <n v="0"/>
    <n v="1"/>
    <n v="0"/>
    <n v="0"/>
    <n v="0"/>
    <n v="0"/>
    <n v="0"/>
    <n v="0"/>
    <n v="1"/>
    <n v="1473"/>
    <d v="2016-10-10T00:00:00"/>
    <n v="10"/>
    <s v="October"/>
    <n v="1"/>
  </r>
  <r>
    <n v="1225"/>
    <n v="96547"/>
    <n v="747"/>
    <n v="0.77371642826809739"/>
    <x v="0"/>
    <n v="0"/>
    <n v="4"/>
    <n v="448"/>
    <n v="21"/>
    <n v="125"/>
    <n v="52"/>
    <n v="101"/>
    <n v="62"/>
    <x v="7"/>
    <n v="7"/>
    <n v="6"/>
    <n v="8"/>
    <n v="2"/>
    <n v="1"/>
    <n v="0"/>
    <n v="1"/>
    <n v="0"/>
    <n v="1"/>
    <n v="0"/>
    <n v="1"/>
    <n v="40"/>
    <s v="36-50"/>
    <n v="2196"/>
    <n v="0"/>
    <n v="1"/>
    <n v="0"/>
    <n v="0"/>
    <n v="0"/>
    <n v="1"/>
    <n v="0"/>
    <n v="0"/>
    <n v="0"/>
    <n v="685"/>
    <d v="2016-10-10T00:00:00"/>
    <n v="10"/>
    <s v="October"/>
    <n v="1"/>
  </r>
  <r>
    <n v="1226"/>
    <n v="59868"/>
    <n v="1040"/>
    <n v="1.7371550744972271"/>
    <x v="0"/>
    <n v="1"/>
    <n v="37"/>
    <n v="771"/>
    <n v="51"/>
    <n v="154"/>
    <n v="54"/>
    <n v="10"/>
    <n v="154"/>
    <x v="6"/>
    <n v="11"/>
    <n v="2"/>
    <n v="12"/>
    <n v="6"/>
    <n v="0"/>
    <n v="0"/>
    <n v="0"/>
    <n v="0"/>
    <n v="0"/>
    <n v="0"/>
    <n v="0"/>
    <n v="48"/>
    <s v="36-50"/>
    <n v="2501"/>
    <n v="0"/>
    <n v="0"/>
    <n v="0"/>
    <n v="1"/>
    <n v="0"/>
    <n v="0"/>
    <n v="1"/>
    <n v="0"/>
    <n v="0"/>
    <n v="886"/>
    <d v="2015-12-10T00:00:00"/>
    <n v="12"/>
    <s v="December"/>
    <n v="1"/>
  </r>
  <r>
    <n v="1227"/>
    <n v="65695"/>
    <n v="650"/>
    <n v="0.98942080828069101"/>
    <x v="0"/>
    <n v="1"/>
    <n v="50"/>
    <n v="371"/>
    <n v="32"/>
    <n v="189"/>
    <n v="0"/>
    <n v="58"/>
    <n v="6"/>
    <x v="1"/>
    <n v="5"/>
    <n v="4"/>
    <n v="10"/>
    <n v="4"/>
    <n v="0"/>
    <n v="0"/>
    <n v="0"/>
    <n v="0"/>
    <n v="0"/>
    <n v="0"/>
    <n v="0"/>
    <n v="60"/>
    <s v="51-65"/>
    <n v="2308"/>
    <n v="0"/>
    <n v="1"/>
    <n v="0"/>
    <n v="0"/>
    <n v="0"/>
    <n v="0"/>
    <n v="0"/>
    <n v="0"/>
    <n v="1"/>
    <n v="644"/>
    <d v="2016-06-20T00:00:00"/>
    <n v="6"/>
    <s v="June"/>
    <n v="1"/>
  </r>
  <r>
    <n v="1228"/>
    <n v="64857"/>
    <n v="1497"/>
    <n v="2.3081548637772329"/>
    <x v="0"/>
    <n v="0"/>
    <n v="78"/>
    <n v="556"/>
    <n v="14"/>
    <n v="717"/>
    <n v="210"/>
    <n v="0"/>
    <n v="43"/>
    <x v="0"/>
    <n v="7"/>
    <n v="5"/>
    <n v="10"/>
    <n v="4"/>
    <n v="0"/>
    <n v="0"/>
    <n v="0"/>
    <n v="0"/>
    <n v="0"/>
    <n v="0"/>
    <n v="0"/>
    <n v="64"/>
    <s v="51-65"/>
    <n v="2742"/>
    <n v="0"/>
    <n v="0"/>
    <n v="1"/>
    <n v="0"/>
    <n v="0"/>
    <n v="0"/>
    <n v="0"/>
    <n v="1"/>
    <n v="0"/>
    <n v="1454"/>
    <d v="2015-04-13T00:00:00"/>
    <n v="4"/>
    <s v="April"/>
    <n v="1"/>
  </r>
  <r>
    <n v="1229"/>
    <n v="45143"/>
    <n v="297"/>
    <n v="0.65790931041357459"/>
    <x v="0"/>
    <n v="1"/>
    <n v="74"/>
    <n v="202"/>
    <n v="5"/>
    <n v="74"/>
    <n v="11"/>
    <n v="5"/>
    <n v="14"/>
    <x v="4"/>
    <n v="6"/>
    <n v="1"/>
    <n v="5"/>
    <n v="7"/>
    <n v="0"/>
    <n v="0"/>
    <n v="0"/>
    <n v="0"/>
    <n v="0"/>
    <n v="0"/>
    <n v="0"/>
    <n v="55"/>
    <s v="51-65"/>
    <n v="2466"/>
    <n v="0"/>
    <n v="0"/>
    <n v="0"/>
    <n v="1"/>
    <n v="0"/>
    <n v="0"/>
    <n v="0"/>
    <n v="1"/>
    <n v="0"/>
    <n v="283"/>
    <d v="2016-01-14T00:00:00"/>
    <n v="1"/>
    <s v="January"/>
    <n v="1"/>
  </r>
  <r>
    <n v="1230"/>
    <n v="74805"/>
    <n v="783"/>
    <n v="1.0467214758371768"/>
    <x v="0"/>
    <n v="1"/>
    <n v="14"/>
    <n v="209"/>
    <n v="162"/>
    <n v="209"/>
    <n v="41"/>
    <n v="162"/>
    <n v="37"/>
    <x v="2"/>
    <n v="4"/>
    <n v="7"/>
    <n v="10"/>
    <n v="2"/>
    <n v="0"/>
    <n v="0"/>
    <n v="0"/>
    <n v="0"/>
    <n v="0"/>
    <n v="0"/>
    <n v="0"/>
    <n v="65"/>
    <s v="51-65"/>
    <n v="2394"/>
    <n v="0"/>
    <n v="0"/>
    <n v="0"/>
    <n v="1"/>
    <n v="0"/>
    <n v="1"/>
    <n v="0"/>
    <n v="0"/>
    <n v="0"/>
    <n v="746"/>
    <d v="2016-03-26T00:00:00"/>
    <n v="3"/>
    <s v="March"/>
    <n v="1"/>
  </r>
  <r>
    <n v="1231"/>
    <n v="59060"/>
    <n v="262"/>
    <n v="0.44361666102268882"/>
    <x v="1"/>
    <n v="0"/>
    <n v="77"/>
    <n v="35"/>
    <n v="40"/>
    <n v="111"/>
    <n v="36"/>
    <n v="40"/>
    <n v="12"/>
    <x v="4"/>
    <n v="3"/>
    <n v="1"/>
    <n v="7"/>
    <n v="4"/>
    <n v="0"/>
    <n v="0"/>
    <n v="0"/>
    <n v="0"/>
    <n v="0"/>
    <n v="0"/>
    <n v="0"/>
    <n v="31"/>
    <s v="24-35"/>
    <n v="2328"/>
    <n v="0"/>
    <n v="1"/>
    <n v="0"/>
    <n v="0"/>
    <n v="0"/>
    <n v="1"/>
    <n v="0"/>
    <n v="0"/>
    <n v="0"/>
    <n v="250"/>
    <d v="2016-05-31T00:00:00"/>
    <n v="5"/>
    <s v="May"/>
    <n v="1"/>
  </r>
  <r>
    <n v="1232"/>
    <n v="27238"/>
    <n v="54"/>
    <n v="0.19825244144210294"/>
    <x v="1"/>
    <n v="1"/>
    <n v="39"/>
    <n v="37"/>
    <n v="0"/>
    <n v="17"/>
    <n v="0"/>
    <n v="0"/>
    <n v="3"/>
    <x v="4"/>
    <n v="3"/>
    <n v="0"/>
    <n v="3"/>
    <n v="9"/>
    <n v="0"/>
    <n v="0"/>
    <n v="0"/>
    <n v="0"/>
    <n v="0"/>
    <n v="0"/>
    <n v="0"/>
    <n v="58"/>
    <s v="51-65"/>
    <n v="2594"/>
    <n v="0"/>
    <n v="0"/>
    <n v="1"/>
    <n v="0"/>
    <n v="0"/>
    <n v="0"/>
    <n v="0"/>
    <n v="0"/>
    <n v="1"/>
    <n v="51"/>
    <d v="2015-09-08T00:00:00"/>
    <n v="9"/>
    <s v="September"/>
    <n v="1"/>
  </r>
  <r>
    <n v="1233"/>
    <n v="47009"/>
    <n v="358"/>
    <n v="0.76155629773022182"/>
    <x v="0"/>
    <n v="1"/>
    <n v="89"/>
    <n v="171"/>
    <n v="45"/>
    <n v="73"/>
    <n v="59"/>
    <n v="10"/>
    <n v="90"/>
    <x v="3"/>
    <n v="3"/>
    <n v="2"/>
    <n v="8"/>
    <n v="4"/>
    <n v="0"/>
    <n v="0"/>
    <n v="0"/>
    <n v="0"/>
    <n v="0"/>
    <n v="0"/>
    <n v="0"/>
    <n v="55"/>
    <s v="51-65"/>
    <n v="2430"/>
    <n v="0"/>
    <n v="0"/>
    <n v="0"/>
    <n v="1"/>
    <n v="0"/>
    <n v="0"/>
    <n v="1"/>
    <n v="0"/>
    <n v="0"/>
    <n v="268"/>
    <d v="2016-02-19T00:00:00"/>
    <n v="2"/>
    <s v="February"/>
    <n v="1"/>
  </r>
  <r>
    <n v="1234"/>
    <n v="46094"/>
    <n v="39"/>
    <n v="8.4609710591400183E-2"/>
    <x v="1"/>
    <n v="1"/>
    <n v="62"/>
    <n v="12"/>
    <n v="2"/>
    <n v="20"/>
    <n v="3"/>
    <n v="2"/>
    <n v="5"/>
    <x v="0"/>
    <n v="1"/>
    <n v="0"/>
    <n v="3"/>
    <n v="7"/>
    <n v="0"/>
    <n v="0"/>
    <n v="0"/>
    <n v="0"/>
    <n v="0"/>
    <n v="0"/>
    <n v="0"/>
    <n v="47"/>
    <s v="36-50"/>
    <n v="2178"/>
    <n v="0"/>
    <n v="1"/>
    <n v="0"/>
    <n v="0"/>
    <n v="0"/>
    <n v="1"/>
    <n v="0"/>
    <n v="0"/>
    <n v="0"/>
    <n v="34"/>
    <d v="2016-10-28T00:00:00"/>
    <n v="10"/>
    <s v="October"/>
    <n v="1"/>
  </r>
  <r>
    <n v="1235"/>
    <n v="37235"/>
    <n v="41"/>
    <n v="0.11011145427689002"/>
    <x v="1"/>
    <n v="0"/>
    <n v="68"/>
    <n v="20"/>
    <n v="2"/>
    <n v="9"/>
    <n v="4"/>
    <n v="6"/>
    <n v="20"/>
    <x v="0"/>
    <n v="1"/>
    <n v="1"/>
    <n v="2"/>
    <n v="4"/>
    <n v="0"/>
    <n v="0"/>
    <n v="0"/>
    <n v="0"/>
    <n v="0"/>
    <n v="0"/>
    <n v="0"/>
    <n v="36"/>
    <s v="36-50"/>
    <n v="2307"/>
    <n v="0"/>
    <n v="0"/>
    <n v="0"/>
    <n v="1"/>
    <n v="0"/>
    <n v="0"/>
    <n v="1"/>
    <n v="0"/>
    <n v="0"/>
    <n v="21"/>
    <d v="2016-06-21T00:00:00"/>
    <n v="6"/>
    <s v="June"/>
    <n v="1"/>
  </r>
  <r>
    <n v="1236"/>
    <n v="81843"/>
    <n v="1505"/>
    <n v="1.8388866488276332"/>
    <x v="0"/>
    <n v="0"/>
    <n v="13"/>
    <n v="779"/>
    <n v="86"/>
    <n v="537"/>
    <n v="34"/>
    <n v="69"/>
    <n v="138"/>
    <x v="0"/>
    <n v="5"/>
    <n v="9"/>
    <n v="12"/>
    <n v="3"/>
    <n v="0"/>
    <n v="0"/>
    <n v="0"/>
    <n v="0"/>
    <n v="0"/>
    <n v="0"/>
    <n v="0"/>
    <n v="60"/>
    <s v="51-65"/>
    <n v="2592"/>
    <n v="0"/>
    <n v="1"/>
    <n v="0"/>
    <n v="0"/>
    <n v="0"/>
    <n v="0"/>
    <n v="0"/>
    <n v="1"/>
    <n v="0"/>
    <n v="1367"/>
    <d v="2015-09-10T00:00:00"/>
    <n v="9"/>
    <s v="September"/>
    <n v="1"/>
  </r>
  <r>
    <n v="1237"/>
    <n v="46692"/>
    <n v="309"/>
    <n v="0.66178360318684148"/>
    <x v="0"/>
    <n v="1"/>
    <n v="37"/>
    <n v="170"/>
    <n v="6"/>
    <n v="97"/>
    <n v="24"/>
    <n v="12"/>
    <n v="88"/>
    <x v="4"/>
    <n v="6"/>
    <n v="1"/>
    <n v="5"/>
    <n v="6"/>
    <n v="0"/>
    <n v="0"/>
    <n v="0"/>
    <n v="0"/>
    <n v="0"/>
    <n v="0"/>
    <n v="0"/>
    <n v="62"/>
    <s v="51-65"/>
    <n v="2547"/>
    <n v="0"/>
    <n v="0"/>
    <n v="0"/>
    <n v="1"/>
    <n v="0"/>
    <n v="0"/>
    <n v="0"/>
    <n v="1"/>
    <n v="0"/>
    <n v="221"/>
    <d v="2015-10-25T00:00:00"/>
    <n v="10"/>
    <s v="October"/>
    <n v="1"/>
  </r>
  <r>
    <n v="1238"/>
    <n v="77382"/>
    <n v="987"/>
    <n v="1.2754904241296425"/>
    <x v="0"/>
    <n v="1"/>
    <n v="36"/>
    <n v="491"/>
    <n v="48"/>
    <n v="231"/>
    <n v="112"/>
    <n v="105"/>
    <n v="134"/>
    <x v="1"/>
    <n v="5"/>
    <n v="7"/>
    <n v="12"/>
    <n v="1"/>
    <n v="0"/>
    <n v="0"/>
    <n v="0"/>
    <n v="0"/>
    <n v="1"/>
    <n v="0"/>
    <n v="0"/>
    <n v="52"/>
    <s v="51-65"/>
    <n v="2332"/>
    <n v="0"/>
    <n v="0"/>
    <n v="0"/>
    <n v="1"/>
    <n v="0"/>
    <n v="0"/>
    <n v="1"/>
    <n v="0"/>
    <n v="0"/>
    <n v="853"/>
    <d v="2016-05-27T00:00:00"/>
    <n v="5"/>
    <s v="May"/>
    <n v="1"/>
  </r>
  <r>
    <n v="1239"/>
    <n v="60585"/>
    <n v="715"/>
    <n v="1.1801601056367088"/>
    <x v="1"/>
    <n v="1"/>
    <n v="17"/>
    <n v="267"/>
    <n v="42"/>
    <n v="309"/>
    <n v="55"/>
    <n v="42"/>
    <n v="21"/>
    <x v="11"/>
    <n v="7"/>
    <n v="4"/>
    <n v="9"/>
    <n v="5"/>
    <n v="0"/>
    <n v="0"/>
    <n v="0"/>
    <n v="0"/>
    <n v="0"/>
    <n v="0"/>
    <n v="1"/>
    <n v="49"/>
    <s v="36-50"/>
    <n v="2529"/>
    <n v="0"/>
    <n v="1"/>
    <n v="0"/>
    <n v="0"/>
    <n v="0"/>
    <n v="0"/>
    <n v="0"/>
    <n v="0"/>
    <n v="1"/>
    <n v="694"/>
    <d v="2015-11-12T00:00:00"/>
    <n v="11"/>
    <s v="November"/>
    <n v="1"/>
  </r>
  <r>
    <n v="1240"/>
    <n v="18393"/>
    <n v="46"/>
    <n v="0.25009514489207851"/>
    <x v="1"/>
    <n v="0"/>
    <n v="2"/>
    <n v="7"/>
    <n v="10"/>
    <n v="13"/>
    <n v="16"/>
    <n v="0"/>
    <n v="4"/>
    <x v="1"/>
    <n v="3"/>
    <n v="0"/>
    <n v="3"/>
    <n v="8"/>
    <n v="0"/>
    <n v="0"/>
    <n v="0"/>
    <n v="0"/>
    <n v="0"/>
    <n v="0"/>
    <n v="0"/>
    <n v="46"/>
    <s v="36-50"/>
    <n v="2251"/>
    <n v="0"/>
    <n v="1"/>
    <n v="0"/>
    <n v="0"/>
    <n v="0"/>
    <n v="0"/>
    <n v="0"/>
    <n v="0"/>
    <n v="0"/>
    <n v="42"/>
    <d v="2016-08-16T00:00:00"/>
    <n v="8"/>
    <s v="August"/>
    <n v="1"/>
  </r>
  <r>
    <n v="1241"/>
    <n v="72828"/>
    <n v="1473"/>
    <n v="2.0225737353765036"/>
    <x v="0"/>
    <n v="1"/>
    <n v="17"/>
    <n v="1205"/>
    <n v="0"/>
    <n v="235"/>
    <n v="19"/>
    <n v="14"/>
    <n v="205"/>
    <x v="9"/>
    <n v="6"/>
    <n v="3"/>
    <n v="13"/>
    <n v="7"/>
    <n v="0"/>
    <n v="0"/>
    <n v="0"/>
    <n v="0"/>
    <n v="0"/>
    <n v="0"/>
    <n v="0"/>
    <n v="58"/>
    <s v="51-65"/>
    <n v="2659"/>
    <n v="0"/>
    <n v="1"/>
    <n v="0"/>
    <n v="0"/>
    <n v="0"/>
    <n v="0"/>
    <n v="0"/>
    <n v="1"/>
    <n v="0"/>
    <n v="1268"/>
    <d v="2015-07-05T00:00:00"/>
    <n v="7"/>
    <s v="July"/>
    <n v="1"/>
  </r>
  <r>
    <n v="1242"/>
    <n v="24711"/>
    <n v="51"/>
    <n v="0.20638582008012629"/>
    <x v="0"/>
    <n v="0"/>
    <n v="86"/>
    <n v="10"/>
    <n v="7"/>
    <n v="25"/>
    <n v="6"/>
    <n v="3"/>
    <n v="7"/>
    <x v="0"/>
    <n v="3"/>
    <n v="0"/>
    <n v="3"/>
    <n v="7"/>
    <n v="0"/>
    <n v="0"/>
    <n v="0"/>
    <n v="0"/>
    <n v="0"/>
    <n v="0"/>
    <n v="0"/>
    <n v="38"/>
    <s v="36-50"/>
    <n v="2231"/>
    <n v="0"/>
    <n v="1"/>
    <n v="0"/>
    <n v="0"/>
    <n v="0"/>
    <n v="0"/>
    <n v="1"/>
    <n v="0"/>
    <n v="0"/>
    <n v="44"/>
    <d v="2016-09-05T00:00:00"/>
    <n v="9"/>
    <s v="September"/>
    <n v="1"/>
  </r>
  <r>
    <n v="1243"/>
    <n v="45503"/>
    <n v="152"/>
    <n v="0.33404390919280047"/>
    <x v="1"/>
    <n v="0"/>
    <n v="54"/>
    <n v="97"/>
    <n v="4"/>
    <n v="44"/>
    <n v="6"/>
    <n v="1"/>
    <n v="18"/>
    <x v="0"/>
    <n v="3"/>
    <n v="1"/>
    <n v="4"/>
    <n v="5"/>
    <n v="0"/>
    <n v="0"/>
    <n v="0"/>
    <n v="0"/>
    <n v="0"/>
    <n v="0"/>
    <n v="0"/>
    <n v="45"/>
    <s v="36-50"/>
    <n v="2436"/>
    <n v="0"/>
    <n v="1"/>
    <n v="0"/>
    <n v="0"/>
    <n v="0"/>
    <n v="0"/>
    <n v="0"/>
    <n v="0"/>
    <n v="1"/>
    <n v="134"/>
    <d v="2016-02-13T00:00:00"/>
    <n v="2"/>
    <s v="February"/>
    <n v="1"/>
  </r>
  <r>
    <n v="1244"/>
    <n v="6560"/>
    <n v="111"/>
    <n v="1.6920731707317074"/>
    <x v="0"/>
    <n v="0"/>
    <n v="2"/>
    <n v="67"/>
    <n v="11"/>
    <n v="26"/>
    <n v="4"/>
    <n v="3"/>
    <n v="262"/>
    <x v="7"/>
    <n v="1"/>
    <n v="0"/>
    <n v="1"/>
    <n v="17"/>
    <n v="0"/>
    <n v="0"/>
    <n v="0"/>
    <n v="0"/>
    <n v="0"/>
    <n v="0"/>
    <n v="0"/>
    <n v="38"/>
    <s v="36-50"/>
    <n v="2358"/>
    <n v="0"/>
    <n v="0"/>
    <n v="1"/>
    <n v="0"/>
    <n v="0"/>
    <n v="0"/>
    <n v="0"/>
    <n v="1"/>
    <n v="0"/>
    <n v="-151"/>
    <d v="2016-05-01T00:00:00"/>
    <n v="5"/>
    <s v="May"/>
    <n v="1"/>
  </r>
  <r>
    <n v="1245"/>
    <n v="86037"/>
    <n v="708"/>
    <n v="0.82290177481781102"/>
    <x v="0"/>
    <n v="0"/>
    <n v="95"/>
    <n v="490"/>
    <n v="44"/>
    <n v="125"/>
    <n v="29"/>
    <n v="20"/>
    <n v="22"/>
    <x v="0"/>
    <n v="6"/>
    <n v="7"/>
    <n v="11"/>
    <n v="3"/>
    <n v="0"/>
    <n v="0"/>
    <n v="0"/>
    <n v="1"/>
    <n v="1"/>
    <n v="0"/>
    <n v="1"/>
    <n v="29"/>
    <s v="24-35"/>
    <n v="2702"/>
    <n v="0"/>
    <n v="0"/>
    <n v="1"/>
    <n v="0"/>
    <n v="0"/>
    <n v="0"/>
    <n v="1"/>
    <n v="0"/>
    <n v="0"/>
    <n v="686"/>
    <d v="2015-05-23T00:00:00"/>
    <n v="5"/>
    <s v="May"/>
    <n v="1"/>
  </r>
  <r>
    <n v="1246"/>
    <n v="27244"/>
    <n v="55"/>
    <n v="0.20187931287622965"/>
    <x v="1"/>
    <n v="0"/>
    <n v="84"/>
    <n v="6"/>
    <n v="5"/>
    <n v="17"/>
    <n v="3"/>
    <n v="24"/>
    <n v="46"/>
    <x v="1"/>
    <n v="2"/>
    <n v="2"/>
    <n v="2"/>
    <n v="7"/>
    <n v="0"/>
    <n v="0"/>
    <n v="0"/>
    <n v="0"/>
    <n v="0"/>
    <n v="0"/>
    <n v="0"/>
    <n v="41"/>
    <s v="36-50"/>
    <n v="2273"/>
    <n v="0"/>
    <n v="1"/>
    <n v="0"/>
    <n v="0"/>
    <n v="0"/>
    <n v="0"/>
    <n v="1"/>
    <n v="0"/>
    <n v="0"/>
    <n v="9"/>
    <d v="2016-07-25T00:00:00"/>
    <n v="7"/>
    <s v="July"/>
    <n v="1"/>
  </r>
  <r>
    <n v="1247"/>
    <n v="82017"/>
    <n v="706"/>
    <n v="0.86079715180999061"/>
    <x v="0"/>
    <n v="0"/>
    <n v="58"/>
    <n v="184"/>
    <n v="23"/>
    <n v="446"/>
    <n v="30"/>
    <n v="23"/>
    <n v="23"/>
    <x v="0"/>
    <n v="5"/>
    <n v="4"/>
    <n v="7"/>
    <n v="2"/>
    <n v="1"/>
    <n v="0"/>
    <n v="0"/>
    <n v="1"/>
    <n v="1"/>
    <n v="0"/>
    <n v="1"/>
    <n v="63"/>
    <s v="51-65"/>
    <n v="2758"/>
    <n v="0"/>
    <n v="1"/>
    <n v="0"/>
    <n v="0"/>
    <n v="0"/>
    <n v="0"/>
    <n v="0"/>
    <n v="0"/>
    <n v="1"/>
    <n v="683"/>
    <d v="2015-03-28T00:00:00"/>
    <n v="3"/>
    <s v="March"/>
    <n v="1"/>
  </r>
  <r>
    <n v="1248"/>
    <n v="71434"/>
    <n v="1232"/>
    <n v="1.7246689251616876"/>
    <x v="0"/>
    <n v="1"/>
    <n v="4"/>
    <n v="711"/>
    <n v="36"/>
    <n v="217"/>
    <n v="172"/>
    <n v="96"/>
    <n v="168"/>
    <x v="4"/>
    <n v="7"/>
    <n v="4"/>
    <n v="7"/>
    <n v="4"/>
    <n v="1"/>
    <n v="0"/>
    <n v="0"/>
    <n v="1"/>
    <n v="0"/>
    <n v="0"/>
    <n v="0"/>
    <n v="58"/>
    <s v="51-65"/>
    <n v="2443"/>
    <n v="0"/>
    <n v="1"/>
    <n v="0"/>
    <n v="0"/>
    <n v="0"/>
    <n v="0"/>
    <n v="1"/>
    <n v="0"/>
    <n v="0"/>
    <n v="1064"/>
    <d v="2016-02-06T00:00:00"/>
    <n v="2"/>
    <s v="February"/>
    <n v="1"/>
  </r>
  <r>
    <n v="1249"/>
    <n v="90842"/>
    <n v="1331"/>
    <n v="1.4651813038022061"/>
    <x v="0"/>
    <n v="0"/>
    <n v="57"/>
    <n v="774"/>
    <n v="70"/>
    <n v="118"/>
    <n v="182"/>
    <n v="187"/>
    <n v="93"/>
    <x v="0"/>
    <n v="4"/>
    <n v="9"/>
    <n v="13"/>
    <n v="1"/>
    <n v="0"/>
    <n v="0"/>
    <n v="0"/>
    <n v="0"/>
    <n v="0"/>
    <n v="0"/>
    <n v="0"/>
    <n v="72"/>
    <s v="66+"/>
    <n v="2494"/>
    <n v="0"/>
    <n v="0"/>
    <n v="1"/>
    <n v="0"/>
    <n v="0"/>
    <n v="0"/>
    <n v="1"/>
    <n v="0"/>
    <n v="0"/>
    <n v="1238"/>
    <d v="2015-12-17T00:00:00"/>
    <n v="12"/>
    <s v="December"/>
    <n v="1"/>
  </r>
  <r>
    <n v="1250"/>
    <n v="81361"/>
    <n v="702"/>
    <n v="0.86282125342608873"/>
    <x v="0"/>
    <n v="0"/>
    <n v="18"/>
    <n v="163"/>
    <n v="23"/>
    <n v="424"/>
    <n v="27"/>
    <n v="65"/>
    <n v="76"/>
    <x v="0"/>
    <n v="3"/>
    <n v="10"/>
    <n v="13"/>
    <n v="1"/>
    <n v="0"/>
    <n v="0"/>
    <n v="0"/>
    <n v="0"/>
    <n v="0"/>
    <n v="0"/>
    <n v="1"/>
    <n v="33"/>
    <s v="24-35"/>
    <n v="2283"/>
    <n v="1"/>
    <n v="0"/>
    <n v="0"/>
    <n v="0"/>
    <n v="0"/>
    <n v="0"/>
    <n v="1"/>
    <n v="0"/>
    <n v="0"/>
    <n v="626"/>
    <d v="2016-07-15T00:00:00"/>
    <n v="7"/>
    <s v="July"/>
    <n v="1"/>
  </r>
  <r>
    <n v="1251"/>
    <n v="51948"/>
    <n v="270"/>
    <n v="0.51975051975051978"/>
    <x v="0"/>
    <n v="1"/>
    <n v="51"/>
    <n v="82"/>
    <n v="33"/>
    <n v="54"/>
    <n v="71"/>
    <n v="30"/>
    <n v="41"/>
    <x v="1"/>
    <n v="5"/>
    <n v="2"/>
    <n v="4"/>
    <n v="5"/>
    <n v="0"/>
    <n v="0"/>
    <n v="0"/>
    <n v="0"/>
    <n v="0"/>
    <n v="0"/>
    <n v="0"/>
    <n v="45"/>
    <s v="36-50"/>
    <n v="2444"/>
    <n v="0"/>
    <n v="1"/>
    <n v="0"/>
    <n v="0"/>
    <n v="0"/>
    <n v="0"/>
    <n v="1"/>
    <n v="0"/>
    <n v="0"/>
    <n v="229"/>
    <d v="2016-02-05T00:00:00"/>
    <n v="2"/>
    <s v="February"/>
    <n v="1"/>
  </r>
  <r>
    <n v="1252"/>
    <n v="71853"/>
    <n v="1117"/>
    <n v="1.5545627879142137"/>
    <x v="0"/>
    <n v="0"/>
    <n v="29"/>
    <n v="358"/>
    <n v="108"/>
    <n v="413"/>
    <n v="141"/>
    <n v="97"/>
    <n v="32"/>
    <x v="0"/>
    <n v="2"/>
    <n v="8"/>
    <n v="6"/>
    <n v="1"/>
    <n v="0"/>
    <n v="0"/>
    <n v="0"/>
    <n v="0"/>
    <n v="0"/>
    <n v="0"/>
    <n v="0"/>
    <n v="38"/>
    <s v="36-50"/>
    <n v="2576"/>
    <n v="0"/>
    <n v="0"/>
    <n v="0"/>
    <n v="1"/>
    <n v="0"/>
    <n v="0"/>
    <n v="1"/>
    <n v="0"/>
    <n v="0"/>
    <n v="1085"/>
    <d v="2015-09-26T00:00:00"/>
    <n v="9"/>
    <s v="September"/>
    <n v="1"/>
  </r>
  <r>
    <n v="1253"/>
    <n v="35876"/>
    <n v="115"/>
    <n v="0.32054855613780797"/>
    <x v="0"/>
    <n v="0"/>
    <n v="13"/>
    <n v="66"/>
    <n v="2"/>
    <n v="40"/>
    <n v="4"/>
    <n v="3"/>
    <n v="14"/>
    <x v="0"/>
    <n v="3"/>
    <n v="1"/>
    <n v="3"/>
    <n v="6"/>
    <n v="0"/>
    <n v="0"/>
    <n v="0"/>
    <n v="0"/>
    <n v="0"/>
    <n v="0"/>
    <n v="0"/>
    <n v="37"/>
    <s v="36-50"/>
    <n v="2229"/>
    <n v="0"/>
    <n v="1"/>
    <n v="0"/>
    <n v="0"/>
    <n v="0"/>
    <n v="0"/>
    <n v="0"/>
    <n v="1"/>
    <n v="0"/>
    <n v="101"/>
    <d v="2016-09-07T00:00:00"/>
    <n v="9"/>
    <s v="September"/>
    <n v="1"/>
  </r>
  <r>
    <n v="1254"/>
    <n v="40049"/>
    <n v="29"/>
    <n v="7.2411296162201294E-2"/>
    <x v="0"/>
    <n v="1"/>
    <n v="23"/>
    <n v="13"/>
    <n v="6"/>
    <n v="7"/>
    <n v="0"/>
    <n v="3"/>
    <n v="3"/>
    <x v="0"/>
    <n v="1"/>
    <n v="0"/>
    <n v="3"/>
    <n v="6"/>
    <n v="0"/>
    <n v="0"/>
    <n v="0"/>
    <n v="0"/>
    <n v="0"/>
    <n v="0"/>
    <n v="0"/>
    <n v="68"/>
    <s v="66+"/>
    <n v="2415"/>
    <n v="0"/>
    <n v="0"/>
    <n v="0"/>
    <n v="0"/>
    <n v="1"/>
    <n v="0"/>
    <n v="1"/>
    <n v="0"/>
    <n v="0"/>
    <n v="26"/>
    <d v="2016-03-05T00:00:00"/>
    <n v="3"/>
    <s v="March"/>
    <n v="1"/>
  </r>
  <r>
    <n v="1255"/>
    <n v="64090"/>
    <n v="662"/>
    <n v="1.032922452800749"/>
    <x v="0"/>
    <n v="1"/>
    <n v="8"/>
    <n v="316"/>
    <n v="58"/>
    <n v="161"/>
    <n v="76"/>
    <n v="51"/>
    <n v="135"/>
    <x v="0"/>
    <n v="6"/>
    <n v="9"/>
    <n v="4"/>
    <n v="5"/>
    <n v="0"/>
    <n v="0"/>
    <n v="0"/>
    <n v="0"/>
    <n v="0"/>
    <n v="0"/>
    <n v="1"/>
    <n v="64"/>
    <s v="51-65"/>
    <n v="2485"/>
    <n v="0"/>
    <n v="0"/>
    <n v="0"/>
    <n v="1"/>
    <n v="0"/>
    <n v="0"/>
    <n v="1"/>
    <n v="0"/>
    <n v="0"/>
    <n v="527"/>
    <d v="2015-12-26T00:00:00"/>
    <n v="12"/>
    <s v="December"/>
    <n v="1"/>
  </r>
  <r>
    <n v="1256"/>
    <n v="50127"/>
    <n v="305"/>
    <n v="0.60845452550521673"/>
    <x v="0"/>
    <n v="1"/>
    <n v="88"/>
    <n v="274"/>
    <n v="0"/>
    <n v="21"/>
    <n v="4"/>
    <n v="6"/>
    <n v="15"/>
    <x v="0"/>
    <n v="5"/>
    <n v="1"/>
    <n v="6"/>
    <n v="6"/>
    <n v="0"/>
    <n v="0"/>
    <n v="0"/>
    <n v="1"/>
    <n v="0"/>
    <n v="0"/>
    <n v="0"/>
    <n v="58"/>
    <s v="51-65"/>
    <n v="2190"/>
    <n v="0"/>
    <n v="0"/>
    <n v="0"/>
    <n v="1"/>
    <n v="0"/>
    <n v="0"/>
    <n v="1"/>
    <n v="0"/>
    <n v="0"/>
    <n v="290"/>
    <d v="2016-10-16T00:00:00"/>
    <n v="10"/>
    <s v="October"/>
    <n v="1"/>
  </r>
  <r>
    <n v="1257"/>
    <n v="43263"/>
    <n v="339"/>
    <n v="0.78357950211497118"/>
    <x v="0"/>
    <n v="1"/>
    <n v="2"/>
    <n v="262"/>
    <n v="6"/>
    <n v="61"/>
    <n v="0"/>
    <n v="10"/>
    <n v="102"/>
    <x v="4"/>
    <n v="5"/>
    <n v="2"/>
    <n v="6"/>
    <n v="5"/>
    <n v="0"/>
    <n v="0"/>
    <n v="0"/>
    <n v="0"/>
    <n v="0"/>
    <n v="0"/>
    <n v="0"/>
    <n v="43"/>
    <s v="36-50"/>
    <n v="2744"/>
    <n v="0"/>
    <n v="1"/>
    <n v="0"/>
    <n v="0"/>
    <n v="0"/>
    <n v="0"/>
    <n v="0"/>
    <n v="1"/>
    <n v="0"/>
    <n v="237"/>
    <d v="2015-04-11T00:00:00"/>
    <n v="4"/>
    <s v="April"/>
    <n v="1"/>
  </r>
  <r>
    <n v="1258"/>
    <n v="53378"/>
    <n v="661"/>
    <n v="1.2383378920154371"/>
    <x v="1"/>
    <n v="1"/>
    <n v="41"/>
    <n v="489"/>
    <n v="6"/>
    <n v="152"/>
    <n v="8"/>
    <n v="6"/>
    <n v="132"/>
    <x v="11"/>
    <n v="9"/>
    <n v="4"/>
    <n v="6"/>
    <n v="8"/>
    <n v="0"/>
    <n v="0"/>
    <n v="0"/>
    <n v="0"/>
    <n v="0"/>
    <n v="0"/>
    <n v="1"/>
    <n v="57"/>
    <s v="51-65"/>
    <n v="2802"/>
    <n v="0"/>
    <n v="1"/>
    <n v="0"/>
    <n v="0"/>
    <n v="0"/>
    <n v="0"/>
    <n v="0"/>
    <n v="0"/>
    <n v="1"/>
    <n v="529"/>
    <d v="2015-02-12T00:00:00"/>
    <n v="2"/>
    <s v="February"/>
    <n v="1"/>
  </r>
  <r>
    <n v="1259"/>
    <n v="18929"/>
    <n v="67"/>
    <n v="0.35395425009245074"/>
    <x v="0"/>
    <n v="0"/>
    <n v="15"/>
    <n v="32"/>
    <n v="0"/>
    <n v="8"/>
    <n v="23"/>
    <n v="4"/>
    <n v="18"/>
    <x v="0"/>
    <n v="1"/>
    <n v="0"/>
    <n v="4"/>
    <n v="6"/>
    <n v="0"/>
    <n v="0"/>
    <n v="0"/>
    <n v="0"/>
    <n v="0"/>
    <n v="0"/>
    <n v="0"/>
    <n v="30"/>
    <s v="24-35"/>
    <n v="2657"/>
    <n v="0"/>
    <n v="1"/>
    <n v="0"/>
    <n v="0"/>
    <n v="0"/>
    <n v="0"/>
    <n v="1"/>
    <n v="0"/>
    <n v="0"/>
    <n v="49"/>
    <d v="2015-07-07T00:00:00"/>
    <n v="7"/>
    <s v="July"/>
    <n v="1"/>
  </r>
  <r>
    <n v="1260"/>
    <n v="24367"/>
    <n v="19"/>
    <n v="7.7974309516969667E-2"/>
    <x v="1"/>
    <n v="0"/>
    <n v="58"/>
    <n v="2"/>
    <n v="4"/>
    <n v="2"/>
    <n v="0"/>
    <n v="11"/>
    <n v="5"/>
    <x v="0"/>
    <n v="1"/>
    <n v="0"/>
    <n v="2"/>
    <n v="9"/>
    <n v="0"/>
    <n v="0"/>
    <n v="0"/>
    <n v="0"/>
    <n v="0"/>
    <n v="0"/>
    <n v="0"/>
    <n v="38"/>
    <s v="36-50"/>
    <n v="2625"/>
    <n v="0"/>
    <n v="0"/>
    <n v="1"/>
    <n v="0"/>
    <n v="0"/>
    <n v="0"/>
    <n v="0"/>
    <n v="0"/>
    <n v="0"/>
    <n v="14"/>
    <d v="2015-08-08T00:00:00"/>
    <n v="8"/>
    <s v="August"/>
    <n v="1"/>
  </r>
  <r>
    <n v="1261"/>
    <n v="26887"/>
    <n v="24"/>
    <n v="8.9262468851117646E-2"/>
    <x v="0"/>
    <n v="1"/>
    <n v="27"/>
    <n v="6"/>
    <n v="7"/>
    <n v="4"/>
    <n v="3"/>
    <n v="4"/>
    <n v="6"/>
    <x v="0"/>
    <n v="1"/>
    <n v="0"/>
    <n v="3"/>
    <n v="6"/>
    <n v="0"/>
    <n v="0"/>
    <n v="0"/>
    <n v="0"/>
    <n v="0"/>
    <n v="0"/>
    <n v="0"/>
    <n v="61"/>
    <s v="51-65"/>
    <n v="2663"/>
    <n v="0"/>
    <n v="1"/>
    <n v="0"/>
    <n v="0"/>
    <n v="0"/>
    <n v="1"/>
    <n v="0"/>
    <n v="0"/>
    <n v="0"/>
    <n v="18"/>
    <d v="2015-07-01T00:00:00"/>
    <n v="7"/>
    <s v="July"/>
    <n v="1"/>
  </r>
  <r>
    <n v="1262"/>
    <n v="62061"/>
    <n v="762"/>
    <n v="1.2278242374438053"/>
    <x v="0"/>
    <n v="1"/>
    <n v="12"/>
    <n v="641"/>
    <n v="7"/>
    <n v="84"/>
    <n v="0"/>
    <n v="30"/>
    <n v="38"/>
    <x v="4"/>
    <n v="10"/>
    <n v="4"/>
    <n v="7"/>
    <n v="6"/>
    <n v="0"/>
    <n v="0"/>
    <n v="0"/>
    <n v="1"/>
    <n v="0"/>
    <n v="0"/>
    <n v="0"/>
    <n v="44"/>
    <s v="36-50"/>
    <n v="2461"/>
    <n v="0"/>
    <n v="0"/>
    <n v="0"/>
    <n v="1"/>
    <n v="0"/>
    <n v="0"/>
    <n v="1"/>
    <n v="0"/>
    <n v="0"/>
    <n v="724"/>
    <d v="2016-01-19T00:00:00"/>
    <n v="1"/>
    <s v="January"/>
    <n v="1"/>
  </r>
  <r>
    <n v="1263"/>
    <n v="56046"/>
    <n v="641"/>
    <n v="1.1437033865039432"/>
    <x v="0"/>
    <n v="0"/>
    <n v="9"/>
    <n v="577"/>
    <n v="0"/>
    <n v="64"/>
    <n v="0"/>
    <n v="0"/>
    <n v="51"/>
    <x v="1"/>
    <n v="10"/>
    <n v="1"/>
    <n v="8"/>
    <n v="8"/>
    <n v="0"/>
    <n v="0"/>
    <n v="1"/>
    <n v="0"/>
    <n v="0"/>
    <n v="0"/>
    <n v="1"/>
    <n v="55"/>
    <s v="51-65"/>
    <n v="2702"/>
    <n v="0"/>
    <n v="0"/>
    <n v="0"/>
    <n v="1"/>
    <n v="0"/>
    <n v="0"/>
    <n v="1"/>
    <n v="0"/>
    <n v="0"/>
    <n v="590"/>
    <d v="2015-05-23T00:00:00"/>
    <n v="5"/>
    <s v="May"/>
    <n v="1"/>
  </r>
  <r>
    <n v="1264"/>
    <n v="76542"/>
    <n v="1469"/>
    <n v="1.9192077552193567"/>
    <x v="0"/>
    <n v="0"/>
    <n v="91"/>
    <n v="794"/>
    <n v="73"/>
    <n v="573"/>
    <n v="0"/>
    <n v="29"/>
    <n v="14"/>
    <x v="0"/>
    <n v="4"/>
    <n v="8"/>
    <n v="10"/>
    <n v="2"/>
    <n v="0"/>
    <n v="0"/>
    <n v="0"/>
    <n v="0"/>
    <n v="0"/>
    <n v="0"/>
    <n v="0"/>
    <n v="64"/>
    <s v="51-65"/>
    <n v="2615"/>
    <n v="0"/>
    <n v="0"/>
    <n v="0"/>
    <n v="1"/>
    <n v="0"/>
    <n v="0"/>
    <n v="0"/>
    <n v="0"/>
    <n v="1"/>
    <n v="1455"/>
    <d v="2015-08-18T00:00:00"/>
    <n v="8"/>
    <s v="August"/>
    <n v="1"/>
  </r>
  <r>
    <n v="1265"/>
    <n v="42000"/>
    <n v="618"/>
    <n v="1.4714285714285715"/>
    <x v="0"/>
    <n v="0"/>
    <n v="23"/>
    <n v="124"/>
    <n v="83"/>
    <n v="267"/>
    <n v="85"/>
    <n v="59"/>
    <n v="35"/>
    <x v="1"/>
    <n v="5"/>
    <n v="2"/>
    <n v="11"/>
    <n v="5"/>
    <n v="0"/>
    <n v="0"/>
    <n v="0"/>
    <n v="0"/>
    <n v="0"/>
    <n v="0"/>
    <n v="1"/>
    <n v="33"/>
    <s v="24-35"/>
    <n v="2694"/>
    <n v="0"/>
    <n v="0"/>
    <n v="1"/>
    <n v="0"/>
    <n v="0"/>
    <n v="0"/>
    <n v="0"/>
    <n v="0"/>
    <n v="1"/>
    <n v="583"/>
    <d v="2015-05-31T00:00:00"/>
    <n v="5"/>
    <s v="May"/>
    <n v="1"/>
  </r>
  <r>
    <n v="1266"/>
    <n v="18227"/>
    <n v="17"/>
    <n v="9.3268228452296043E-2"/>
    <x v="1"/>
    <n v="0"/>
    <n v="21"/>
    <n v="1"/>
    <n v="2"/>
    <n v="7"/>
    <n v="4"/>
    <n v="3"/>
    <n v="11"/>
    <x v="0"/>
    <n v="0"/>
    <n v="1"/>
    <n v="2"/>
    <n v="8"/>
    <n v="0"/>
    <n v="0"/>
    <n v="0"/>
    <n v="0"/>
    <n v="0"/>
    <n v="0"/>
    <n v="0"/>
    <n v="33"/>
    <s v="24-35"/>
    <n v="2757"/>
    <n v="0"/>
    <n v="0"/>
    <n v="0"/>
    <n v="1"/>
    <n v="0"/>
    <n v="0"/>
    <n v="1"/>
    <n v="0"/>
    <n v="0"/>
    <n v="6"/>
    <d v="2015-03-29T00:00:00"/>
    <n v="3"/>
    <s v="March"/>
    <n v="1"/>
  </r>
  <r>
    <n v="1267"/>
    <n v="69139"/>
    <n v="221"/>
    <n v="0.31964593066142122"/>
    <x v="0"/>
    <n v="1"/>
    <n v="23"/>
    <n v="86"/>
    <n v="12"/>
    <n v="75"/>
    <n v="33"/>
    <n v="15"/>
    <n v="6"/>
    <x v="0"/>
    <n v="4"/>
    <n v="1"/>
    <n v="5"/>
    <n v="4"/>
    <n v="0"/>
    <n v="0"/>
    <n v="0"/>
    <n v="0"/>
    <n v="0"/>
    <n v="0"/>
    <n v="0"/>
    <n v="55"/>
    <s v="51-65"/>
    <n v="2312"/>
    <n v="0"/>
    <n v="1"/>
    <n v="0"/>
    <n v="0"/>
    <n v="0"/>
    <n v="0"/>
    <n v="1"/>
    <n v="0"/>
    <n v="0"/>
    <n v="215"/>
    <d v="2016-06-16T00:00:00"/>
    <n v="6"/>
    <s v="June"/>
    <n v="1"/>
  </r>
  <r>
    <n v="1268"/>
    <n v="69627"/>
    <n v="808"/>
    <n v="1.1604693581512919"/>
    <x v="0"/>
    <n v="1"/>
    <n v="35"/>
    <n v="231"/>
    <n v="161"/>
    <n v="215"/>
    <n v="171"/>
    <n v="30"/>
    <n v="53"/>
    <x v="1"/>
    <n v="8"/>
    <n v="2"/>
    <n v="11"/>
    <n v="5"/>
    <n v="0"/>
    <n v="0"/>
    <n v="0"/>
    <n v="0"/>
    <n v="0"/>
    <n v="0"/>
    <n v="0"/>
    <n v="58"/>
    <s v="51-65"/>
    <n v="2628"/>
    <n v="0"/>
    <n v="0"/>
    <n v="1"/>
    <n v="0"/>
    <n v="0"/>
    <n v="0"/>
    <n v="1"/>
    <n v="0"/>
    <n v="0"/>
    <n v="755"/>
    <d v="2015-08-05T00:00:00"/>
    <n v="8"/>
    <s v="August"/>
    <n v="1"/>
  </r>
  <r>
    <n v="1269"/>
    <n v="38136"/>
    <n v="70"/>
    <n v="0.18355359765051393"/>
    <x v="1"/>
    <n v="0"/>
    <n v="69"/>
    <n v="8"/>
    <n v="15"/>
    <n v="27"/>
    <n v="0"/>
    <n v="20"/>
    <n v="33"/>
    <x v="1"/>
    <n v="3"/>
    <n v="1"/>
    <n v="2"/>
    <n v="8"/>
    <n v="0"/>
    <n v="0"/>
    <n v="1"/>
    <n v="0"/>
    <n v="0"/>
    <n v="0"/>
    <n v="0"/>
    <n v="42"/>
    <s v="36-50"/>
    <n v="2592"/>
    <n v="0"/>
    <n v="1"/>
    <n v="0"/>
    <n v="0"/>
    <n v="0"/>
    <n v="0"/>
    <n v="1"/>
    <n v="0"/>
    <n v="0"/>
    <n v="37"/>
    <d v="2015-09-10T00:00:00"/>
    <n v="9"/>
    <s v="September"/>
    <n v="1"/>
  </r>
  <r>
    <n v="1270"/>
    <n v="62159"/>
    <n v="605"/>
    <n v="0.9733103814411429"/>
    <x v="0"/>
    <n v="0"/>
    <n v="68"/>
    <n v="182"/>
    <n v="17"/>
    <n v="259"/>
    <n v="77"/>
    <n v="70"/>
    <n v="29"/>
    <x v="0"/>
    <n v="6"/>
    <n v="2"/>
    <n v="10"/>
    <n v="4"/>
    <n v="0"/>
    <n v="0"/>
    <n v="0"/>
    <n v="0"/>
    <n v="0"/>
    <n v="0"/>
    <n v="0"/>
    <n v="74"/>
    <s v="66+"/>
    <n v="2221"/>
    <n v="0"/>
    <n v="0"/>
    <n v="1"/>
    <n v="0"/>
    <n v="0"/>
    <n v="0"/>
    <n v="0"/>
    <n v="0"/>
    <n v="1"/>
    <n v="576"/>
    <d v="2016-09-15T00:00:00"/>
    <n v="9"/>
    <s v="September"/>
    <n v="1"/>
  </r>
  <r>
    <n v="1271"/>
    <n v="80695"/>
    <n v="1900"/>
    <n v="2.3545448912572033"/>
    <x v="0"/>
    <n v="0"/>
    <n v="85"/>
    <n v="557"/>
    <n v="129"/>
    <n v="984"/>
    <n v="193"/>
    <n v="37"/>
    <n v="18"/>
    <x v="0"/>
    <n v="5"/>
    <n v="8"/>
    <n v="5"/>
    <n v="2"/>
    <n v="0"/>
    <n v="0"/>
    <n v="0"/>
    <n v="0"/>
    <n v="0"/>
    <n v="0"/>
    <n v="0"/>
    <n v="57"/>
    <s v="51-65"/>
    <n v="2341"/>
    <n v="0"/>
    <n v="0"/>
    <n v="1"/>
    <n v="0"/>
    <n v="0"/>
    <n v="0"/>
    <n v="1"/>
    <n v="0"/>
    <n v="0"/>
    <n v="1882"/>
    <d v="2016-05-18T00:00:00"/>
    <n v="5"/>
    <s v="May"/>
    <n v="1"/>
  </r>
  <r>
    <n v="1272"/>
    <n v="33316"/>
    <n v="119"/>
    <n v="0.35718573658302322"/>
    <x v="1"/>
    <n v="1"/>
    <n v="34"/>
    <n v="79"/>
    <n v="1"/>
    <n v="31"/>
    <n v="4"/>
    <n v="4"/>
    <n v="12"/>
    <x v="4"/>
    <n v="2"/>
    <n v="1"/>
    <n v="4"/>
    <n v="6"/>
    <n v="0"/>
    <n v="0"/>
    <n v="0"/>
    <n v="0"/>
    <n v="0"/>
    <n v="0"/>
    <n v="0"/>
    <n v="49"/>
    <s v="36-50"/>
    <n v="2427"/>
    <n v="0"/>
    <n v="0"/>
    <n v="1"/>
    <n v="0"/>
    <n v="0"/>
    <n v="0"/>
    <n v="0"/>
    <n v="1"/>
    <n v="0"/>
    <n v="107"/>
    <d v="2016-02-22T00:00:00"/>
    <n v="2"/>
    <s v="February"/>
    <n v="1"/>
  </r>
  <r>
    <n v="1273"/>
    <n v="58554"/>
    <n v="498"/>
    <n v="0.85049697714929795"/>
    <x v="1"/>
    <n v="1"/>
    <n v="55"/>
    <n v="368"/>
    <n v="24"/>
    <n v="68"/>
    <n v="38"/>
    <n v="0"/>
    <n v="88"/>
    <x v="9"/>
    <n v="8"/>
    <n v="2"/>
    <n v="6"/>
    <n v="7"/>
    <n v="0"/>
    <n v="0"/>
    <n v="0"/>
    <n v="0"/>
    <n v="0"/>
    <n v="0"/>
    <n v="0"/>
    <n v="52"/>
    <s v="51-65"/>
    <n v="2800"/>
    <n v="0"/>
    <n v="0"/>
    <n v="0"/>
    <n v="1"/>
    <n v="0"/>
    <n v="0"/>
    <n v="1"/>
    <n v="0"/>
    <n v="0"/>
    <n v="410"/>
    <d v="2015-02-14T00:00:00"/>
    <n v="2"/>
    <s v="February"/>
    <n v="1"/>
  </r>
  <r>
    <n v="1274"/>
    <n v="17256"/>
    <n v="40"/>
    <n v="0.23180343069077425"/>
    <x v="1"/>
    <n v="0"/>
    <n v="10"/>
    <n v="6"/>
    <n v="4"/>
    <n v="14"/>
    <n v="8"/>
    <n v="8"/>
    <n v="22"/>
    <x v="1"/>
    <n v="2"/>
    <n v="1"/>
    <n v="2"/>
    <n v="8"/>
    <n v="0"/>
    <n v="0"/>
    <n v="1"/>
    <n v="0"/>
    <n v="0"/>
    <n v="0"/>
    <n v="0"/>
    <n v="28"/>
    <s v="24-35"/>
    <n v="2377"/>
    <n v="0"/>
    <n v="1"/>
    <n v="0"/>
    <n v="0"/>
    <n v="0"/>
    <n v="0"/>
    <n v="0"/>
    <n v="0"/>
    <n v="0"/>
    <n v="18"/>
    <d v="2016-04-12T00:00:00"/>
    <n v="4"/>
    <s v="April"/>
    <n v="1"/>
  </r>
  <r>
    <n v="1275"/>
    <n v="53034"/>
    <n v="397"/>
    <n v="0.74857638496059131"/>
    <x v="1"/>
    <n v="1"/>
    <n v="30"/>
    <n v="160"/>
    <n v="15"/>
    <n v="196"/>
    <n v="15"/>
    <n v="11"/>
    <n v="50"/>
    <x v="10"/>
    <n v="6"/>
    <n v="1"/>
    <n v="7"/>
    <n v="8"/>
    <n v="0"/>
    <n v="0"/>
    <n v="0"/>
    <n v="0"/>
    <n v="0"/>
    <n v="0"/>
    <n v="0"/>
    <n v="46"/>
    <s v="36-50"/>
    <n v="2554"/>
    <n v="1"/>
    <n v="0"/>
    <n v="0"/>
    <n v="0"/>
    <n v="0"/>
    <n v="0"/>
    <n v="1"/>
    <n v="0"/>
    <n v="0"/>
    <n v="347"/>
    <d v="2015-10-18T00:00:00"/>
    <n v="10"/>
    <s v="October"/>
    <n v="1"/>
  </r>
  <r>
    <n v="1276"/>
    <n v="52203"/>
    <n v="911"/>
    <n v="1.74511043426623"/>
    <x v="0"/>
    <n v="0"/>
    <n v="36"/>
    <n v="488"/>
    <n v="21"/>
    <n v="238"/>
    <n v="56"/>
    <n v="108"/>
    <n v="28"/>
    <x v="0"/>
    <n v="8"/>
    <n v="7"/>
    <n v="11"/>
    <n v="6"/>
    <n v="0"/>
    <n v="0"/>
    <n v="0"/>
    <n v="0"/>
    <n v="0"/>
    <n v="0"/>
    <n v="0"/>
    <n v="70"/>
    <s v="66+"/>
    <n v="2857"/>
    <n v="0"/>
    <n v="0"/>
    <n v="0"/>
    <n v="1"/>
    <n v="0"/>
    <n v="1"/>
    <n v="0"/>
    <n v="0"/>
    <n v="0"/>
    <n v="883"/>
    <d v="2014-12-19T00:00:00"/>
    <n v="12"/>
    <s v="December"/>
    <n v="1"/>
  </r>
  <r>
    <n v="1277"/>
    <n v="59601"/>
    <n v="774"/>
    <n v="1.298635928927367"/>
    <x v="0"/>
    <n v="1"/>
    <n v="14"/>
    <n v="691"/>
    <n v="7"/>
    <n v="69"/>
    <n v="0"/>
    <n v="7"/>
    <n v="23"/>
    <x v="3"/>
    <n v="2"/>
    <n v="2"/>
    <n v="7"/>
    <n v="8"/>
    <n v="0"/>
    <n v="0"/>
    <n v="0"/>
    <n v="1"/>
    <n v="0"/>
    <n v="0"/>
    <n v="0"/>
    <n v="43"/>
    <s v="36-50"/>
    <n v="2498"/>
    <n v="1"/>
    <n v="0"/>
    <n v="0"/>
    <n v="0"/>
    <n v="0"/>
    <n v="1"/>
    <n v="0"/>
    <n v="0"/>
    <n v="0"/>
    <n v="751"/>
    <d v="2015-12-13T00:00:00"/>
    <n v="12"/>
    <s v="December"/>
    <n v="1"/>
  </r>
  <r>
    <n v="1278"/>
    <n v="33051"/>
    <n v="616"/>
    <n v="1.8637862697043963"/>
    <x v="0"/>
    <n v="0"/>
    <n v="15"/>
    <n v="100"/>
    <n v="71"/>
    <n v="243"/>
    <n v="108"/>
    <n v="94"/>
    <n v="219"/>
    <x v="4"/>
    <n v="9"/>
    <n v="1"/>
    <n v="8"/>
    <n v="9"/>
    <n v="0"/>
    <n v="0"/>
    <n v="0"/>
    <n v="0"/>
    <n v="0"/>
    <n v="0"/>
    <n v="1"/>
    <n v="61"/>
    <s v="51-65"/>
    <n v="2841"/>
    <n v="0"/>
    <n v="0"/>
    <n v="0"/>
    <n v="0"/>
    <n v="1"/>
    <n v="0"/>
    <n v="0"/>
    <n v="1"/>
    <n v="0"/>
    <n v="397"/>
    <d v="2015-01-04T00:00:00"/>
    <n v="1"/>
    <s v="January"/>
    <n v="1"/>
  </r>
  <r>
    <n v="1279"/>
    <n v="47025"/>
    <n v="389"/>
    <n v="0.8272195640616693"/>
    <x v="0"/>
    <n v="1"/>
    <n v="52"/>
    <n v="254"/>
    <n v="7"/>
    <n v="108"/>
    <n v="20"/>
    <n v="0"/>
    <n v="26"/>
    <x v="4"/>
    <n v="6"/>
    <n v="3"/>
    <n v="5"/>
    <n v="6"/>
    <n v="0"/>
    <n v="0"/>
    <n v="0"/>
    <n v="0"/>
    <n v="0"/>
    <n v="0"/>
    <n v="0"/>
    <n v="44"/>
    <s v="36-50"/>
    <n v="2393"/>
    <n v="0"/>
    <n v="0"/>
    <n v="1"/>
    <n v="0"/>
    <n v="0"/>
    <n v="0"/>
    <n v="1"/>
    <n v="0"/>
    <n v="0"/>
    <n v="363"/>
    <d v="2016-03-27T00:00:00"/>
    <n v="3"/>
    <s v="March"/>
    <n v="1"/>
  </r>
  <r>
    <n v="1280"/>
    <n v="37971"/>
    <n v="23"/>
    <n v="6.0572542203260388E-2"/>
    <x v="1"/>
    <n v="0"/>
    <n v="97"/>
    <n v="5"/>
    <n v="4"/>
    <n v="10"/>
    <n v="2"/>
    <n v="2"/>
    <n v="7"/>
    <x v="0"/>
    <n v="1"/>
    <n v="0"/>
    <n v="3"/>
    <n v="8"/>
    <n v="0"/>
    <n v="0"/>
    <n v="0"/>
    <n v="0"/>
    <n v="0"/>
    <n v="0"/>
    <n v="0"/>
    <n v="47"/>
    <s v="36-50"/>
    <n v="2375"/>
    <n v="0"/>
    <n v="1"/>
    <n v="0"/>
    <n v="0"/>
    <n v="0"/>
    <n v="0"/>
    <n v="1"/>
    <n v="0"/>
    <n v="0"/>
    <n v="16"/>
    <d v="2016-04-14T00:00:00"/>
    <n v="4"/>
    <s v="April"/>
    <n v="1"/>
  </r>
  <r>
    <n v="1281"/>
    <n v="67267"/>
    <n v="221"/>
    <n v="0.32854148393714599"/>
    <x v="0"/>
    <n v="1"/>
    <n v="0"/>
    <n v="134"/>
    <n v="11"/>
    <n v="59"/>
    <n v="15"/>
    <n v="2"/>
    <n v="30"/>
    <x v="0"/>
    <n v="3"/>
    <n v="2"/>
    <n v="5"/>
    <n v="2"/>
    <n v="0"/>
    <n v="0"/>
    <n v="0"/>
    <n v="0"/>
    <n v="0"/>
    <n v="0"/>
    <n v="0"/>
    <n v="62"/>
    <s v="51-65"/>
    <n v="2206"/>
    <n v="0"/>
    <n v="1"/>
    <n v="0"/>
    <n v="0"/>
    <n v="0"/>
    <n v="0"/>
    <n v="1"/>
    <n v="0"/>
    <n v="0"/>
    <n v="191"/>
    <d v="2016-09-30T00:00:00"/>
    <n v="9"/>
    <s v="September"/>
    <n v="1"/>
  </r>
  <r>
    <n v="1282"/>
    <n v="57338"/>
    <n v="220"/>
    <n v="0.38368969967560779"/>
    <x v="0"/>
    <n v="1"/>
    <n v="96"/>
    <n v="143"/>
    <n v="6"/>
    <n v="52"/>
    <n v="11"/>
    <n v="8"/>
    <n v="17"/>
    <x v="1"/>
    <n v="4"/>
    <n v="1"/>
    <n v="5"/>
    <n v="5"/>
    <n v="0"/>
    <n v="0"/>
    <n v="0"/>
    <n v="0"/>
    <n v="0"/>
    <n v="0"/>
    <n v="0"/>
    <n v="45"/>
    <s v="36-50"/>
    <n v="2220"/>
    <n v="0"/>
    <n v="0"/>
    <n v="1"/>
    <n v="0"/>
    <n v="0"/>
    <n v="0"/>
    <n v="1"/>
    <n v="0"/>
    <n v="0"/>
    <n v="203"/>
    <d v="2016-09-16T00:00:00"/>
    <n v="9"/>
    <s v="September"/>
    <n v="1"/>
  </r>
  <r>
    <n v="1283"/>
    <n v="50523"/>
    <n v="90"/>
    <n v="0.17813669022029571"/>
    <x v="1"/>
    <n v="1"/>
    <n v="89"/>
    <n v="51"/>
    <n v="4"/>
    <n v="24"/>
    <n v="4"/>
    <n v="7"/>
    <n v="1"/>
    <x v="1"/>
    <n v="2"/>
    <n v="0"/>
    <n v="4"/>
    <n v="6"/>
    <n v="0"/>
    <n v="0"/>
    <n v="0"/>
    <n v="0"/>
    <n v="0"/>
    <n v="0"/>
    <n v="0"/>
    <n v="60"/>
    <s v="51-65"/>
    <n v="2345"/>
    <n v="0"/>
    <n v="0"/>
    <n v="0"/>
    <n v="1"/>
    <n v="0"/>
    <n v="1"/>
    <n v="0"/>
    <n v="0"/>
    <n v="0"/>
    <n v="89"/>
    <d v="2016-05-14T00:00:00"/>
    <n v="5"/>
    <s v="May"/>
    <n v="1"/>
  </r>
  <r>
    <n v="1284"/>
    <n v="50611"/>
    <n v="489"/>
    <n v="0.96619312007271141"/>
    <x v="0"/>
    <n v="1"/>
    <n v="98"/>
    <n v="459"/>
    <n v="0"/>
    <n v="24"/>
    <n v="6"/>
    <n v="0"/>
    <n v="4"/>
    <x v="9"/>
    <n v="4"/>
    <n v="5"/>
    <n v="7"/>
    <n v="6"/>
    <n v="0"/>
    <n v="0"/>
    <n v="0"/>
    <n v="1"/>
    <n v="0"/>
    <n v="0"/>
    <n v="0"/>
    <n v="60"/>
    <s v="51-65"/>
    <n v="2792"/>
    <n v="1"/>
    <n v="0"/>
    <n v="0"/>
    <n v="0"/>
    <n v="0"/>
    <n v="0"/>
    <n v="0"/>
    <n v="0"/>
    <n v="1"/>
    <n v="485"/>
    <d v="2015-02-22T00:00:00"/>
    <n v="2"/>
    <s v="February"/>
    <n v="1"/>
  </r>
  <r>
    <n v="1285"/>
    <n v="56242"/>
    <n v="883"/>
    <n v="1.5700010668183919"/>
    <x v="0"/>
    <n v="1"/>
    <n v="72"/>
    <n v="689"/>
    <n v="8"/>
    <n v="167"/>
    <n v="11"/>
    <n v="8"/>
    <n v="88"/>
    <x v="2"/>
    <n v="8"/>
    <n v="4"/>
    <n v="11"/>
    <n v="6"/>
    <n v="0"/>
    <n v="0"/>
    <n v="0"/>
    <n v="0"/>
    <n v="0"/>
    <n v="0"/>
    <n v="0"/>
    <n v="51"/>
    <s v="51-65"/>
    <n v="2642"/>
    <n v="0"/>
    <n v="1"/>
    <n v="0"/>
    <n v="0"/>
    <n v="0"/>
    <n v="0"/>
    <n v="0"/>
    <n v="0"/>
    <n v="1"/>
    <n v="795"/>
    <d v="2015-07-22T00:00:00"/>
    <n v="7"/>
    <s v="July"/>
    <n v="1"/>
  </r>
  <r>
    <n v="1286"/>
    <n v="48904"/>
    <n v="344"/>
    <n v="0.70341894323572718"/>
    <x v="0"/>
    <n v="1"/>
    <n v="1"/>
    <n v="283"/>
    <n v="10"/>
    <n v="38"/>
    <n v="0"/>
    <n v="13"/>
    <n v="27"/>
    <x v="3"/>
    <n v="7"/>
    <n v="2"/>
    <n v="4"/>
    <n v="8"/>
    <n v="0"/>
    <n v="0"/>
    <n v="0"/>
    <n v="0"/>
    <n v="0"/>
    <n v="0"/>
    <n v="0"/>
    <n v="60"/>
    <s v="51-65"/>
    <n v="2733"/>
    <n v="0"/>
    <n v="0"/>
    <n v="1"/>
    <n v="0"/>
    <n v="0"/>
    <n v="0"/>
    <n v="1"/>
    <n v="0"/>
    <n v="0"/>
    <n v="317"/>
    <d v="2015-04-22T00:00:00"/>
    <n v="4"/>
    <s v="April"/>
    <n v="1"/>
  </r>
  <r>
    <n v="1287"/>
    <n v="56243"/>
    <n v="389"/>
    <n v="0.69164162651352168"/>
    <x v="1"/>
    <n v="2"/>
    <n v="26"/>
    <n v="347"/>
    <n v="0"/>
    <n v="35"/>
    <n v="4"/>
    <n v="3"/>
    <n v="7"/>
    <x v="9"/>
    <n v="4"/>
    <n v="2"/>
    <n v="8"/>
    <n v="5"/>
    <n v="0"/>
    <n v="0"/>
    <n v="0"/>
    <n v="0"/>
    <n v="0"/>
    <n v="0"/>
    <n v="0"/>
    <n v="45"/>
    <s v="36-50"/>
    <n v="2340"/>
    <n v="0"/>
    <n v="0"/>
    <n v="1"/>
    <n v="0"/>
    <n v="0"/>
    <n v="0"/>
    <n v="1"/>
    <n v="0"/>
    <n v="0"/>
    <n v="382"/>
    <d v="2016-05-19T00:00:00"/>
    <n v="5"/>
    <s v="May"/>
    <n v="1"/>
  </r>
  <r>
    <n v="1288"/>
    <n v="42564"/>
    <n v="615"/>
    <n v="1.4448829997180717"/>
    <x v="0"/>
    <n v="1"/>
    <n v="28"/>
    <n v="324"/>
    <n v="48"/>
    <n v="186"/>
    <n v="39"/>
    <n v="18"/>
    <n v="198"/>
    <x v="9"/>
    <n v="6"/>
    <n v="8"/>
    <n v="4"/>
    <n v="7"/>
    <n v="0"/>
    <n v="0"/>
    <n v="1"/>
    <n v="0"/>
    <n v="0"/>
    <n v="0"/>
    <n v="1"/>
    <n v="52"/>
    <s v="51-65"/>
    <n v="2702"/>
    <n v="1"/>
    <n v="0"/>
    <n v="0"/>
    <n v="0"/>
    <n v="0"/>
    <n v="0"/>
    <n v="0"/>
    <n v="0"/>
    <n v="1"/>
    <n v="417"/>
    <d v="2015-05-23T00:00:00"/>
    <n v="5"/>
    <s v="May"/>
    <n v="1"/>
  </r>
  <r>
    <n v="1289"/>
    <n v="57420"/>
    <n v="298"/>
    <n v="0.51898293277603624"/>
    <x v="0"/>
    <n v="1"/>
    <n v="22"/>
    <n v="280"/>
    <n v="0"/>
    <n v="18"/>
    <n v="0"/>
    <n v="0"/>
    <n v="24"/>
    <x v="4"/>
    <n v="5"/>
    <n v="1"/>
    <n v="6"/>
    <n v="7"/>
    <n v="0"/>
    <n v="0"/>
    <n v="0"/>
    <n v="1"/>
    <n v="0"/>
    <n v="0"/>
    <n v="0"/>
    <n v="49"/>
    <s v="36-50"/>
    <n v="2528"/>
    <n v="0"/>
    <n v="0"/>
    <n v="0"/>
    <n v="1"/>
    <n v="0"/>
    <n v="0"/>
    <n v="0"/>
    <n v="1"/>
    <n v="0"/>
    <n v="274"/>
    <d v="2015-11-13T00:00:00"/>
    <n v="11"/>
    <s v="November"/>
    <n v="1"/>
  </r>
  <r>
    <n v="1290"/>
    <n v="46390"/>
    <n v="184"/>
    <n v="0.39663720629446003"/>
    <x v="0"/>
    <n v="1"/>
    <n v="56"/>
    <n v="95"/>
    <n v="14"/>
    <n v="64"/>
    <n v="2"/>
    <n v="9"/>
    <n v="38"/>
    <x v="0"/>
    <n v="4"/>
    <n v="2"/>
    <n v="3"/>
    <n v="7"/>
    <n v="0"/>
    <n v="0"/>
    <n v="0"/>
    <n v="0"/>
    <n v="0"/>
    <n v="0"/>
    <n v="0"/>
    <n v="65"/>
    <s v="51-65"/>
    <n v="2214"/>
    <n v="1"/>
    <n v="0"/>
    <n v="0"/>
    <n v="0"/>
    <n v="0"/>
    <n v="0"/>
    <n v="0"/>
    <n v="1"/>
    <n v="0"/>
    <n v="146"/>
    <d v="2016-09-22T00:00:00"/>
    <n v="9"/>
    <s v="September"/>
    <n v="1"/>
  </r>
  <r>
    <n v="1291"/>
    <n v="54342"/>
    <n v="149"/>
    <n v="0.27418939310294066"/>
    <x v="1"/>
    <n v="1"/>
    <n v="74"/>
    <n v="84"/>
    <n v="10"/>
    <n v="34"/>
    <n v="11"/>
    <n v="10"/>
    <n v="28"/>
    <x v="3"/>
    <n v="3"/>
    <n v="1"/>
    <n v="4"/>
    <n v="6"/>
    <n v="0"/>
    <n v="0"/>
    <n v="0"/>
    <n v="0"/>
    <n v="0"/>
    <n v="0"/>
    <n v="0"/>
    <n v="64"/>
    <s v="51-65"/>
    <n v="2520"/>
    <n v="0"/>
    <n v="0"/>
    <n v="0"/>
    <n v="1"/>
    <n v="0"/>
    <n v="1"/>
    <n v="0"/>
    <n v="0"/>
    <n v="0"/>
    <n v="121"/>
    <d v="2015-11-21T00:00:00"/>
    <n v="11"/>
    <s v="November"/>
    <n v="1"/>
  </r>
  <r>
    <n v="1292"/>
    <n v="20895"/>
    <n v="41"/>
    <n v="0.19621919119406556"/>
    <x v="1"/>
    <n v="0"/>
    <n v="24"/>
    <n v="18"/>
    <n v="3"/>
    <n v="17"/>
    <n v="3"/>
    <n v="0"/>
    <n v="4"/>
    <x v="0"/>
    <n v="2"/>
    <n v="0"/>
    <n v="3"/>
    <n v="9"/>
    <n v="0"/>
    <n v="0"/>
    <n v="0"/>
    <n v="0"/>
    <n v="0"/>
    <n v="0"/>
    <n v="0"/>
    <n v="47"/>
    <s v="36-50"/>
    <n v="2790"/>
    <n v="0"/>
    <n v="1"/>
    <n v="0"/>
    <n v="0"/>
    <n v="0"/>
    <n v="0"/>
    <n v="1"/>
    <n v="0"/>
    <n v="0"/>
    <n v="37"/>
    <d v="2015-02-24T00:00:00"/>
    <n v="2"/>
    <s v="February"/>
    <n v="1"/>
  </r>
  <r>
    <n v="1293"/>
    <n v="92344"/>
    <n v="1780"/>
    <n v="1.9275751537728494"/>
    <x v="0"/>
    <n v="0"/>
    <n v="9"/>
    <n v="992"/>
    <n v="24"/>
    <n v="694"/>
    <n v="51"/>
    <n v="19"/>
    <n v="119"/>
    <x v="7"/>
    <n v="5"/>
    <n v="10"/>
    <n v="5"/>
    <n v="1"/>
    <n v="0"/>
    <n v="0"/>
    <n v="1"/>
    <n v="0"/>
    <n v="1"/>
    <n v="0"/>
    <n v="0"/>
    <n v="72"/>
    <s v="66+"/>
    <n v="2324"/>
    <n v="0"/>
    <n v="1"/>
    <n v="0"/>
    <n v="0"/>
    <n v="0"/>
    <n v="0"/>
    <n v="1"/>
    <n v="0"/>
    <n v="0"/>
    <n v="1661"/>
    <d v="2016-06-04T00:00:00"/>
    <n v="6"/>
    <s v="June"/>
    <n v="1"/>
  </r>
  <r>
    <n v="1294"/>
    <n v="44964"/>
    <n v="39"/>
    <n v="8.6736055511075522E-2"/>
    <x v="1"/>
    <n v="1"/>
    <n v="35"/>
    <n v="19"/>
    <n v="1"/>
    <n v="17"/>
    <n v="2"/>
    <n v="0"/>
    <n v="2"/>
    <x v="0"/>
    <n v="1"/>
    <n v="0"/>
    <n v="3"/>
    <n v="8"/>
    <n v="0"/>
    <n v="0"/>
    <n v="0"/>
    <n v="0"/>
    <n v="0"/>
    <n v="0"/>
    <n v="0"/>
    <n v="40"/>
    <s v="36-50"/>
    <n v="2719"/>
    <n v="0"/>
    <n v="0"/>
    <n v="0"/>
    <n v="1"/>
    <n v="0"/>
    <n v="0"/>
    <n v="1"/>
    <n v="0"/>
    <n v="0"/>
    <n v="37"/>
    <d v="2015-05-06T00:00:00"/>
    <n v="5"/>
    <s v="May"/>
    <n v="1"/>
  </r>
  <r>
    <n v="1295"/>
    <n v="53761"/>
    <n v="254"/>
    <n v="0.47246144974981863"/>
    <x v="1"/>
    <n v="1"/>
    <n v="7"/>
    <n v="158"/>
    <n v="0"/>
    <n v="76"/>
    <n v="13"/>
    <n v="7"/>
    <n v="71"/>
    <x v="9"/>
    <n v="4"/>
    <n v="4"/>
    <n v="3"/>
    <n v="5"/>
    <n v="0"/>
    <n v="0"/>
    <n v="0"/>
    <n v="0"/>
    <n v="0"/>
    <n v="0"/>
    <n v="0"/>
    <n v="48"/>
    <s v="36-50"/>
    <n v="2420"/>
    <n v="0"/>
    <n v="1"/>
    <n v="0"/>
    <n v="0"/>
    <n v="0"/>
    <n v="0"/>
    <n v="0"/>
    <n v="1"/>
    <n v="0"/>
    <n v="183"/>
    <d v="2016-02-29T00:00:00"/>
    <n v="2"/>
    <s v="February"/>
    <n v="1"/>
  </r>
  <r>
    <n v="1296"/>
    <n v="22682"/>
    <n v="59"/>
    <n v="0.26011815536548805"/>
    <x v="1"/>
    <n v="0"/>
    <n v="51"/>
    <n v="10"/>
    <n v="14"/>
    <n v="29"/>
    <n v="4"/>
    <n v="2"/>
    <n v="36"/>
    <x v="4"/>
    <n v="2"/>
    <n v="1"/>
    <n v="4"/>
    <n v="4"/>
    <n v="0"/>
    <n v="0"/>
    <n v="0"/>
    <n v="0"/>
    <n v="0"/>
    <n v="0"/>
    <n v="0"/>
    <n v="47"/>
    <s v="36-50"/>
    <n v="2428"/>
    <n v="0"/>
    <n v="0"/>
    <n v="0"/>
    <n v="1"/>
    <n v="0"/>
    <n v="0"/>
    <n v="1"/>
    <n v="0"/>
    <n v="0"/>
    <n v="23"/>
    <d v="2016-02-21T00:00:00"/>
    <n v="2"/>
    <s v="February"/>
    <n v="1"/>
  </r>
  <r>
    <n v="1297"/>
    <n v="38887"/>
    <n v="39"/>
    <n v="0.10029058554272637"/>
    <x v="1"/>
    <n v="0"/>
    <n v="17"/>
    <n v="25"/>
    <n v="1"/>
    <n v="13"/>
    <n v="0"/>
    <n v="0"/>
    <n v="3"/>
    <x v="0"/>
    <n v="1"/>
    <n v="0"/>
    <n v="3"/>
    <n v="7"/>
    <n v="0"/>
    <n v="0"/>
    <n v="0"/>
    <n v="0"/>
    <n v="0"/>
    <n v="0"/>
    <n v="0"/>
    <n v="48"/>
    <s v="36-50"/>
    <n v="2278"/>
    <n v="0"/>
    <n v="0"/>
    <n v="0"/>
    <n v="1"/>
    <n v="0"/>
    <n v="0"/>
    <n v="0"/>
    <n v="0"/>
    <n v="1"/>
    <n v="36"/>
    <d v="2016-07-20T00:00:00"/>
    <n v="7"/>
    <s v="July"/>
    <n v="1"/>
  </r>
  <r>
    <n v="1298"/>
    <n v="41658"/>
    <n v="43"/>
    <n v="0.10322147006577367"/>
    <x v="1"/>
    <n v="1"/>
    <n v="30"/>
    <n v="8"/>
    <n v="4"/>
    <n v="12"/>
    <n v="15"/>
    <n v="4"/>
    <n v="29"/>
    <x v="1"/>
    <n v="1"/>
    <n v="1"/>
    <n v="2"/>
    <n v="4"/>
    <n v="0"/>
    <n v="0"/>
    <n v="0"/>
    <n v="0"/>
    <n v="0"/>
    <n v="0"/>
    <n v="0"/>
    <n v="45"/>
    <s v="36-50"/>
    <n v="2756"/>
    <n v="0"/>
    <n v="0"/>
    <n v="1"/>
    <n v="0"/>
    <n v="0"/>
    <n v="1"/>
    <n v="0"/>
    <n v="0"/>
    <n v="0"/>
    <n v="14"/>
    <d v="2015-03-30T00:00:00"/>
    <n v="3"/>
    <s v="March"/>
    <n v="1"/>
  </r>
  <r>
    <n v="1299"/>
    <n v="29791"/>
    <n v="20"/>
    <n v="6.7134369440435035E-2"/>
    <x v="1"/>
    <n v="0"/>
    <n v="21"/>
    <n v="14"/>
    <n v="0"/>
    <n v="6"/>
    <n v="0"/>
    <n v="0"/>
    <n v="0"/>
    <x v="1"/>
    <n v="2"/>
    <n v="0"/>
    <n v="3"/>
    <n v="5"/>
    <n v="0"/>
    <n v="0"/>
    <n v="0"/>
    <n v="0"/>
    <n v="0"/>
    <n v="0"/>
    <n v="0"/>
    <n v="48"/>
    <s v="36-50"/>
    <n v="2204"/>
    <n v="0"/>
    <n v="1"/>
    <n v="0"/>
    <n v="0"/>
    <n v="0"/>
    <n v="0"/>
    <n v="0"/>
    <n v="0"/>
    <n v="1"/>
    <n v="20"/>
    <d v="2016-10-02T00:00:00"/>
    <n v="10"/>
    <s v="October"/>
    <n v="1"/>
  </r>
  <r>
    <n v="1300"/>
    <n v="63915"/>
    <n v="774"/>
    <n v="1.210983337244778"/>
    <x v="0"/>
    <n v="2"/>
    <n v="2"/>
    <n v="622"/>
    <n v="7"/>
    <n v="115"/>
    <n v="30"/>
    <n v="0"/>
    <n v="15"/>
    <x v="1"/>
    <n v="6"/>
    <n v="3"/>
    <n v="12"/>
    <n v="5"/>
    <n v="0"/>
    <n v="0"/>
    <n v="0"/>
    <n v="0"/>
    <n v="0"/>
    <n v="0"/>
    <n v="0"/>
    <n v="64"/>
    <s v="51-65"/>
    <n v="2493"/>
    <n v="0"/>
    <n v="1"/>
    <n v="0"/>
    <n v="0"/>
    <n v="0"/>
    <n v="0"/>
    <n v="0"/>
    <n v="1"/>
    <n v="0"/>
    <n v="759"/>
    <d v="2015-12-18T00:00:00"/>
    <n v="12"/>
    <s v="December"/>
    <n v="1"/>
  </r>
  <r>
    <n v="1301"/>
    <n v="39996"/>
    <n v="14"/>
    <n v="3.5003500350035001E-2"/>
    <x v="1"/>
    <n v="1"/>
    <n v="85"/>
    <n v="11"/>
    <n v="0"/>
    <n v="3"/>
    <n v="0"/>
    <n v="0"/>
    <n v="1"/>
    <x v="0"/>
    <n v="1"/>
    <n v="0"/>
    <n v="2"/>
    <n v="6"/>
    <n v="0"/>
    <n v="0"/>
    <n v="0"/>
    <n v="0"/>
    <n v="0"/>
    <n v="0"/>
    <n v="0"/>
    <n v="46"/>
    <s v="36-50"/>
    <n v="2197"/>
    <n v="1"/>
    <n v="0"/>
    <n v="0"/>
    <n v="0"/>
    <n v="0"/>
    <n v="0"/>
    <n v="1"/>
    <n v="0"/>
    <n v="0"/>
    <n v="13"/>
    <d v="2016-10-09T00:00:00"/>
    <n v="10"/>
    <s v="October"/>
    <n v="1"/>
  </r>
  <r>
    <n v="1302"/>
    <n v="26759"/>
    <n v="57"/>
    <n v="0.21301244441122613"/>
    <x v="1"/>
    <n v="0"/>
    <n v="65"/>
    <n v="25"/>
    <n v="3"/>
    <n v="16"/>
    <n v="8"/>
    <n v="5"/>
    <n v="2"/>
    <x v="1"/>
    <n v="2"/>
    <n v="1"/>
    <n v="3"/>
    <n v="6"/>
    <n v="0"/>
    <n v="0"/>
    <n v="0"/>
    <n v="0"/>
    <n v="0"/>
    <n v="0"/>
    <n v="0"/>
    <n v="48"/>
    <s v="36-50"/>
    <n v="2301"/>
    <n v="1"/>
    <n v="0"/>
    <n v="0"/>
    <n v="0"/>
    <n v="0"/>
    <n v="0"/>
    <n v="1"/>
    <n v="0"/>
    <n v="0"/>
    <n v="55"/>
    <d v="2016-06-27T00:00:00"/>
    <n v="6"/>
    <s v="June"/>
    <n v="1"/>
  </r>
  <r>
    <n v="1303"/>
    <n v="51039"/>
    <n v="308"/>
    <n v="0.60346009913987342"/>
    <x v="1"/>
    <n v="1"/>
    <n v="11"/>
    <n v="100"/>
    <n v="64"/>
    <n v="79"/>
    <n v="65"/>
    <n v="0"/>
    <n v="109"/>
    <x v="1"/>
    <n v="6"/>
    <n v="2"/>
    <n v="4"/>
    <n v="7"/>
    <n v="0"/>
    <n v="0"/>
    <n v="0"/>
    <n v="0"/>
    <n v="0"/>
    <n v="0"/>
    <n v="0"/>
    <n v="51"/>
    <s v="51-65"/>
    <n v="2725"/>
    <n v="0"/>
    <n v="1"/>
    <n v="0"/>
    <n v="0"/>
    <n v="0"/>
    <n v="0"/>
    <n v="0"/>
    <n v="0"/>
    <n v="1"/>
    <n v="199"/>
    <d v="2015-04-30T00:00:00"/>
    <n v="4"/>
    <s v="April"/>
    <n v="1"/>
  </r>
  <r>
    <n v="1304"/>
    <n v="60544"/>
    <n v="254"/>
    <n v="0.41952959830866804"/>
    <x v="1"/>
    <n v="1"/>
    <n v="92"/>
    <n v="201"/>
    <n v="2"/>
    <n v="43"/>
    <n v="3"/>
    <n v="5"/>
    <n v="35"/>
    <x v="3"/>
    <n v="5"/>
    <n v="1"/>
    <n v="5"/>
    <n v="6"/>
    <n v="0"/>
    <n v="0"/>
    <n v="0"/>
    <n v="0"/>
    <n v="0"/>
    <n v="0"/>
    <n v="0"/>
    <n v="59"/>
    <s v="51-65"/>
    <n v="2832"/>
    <n v="0"/>
    <n v="1"/>
    <n v="0"/>
    <n v="0"/>
    <n v="0"/>
    <n v="0"/>
    <n v="1"/>
    <n v="0"/>
    <n v="0"/>
    <n v="219"/>
    <d v="2015-01-13T00:00:00"/>
    <n v="1"/>
    <s v="January"/>
    <n v="1"/>
  </r>
  <r>
    <n v="1305"/>
    <n v="37716"/>
    <n v="147"/>
    <n v="0.38975501113585748"/>
    <x v="0"/>
    <n v="1"/>
    <n v="4"/>
    <n v="97"/>
    <n v="1"/>
    <n v="41"/>
    <n v="6"/>
    <n v="2"/>
    <n v="41"/>
    <x v="1"/>
    <n v="4"/>
    <n v="1"/>
    <n v="3"/>
    <n v="7"/>
    <n v="0"/>
    <n v="0"/>
    <n v="0"/>
    <n v="0"/>
    <n v="0"/>
    <n v="0"/>
    <n v="0"/>
    <n v="67"/>
    <s v="66+"/>
    <n v="2228"/>
    <n v="0"/>
    <n v="1"/>
    <n v="0"/>
    <n v="0"/>
    <n v="0"/>
    <n v="0"/>
    <n v="1"/>
    <n v="0"/>
    <n v="0"/>
    <n v="106"/>
    <d v="2016-09-08T00:00:00"/>
    <n v="9"/>
    <s v="September"/>
    <n v="1"/>
  </r>
  <r>
    <n v="1306"/>
    <n v="55517"/>
    <n v="597"/>
    <n v="1.0753462903254858"/>
    <x v="1"/>
    <n v="1"/>
    <n v="53"/>
    <n v="483"/>
    <n v="0"/>
    <n v="108"/>
    <n v="0"/>
    <n v="6"/>
    <n v="36"/>
    <x v="2"/>
    <n v="11"/>
    <n v="1"/>
    <n v="6"/>
    <n v="9"/>
    <n v="0"/>
    <n v="0"/>
    <n v="0"/>
    <n v="0"/>
    <n v="0"/>
    <n v="0"/>
    <n v="1"/>
    <n v="70"/>
    <s v="66+"/>
    <n v="2799"/>
    <n v="0"/>
    <n v="1"/>
    <n v="0"/>
    <n v="0"/>
    <n v="0"/>
    <n v="0"/>
    <n v="0"/>
    <n v="0"/>
    <n v="1"/>
    <n v="561"/>
    <d v="2015-02-15T00:00:00"/>
    <n v="2"/>
    <s v="February"/>
    <n v="1"/>
  </r>
  <r>
    <n v="1307"/>
    <n v="44511"/>
    <n v="713"/>
    <n v="1.6018512277863897"/>
    <x v="1"/>
    <n v="0"/>
    <n v="39"/>
    <n v="513"/>
    <n v="7"/>
    <n v="133"/>
    <n v="46"/>
    <n v="14"/>
    <n v="14"/>
    <x v="9"/>
    <n v="8"/>
    <n v="4"/>
    <n v="8"/>
    <n v="8"/>
    <n v="0"/>
    <n v="0"/>
    <n v="0"/>
    <n v="0"/>
    <n v="0"/>
    <n v="0"/>
    <n v="0"/>
    <n v="50"/>
    <s v="36-50"/>
    <n v="2784"/>
    <n v="0"/>
    <n v="1"/>
    <n v="0"/>
    <n v="0"/>
    <n v="0"/>
    <n v="0"/>
    <n v="0"/>
    <n v="1"/>
    <n v="0"/>
    <n v="699"/>
    <d v="2015-03-02T00:00:00"/>
    <n v="3"/>
    <s v="March"/>
    <n v="1"/>
  </r>
  <r>
    <n v="1308"/>
    <n v="36947"/>
    <n v="117"/>
    <n v="0.3166698243429778"/>
    <x v="1"/>
    <n v="1"/>
    <n v="49"/>
    <n v="88"/>
    <n v="3"/>
    <n v="21"/>
    <n v="4"/>
    <n v="1"/>
    <n v="29"/>
    <x v="3"/>
    <n v="3"/>
    <n v="0"/>
    <n v="4"/>
    <n v="9"/>
    <n v="0"/>
    <n v="0"/>
    <n v="0"/>
    <n v="0"/>
    <n v="0"/>
    <n v="0"/>
    <n v="0"/>
    <n v="53"/>
    <s v="51-65"/>
    <n v="2850"/>
    <n v="0"/>
    <n v="1"/>
    <n v="0"/>
    <n v="0"/>
    <n v="0"/>
    <n v="0"/>
    <n v="0"/>
    <n v="0"/>
    <n v="1"/>
    <n v="88"/>
    <d v="2014-12-26T00:00:00"/>
    <n v="12"/>
    <s v="December"/>
    <n v="1"/>
  </r>
  <r>
    <n v="1309"/>
    <n v="67087"/>
    <n v="751"/>
    <n v="1.1194419187025801"/>
    <x v="0"/>
    <n v="1"/>
    <n v="40"/>
    <n v="329"/>
    <n v="35"/>
    <n v="222"/>
    <n v="130"/>
    <n v="35"/>
    <n v="43"/>
    <x v="1"/>
    <n v="7"/>
    <n v="5"/>
    <n v="8"/>
    <n v="4"/>
    <n v="0"/>
    <n v="0"/>
    <n v="0"/>
    <n v="0"/>
    <n v="0"/>
    <n v="0"/>
    <n v="0"/>
    <n v="67"/>
    <s v="66+"/>
    <n v="2353"/>
    <n v="0"/>
    <n v="1"/>
    <n v="0"/>
    <n v="0"/>
    <n v="0"/>
    <n v="0"/>
    <n v="0"/>
    <n v="1"/>
    <n v="0"/>
    <n v="708"/>
    <d v="2016-05-06T00:00:00"/>
    <n v="5"/>
    <s v="May"/>
    <n v="1"/>
  </r>
  <r>
    <n v="1310"/>
    <n v="57045"/>
    <n v="437"/>
    <n v="0.76606188097116312"/>
    <x v="0"/>
    <n v="1"/>
    <n v="40"/>
    <n v="296"/>
    <n v="13"/>
    <n v="104"/>
    <n v="11"/>
    <n v="13"/>
    <n v="17"/>
    <x v="4"/>
    <n v="4"/>
    <n v="2"/>
    <n v="9"/>
    <n v="3"/>
    <n v="0"/>
    <n v="0"/>
    <n v="0"/>
    <n v="0"/>
    <n v="0"/>
    <n v="0"/>
    <n v="0"/>
    <n v="70"/>
    <s v="66+"/>
    <n v="2818"/>
    <n v="0"/>
    <n v="1"/>
    <n v="0"/>
    <n v="0"/>
    <n v="0"/>
    <n v="0"/>
    <n v="1"/>
    <n v="0"/>
    <n v="0"/>
    <n v="420"/>
    <d v="2015-01-27T00:00:00"/>
    <n v="1"/>
    <s v="January"/>
    <n v="1"/>
  </r>
  <r>
    <n v="1311"/>
    <n v="60208"/>
    <n v="597"/>
    <n v="0.99156258304544242"/>
    <x v="1"/>
    <n v="1"/>
    <n v="13"/>
    <n v="488"/>
    <n v="23"/>
    <n v="71"/>
    <n v="15"/>
    <n v="0"/>
    <n v="59"/>
    <x v="13"/>
    <n v="8"/>
    <n v="3"/>
    <n v="7"/>
    <n v="7"/>
    <n v="0"/>
    <n v="0"/>
    <n v="0"/>
    <n v="1"/>
    <n v="0"/>
    <n v="0"/>
    <n v="1"/>
    <n v="47"/>
    <s v="36-50"/>
    <n v="2789"/>
    <n v="0"/>
    <n v="0"/>
    <n v="0"/>
    <n v="0"/>
    <n v="1"/>
    <n v="0"/>
    <n v="1"/>
    <n v="0"/>
    <n v="0"/>
    <n v="538"/>
    <d v="2015-02-25T00:00:00"/>
    <n v="2"/>
    <s v="February"/>
    <n v="1"/>
  </r>
  <r>
    <n v="1312"/>
    <n v="69389"/>
    <n v="782"/>
    <n v="1.1269797806568764"/>
    <x v="0"/>
    <n v="1"/>
    <n v="17"/>
    <n v="422"/>
    <n v="7"/>
    <n v="238"/>
    <n v="69"/>
    <n v="46"/>
    <n v="15"/>
    <x v="0"/>
    <n v="7"/>
    <n v="2"/>
    <n v="12"/>
    <n v="4"/>
    <n v="0"/>
    <n v="0"/>
    <n v="0"/>
    <n v="0"/>
    <n v="0"/>
    <n v="0"/>
    <n v="0"/>
    <n v="43"/>
    <s v="36-50"/>
    <n v="2798"/>
    <n v="0"/>
    <n v="1"/>
    <n v="0"/>
    <n v="0"/>
    <n v="0"/>
    <n v="0"/>
    <n v="0"/>
    <n v="0"/>
    <n v="1"/>
    <n v="767"/>
    <d v="2015-02-16T00:00:00"/>
    <n v="2"/>
    <s v="February"/>
    <n v="1"/>
  </r>
  <r>
    <n v="1313"/>
    <n v="64713"/>
    <n v="548"/>
    <n v="0.8468159411555638"/>
    <x v="1"/>
    <n v="0"/>
    <n v="11"/>
    <n v="180"/>
    <n v="60"/>
    <n v="241"/>
    <n v="13"/>
    <n v="54"/>
    <n v="54"/>
    <x v="1"/>
    <n v="5"/>
    <n v="5"/>
    <n v="7"/>
    <n v="4"/>
    <n v="0"/>
    <n v="0"/>
    <n v="0"/>
    <n v="0"/>
    <n v="0"/>
    <n v="0"/>
    <n v="1"/>
    <n v="50"/>
    <s v="36-50"/>
    <n v="2301"/>
    <n v="1"/>
    <n v="0"/>
    <n v="0"/>
    <n v="0"/>
    <n v="0"/>
    <n v="0"/>
    <n v="1"/>
    <n v="0"/>
    <n v="0"/>
    <n v="494"/>
    <d v="2016-06-27T00:00:00"/>
    <n v="6"/>
    <s v="June"/>
    <n v="1"/>
  </r>
  <r>
    <n v="1314"/>
    <n v="43142"/>
    <n v="16"/>
    <n v="3.7086829539659728E-2"/>
    <x v="1"/>
    <n v="1"/>
    <n v="84"/>
    <n v="5"/>
    <n v="1"/>
    <n v="7"/>
    <n v="2"/>
    <n v="1"/>
    <n v="4"/>
    <x v="0"/>
    <n v="1"/>
    <n v="0"/>
    <n v="2"/>
    <n v="7"/>
    <n v="0"/>
    <n v="0"/>
    <n v="0"/>
    <n v="0"/>
    <n v="0"/>
    <n v="0"/>
    <n v="0"/>
    <n v="51"/>
    <s v="51-65"/>
    <n v="2290"/>
    <n v="0"/>
    <n v="1"/>
    <n v="0"/>
    <n v="0"/>
    <n v="0"/>
    <n v="0"/>
    <n v="0"/>
    <n v="1"/>
    <n v="0"/>
    <n v="12"/>
    <d v="2016-07-08T00:00:00"/>
    <n v="7"/>
    <s v="July"/>
    <n v="1"/>
  </r>
  <r>
    <n v="1315"/>
    <n v="42720"/>
    <n v="542"/>
    <n v="1.2687265917602997"/>
    <x v="1"/>
    <n v="1"/>
    <n v="9"/>
    <n v="392"/>
    <n v="5"/>
    <n v="91"/>
    <n v="28"/>
    <n v="26"/>
    <n v="112"/>
    <x v="10"/>
    <n v="7"/>
    <n v="3"/>
    <n v="7"/>
    <n v="8"/>
    <n v="0"/>
    <n v="0"/>
    <n v="0"/>
    <n v="0"/>
    <n v="0"/>
    <n v="0"/>
    <n v="1"/>
    <n v="55"/>
    <s v="51-65"/>
    <n v="2590"/>
    <n v="0"/>
    <n v="0"/>
    <n v="1"/>
    <n v="0"/>
    <n v="0"/>
    <n v="0"/>
    <n v="1"/>
    <n v="0"/>
    <n v="0"/>
    <n v="430"/>
    <d v="2015-09-12T00:00:00"/>
    <n v="9"/>
    <s v="September"/>
    <n v="1"/>
  </r>
  <r>
    <n v="1316"/>
    <n v="34412"/>
    <n v="154"/>
    <n v="0.44751830756712774"/>
    <x v="1"/>
    <n v="0"/>
    <n v="62"/>
    <n v="52"/>
    <n v="12"/>
    <n v="50"/>
    <n v="4"/>
    <n v="36"/>
    <n v="55"/>
    <x v="4"/>
    <n v="5"/>
    <n v="0"/>
    <n v="3"/>
    <n v="9"/>
    <n v="0"/>
    <n v="0"/>
    <n v="0"/>
    <n v="0"/>
    <n v="0"/>
    <n v="0"/>
    <n v="0"/>
    <n v="30"/>
    <s v="24-35"/>
    <n v="2660"/>
    <n v="0"/>
    <n v="0"/>
    <n v="1"/>
    <n v="0"/>
    <n v="0"/>
    <n v="0"/>
    <n v="1"/>
    <n v="0"/>
    <n v="0"/>
    <n v="99"/>
    <d v="2015-07-04T00:00:00"/>
    <n v="7"/>
    <s v="July"/>
    <n v="1"/>
  </r>
  <r>
    <n v="1317"/>
    <n v="57537"/>
    <n v="445"/>
    <n v="0.7734153675026505"/>
    <x v="1"/>
    <n v="0"/>
    <n v="83"/>
    <n v="191"/>
    <n v="56"/>
    <n v="139"/>
    <n v="51"/>
    <n v="8"/>
    <n v="100"/>
    <x v="3"/>
    <n v="4"/>
    <n v="3"/>
    <n v="8"/>
    <n v="4"/>
    <n v="0"/>
    <n v="0"/>
    <n v="0"/>
    <n v="0"/>
    <n v="0"/>
    <n v="0"/>
    <n v="0"/>
    <n v="41"/>
    <s v="36-50"/>
    <n v="2543"/>
    <n v="0"/>
    <n v="0"/>
    <n v="1"/>
    <n v="0"/>
    <n v="0"/>
    <n v="0"/>
    <n v="1"/>
    <n v="0"/>
    <n v="0"/>
    <n v="345"/>
    <d v="2015-10-29T00:00:00"/>
    <n v="10"/>
    <s v="October"/>
    <n v="1"/>
  </r>
  <r>
    <n v="1318"/>
    <n v="51315"/>
    <n v="181"/>
    <n v="0.35272337523141384"/>
    <x v="0"/>
    <n v="0"/>
    <n v="45"/>
    <n v="68"/>
    <n v="28"/>
    <n v="39"/>
    <n v="16"/>
    <n v="30"/>
    <n v="41"/>
    <x v="0"/>
    <n v="2"/>
    <n v="2"/>
    <n v="5"/>
    <n v="2"/>
    <n v="0"/>
    <n v="0"/>
    <n v="0"/>
    <n v="0"/>
    <n v="0"/>
    <n v="0"/>
    <n v="0"/>
    <n v="72"/>
    <s v="66+"/>
    <n v="2285"/>
    <n v="0"/>
    <n v="0"/>
    <n v="0"/>
    <n v="1"/>
    <n v="0"/>
    <n v="0"/>
    <n v="1"/>
    <n v="0"/>
    <n v="0"/>
    <n v="140"/>
    <d v="2016-07-13T00:00:00"/>
    <n v="7"/>
    <s v="July"/>
    <n v="1"/>
  </r>
  <r>
    <n v="1319"/>
    <n v="36026"/>
    <n v="44"/>
    <n v="0.12213401432298895"/>
    <x v="2"/>
    <n v="1"/>
    <n v="34"/>
    <n v="20"/>
    <n v="4"/>
    <n v="10"/>
    <n v="6"/>
    <n v="4"/>
    <n v="17"/>
    <x v="1"/>
    <n v="2"/>
    <n v="0"/>
    <n v="3"/>
    <n v="6"/>
    <n v="0"/>
    <n v="0"/>
    <n v="0"/>
    <n v="0"/>
    <n v="0"/>
    <n v="0"/>
    <n v="0"/>
    <n v="48"/>
    <s v="36-50"/>
    <n v="2264"/>
    <n v="0"/>
    <n v="1"/>
    <n v="0"/>
    <n v="0"/>
    <n v="0"/>
    <n v="0"/>
    <n v="1"/>
    <n v="0"/>
    <n v="0"/>
    <n v="27"/>
    <d v="2016-08-03T00:00:00"/>
    <n v="8"/>
    <s v="August"/>
    <n v="1"/>
  </r>
  <r>
    <n v="1320"/>
    <n v="24639"/>
    <n v="43"/>
    <n v="0.17452006980802792"/>
    <x v="1"/>
    <n v="1"/>
    <n v="3"/>
    <n v="20"/>
    <n v="3"/>
    <n v="16"/>
    <n v="0"/>
    <n v="4"/>
    <n v="1"/>
    <x v="4"/>
    <n v="2"/>
    <n v="0"/>
    <n v="4"/>
    <n v="6"/>
    <n v="0"/>
    <n v="0"/>
    <n v="0"/>
    <n v="0"/>
    <n v="0"/>
    <n v="0"/>
    <n v="0"/>
    <n v="47"/>
    <s v="36-50"/>
    <n v="2311"/>
    <n v="0"/>
    <n v="1"/>
    <n v="0"/>
    <n v="0"/>
    <n v="0"/>
    <n v="0"/>
    <n v="1"/>
    <n v="0"/>
    <n v="0"/>
    <n v="42"/>
    <d v="2016-06-17T00:00:00"/>
    <n v="6"/>
    <s v="June"/>
    <n v="1"/>
  </r>
  <r>
    <n v="1321"/>
    <n v="34578"/>
    <n v="8"/>
    <n v="2.3136098097055934E-2"/>
    <x v="2"/>
    <n v="1"/>
    <n v="1"/>
    <n v="7"/>
    <n v="0"/>
    <n v="1"/>
    <n v="0"/>
    <n v="0"/>
    <n v="0"/>
    <x v="0"/>
    <n v="1"/>
    <n v="0"/>
    <n v="2"/>
    <n v="6"/>
    <n v="0"/>
    <n v="0"/>
    <n v="0"/>
    <n v="0"/>
    <n v="0"/>
    <n v="0"/>
    <n v="0"/>
    <n v="48"/>
    <s v="36-50"/>
    <n v="2238"/>
    <n v="0"/>
    <n v="0"/>
    <n v="0"/>
    <n v="1"/>
    <n v="0"/>
    <n v="0"/>
    <n v="0"/>
    <n v="0"/>
    <n v="1"/>
    <n v="8"/>
    <d v="2016-08-29T00:00:00"/>
    <n v="8"/>
    <s v="August"/>
    <n v="1"/>
  </r>
  <r>
    <n v="1322"/>
    <n v="65704"/>
    <n v="571"/>
    <n v="0.86904906854985997"/>
    <x v="0"/>
    <n v="0"/>
    <n v="18"/>
    <n v="279"/>
    <n v="172"/>
    <n v="74"/>
    <n v="38"/>
    <n v="8"/>
    <n v="246"/>
    <x v="0"/>
    <n v="2"/>
    <n v="10"/>
    <n v="10"/>
    <n v="1"/>
    <n v="0"/>
    <n v="0"/>
    <n v="0"/>
    <n v="0"/>
    <n v="0"/>
    <n v="0"/>
    <n v="0"/>
    <n v="48"/>
    <s v="36-50"/>
    <n v="2418"/>
    <n v="0"/>
    <n v="0"/>
    <n v="1"/>
    <n v="0"/>
    <n v="0"/>
    <n v="1"/>
    <n v="0"/>
    <n v="0"/>
    <n v="0"/>
    <n v="325"/>
    <d v="2016-03-02T00:00:00"/>
    <n v="3"/>
    <s v="March"/>
    <n v="1"/>
  </r>
  <r>
    <n v="1323"/>
    <n v="54132"/>
    <n v="39"/>
    <n v="7.2046109510086456E-2"/>
    <x v="0"/>
    <n v="1"/>
    <n v="81"/>
    <n v="30"/>
    <n v="1"/>
    <n v="8"/>
    <n v="0"/>
    <n v="0"/>
    <n v="3"/>
    <x v="0"/>
    <n v="1"/>
    <n v="0"/>
    <n v="3"/>
    <n v="7"/>
    <n v="0"/>
    <n v="0"/>
    <n v="0"/>
    <n v="0"/>
    <n v="0"/>
    <n v="0"/>
    <n v="0"/>
    <n v="51"/>
    <s v="51-65"/>
    <n v="2292"/>
    <n v="0"/>
    <n v="0"/>
    <n v="0"/>
    <n v="1"/>
    <n v="0"/>
    <n v="0"/>
    <n v="0"/>
    <n v="0"/>
    <n v="1"/>
    <n v="36"/>
    <d v="2016-07-06T00:00:00"/>
    <n v="7"/>
    <s v="July"/>
    <n v="1"/>
  </r>
  <r>
    <n v="1324"/>
    <n v="28164"/>
    <n v="66"/>
    <n v="0.23434171282488281"/>
    <x v="1"/>
    <n v="0"/>
    <n v="23"/>
    <n v="3"/>
    <n v="18"/>
    <n v="26"/>
    <n v="11"/>
    <n v="8"/>
    <n v="12"/>
    <x v="4"/>
    <n v="2"/>
    <n v="0"/>
    <n v="4"/>
    <n v="7"/>
    <n v="0"/>
    <n v="0"/>
    <n v="0"/>
    <n v="0"/>
    <n v="0"/>
    <n v="0"/>
    <n v="0"/>
    <n v="50"/>
    <s v="36-50"/>
    <n v="2580"/>
    <n v="0"/>
    <n v="1"/>
    <n v="0"/>
    <n v="0"/>
    <n v="0"/>
    <n v="0"/>
    <n v="1"/>
    <n v="0"/>
    <n v="0"/>
    <n v="54"/>
    <d v="2015-09-22T00:00:00"/>
    <n v="9"/>
    <s v="September"/>
    <n v="1"/>
  </r>
  <r>
    <n v="1325"/>
    <n v="34596"/>
    <n v="16"/>
    <n v="4.6248121170077462E-2"/>
    <x v="1"/>
    <n v="0"/>
    <n v="48"/>
    <n v="14"/>
    <n v="0"/>
    <n v="2"/>
    <n v="0"/>
    <n v="0"/>
    <n v="7"/>
    <x v="0"/>
    <n v="1"/>
    <n v="0"/>
    <n v="2"/>
    <n v="8"/>
    <n v="0"/>
    <n v="0"/>
    <n v="0"/>
    <n v="0"/>
    <n v="0"/>
    <n v="0"/>
    <n v="0"/>
    <n v="46"/>
    <s v="36-50"/>
    <n v="2601"/>
    <n v="0"/>
    <n v="1"/>
    <n v="0"/>
    <n v="0"/>
    <n v="0"/>
    <n v="0"/>
    <n v="0"/>
    <n v="0"/>
    <n v="1"/>
    <n v="9"/>
    <d v="2015-09-01T00:00:00"/>
    <n v="9"/>
    <s v="September"/>
    <n v="1"/>
  </r>
  <r>
    <n v="1326"/>
    <n v="43269"/>
    <n v="18"/>
    <n v="4.1600221867849965E-2"/>
    <x v="1"/>
    <n v="0"/>
    <n v="61"/>
    <n v="10"/>
    <n v="1"/>
    <n v="7"/>
    <n v="0"/>
    <n v="0"/>
    <n v="1"/>
    <x v="0"/>
    <n v="1"/>
    <n v="0"/>
    <n v="2"/>
    <n v="8"/>
    <n v="0"/>
    <n v="0"/>
    <n v="0"/>
    <n v="0"/>
    <n v="0"/>
    <n v="0"/>
    <n v="0"/>
    <n v="48"/>
    <s v="36-50"/>
    <n v="2445"/>
    <n v="0"/>
    <n v="1"/>
    <n v="0"/>
    <n v="0"/>
    <n v="0"/>
    <n v="0"/>
    <n v="0"/>
    <n v="0"/>
    <n v="1"/>
    <n v="17"/>
    <d v="2016-02-04T00:00:00"/>
    <n v="2"/>
    <s v="February"/>
    <n v="1"/>
  </r>
  <r>
    <n v="1327"/>
    <n v="38741"/>
    <n v="48"/>
    <n v="0.12389974445677705"/>
    <x v="1"/>
    <n v="1"/>
    <n v="60"/>
    <n v="7"/>
    <n v="10"/>
    <n v="17"/>
    <n v="8"/>
    <n v="6"/>
    <n v="13"/>
    <x v="1"/>
    <n v="2"/>
    <n v="0"/>
    <n v="3"/>
    <n v="7"/>
    <n v="0"/>
    <n v="0"/>
    <n v="0"/>
    <n v="0"/>
    <n v="0"/>
    <n v="0"/>
    <n v="0"/>
    <n v="62"/>
    <s v="51-65"/>
    <n v="2250"/>
    <n v="0"/>
    <n v="0"/>
    <n v="1"/>
    <n v="0"/>
    <n v="0"/>
    <n v="1"/>
    <n v="0"/>
    <n v="0"/>
    <n v="0"/>
    <n v="35"/>
    <d v="2016-08-17T00:00:00"/>
    <n v="8"/>
    <s v="August"/>
    <n v="1"/>
  </r>
  <r>
    <n v="1328"/>
    <n v="31907"/>
    <n v="375"/>
    <n v="1.1752906885636381"/>
    <x v="0"/>
    <n v="0"/>
    <n v="75"/>
    <n v="33"/>
    <n v="87"/>
    <n v="64"/>
    <n v="175"/>
    <n v="16"/>
    <n v="74"/>
    <x v="0"/>
    <n v="6"/>
    <n v="1"/>
    <n v="6"/>
    <n v="7"/>
    <n v="0"/>
    <n v="0"/>
    <n v="0"/>
    <n v="0"/>
    <n v="0"/>
    <n v="0"/>
    <n v="0"/>
    <n v="48"/>
    <s v="36-50"/>
    <n v="2641"/>
    <n v="0"/>
    <n v="0"/>
    <n v="1"/>
    <n v="0"/>
    <n v="0"/>
    <n v="0"/>
    <n v="1"/>
    <n v="0"/>
    <n v="0"/>
    <n v="301"/>
    <d v="2015-07-23T00:00:00"/>
    <n v="7"/>
    <s v="July"/>
    <n v="1"/>
  </r>
  <r>
    <n v="1329"/>
    <n v="31163"/>
    <n v="28"/>
    <n v="8.9850142797548369E-2"/>
    <x v="1"/>
    <n v="0"/>
    <n v="54"/>
    <n v="2"/>
    <n v="3"/>
    <n v="10"/>
    <n v="11"/>
    <n v="2"/>
    <n v="10"/>
    <x v="0"/>
    <n v="1"/>
    <n v="0"/>
    <n v="3"/>
    <n v="6"/>
    <n v="0"/>
    <n v="0"/>
    <n v="0"/>
    <n v="0"/>
    <n v="0"/>
    <n v="0"/>
    <n v="0"/>
    <n v="47"/>
    <s v="36-50"/>
    <n v="2295"/>
    <n v="1"/>
    <n v="0"/>
    <n v="0"/>
    <n v="0"/>
    <n v="0"/>
    <n v="1"/>
    <n v="0"/>
    <n v="0"/>
    <n v="0"/>
    <n v="18"/>
    <d v="2016-07-03T00:00:00"/>
    <n v="7"/>
    <s v="July"/>
    <n v="1"/>
  </r>
  <r>
    <n v="1330"/>
    <n v="92533"/>
    <n v="1089"/>
    <n v="1.1768774383193024"/>
    <x v="0"/>
    <n v="0"/>
    <n v="84"/>
    <n v="693"/>
    <n v="21"/>
    <n v="118"/>
    <n v="110"/>
    <n v="147"/>
    <n v="42"/>
    <x v="0"/>
    <n v="6"/>
    <n v="5"/>
    <n v="11"/>
    <n v="2"/>
    <n v="1"/>
    <n v="0"/>
    <n v="0"/>
    <n v="0"/>
    <n v="1"/>
    <n v="0"/>
    <n v="0"/>
    <n v="35"/>
    <s v="24-35"/>
    <n v="2351"/>
    <n v="0"/>
    <n v="1"/>
    <n v="0"/>
    <n v="0"/>
    <n v="0"/>
    <n v="0"/>
    <n v="1"/>
    <n v="0"/>
    <n v="0"/>
    <n v="1047"/>
    <d v="2016-05-08T00:00:00"/>
    <n v="5"/>
    <s v="May"/>
    <n v="1"/>
  </r>
  <r>
    <n v="1331"/>
    <n v="34853"/>
    <n v="32"/>
    <n v="9.1814191030901215E-2"/>
    <x v="1"/>
    <n v="1"/>
    <n v="75"/>
    <n v="9"/>
    <n v="3"/>
    <n v="15"/>
    <n v="2"/>
    <n v="3"/>
    <n v="2"/>
    <x v="1"/>
    <n v="2"/>
    <n v="0"/>
    <n v="3"/>
    <n v="6"/>
    <n v="0"/>
    <n v="0"/>
    <n v="0"/>
    <n v="0"/>
    <n v="0"/>
    <n v="0"/>
    <n v="0"/>
    <n v="47"/>
    <s v="36-50"/>
    <n v="2347"/>
    <n v="0"/>
    <n v="0"/>
    <n v="1"/>
    <n v="0"/>
    <n v="0"/>
    <n v="0"/>
    <n v="1"/>
    <n v="0"/>
    <n v="0"/>
    <n v="30"/>
    <d v="2016-05-12T00:00:00"/>
    <n v="5"/>
    <s v="May"/>
    <n v="1"/>
  </r>
  <r>
    <n v="1332"/>
    <n v="70844"/>
    <n v="292"/>
    <n v="0.41217322567895659"/>
    <x v="1"/>
    <n v="1"/>
    <n v="16"/>
    <n v="129"/>
    <n v="26"/>
    <n v="67"/>
    <n v="3"/>
    <n v="67"/>
    <n v="2"/>
    <x v="2"/>
    <n v="6"/>
    <n v="1"/>
    <n v="5"/>
    <n v="7"/>
    <n v="0"/>
    <n v="0"/>
    <n v="0"/>
    <n v="0"/>
    <n v="0"/>
    <n v="0"/>
    <n v="0"/>
    <n v="53"/>
    <s v="51-65"/>
    <n v="2401"/>
    <n v="1"/>
    <n v="0"/>
    <n v="0"/>
    <n v="0"/>
    <n v="0"/>
    <n v="0"/>
    <n v="1"/>
    <n v="0"/>
    <n v="0"/>
    <n v="290"/>
    <d v="2016-03-19T00:00:00"/>
    <n v="3"/>
    <s v="March"/>
    <n v="1"/>
  </r>
  <r>
    <n v="1333"/>
    <n v="31086"/>
    <n v="32"/>
    <n v="0.10294023032876537"/>
    <x v="1"/>
    <n v="1"/>
    <n v="79"/>
    <n v="16"/>
    <n v="2"/>
    <n v="11"/>
    <n v="3"/>
    <n v="0"/>
    <n v="16"/>
    <x v="1"/>
    <n v="1"/>
    <n v="1"/>
    <n v="2"/>
    <n v="8"/>
    <n v="0"/>
    <n v="0"/>
    <n v="1"/>
    <n v="0"/>
    <n v="0"/>
    <n v="0"/>
    <n v="0"/>
    <n v="41"/>
    <s v="36-50"/>
    <n v="2580"/>
    <n v="0"/>
    <n v="1"/>
    <n v="0"/>
    <n v="0"/>
    <n v="0"/>
    <n v="1"/>
    <n v="0"/>
    <n v="0"/>
    <n v="0"/>
    <n v="16"/>
    <d v="2015-09-22T00:00:00"/>
    <n v="9"/>
    <s v="September"/>
    <n v="1"/>
  </r>
  <r>
    <n v="1334"/>
    <n v="20491"/>
    <n v="20"/>
    <n v="9.7603826069981942E-2"/>
    <x v="0"/>
    <n v="0"/>
    <n v="16"/>
    <n v="5"/>
    <n v="4"/>
    <n v="5"/>
    <n v="4"/>
    <n v="2"/>
    <n v="10"/>
    <x v="0"/>
    <n v="0"/>
    <n v="1"/>
    <n v="2"/>
    <n v="7"/>
    <n v="0"/>
    <n v="0"/>
    <n v="0"/>
    <n v="0"/>
    <n v="0"/>
    <n v="0"/>
    <n v="0"/>
    <n v="34"/>
    <s v="24-35"/>
    <n v="2679"/>
    <n v="0"/>
    <n v="0"/>
    <n v="0"/>
    <n v="1"/>
    <n v="0"/>
    <n v="1"/>
    <n v="0"/>
    <n v="0"/>
    <n v="0"/>
    <n v="10"/>
    <d v="2015-06-15T00:00:00"/>
    <n v="6"/>
    <s v="June"/>
    <n v="1"/>
  </r>
  <r>
    <n v="1335"/>
    <n v="42523"/>
    <n v="90"/>
    <n v="0.21165016579262988"/>
    <x v="0"/>
    <n v="0"/>
    <n v="96"/>
    <n v="14"/>
    <n v="36"/>
    <n v="11"/>
    <n v="3"/>
    <n v="26"/>
    <n v="35"/>
    <x v="0"/>
    <n v="1"/>
    <n v="1"/>
    <n v="4"/>
    <n v="2"/>
    <n v="0"/>
    <n v="0"/>
    <n v="0"/>
    <n v="0"/>
    <n v="0"/>
    <n v="0"/>
    <n v="0"/>
    <n v="56"/>
    <s v="51-65"/>
    <n v="2226"/>
    <n v="0"/>
    <n v="1"/>
    <n v="0"/>
    <n v="0"/>
    <n v="0"/>
    <n v="0"/>
    <n v="1"/>
    <n v="0"/>
    <n v="0"/>
    <n v="55"/>
    <d v="2016-09-10T00:00:00"/>
    <n v="9"/>
    <s v="September"/>
    <n v="1"/>
  </r>
  <r>
    <n v="1336"/>
    <n v="33402"/>
    <n v="62"/>
    <n v="0.18561762768696485"/>
    <x v="1"/>
    <n v="1"/>
    <n v="60"/>
    <n v="26"/>
    <n v="2"/>
    <n v="19"/>
    <n v="10"/>
    <n v="5"/>
    <n v="8"/>
    <x v="4"/>
    <n v="2"/>
    <n v="1"/>
    <n v="3"/>
    <n v="8"/>
    <n v="0"/>
    <n v="0"/>
    <n v="0"/>
    <n v="0"/>
    <n v="0"/>
    <n v="0"/>
    <n v="0"/>
    <n v="68"/>
    <s v="66+"/>
    <n v="2505"/>
    <n v="0"/>
    <n v="0"/>
    <n v="0"/>
    <n v="1"/>
    <n v="0"/>
    <n v="0"/>
    <n v="1"/>
    <n v="0"/>
    <n v="0"/>
    <n v="54"/>
    <d v="2015-12-06T00:00:00"/>
    <n v="12"/>
    <s v="December"/>
    <n v="1"/>
  </r>
  <r>
    <n v="1337"/>
    <n v="36408"/>
    <n v="19"/>
    <n v="5.2186332674137553E-2"/>
    <x v="1"/>
    <n v="1"/>
    <n v="11"/>
    <n v="9"/>
    <n v="1"/>
    <n v="4"/>
    <n v="3"/>
    <n v="2"/>
    <n v="3"/>
    <x v="0"/>
    <n v="1"/>
    <n v="0"/>
    <n v="2"/>
    <n v="6"/>
    <n v="0"/>
    <n v="0"/>
    <n v="0"/>
    <n v="0"/>
    <n v="0"/>
    <n v="0"/>
    <n v="0"/>
    <n v="71"/>
    <s v="66+"/>
    <n v="2440"/>
    <n v="0"/>
    <n v="1"/>
    <n v="0"/>
    <n v="0"/>
    <n v="0"/>
    <n v="0"/>
    <n v="0"/>
    <n v="1"/>
    <n v="0"/>
    <n v="16"/>
    <d v="2016-02-09T00:00:00"/>
    <n v="2"/>
    <s v="February"/>
    <n v="1"/>
  </r>
  <r>
    <n v="1338"/>
    <n v="56337"/>
    <n v="542"/>
    <n v="0.96206755773292851"/>
    <x v="1"/>
    <n v="1"/>
    <n v="25"/>
    <n v="349"/>
    <n v="16"/>
    <n v="144"/>
    <n v="28"/>
    <n v="5"/>
    <n v="182"/>
    <x v="2"/>
    <n v="8"/>
    <n v="5"/>
    <n v="4"/>
    <n v="8"/>
    <n v="1"/>
    <n v="0"/>
    <n v="1"/>
    <n v="0"/>
    <n v="0"/>
    <n v="0"/>
    <n v="1"/>
    <n v="39"/>
    <s v="36-50"/>
    <n v="2618"/>
    <n v="0"/>
    <n v="1"/>
    <n v="0"/>
    <n v="0"/>
    <n v="0"/>
    <n v="1"/>
    <n v="0"/>
    <n v="0"/>
    <n v="0"/>
    <n v="360"/>
    <d v="2015-08-15T00:00:00"/>
    <n v="8"/>
    <s v="August"/>
    <n v="1"/>
  </r>
  <r>
    <n v="1339"/>
    <n v="57091"/>
    <n v="540"/>
    <n v="0.94585836646756927"/>
    <x v="0"/>
    <n v="0"/>
    <n v="0"/>
    <n v="464"/>
    <n v="5"/>
    <n v="64"/>
    <n v="7"/>
    <n v="0"/>
    <n v="37"/>
    <x v="0"/>
    <n v="7"/>
    <n v="3"/>
    <n v="7"/>
    <n v="5"/>
    <n v="0"/>
    <n v="1"/>
    <n v="0"/>
    <n v="0"/>
    <n v="0"/>
    <n v="0"/>
    <n v="1"/>
    <n v="59"/>
    <s v="51-65"/>
    <n v="2173"/>
    <n v="0"/>
    <n v="0"/>
    <n v="1"/>
    <n v="0"/>
    <n v="0"/>
    <n v="0"/>
    <n v="1"/>
    <n v="0"/>
    <n v="0"/>
    <n v="503"/>
    <d v="2016-11-02T00:00:00"/>
    <n v="11"/>
    <s v="November"/>
    <n v="1"/>
  </r>
  <r>
    <n v="1340"/>
    <n v="82657"/>
    <n v="2157"/>
    <n v="2.6095793459719081"/>
    <x v="0"/>
    <n v="0"/>
    <n v="71"/>
    <n v="966"/>
    <n v="168"/>
    <n v="672"/>
    <n v="246"/>
    <n v="105"/>
    <n v="126"/>
    <x v="0"/>
    <n v="7"/>
    <n v="5"/>
    <n v="10"/>
    <n v="4"/>
    <n v="1"/>
    <n v="0"/>
    <n v="0"/>
    <n v="1"/>
    <n v="0"/>
    <n v="0"/>
    <n v="0"/>
    <n v="74"/>
    <s v="66+"/>
    <n v="2434"/>
    <n v="0"/>
    <n v="0"/>
    <n v="0"/>
    <n v="1"/>
    <n v="0"/>
    <n v="0"/>
    <n v="1"/>
    <n v="0"/>
    <n v="0"/>
    <n v="2031"/>
    <d v="2016-02-15T00:00:00"/>
    <n v="2"/>
    <s v="February"/>
    <n v="1"/>
  </r>
  <r>
    <n v="1341"/>
    <n v="51876"/>
    <n v="304"/>
    <n v="0.58601279975325782"/>
    <x v="0"/>
    <n v="0"/>
    <n v="88"/>
    <n v="99"/>
    <n v="27"/>
    <n v="102"/>
    <n v="28"/>
    <n v="48"/>
    <n v="6"/>
    <x v="0"/>
    <n v="2"/>
    <n v="2"/>
    <n v="8"/>
    <n v="1"/>
    <n v="0"/>
    <n v="0"/>
    <n v="0"/>
    <n v="0"/>
    <n v="0"/>
    <n v="0"/>
    <n v="0"/>
    <n v="62"/>
    <s v="51-65"/>
    <n v="2416"/>
    <n v="0"/>
    <n v="1"/>
    <n v="0"/>
    <n v="0"/>
    <n v="0"/>
    <n v="0"/>
    <n v="1"/>
    <n v="0"/>
    <n v="0"/>
    <n v="298"/>
    <d v="2016-03-04T00:00:00"/>
    <n v="3"/>
    <s v="March"/>
    <n v="1"/>
  </r>
  <r>
    <n v="1342"/>
    <n v="78041"/>
    <n v="1302"/>
    <n v="1.6683538140208354"/>
    <x v="0"/>
    <n v="0"/>
    <n v="93"/>
    <n v="482"/>
    <n v="35"/>
    <n v="553"/>
    <n v="72"/>
    <n v="160"/>
    <n v="17"/>
    <x v="0"/>
    <n v="4"/>
    <n v="4"/>
    <n v="9"/>
    <n v="2"/>
    <n v="0"/>
    <n v="0"/>
    <n v="0"/>
    <n v="0"/>
    <n v="0"/>
    <n v="0"/>
    <n v="0"/>
    <n v="49"/>
    <s v="36-50"/>
    <n v="2719"/>
    <n v="0"/>
    <n v="1"/>
    <n v="0"/>
    <n v="0"/>
    <n v="0"/>
    <n v="1"/>
    <n v="0"/>
    <n v="0"/>
    <n v="0"/>
    <n v="1285"/>
    <d v="2015-05-06T00:00:00"/>
    <n v="5"/>
    <s v="May"/>
    <n v="1"/>
  </r>
  <r>
    <n v="1343"/>
    <n v="52852"/>
    <n v="832"/>
    <n v="1.5742072201619617"/>
    <x v="0"/>
    <n v="1"/>
    <n v="93"/>
    <n v="714"/>
    <n v="8"/>
    <n v="99"/>
    <n v="11"/>
    <n v="0"/>
    <n v="47"/>
    <x v="3"/>
    <n v="10"/>
    <n v="7"/>
    <n v="5"/>
    <n v="8"/>
    <n v="0"/>
    <n v="0"/>
    <n v="1"/>
    <n v="0"/>
    <n v="0"/>
    <n v="0"/>
    <n v="0"/>
    <n v="63"/>
    <s v="51-65"/>
    <n v="2734"/>
    <n v="0"/>
    <n v="1"/>
    <n v="0"/>
    <n v="0"/>
    <n v="0"/>
    <n v="0"/>
    <n v="1"/>
    <n v="0"/>
    <n v="0"/>
    <n v="785"/>
    <d v="2015-04-21T00:00:00"/>
    <n v="4"/>
    <s v="April"/>
    <n v="1"/>
  </r>
  <r>
    <n v="1344"/>
    <n v="70038"/>
    <n v="1114"/>
    <n v="1.5905651217910277"/>
    <x v="0"/>
    <n v="0"/>
    <n v="54"/>
    <n v="587"/>
    <n v="54"/>
    <n v="348"/>
    <n v="71"/>
    <n v="54"/>
    <n v="130"/>
    <x v="0"/>
    <n v="4"/>
    <n v="4"/>
    <n v="8"/>
    <n v="2"/>
    <n v="0"/>
    <n v="0"/>
    <n v="0"/>
    <n v="0"/>
    <n v="0"/>
    <n v="0"/>
    <n v="0"/>
    <n v="38"/>
    <s v="36-50"/>
    <n v="2406"/>
    <n v="0"/>
    <n v="0"/>
    <n v="0"/>
    <n v="1"/>
    <n v="0"/>
    <n v="0"/>
    <n v="0"/>
    <n v="0"/>
    <n v="1"/>
    <n v="984"/>
    <d v="2016-03-14T00:00:00"/>
    <n v="3"/>
    <s v="March"/>
    <n v="1"/>
  </r>
  <r>
    <n v="1345"/>
    <n v="69401"/>
    <n v="651"/>
    <n v="0.93802682958458816"/>
    <x v="0"/>
    <n v="1"/>
    <n v="41"/>
    <n v="399"/>
    <n v="27"/>
    <n v="159"/>
    <n v="58"/>
    <n v="8"/>
    <n v="39"/>
    <x v="3"/>
    <n v="4"/>
    <n v="4"/>
    <n v="5"/>
    <n v="2"/>
    <n v="0"/>
    <n v="0"/>
    <n v="0"/>
    <n v="0"/>
    <n v="0"/>
    <n v="0"/>
    <n v="0"/>
    <n v="47"/>
    <s v="36-50"/>
    <n v="2257"/>
    <n v="0"/>
    <n v="0"/>
    <n v="0"/>
    <n v="1"/>
    <n v="0"/>
    <n v="1"/>
    <n v="0"/>
    <n v="0"/>
    <n v="0"/>
    <n v="612"/>
    <d v="2016-08-10T00:00:00"/>
    <n v="8"/>
    <s v="August"/>
    <n v="1"/>
  </r>
  <r>
    <n v="1346"/>
    <n v="46053"/>
    <n v="184"/>
    <n v="0.39953966082557052"/>
    <x v="1"/>
    <n v="0"/>
    <n v="46"/>
    <n v="56"/>
    <n v="10"/>
    <n v="92"/>
    <n v="19"/>
    <n v="7"/>
    <n v="25"/>
    <x v="4"/>
    <n v="3"/>
    <n v="2"/>
    <n v="4"/>
    <n v="5"/>
    <n v="0"/>
    <n v="0"/>
    <n v="0"/>
    <n v="0"/>
    <n v="0"/>
    <n v="0"/>
    <n v="0"/>
    <n v="48"/>
    <s v="36-50"/>
    <n v="2656"/>
    <n v="0"/>
    <n v="0"/>
    <n v="0"/>
    <n v="1"/>
    <n v="0"/>
    <n v="0"/>
    <n v="1"/>
    <n v="0"/>
    <n v="0"/>
    <n v="159"/>
    <d v="2015-07-08T00:00:00"/>
    <n v="7"/>
    <s v="July"/>
    <n v="1"/>
  </r>
  <r>
    <n v="1347"/>
    <n v="77343"/>
    <n v="1103"/>
    <n v="1.4261148390933893"/>
    <x v="0"/>
    <n v="0"/>
    <n v="28"/>
    <n v="227"/>
    <n v="151"/>
    <n v="573"/>
    <n v="98"/>
    <n v="54"/>
    <n v="31"/>
    <x v="0"/>
    <n v="3"/>
    <n v="4"/>
    <n v="9"/>
    <n v="1"/>
    <n v="0"/>
    <n v="0"/>
    <n v="0"/>
    <n v="0"/>
    <n v="0"/>
    <n v="0"/>
    <n v="0"/>
    <n v="55"/>
    <s v="51-65"/>
    <n v="2179"/>
    <n v="0"/>
    <n v="1"/>
    <n v="0"/>
    <n v="0"/>
    <n v="0"/>
    <n v="0"/>
    <n v="1"/>
    <n v="0"/>
    <n v="0"/>
    <n v="1072"/>
    <d v="2016-10-27T00:00:00"/>
    <n v="10"/>
    <s v="October"/>
    <n v="1"/>
  </r>
  <r>
    <n v="1348"/>
    <n v="38410"/>
    <n v="520"/>
    <n v="1.3538141109086177"/>
    <x v="0"/>
    <n v="0"/>
    <n v="65"/>
    <n v="153"/>
    <n v="64"/>
    <n v="123"/>
    <n v="116"/>
    <n v="64"/>
    <n v="14"/>
    <x v="1"/>
    <n v="5"/>
    <n v="2"/>
    <n v="9"/>
    <n v="6"/>
    <n v="0"/>
    <n v="0"/>
    <n v="0"/>
    <n v="0"/>
    <n v="0"/>
    <n v="0"/>
    <n v="1"/>
    <n v="46"/>
    <s v="36-50"/>
    <n v="2812"/>
    <n v="0"/>
    <n v="1"/>
    <n v="0"/>
    <n v="0"/>
    <n v="0"/>
    <n v="0"/>
    <n v="0"/>
    <n v="0"/>
    <n v="1"/>
    <n v="506"/>
    <d v="2015-02-02T00:00:00"/>
    <n v="2"/>
    <s v="February"/>
    <n v="1"/>
  </r>
  <r>
    <n v="1349"/>
    <n v="40304"/>
    <n v="54"/>
    <n v="0.13398173878523223"/>
    <x v="1"/>
    <n v="0"/>
    <n v="82"/>
    <n v="37"/>
    <n v="0"/>
    <n v="17"/>
    <n v="0"/>
    <n v="0"/>
    <n v="3"/>
    <x v="0"/>
    <n v="2"/>
    <n v="0"/>
    <n v="3"/>
    <n v="7"/>
    <n v="0"/>
    <n v="0"/>
    <n v="0"/>
    <n v="0"/>
    <n v="0"/>
    <n v="0"/>
    <n v="0"/>
    <n v="53"/>
    <s v="51-65"/>
    <n v="2431"/>
    <n v="0"/>
    <n v="0"/>
    <n v="1"/>
    <n v="0"/>
    <n v="0"/>
    <n v="0"/>
    <n v="0"/>
    <n v="0"/>
    <n v="1"/>
    <n v="51"/>
    <d v="2016-02-18T00:00:00"/>
    <n v="2"/>
    <s v="February"/>
    <n v="1"/>
  </r>
  <r>
    <n v="1350"/>
    <n v="32727"/>
    <n v="459"/>
    <n v="1.4025116875973966"/>
    <x v="0"/>
    <n v="0"/>
    <n v="38"/>
    <n v="167"/>
    <n v="13"/>
    <n v="180"/>
    <n v="86"/>
    <n v="13"/>
    <n v="70"/>
    <x v="1"/>
    <n v="7"/>
    <n v="3"/>
    <n v="5"/>
    <n v="8"/>
    <n v="0"/>
    <n v="0"/>
    <n v="0"/>
    <n v="0"/>
    <n v="0"/>
    <n v="0"/>
    <n v="0"/>
    <n v="55"/>
    <s v="51-65"/>
    <n v="2829"/>
    <n v="0"/>
    <n v="0"/>
    <n v="0"/>
    <n v="1"/>
    <n v="0"/>
    <n v="0"/>
    <n v="0"/>
    <n v="0"/>
    <n v="1"/>
    <n v="389"/>
    <d v="2015-01-16T00:00:00"/>
    <n v="1"/>
    <s v="January"/>
    <n v="1"/>
  </r>
  <r>
    <n v="1351"/>
    <n v="46049"/>
    <n v="496"/>
    <n v="1.0771135095224653"/>
    <x v="1"/>
    <n v="1"/>
    <n v="11"/>
    <n v="342"/>
    <n v="9"/>
    <n v="112"/>
    <n v="19"/>
    <n v="14"/>
    <n v="19"/>
    <x v="11"/>
    <n v="5"/>
    <n v="2"/>
    <n v="9"/>
    <n v="7"/>
    <n v="0"/>
    <n v="0"/>
    <n v="0"/>
    <n v="0"/>
    <n v="0"/>
    <n v="0"/>
    <n v="1"/>
    <n v="44"/>
    <s v="36-50"/>
    <n v="2502"/>
    <n v="0"/>
    <n v="1"/>
    <n v="0"/>
    <n v="0"/>
    <n v="0"/>
    <n v="0"/>
    <n v="1"/>
    <n v="0"/>
    <n v="0"/>
    <n v="477"/>
    <d v="2015-12-09T00:00:00"/>
    <n v="12"/>
    <s v="December"/>
    <n v="1"/>
  </r>
  <r>
    <n v="1352"/>
    <n v="26290"/>
    <n v="55"/>
    <n v="0.20920502092050208"/>
    <x v="1"/>
    <n v="1"/>
    <n v="49"/>
    <n v="15"/>
    <n v="8"/>
    <n v="16"/>
    <n v="11"/>
    <n v="5"/>
    <n v="22"/>
    <x v="3"/>
    <n v="2"/>
    <n v="0"/>
    <n v="4"/>
    <n v="6"/>
    <n v="0"/>
    <n v="0"/>
    <n v="0"/>
    <n v="0"/>
    <n v="0"/>
    <n v="0"/>
    <n v="0"/>
    <n v="48"/>
    <s v="36-50"/>
    <n v="2692"/>
    <n v="0"/>
    <n v="0"/>
    <n v="0"/>
    <n v="1"/>
    <n v="0"/>
    <n v="0"/>
    <n v="1"/>
    <n v="0"/>
    <n v="0"/>
    <n v="33"/>
    <d v="2015-06-02T00:00:00"/>
    <n v="6"/>
    <s v="June"/>
    <n v="1"/>
  </r>
  <r>
    <n v="1353"/>
    <n v="86836"/>
    <n v="494"/>
    <n v="0.56888847943249343"/>
    <x v="0"/>
    <n v="0"/>
    <n v="7"/>
    <n v="179"/>
    <n v="21"/>
    <n v="273"/>
    <n v="0"/>
    <n v="21"/>
    <n v="63"/>
    <x v="0"/>
    <n v="6"/>
    <n v="10"/>
    <n v="6"/>
    <n v="5"/>
    <n v="1"/>
    <n v="0"/>
    <n v="1"/>
    <n v="0"/>
    <n v="1"/>
    <n v="0"/>
    <n v="1"/>
    <n v="45"/>
    <s v="36-50"/>
    <n v="2814"/>
    <n v="0"/>
    <n v="1"/>
    <n v="0"/>
    <n v="0"/>
    <n v="0"/>
    <n v="0"/>
    <n v="0"/>
    <n v="0"/>
    <n v="1"/>
    <n v="431"/>
    <d v="2015-01-31T00:00:00"/>
    <n v="1"/>
    <s v="January"/>
    <n v="1"/>
  </r>
  <r>
    <n v="1354"/>
    <n v="57091"/>
    <n v="492"/>
    <n v="0.86178206722600759"/>
    <x v="0"/>
    <n v="1"/>
    <n v="82"/>
    <n v="462"/>
    <n v="0"/>
    <n v="24"/>
    <n v="6"/>
    <n v="0"/>
    <n v="4"/>
    <x v="1"/>
    <n v="9"/>
    <n v="2"/>
    <n v="5"/>
    <n v="7"/>
    <n v="0"/>
    <n v="0"/>
    <n v="0"/>
    <n v="1"/>
    <n v="0"/>
    <n v="0"/>
    <n v="1"/>
    <n v="48"/>
    <s v="36-50"/>
    <n v="2742"/>
    <n v="0"/>
    <n v="1"/>
    <n v="0"/>
    <n v="0"/>
    <n v="0"/>
    <n v="0"/>
    <n v="0"/>
    <n v="0"/>
    <n v="1"/>
    <n v="488"/>
    <d v="2015-04-13T00:00:00"/>
    <n v="4"/>
    <s v="April"/>
    <n v="1"/>
  </r>
  <r>
    <n v="1355"/>
    <n v="64866"/>
    <n v="546"/>
    <n v="0.84173526963278145"/>
    <x v="0"/>
    <n v="1"/>
    <n v="9"/>
    <n v="508"/>
    <n v="5"/>
    <n v="21"/>
    <n v="7"/>
    <n v="5"/>
    <n v="10"/>
    <x v="3"/>
    <n v="7"/>
    <n v="3"/>
    <n v="7"/>
    <n v="5"/>
    <n v="0"/>
    <n v="0"/>
    <n v="0"/>
    <n v="1"/>
    <n v="0"/>
    <n v="0"/>
    <n v="0"/>
    <n v="70"/>
    <s v="66+"/>
    <n v="2313"/>
    <n v="0"/>
    <n v="0"/>
    <n v="0"/>
    <n v="0"/>
    <n v="1"/>
    <n v="0"/>
    <n v="0"/>
    <n v="1"/>
    <n v="0"/>
    <n v="536"/>
    <d v="2016-06-15T00:00:00"/>
    <n v="6"/>
    <s v="June"/>
    <n v="1"/>
  </r>
  <r>
    <n v="1356"/>
    <n v="57957"/>
    <n v="608"/>
    <n v="1.0490536087099056"/>
    <x v="0"/>
    <n v="1"/>
    <n v="24"/>
    <n v="290"/>
    <n v="59"/>
    <n v="177"/>
    <n v="77"/>
    <n v="5"/>
    <n v="29"/>
    <x v="6"/>
    <n v="4"/>
    <n v="6"/>
    <n v="8"/>
    <n v="3"/>
    <n v="0"/>
    <n v="0"/>
    <n v="0"/>
    <n v="0"/>
    <n v="0"/>
    <n v="1"/>
    <n v="0"/>
    <n v="61"/>
    <s v="51-65"/>
    <n v="2473"/>
    <n v="0"/>
    <n v="0"/>
    <n v="0"/>
    <n v="1"/>
    <n v="0"/>
    <n v="0"/>
    <n v="1"/>
    <n v="0"/>
    <n v="0"/>
    <n v="579"/>
    <d v="2016-01-07T00:00:00"/>
    <n v="1"/>
    <s v="January"/>
    <n v="1"/>
  </r>
  <r>
    <n v="1357"/>
    <n v="16531"/>
    <n v="33"/>
    <n v="0.19962494706914283"/>
    <x v="1"/>
    <n v="0"/>
    <n v="43"/>
    <n v="2"/>
    <n v="13"/>
    <n v="6"/>
    <n v="7"/>
    <n v="5"/>
    <n v="11"/>
    <x v="4"/>
    <n v="3"/>
    <n v="0"/>
    <n v="3"/>
    <n v="7"/>
    <n v="0"/>
    <n v="0"/>
    <n v="0"/>
    <n v="0"/>
    <n v="0"/>
    <n v="0"/>
    <n v="0"/>
    <n v="42"/>
    <s v="36-50"/>
    <n v="2170"/>
    <n v="0"/>
    <n v="0"/>
    <n v="0"/>
    <n v="1"/>
    <n v="0"/>
    <n v="0"/>
    <n v="1"/>
    <n v="0"/>
    <n v="0"/>
    <n v="22"/>
    <d v="2016-11-05T00:00:00"/>
    <n v="11"/>
    <s v="November"/>
    <n v="1"/>
  </r>
  <r>
    <n v="1358"/>
    <n v="28072"/>
    <n v="42"/>
    <n v="0.14961527500712452"/>
    <x v="1"/>
    <n v="0"/>
    <n v="10"/>
    <n v="30"/>
    <n v="0"/>
    <n v="10"/>
    <n v="2"/>
    <n v="0"/>
    <n v="5"/>
    <x v="0"/>
    <n v="1"/>
    <n v="0"/>
    <n v="3"/>
    <n v="7"/>
    <n v="0"/>
    <n v="0"/>
    <n v="0"/>
    <n v="0"/>
    <n v="0"/>
    <n v="0"/>
    <n v="0"/>
    <n v="34"/>
    <s v="24-35"/>
    <n v="2515"/>
    <n v="0"/>
    <n v="1"/>
    <n v="0"/>
    <n v="0"/>
    <n v="0"/>
    <n v="0"/>
    <n v="0"/>
    <n v="1"/>
    <n v="0"/>
    <n v="37"/>
    <d v="2015-11-26T00:00:00"/>
    <n v="11"/>
    <s v="November"/>
    <n v="1"/>
  </r>
  <r>
    <n v="1359"/>
    <n v="49476"/>
    <n v="599"/>
    <n v="1.2106880103484519"/>
    <x v="0"/>
    <n v="1"/>
    <n v="29"/>
    <n v="386"/>
    <n v="23"/>
    <n v="95"/>
    <n v="54"/>
    <n v="41"/>
    <n v="196"/>
    <x v="3"/>
    <n v="2"/>
    <n v="11"/>
    <n v="5"/>
    <n v="2"/>
    <n v="0"/>
    <n v="0"/>
    <n v="0"/>
    <n v="0"/>
    <n v="0"/>
    <n v="0"/>
    <n v="0"/>
    <n v="57"/>
    <s v="51-65"/>
    <n v="2533"/>
    <n v="1"/>
    <n v="0"/>
    <n v="0"/>
    <n v="0"/>
    <n v="0"/>
    <n v="0"/>
    <n v="0"/>
    <n v="1"/>
    <n v="0"/>
    <n v="403"/>
    <d v="2015-11-08T00:00:00"/>
    <n v="11"/>
    <s v="November"/>
    <n v="1"/>
  </r>
  <r>
    <n v="1360"/>
    <n v="50725"/>
    <n v="538"/>
    <n v="1.0606209955643173"/>
    <x v="0"/>
    <n v="1"/>
    <n v="45"/>
    <n v="443"/>
    <n v="10"/>
    <n v="75"/>
    <n v="0"/>
    <n v="10"/>
    <n v="48"/>
    <x v="3"/>
    <n v="8"/>
    <n v="1"/>
    <n v="8"/>
    <n v="8"/>
    <n v="0"/>
    <n v="0"/>
    <n v="0"/>
    <n v="0"/>
    <n v="0"/>
    <n v="0"/>
    <n v="0"/>
    <n v="67"/>
    <s v="66+"/>
    <n v="2660"/>
    <n v="0"/>
    <n v="1"/>
    <n v="0"/>
    <n v="0"/>
    <n v="0"/>
    <n v="0"/>
    <n v="1"/>
    <n v="0"/>
    <n v="0"/>
    <n v="490"/>
    <d v="2015-07-04T00:00:00"/>
    <n v="7"/>
    <s v="July"/>
    <n v="1"/>
  </r>
  <r>
    <n v="1361"/>
    <n v="41145"/>
    <n v="12"/>
    <n v="2.9165147648559972E-2"/>
    <x v="1"/>
    <n v="1"/>
    <n v="20"/>
    <n v="9"/>
    <n v="0"/>
    <n v="3"/>
    <n v="0"/>
    <n v="0"/>
    <n v="1"/>
    <x v="0"/>
    <n v="0"/>
    <n v="0"/>
    <n v="3"/>
    <n v="3"/>
    <n v="0"/>
    <n v="0"/>
    <n v="0"/>
    <n v="0"/>
    <n v="0"/>
    <n v="0"/>
    <n v="0"/>
    <n v="70"/>
    <s v="66+"/>
    <n v="2300"/>
    <n v="0"/>
    <n v="1"/>
    <n v="0"/>
    <n v="0"/>
    <n v="0"/>
    <n v="0"/>
    <n v="0"/>
    <n v="0"/>
    <n v="1"/>
    <n v="11"/>
    <d v="2016-06-28T00:00:00"/>
    <n v="6"/>
    <s v="June"/>
    <n v="1"/>
  </r>
  <r>
    <n v="1362"/>
    <n v="67419"/>
    <n v="1429"/>
    <n v="2.1195805336774498"/>
    <x v="0"/>
    <n v="1"/>
    <n v="29"/>
    <n v="846"/>
    <n v="84"/>
    <n v="352"/>
    <n v="91"/>
    <n v="56"/>
    <n v="42"/>
    <x v="3"/>
    <n v="9"/>
    <n v="4"/>
    <n v="8"/>
    <n v="5"/>
    <n v="0"/>
    <n v="0"/>
    <n v="0"/>
    <n v="0"/>
    <n v="0"/>
    <n v="0"/>
    <n v="0"/>
    <n v="50"/>
    <s v="36-50"/>
    <n v="2688"/>
    <n v="0"/>
    <n v="0"/>
    <n v="0"/>
    <n v="1"/>
    <n v="0"/>
    <n v="0"/>
    <n v="1"/>
    <n v="0"/>
    <n v="0"/>
    <n v="1387"/>
    <d v="2015-06-06T00:00:00"/>
    <n v="6"/>
    <s v="June"/>
    <n v="1"/>
  </r>
  <r>
    <n v="1363"/>
    <n v="23162"/>
    <n v="43"/>
    <n v="0.18564890769363615"/>
    <x v="1"/>
    <n v="1"/>
    <n v="82"/>
    <n v="8"/>
    <n v="3"/>
    <n v="9"/>
    <n v="19"/>
    <n v="4"/>
    <n v="22"/>
    <x v="4"/>
    <n v="1"/>
    <n v="1"/>
    <n v="3"/>
    <n v="6"/>
    <n v="0"/>
    <n v="0"/>
    <n v="0"/>
    <n v="0"/>
    <n v="0"/>
    <n v="0"/>
    <n v="0"/>
    <n v="50"/>
    <s v="36-50"/>
    <n v="2349"/>
    <n v="0"/>
    <n v="1"/>
    <n v="0"/>
    <n v="0"/>
    <n v="0"/>
    <n v="1"/>
    <n v="0"/>
    <n v="0"/>
    <n v="0"/>
    <n v="21"/>
    <d v="2016-05-10T00:00:00"/>
    <n v="5"/>
    <s v="May"/>
    <n v="1"/>
  </r>
  <r>
    <n v="1364"/>
    <n v="34380"/>
    <n v="151"/>
    <n v="0.43920884235020363"/>
    <x v="1"/>
    <n v="0"/>
    <n v="68"/>
    <n v="72"/>
    <n v="7"/>
    <n v="58"/>
    <n v="13"/>
    <n v="1"/>
    <n v="24"/>
    <x v="3"/>
    <n v="4"/>
    <n v="1"/>
    <n v="3"/>
    <n v="8"/>
    <n v="0"/>
    <n v="0"/>
    <n v="0"/>
    <n v="0"/>
    <n v="0"/>
    <n v="0"/>
    <n v="0"/>
    <n v="43"/>
    <s v="36-50"/>
    <n v="2582"/>
    <n v="0"/>
    <n v="1"/>
    <n v="0"/>
    <n v="0"/>
    <n v="0"/>
    <n v="0"/>
    <n v="1"/>
    <n v="0"/>
    <n v="0"/>
    <n v="127"/>
    <d v="2015-09-20T00:00:00"/>
    <n v="9"/>
    <s v="September"/>
    <n v="1"/>
  </r>
  <r>
    <n v="1365"/>
    <n v="34704"/>
    <n v="35"/>
    <n v="0.10085292761641311"/>
    <x v="0"/>
    <n v="1"/>
    <n v="65"/>
    <n v="29"/>
    <n v="0"/>
    <n v="5"/>
    <n v="0"/>
    <n v="1"/>
    <n v="5"/>
    <x v="0"/>
    <n v="1"/>
    <n v="0"/>
    <n v="3"/>
    <n v="5"/>
    <n v="0"/>
    <n v="0"/>
    <n v="0"/>
    <n v="0"/>
    <n v="0"/>
    <n v="0"/>
    <n v="0"/>
    <n v="54"/>
    <s v="51-65"/>
    <n v="2587"/>
    <n v="0"/>
    <n v="0"/>
    <n v="1"/>
    <n v="0"/>
    <n v="0"/>
    <n v="0"/>
    <n v="1"/>
    <n v="0"/>
    <n v="0"/>
    <n v="30"/>
    <d v="2015-09-15T00:00:00"/>
    <n v="9"/>
    <s v="September"/>
    <n v="1"/>
  </r>
  <r>
    <n v="1366"/>
    <n v="78028"/>
    <n v="490"/>
    <n v="0.6279796995950172"/>
    <x v="0"/>
    <n v="1"/>
    <n v="38"/>
    <n v="158"/>
    <n v="19"/>
    <n v="288"/>
    <n v="25"/>
    <n v="0"/>
    <n v="38"/>
    <x v="0"/>
    <n v="6"/>
    <n v="4"/>
    <n v="9"/>
    <n v="7"/>
    <n v="0"/>
    <n v="0"/>
    <n v="0"/>
    <n v="1"/>
    <n v="1"/>
    <n v="0"/>
    <n v="1"/>
    <n v="64"/>
    <s v="51-65"/>
    <n v="2816"/>
    <n v="0"/>
    <n v="0"/>
    <n v="0"/>
    <n v="0"/>
    <n v="1"/>
    <n v="0"/>
    <n v="0"/>
    <n v="0"/>
    <n v="1"/>
    <n v="452"/>
    <d v="2015-01-29T00:00:00"/>
    <n v="1"/>
    <s v="January"/>
    <n v="1"/>
  </r>
  <r>
    <n v="1367"/>
    <n v="65148"/>
    <n v="962"/>
    <n v="1.4766378092957575"/>
    <x v="0"/>
    <n v="1"/>
    <n v="9"/>
    <n v="460"/>
    <n v="35"/>
    <n v="422"/>
    <n v="33"/>
    <n v="12"/>
    <n v="153"/>
    <x v="1"/>
    <n v="6"/>
    <n v="6"/>
    <n v="7"/>
    <n v="4"/>
    <n v="0"/>
    <n v="0"/>
    <n v="0"/>
    <n v="0"/>
    <n v="0"/>
    <n v="0"/>
    <n v="0"/>
    <n v="62"/>
    <s v="51-65"/>
    <n v="2749"/>
    <n v="0"/>
    <n v="1"/>
    <n v="0"/>
    <n v="0"/>
    <n v="0"/>
    <n v="0"/>
    <n v="1"/>
    <n v="0"/>
    <n v="0"/>
    <n v="809"/>
    <d v="2015-04-06T00:00:00"/>
    <n v="4"/>
    <s v="April"/>
    <n v="1"/>
  </r>
  <r>
    <n v="1368"/>
    <n v="39898"/>
    <n v="122"/>
    <n v="0.30577973833274846"/>
    <x v="0"/>
    <n v="1"/>
    <n v="20"/>
    <n v="69"/>
    <n v="8"/>
    <n v="26"/>
    <n v="12"/>
    <n v="7"/>
    <n v="12"/>
    <x v="1"/>
    <n v="3"/>
    <n v="0"/>
    <n v="4"/>
    <n v="7"/>
    <n v="0"/>
    <n v="0"/>
    <n v="0"/>
    <n v="0"/>
    <n v="0"/>
    <n v="0"/>
    <n v="0"/>
    <n v="66"/>
    <s v="66+"/>
    <n v="2661"/>
    <n v="0"/>
    <n v="0"/>
    <n v="0"/>
    <n v="1"/>
    <n v="0"/>
    <n v="0"/>
    <n v="1"/>
    <n v="0"/>
    <n v="0"/>
    <n v="110"/>
    <d v="2015-07-03T00:00:00"/>
    <n v="7"/>
    <s v="July"/>
    <n v="1"/>
  </r>
  <r>
    <n v="1369"/>
    <n v="59892"/>
    <n v="87"/>
    <n v="0.14526147064716491"/>
    <x v="0"/>
    <n v="1"/>
    <n v="26"/>
    <n v="73"/>
    <n v="0"/>
    <n v="13"/>
    <n v="0"/>
    <n v="1"/>
    <n v="0"/>
    <x v="0"/>
    <n v="2"/>
    <n v="1"/>
    <n v="3"/>
    <n v="3"/>
    <n v="0"/>
    <n v="0"/>
    <n v="0"/>
    <n v="0"/>
    <n v="0"/>
    <n v="0"/>
    <n v="0"/>
    <n v="50"/>
    <s v="36-50"/>
    <n v="2398"/>
    <n v="0"/>
    <n v="1"/>
    <n v="0"/>
    <n v="0"/>
    <n v="0"/>
    <n v="0"/>
    <n v="0"/>
    <n v="0"/>
    <n v="1"/>
    <n v="87"/>
    <d v="2016-03-22T00:00:00"/>
    <n v="3"/>
    <s v="March"/>
    <n v="1"/>
  </r>
  <r>
    <n v="1370"/>
    <n v="41020"/>
    <n v="181"/>
    <n v="0.4412481716235982"/>
    <x v="0"/>
    <n v="0"/>
    <n v="68"/>
    <n v="112"/>
    <n v="1"/>
    <n v="54"/>
    <n v="7"/>
    <n v="7"/>
    <n v="36"/>
    <x v="0"/>
    <n v="3"/>
    <n v="2"/>
    <n v="4"/>
    <n v="3"/>
    <n v="0"/>
    <n v="0"/>
    <n v="0"/>
    <n v="0"/>
    <n v="0"/>
    <n v="0"/>
    <n v="0"/>
    <n v="33"/>
    <s v="24-35"/>
    <n v="2403"/>
    <n v="0"/>
    <n v="0"/>
    <n v="1"/>
    <n v="0"/>
    <n v="0"/>
    <n v="0"/>
    <n v="0"/>
    <n v="1"/>
    <n v="0"/>
    <n v="145"/>
    <d v="2016-03-17T00:00:00"/>
    <n v="3"/>
    <s v="March"/>
    <n v="1"/>
  </r>
  <r>
    <n v="1371"/>
    <n v="57072"/>
    <n v="1004"/>
    <n v="1.7591813849172973"/>
    <x v="0"/>
    <n v="1"/>
    <n v="79"/>
    <n v="944"/>
    <n v="0"/>
    <n v="60"/>
    <n v="0"/>
    <n v="0"/>
    <n v="30"/>
    <x v="1"/>
    <n v="7"/>
    <n v="5"/>
    <n v="13"/>
    <n v="5"/>
    <n v="0"/>
    <n v="0"/>
    <n v="1"/>
    <n v="0"/>
    <n v="0"/>
    <n v="0"/>
    <n v="0"/>
    <n v="59"/>
    <s v="51-65"/>
    <n v="2315"/>
    <n v="0"/>
    <n v="1"/>
    <n v="0"/>
    <n v="0"/>
    <n v="0"/>
    <n v="0"/>
    <n v="0"/>
    <n v="0"/>
    <n v="1"/>
    <n v="974"/>
    <d v="2016-06-13T00:00:00"/>
    <n v="6"/>
    <s v="June"/>
    <n v="1"/>
  </r>
  <r>
    <n v="1372"/>
    <n v="19414"/>
    <n v="25"/>
    <n v="0.1287730503760173"/>
    <x v="1"/>
    <n v="0"/>
    <n v="32"/>
    <n v="2"/>
    <n v="3"/>
    <n v="12"/>
    <n v="3"/>
    <n v="5"/>
    <n v="7"/>
    <x v="0"/>
    <n v="1"/>
    <n v="0"/>
    <n v="3"/>
    <n v="8"/>
    <n v="0"/>
    <n v="0"/>
    <n v="0"/>
    <n v="0"/>
    <n v="0"/>
    <n v="0"/>
    <n v="0"/>
    <n v="39"/>
    <s v="36-50"/>
    <n v="2415"/>
    <n v="0"/>
    <n v="0"/>
    <n v="0"/>
    <n v="1"/>
    <n v="0"/>
    <n v="1"/>
    <n v="0"/>
    <n v="0"/>
    <n v="0"/>
    <n v="18"/>
    <d v="2016-03-05T00:00:00"/>
    <n v="3"/>
    <s v="March"/>
    <n v="1"/>
  </r>
  <r>
    <n v="1373"/>
    <n v="19107"/>
    <n v="30"/>
    <n v="0.15701051970482022"/>
    <x v="1"/>
    <n v="0"/>
    <n v="49"/>
    <n v="2"/>
    <n v="4"/>
    <n v="9"/>
    <n v="10"/>
    <n v="5"/>
    <n v="16"/>
    <x v="1"/>
    <n v="1"/>
    <n v="0"/>
    <n v="3"/>
    <n v="7"/>
    <n v="0"/>
    <n v="0"/>
    <n v="0"/>
    <n v="0"/>
    <n v="0"/>
    <n v="0"/>
    <n v="0"/>
    <n v="40"/>
    <s v="36-50"/>
    <n v="2470"/>
    <n v="0"/>
    <n v="1"/>
    <n v="0"/>
    <n v="0"/>
    <n v="0"/>
    <n v="0"/>
    <n v="1"/>
    <n v="0"/>
    <n v="0"/>
    <n v="14"/>
    <d v="2016-01-10T00:00:00"/>
    <n v="1"/>
    <s v="January"/>
    <n v="1"/>
  </r>
  <r>
    <n v="1374"/>
    <n v="75484"/>
    <n v="1125"/>
    <n v="1.4903820677229611"/>
    <x v="0"/>
    <n v="1"/>
    <n v="50"/>
    <n v="378"/>
    <n v="97"/>
    <n v="259"/>
    <n v="197"/>
    <n v="194"/>
    <n v="34"/>
    <x v="1"/>
    <n v="7"/>
    <n v="3"/>
    <n v="6"/>
    <n v="4"/>
    <n v="0"/>
    <n v="0"/>
    <n v="0"/>
    <n v="0"/>
    <n v="0"/>
    <n v="0"/>
    <n v="0"/>
    <n v="44"/>
    <s v="36-50"/>
    <n v="2855"/>
    <n v="0"/>
    <n v="0"/>
    <n v="0"/>
    <n v="1"/>
    <n v="0"/>
    <n v="1"/>
    <n v="0"/>
    <n v="0"/>
    <n v="0"/>
    <n v="1091"/>
    <d v="2014-12-21T00:00:00"/>
    <n v="12"/>
    <s v="December"/>
    <n v="1"/>
  </r>
  <r>
    <n v="1375"/>
    <n v="70379"/>
    <n v="852"/>
    <n v="1.2105883857400646"/>
    <x v="0"/>
    <n v="1"/>
    <n v="84"/>
    <n v="553"/>
    <n v="25"/>
    <n v="142"/>
    <n v="65"/>
    <n v="67"/>
    <n v="8"/>
    <x v="4"/>
    <n v="6"/>
    <n v="3"/>
    <n v="13"/>
    <n v="4"/>
    <n v="0"/>
    <n v="0"/>
    <n v="0"/>
    <n v="0"/>
    <n v="0"/>
    <n v="0"/>
    <n v="0"/>
    <n v="44"/>
    <s v="36-50"/>
    <n v="2642"/>
    <n v="0"/>
    <n v="0"/>
    <n v="1"/>
    <n v="0"/>
    <n v="0"/>
    <n v="0"/>
    <n v="0"/>
    <n v="1"/>
    <n v="0"/>
    <n v="844"/>
    <d v="2015-07-22T00:00:00"/>
    <n v="7"/>
    <s v="July"/>
    <n v="1"/>
  </r>
  <r>
    <n v="1376"/>
    <n v="79419"/>
    <n v="1600"/>
    <n v="2.0146312595222806"/>
    <x v="0"/>
    <n v="0"/>
    <n v="96"/>
    <n v="751"/>
    <n v="127"/>
    <n v="687"/>
    <n v="20"/>
    <n v="15"/>
    <n v="31"/>
    <x v="0"/>
    <n v="4"/>
    <n v="6"/>
    <n v="4"/>
    <n v="2"/>
    <n v="0"/>
    <n v="0"/>
    <n v="0"/>
    <n v="0"/>
    <n v="0"/>
    <n v="0"/>
    <n v="0"/>
    <n v="50"/>
    <s v="36-50"/>
    <n v="2166"/>
    <n v="0"/>
    <n v="0"/>
    <n v="0"/>
    <n v="1"/>
    <n v="0"/>
    <n v="0"/>
    <n v="0"/>
    <n v="1"/>
    <n v="0"/>
    <n v="1569"/>
    <d v="2016-11-09T00:00:00"/>
    <n v="11"/>
    <s v="November"/>
    <n v="1"/>
  </r>
  <r>
    <n v="1377"/>
    <n v="64014"/>
    <n v="436"/>
    <n v="0.68110100915424754"/>
    <x v="2"/>
    <n v="1"/>
    <n v="56"/>
    <n v="406"/>
    <n v="0"/>
    <n v="30"/>
    <n v="0"/>
    <n v="0"/>
    <n v="8"/>
    <x v="6"/>
    <n v="8"/>
    <n v="2"/>
    <n v="5"/>
    <n v="7"/>
    <n v="1"/>
    <n v="0"/>
    <n v="0"/>
    <n v="0"/>
    <n v="0"/>
    <n v="0"/>
    <n v="0"/>
    <n v="74"/>
    <s v="66+"/>
    <n v="2178"/>
    <n v="0"/>
    <n v="0"/>
    <n v="0"/>
    <n v="1"/>
    <n v="0"/>
    <n v="0"/>
    <n v="0"/>
    <n v="0"/>
    <n v="1"/>
    <n v="428"/>
    <d v="2016-10-28T00:00:00"/>
    <n v="10"/>
    <s v="October"/>
    <n v="1"/>
  </r>
  <r>
    <n v="1378"/>
    <n v="76998"/>
    <n v="1803"/>
    <n v="2.3416192628379959"/>
    <x v="0"/>
    <n v="1"/>
    <n v="85"/>
    <n v="1449"/>
    <n v="89"/>
    <n v="161"/>
    <n v="69"/>
    <n v="35"/>
    <n v="107"/>
    <x v="1"/>
    <n v="11"/>
    <n v="8"/>
    <n v="8"/>
    <n v="6"/>
    <n v="0"/>
    <n v="0"/>
    <n v="0"/>
    <n v="0"/>
    <n v="1"/>
    <n v="0"/>
    <n v="0"/>
    <n v="65"/>
    <s v="51-65"/>
    <n v="2693"/>
    <n v="0"/>
    <n v="1"/>
    <n v="0"/>
    <n v="0"/>
    <n v="0"/>
    <n v="0"/>
    <n v="1"/>
    <n v="0"/>
    <n v="0"/>
    <n v="1696"/>
    <d v="2015-06-01T00:00:00"/>
    <n v="6"/>
    <s v="June"/>
    <n v="1"/>
  </r>
  <r>
    <n v="1379"/>
    <n v="49854"/>
    <n v="350"/>
    <n v="0.70204998595900026"/>
    <x v="1"/>
    <n v="0"/>
    <n v="63"/>
    <n v="123"/>
    <n v="17"/>
    <n v="171"/>
    <n v="39"/>
    <n v="0"/>
    <n v="30"/>
    <x v="2"/>
    <n v="6"/>
    <n v="2"/>
    <n v="5"/>
    <n v="6"/>
    <n v="0"/>
    <n v="0"/>
    <n v="0"/>
    <n v="0"/>
    <n v="0"/>
    <n v="0"/>
    <n v="0"/>
    <n v="48"/>
    <s v="36-50"/>
    <n v="2390"/>
    <n v="0"/>
    <n v="0"/>
    <n v="0"/>
    <n v="1"/>
    <n v="0"/>
    <n v="0"/>
    <n v="0"/>
    <n v="1"/>
    <n v="0"/>
    <n v="320"/>
    <d v="2016-03-30T00:00:00"/>
    <n v="3"/>
    <s v="March"/>
    <n v="1"/>
  </r>
  <r>
    <n v="1380"/>
    <n v="50611"/>
    <n v="489"/>
    <n v="0.96619312007271141"/>
    <x v="0"/>
    <n v="1"/>
    <n v="98"/>
    <n v="459"/>
    <n v="0"/>
    <n v="24"/>
    <n v="6"/>
    <n v="0"/>
    <n v="4"/>
    <x v="9"/>
    <n v="4"/>
    <n v="5"/>
    <n v="7"/>
    <n v="6"/>
    <n v="0"/>
    <n v="0"/>
    <n v="0"/>
    <n v="1"/>
    <n v="0"/>
    <n v="0"/>
    <n v="1"/>
    <n v="60"/>
    <s v="51-65"/>
    <n v="2792"/>
    <n v="1"/>
    <n v="0"/>
    <n v="0"/>
    <n v="0"/>
    <n v="0"/>
    <n v="0"/>
    <n v="0"/>
    <n v="0"/>
    <n v="1"/>
    <n v="485"/>
    <d v="2015-02-22T00:00:00"/>
    <n v="2"/>
    <s v="February"/>
    <n v="1"/>
  </r>
  <r>
    <n v="1381"/>
    <n v="42873"/>
    <n v="254"/>
    <n v="0.59244746110605739"/>
    <x v="1"/>
    <n v="1"/>
    <n v="11"/>
    <n v="209"/>
    <n v="0"/>
    <n v="40"/>
    <n v="3"/>
    <n v="2"/>
    <n v="15"/>
    <x v="3"/>
    <n v="6"/>
    <n v="1"/>
    <n v="4"/>
    <n v="8"/>
    <n v="0"/>
    <n v="0"/>
    <n v="0"/>
    <n v="0"/>
    <n v="0"/>
    <n v="0"/>
    <n v="0"/>
    <n v="70"/>
    <s v="66+"/>
    <n v="2683"/>
    <n v="1"/>
    <n v="0"/>
    <n v="0"/>
    <n v="0"/>
    <n v="0"/>
    <n v="0"/>
    <n v="0"/>
    <n v="0"/>
    <n v="1"/>
    <n v="239"/>
    <d v="2015-06-11T00:00:00"/>
    <n v="6"/>
    <s v="June"/>
    <n v="1"/>
  </r>
  <r>
    <n v="1382"/>
    <n v="36130"/>
    <n v="451"/>
    <n v="1.2482701356213675"/>
    <x v="0"/>
    <n v="1"/>
    <n v="46"/>
    <n v="157"/>
    <n v="43"/>
    <n v="127"/>
    <n v="68"/>
    <n v="56"/>
    <n v="37"/>
    <x v="9"/>
    <n v="3"/>
    <n v="8"/>
    <n v="4"/>
    <n v="4"/>
    <n v="0"/>
    <n v="0"/>
    <n v="1"/>
    <n v="0"/>
    <n v="0"/>
    <n v="0"/>
    <n v="1"/>
    <n v="66"/>
    <s v="66+"/>
    <n v="2671"/>
    <n v="0"/>
    <n v="0"/>
    <n v="1"/>
    <n v="0"/>
    <n v="0"/>
    <n v="0"/>
    <n v="1"/>
    <n v="0"/>
    <n v="0"/>
    <n v="414"/>
    <d v="2015-06-23T00:00:00"/>
    <n v="6"/>
    <s v="June"/>
    <n v="1"/>
  </r>
  <r>
    <n v="1383"/>
    <n v="57867"/>
    <n v="595"/>
    <n v="1.0282198835260166"/>
    <x v="1"/>
    <n v="0"/>
    <n v="48"/>
    <n v="344"/>
    <n v="35"/>
    <n v="178"/>
    <n v="15"/>
    <n v="23"/>
    <n v="17"/>
    <x v="6"/>
    <n v="7"/>
    <n v="2"/>
    <n v="9"/>
    <n v="6"/>
    <n v="0"/>
    <n v="0"/>
    <n v="0"/>
    <n v="0"/>
    <n v="0"/>
    <n v="0"/>
    <n v="0"/>
    <n v="42"/>
    <s v="36-50"/>
    <n v="2430"/>
    <n v="0"/>
    <n v="0"/>
    <n v="0"/>
    <n v="1"/>
    <n v="0"/>
    <n v="0"/>
    <n v="1"/>
    <n v="0"/>
    <n v="0"/>
    <n v="578"/>
    <d v="2016-02-19T00:00:00"/>
    <n v="2"/>
    <s v="February"/>
    <n v="1"/>
  </r>
  <r>
    <n v="1384"/>
    <n v="35765"/>
    <n v="60"/>
    <n v="0.1677617782748497"/>
    <x v="1"/>
    <n v="0"/>
    <n v="86"/>
    <n v="22"/>
    <n v="3"/>
    <n v="30"/>
    <n v="0"/>
    <n v="5"/>
    <n v="15"/>
    <x v="1"/>
    <n v="2"/>
    <n v="0"/>
    <n v="4"/>
    <n v="6"/>
    <n v="0"/>
    <n v="0"/>
    <n v="0"/>
    <n v="0"/>
    <n v="0"/>
    <n v="0"/>
    <n v="0"/>
    <n v="30"/>
    <s v="24-35"/>
    <n v="2359"/>
    <n v="0"/>
    <n v="1"/>
    <n v="0"/>
    <n v="0"/>
    <n v="0"/>
    <n v="0"/>
    <n v="1"/>
    <n v="0"/>
    <n v="0"/>
    <n v="45"/>
    <d v="2016-04-30T00:00:00"/>
    <n v="4"/>
    <s v="April"/>
    <n v="1"/>
  </r>
  <r>
    <n v="1385"/>
    <n v="65492"/>
    <n v="998"/>
    <n v="1.5238502412508399"/>
    <x v="0"/>
    <n v="0"/>
    <n v="73"/>
    <n v="247"/>
    <n v="161"/>
    <n v="295"/>
    <n v="210"/>
    <n v="85"/>
    <n v="47"/>
    <x v="1"/>
    <n v="4"/>
    <n v="7"/>
    <n v="13"/>
    <n v="2"/>
    <n v="0"/>
    <n v="0"/>
    <n v="0"/>
    <n v="0"/>
    <n v="0"/>
    <n v="0"/>
    <n v="0"/>
    <n v="61"/>
    <s v="51-65"/>
    <n v="2313"/>
    <n v="0"/>
    <n v="1"/>
    <n v="0"/>
    <n v="0"/>
    <n v="0"/>
    <n v="0"/>
    <n v="1"/>
    <n v="0"/>
    <n v="0"/>
    <n v="951"/>
    <d v="2016-06-15T00:00:00"/>
    <n v="6"/>
    <s v="June"/>
    <n v="1"/>
  </r>
  <r>
    <n v="1386"/>
    <n v="32952"/>
    <n v="54"/>
    <n v="0.16387472687545521"/>
    <x v="1"/>
    <n v="0"/>
    <n v="36"/>
    <n v="38"/>
    <n v="0"/>
    <n v="12"/>
    <n v="3"/>
    <n v="1"/>
    <n v="1"/>
    <x v="0"/>
    <n v="2"/>
    <n v="0"/>
    <n v="3"/>
    <n v="7"/>
    <n v="0"/>
    <n v="0"/>
    <n v="0"/>
    <n v="0"/>
    <n v="0"/>
    <n v="0"/>
    <n v="0"/>
    <n v="43"/>
    <s v="36-50"/>
    <n v="2369"/>
    <n v="1"/>
    <n v="0"/>
    <n v="0"/>
    <n v="0"/>
    <n v="0"/>
    <n v="0"/>
    <n v="1"/>
    <n v="0"/>
    <n v="0"/>
    <n v="53"/>
    <d v="2016-04-20T00:00:00"/>
    <n v="4"/>
    <s v="April"/>
    <n v="1"/>
  </r>
  <r>
    <n v="1387"/>
    <n v="54998"/>
    <n v="447"/>
    <n v="0.81275682752100076"/>
    <x v="0"/>
    <n v="1"/>
    <n v="3"/>
    <n v="154"/>
    <n v="22"/>
    <n v="202"/>
    <n v="39"/>
    <n v="30"/>
    <n v="8"/>
    <x v="2"/>
    <n v="4"/>
    <n v="2"/>
    <n v="9"/>
    <n v="4"/>
    <n v="0"/>
    <n v="0"/>
    <n v="0"/>
    <n v="0"/>
    <n v="0"/>
    <n v="0"/>
    <n v="1"/>
    <n v="64"/>
    <s v="51-65"/>
    <n v="2635"/>
    <n v="0"/>
    <n v="0"/>
    <n v="1"/>
    <n v="0"/>
    <n v="0"/>
    <n v="0"/>
    <n v="0"/>
    <n v="0"/>
    <n v="1"/>
    <n v="439"/>
    <d v="2015-07-29T00:00:00"/>
    <n v="7"/>
    <s v="July"/>
    <n v="1"/>
  </r>
  <r>
    <n v="1388"/>
    <n v="71706"/>
    <n v="1429"/>
    <n v="1.9928597327978133"/>
    <x v="0"/>
    <n v="1"/>
    <n v="16"/>
    <n v="931"/>
    <n v="56"/>
    <n v="253"/>
    <n v="91"/>
    <n v="98"/>
    <n v="14"/>
    <x v="3"/>
    <n v="9"/>
    <n v="5"/>
    <n v="7"/>
    <n v="5"/>
    <n v="0"/>
    <n v="0"/>
    <n v="0"/>
    <n v="0"/>
    <n v="0"/>
    <n v="0"/>
    <n v="0"/>
    <n v="61"/>
    <s v="51-65"/>
    <n v="2752"/>
    <n v="0"/>
    <n v="0"/>
    <n v="0"/>
    <n v="1"/>
    <n v="0"/>
    <n v="0"/>
    <n v="1"/>
    <n v="0"/>
    <n v="0"/>
    <n v="1415"/>
    <d v="2015-04-03T00:00:00"/>
    <n v="4"/>
    <s v="April"/>
    <n v="1"/>
  </r>
  <r>
    <n v="1389"/>
    <n v="68487"/>
    <n v="1277"/>
    <n v="1.8645874399521076"/>
    <x v="0"/>
    <n v="0"/>
    <n v="48"/>
    <n v="758"/>
    <n v="12"/>
    <n v="385"/>
    <n v="33"/>
    <n v="89"/>
    <n v="89"/>
    <x v="0"/>
    <n v="9"/>
    <n v="7"/>
    <n v="13"/>
    <n v="4"/>
    <n v="0"/>
    <n v="0"/>
    <n v="0"/>
    <n v="0"/>
    <n v="0"/>
    <n v="0"/>
    <n v="0"/>
    <n v="32"/>
    <s v="24-35"/>
    <n v="2691"/>
    <n v="0"/>
    <n v="1"/>
    <n v="0"/>
    <n v="0"/>
    <n v="0"/>
    <n v="0"/>
    <n v="1"/>
    <n v="0"/>
    <n v="0"/>
    <n v="1188"/>
    <d v="2015-06-03T00:00:00"/>
    <n v="6"/>
    <s v="June"/>
    <n v="1"/>
  </r>
  <r>
    <n v="1390"/>
    <n v="53253"/>
    <n v="311"/>
    <n v="0.58400465701462834"/>
    <x v="1"/>
    <n v="1"/>
    <n v="61"/>
    <n v="216"/>
    <n v="9"/>
    <n v="57"/>
    <n v="20"/>
    <n v="9"/>
    <n v="125"/>
    <x v="6"/>
    <n v="4"/>
    <n v="3"/>
    <n v="5"/>
    <n v="5"/>
    <n v="0"/>
    <n v="0"/>
    <n v="0"/>
    <n v="0"/>
    <n v="0"/>
    <n v="0"/>
    <n v="0"/>
    <n v="45"/>
    <s v="36-50"/>
    <n v="2662"/>
    <n v="0"/>
    <n v="0"/>
    <n v="0"/>
    <n v="1"/>
    <n v="0"/>
    <n v="0"/>
    <n v="0"/>
    <n v="1"/>
    <n v="0"/>
    <n v="186"/>
    <d v="2015-07-02T00:00:00"/>
    <n v="7"/>
    <s v="July"/>
    <n v="1"/>
  </r>
  <r>
    <n v="1391"/>
    <n v="55521"/>
    <n v="442"/>
    <n v="0.79609517119648421"/>
    <x v="1"/>
    <n v="2"/>
    <n v="11"/>
    <n v="416"/>
    <n v="0"/>
    <n v="26"/>
    <n v="0"/>
    <n v="0"/>
    <n v="4"/>
    <x v="8"/>
    <n v="6"/>
    <n v="3"/>
    <n v="6"/>
    <n v="7"/>
    <n v="0"/>
    <n v="0"/>
    <n v="0"/>
    <n v="1"/>
    <n v="0"/>
    <n v="0"/>
    <n v="1"/>
    <n v="65"/>
    <s v="51-65"/>
    <n v="2409"/>
    <n v="0"/>
    <n v="0"/>
    <n v="1"/>
    <n v="0"/>
    <n v="0"/>
    <n v="0"/>
    <n v="0"/>
    <n v="0"/>
    <n v="1"/>
    <n v="438"/>
    <d v="2016-03-11T00:00:00"/>
    <n v="3"/>
    <s v="March"/>
    <n v="1"/>
  </r>
  <r>
    <n v="1392"/>
    <n v="54108"/>
    <n v="650"/>
    <n v="1.2013011015007022"/>
    <x v="1"/>
    <n v="1"/>
    <n v="74"/>
    <n v="539"/>
    <n v="6"/>
    <n v="91"/>
    <n v="8"/>
    <n v="6"/>
    <n v="97"/>
    <x v="12"/>
    <n v="8"/>
    <n v="2"/>
    <n v="9"/>
    <n v="8"/>
    <n v="0"/>
    <n v="0"/>
    <n v="0"/>
    <n v="0"/>
    <n v="0"/>
    <n v="0"/>
    <n v="0"/>
    <n v="47"/>
    <s v="36-50"/>
    <n v="2760"/>
    <n v="0"/>
    <n v="1"/>
    <n v="0"/>
    <n v="0"/>
    <n v="0"/>
    <n v="0"/>
    <n v="0"/>
    <n v="1"/>
    <n v="0"/>
    <n v="553"/>
    <d v="2015-03-26T00:00:00"/>
    <n v="3"/>
    <s v="March"/>
    <n v="1"/>
  </r>
  <r>
    <n v="1393"/>
    <n v="84460"/>
    <n v="442"/>
    <n v="0.52332465072223544"/>
    <x v="0"/>
    <n v="0"/>
    <n v="80"/>
    <n v="152"/>
    <n v="27"/>
    <n v="103"/>
    <n v="106"/>
    <n v="54"/>
    <n v="81"/>
    <x v="7"/>
    <n v="9"/>
    <n v="9"/>
    <n v="4"/>
    <n v="5"/>
    <n v="1"/>
    <n v="1"/>
    <n v="0"/>
    <n v="1"/>
    <n v="1"/>
    <n v="0"/>
    <n v="1"/>
    <n v="62"/>
    <s v="51-65"/>
    <n v="2700"/>
    <n v="0"/>
    <n v="0"/>
    <n v="0"/>
    <n v="1"/>
    <n v="0"/>
    <n v="0"/>
    <n v="0"/>
    <n v="0"/>
    <n v="1"/>
    <n v="361"/>
    <d v="2015-05-25T00:00:00"/>
    <n v="5"/>
    <s v="May"/>
    <n v="1"/>
  </r>
  <r>
    <n v="1394"/>
    <n v="63206"/>
    <n v="902"/>
    <n v="1.427079707622694"/>
    <x v="0"/>
    <n v="0"/>
    <n v="65"/>
    <n v="750"/>
    <n v="8"/>
    <n v="125"/>
    <n v="11"/>
    <n v="8"/>
    <n v="26"/>
    <x v="0"/>
    <n v="4"/>
    <n v="3"/>
    <n v="6"/>
    <n v="2"/>
    <n v="0"/>
    <n v="0"/>
    <n v="0"/>
    <n v="0"/>
    <n v="1"/>
    <n v="0"/>
    <n v="0"/>
    <n v="46"/>
    <s v="36-50"/>
    <n v="2260"/>
    <n v="0"/>
    <n v="1"/>
    <n v="0"/>
    <n v="0"/>
    <n v="0"/>
    <n v="0"/>
    <n v="0"/>
    <n v="1"/>
    <n v="0"/>
    <n v="876"/>
    <d v="2016-08-07T00:00:00"/>
    <n v="8"/>
    <s v="August"/>
    <n v="1"/>
  </r>
  <r>
    <n v="1395"/>
    <n v="57136"/>
    <n v="550"/>
    <n v="0.96261551386166344"/>
    <x v="1"/>
    <n v="1"/>
    <n v="48"/>
    <n v="306"/>
    <n v="5"/>
    <n v="109"/>
    <n v="21"/>
    <n v="109"/>
    <n v="92"/>
    <x v="8"/>
    <n v="5"/>
    <n v="2"/>
    <n v="10"/>
    <n v="6"/>
    <n v="0"/>
    <n v="0"/>
    <n v="0"/>
    <n v="0"/>
    <n v="0"/>
    <n v="0"/>
    <n v="0"/>
    <n v="48"/>
    <s v="36-50"/>
    <n v="2514"/>
    <n v="0"/>
    <n v="1"/>
    <n v="0"/>
    <n v="0"/>
    <n v="0"/>
    <n v="0"/>
    <n v="0"/>
    <n v="1"/>
    <n v="0"/>
    <n v="458"/>
    <d v="2015-11-27T00:00:00"/>
    <n v="11"/>
    <s v="November"/>
    <n v="1"/>
  </r>
  <r>
    <n v="1396"/>
    <n v="46772"/>
    <n v="991"/>
    <n v="2.1187890190712393"/>
    <x v="0"/>
    <n v="1"/>
    <n v="88"/>
    <n v="350"/>
    <n v="104"/>
    <n v="189"/>
    <n v="197"/>
    <n v="151"/>
    <n v="57"/>
    <x v="9"/>
    <n v="11"/>
    <n v="8"/>
    <n v="5"/>
    <n v="8"/>
    <n v="0"/>
    <n v="0"/>
    <n v="1"/>
    <n v="0"/>
    <n v="0"/>
    <n v="0"/>
    <n v="0"/>
    <n v="45"/>
    <s v="36-50"/>
    <n v="2758"/>
    <n v="0"/>
    <n v="0"/>
    <n v="0"/>
    <n v="1"/>
    <n v="0"/>
    <n v="1"/>
    <n v="0"/>
    <n v="0"/>
    <n v="0"/>
    <n v="934"/>
    <d v="2015-03-28T00:00:00"/>
    <n v="3"/>
    <s v="March"/>
    <n v="1"/>
  </r>
  <r>
    <n v="1397"/>
    <n v="78931"/>
    <n v="908"/>
    <n v="1.1503718437622734"/>
    <x v="0"/>
    <n v="0"/>
    <n v="19"/>
    <n v="331"/>
    <n v="197"/>
    <n v="170"/>
    <n v="58"/>
    <n v="152"/>
    <n v="35"/>
    <x v="0"/>
    <n v="2"/>
    <n v="8"/>
    <n v="13"/>
    <n v="1"/>
    <n v="0"/>
    <n v="0"/>
    <n v="0"/>
    <n v="0"/>
    <n v="0"/>
    <n v="0"/>
    <n v="0"/>
    <n v="49"/>
    <s v="36-50"/>
    <n v="2406"/>
    <n v="0"/>
    <n v="1"/>
    <n v="0"/>
    <n v="0"/>
    <n v="0"/>
    <n v="0"/>
    <n v="0"/>
    <n v="0"/>
    <n v="1"/>
    <n v="873"/>
    <d v="2016-03-14T00:00:00"/>
    <n v="3"/>
    <s v="March"/>
    <n v="1"/>
  </r>
  <r>
    <n v="1398"/>
    <n v="53977"/>
    <n v="825"/>
    <n v="1.5284287752190748"/>
    <x v="0"/>
    <n v="1"/>
    <n v="21"/>
    <n v="620"/>
    <n v="16"/>
    <n v="165"/>
    <n v="0"/>
    <n v="24"/>
    <n v="82"/>
    <x v="2"/>
    <n v="5"/>
    <n v="5"/>
    <n v="12"/>
    <n v="5"/>
    <n v="0"/>
    <n v="0"/>
    <n v="0"/>
    <n v="0"/>
    <n v="0"/>
    <n v="0"/>
    <n v="0"/>
    <n v="62"/>
    <s v="51-65"/>
    <n v="2545"/>
    <n v="0"/>
    <n v="0"/>
    <n v="0"/>
    <n v="1"/>
    <n v="0"/>
    <n v="0"/>
    <n v="1"/>
    <n v="0"/>
    <n v="0"/>
    <n v="743"/>
    <d v="2015-10-27T00:00:00"/>
    <n v="10"/>
    <s v="October"/>
    <n v="1"/>
  </r>
  <r>
    <n v="1399"/>
    <n v="73538"/>
    <n v="1551"/>
    <n v="2.1091136555250345"/>
    <x v="0"/>
    <n v="1"/>
    <n v="92"/>
    <n v="811"/>
    <n v="76"/>
    <n v="428"/>
    <n v="99"/>
    <n v="137"/>
    <n v="107"/>
    <x v="4"/>
    <n v="10"/>
    <n v="4"/>
    <n v="9"/>
    <n v="7"/>
    <n v="0"/>
    <n v="0"/>
    <n v="0"/>
    <n v="0"/>
    <n v="0"/>
    <n v="0"/>
    <n v="0"/>
    <n v="55"/>
    <s v="51-65"/>
    <n v="2740"/>
    <n v="0"/>
    <n v="1"/>
    <n v="0"/>
    <n v="0"/>
    <n v="0"/>
    <n v="0"/>
    <n v="1"/>
    <n v="0"/>
    <n v="0"/>
    <n v="1444"/>
    <d v="2015-04-15T00:00:00"/>
    <n v="4"/>
    <s v="April"/>
    <n v="1"/>
  </r>
  <r>
    <n v="1400"/>
    <n v="79529"/>
    <n v="1441"/>
    <n v="1.811917665254184"/>
    <x v="0"/>
    <n v="0"/>
    <n v="1"/>
    <n v="423"/>
    <n v="42"/>
    <n v="706"/>
    <n v="73"/>
    <n v="197"/>
    <n v="197"/>
    <x v="0"/>
    <n v="4"/>
    <n v="8"/>
    <n v="9"/>
    <n v="2"/>
    <n v="0"/>
    <n v="0"/>
    <n v="0"/>
    <n v="0"/>
    <n v="0"/>
    <n v="0"/>
    <n v="0"/>
    <n v="34"/>
    <s v="24-35"/>
    <n v="2222"/>
    <n v="0"/>
    <n v="1"/>
    <n v="0"/>
    <n v="0"/>
    <n v="0"/>
    <n v="0"/>
    <n v="1"/>
    <n v="0"/>
    <n v="0"/>
    <n v="1244"/>
    <d v="2016-09-14T00:00:00"/>
    <n v="9"/>
    <s v="September"/>
    <n v="1"/>
  </r>
  <r>
    <n v="1401"/>
    <n v="51569"/>
    <n v="433"/>
    <n v="0.83965172875176941"/>
    <x v="0"/>
    <n v="1"/>
    <n v="39"/>
    <n v="380"/>
    <n v="0"/>
    <n v="47"/>
    <n v="6"/>
    <n v="0"/>
    <n v="34"/>
    <x v="3"/>
    <n v="7"/>
    <n v="1"/>
    <n v="7"/>
    <n v="8"/>
    <n v="0"/>
    <n v="0"/>
    <n v="0"/>
    <n v="1"/>
    <n v="0"/>
    <n v="0"/>
    <n v="1"/>
    <n v="71"/>
    <s v="66+"/>
    <n v="2661"/>
    <n v="0"/>
    <n v="0"/>
    <n v="0"/>
    <n v="0"/>
    <n v="1"/>
    <n v="0"/>
    <n v="0"/>
    <n v="0"/>
    <n v="1"/>
    <n v="399"/>
    <d v="2015-07-03T00:00:00"/>
    <n v="7"/>
    <s v="July"/>
    <n v="1"/>
  </r>
  <r>
    <n v="1402"/>
    <n v="51766"/>
    <n v="224"/>
    <n v="0.43271645481590232"/>
    <x v="1"/>
    <n v="0"/>
    <n v="74"/>
    <n v="60"/>
    <n v="51"/>
    <n v="87"/>
    <n v="6"/>
    <n v="20"/>
    <n v="51"/>
    <x v="1"/>
    <n v="4"/>
    <n v="2"/>
    <n v="4"/>
    <n v="5"/>
    <n v="0"/>
    <n v="0"/>
    <n v="0"/>
    <n v="0"/>
    <n v="0"/>
    <n v="0"/>
    <n v="0"/>
    <n v="40"/>
    <s v="36-50"/>
    <n v="2269"/>
    <n v="0"/>
    <n v="0"/>
    <n v="1"/>
    <n v="0"/>
    <n v="0"/>
    <n v="0"/>
    <n v="1"/>
    <n v="0"/>
    <n v="0"/>
    <n v="173"/>
    <d v="2016-07-29T00:00:00"/>
    <n v="7"/>
    <s v="July"/>
    <n v="1"/>
  </r>
  <r>
    <n v="1403"/>
    <n v="55759"/>
    <n v="777"/>
    <n v="1.3934970139349701"/>
    <x v="0"/>
    <n v="1"/>
    <n v="84"/>
    <n v="675"/>
    <n v="0"/>
    <n v="85"/>
    <n v="10"/>
    <n v="7"/>
    <n v="77"/>
    <x v="2"/>
    <n v="10"/>
    <n v="3"/>
    <n v="8"/>
    <n v="8"/>
    <n v="0"/>
    <n v="0"/>
    <n v="0"/>
    <n v="0"/>
    <n v="0"/>
    <n v="0"/>
    <n v="0"/>
    <n v="58"/>
    <s v="51-65"/>
    <n v="2737"/>
    <n v="0"/>
    <n v="1"/>
    <n v="0"/>
    <n v="0"/>
    <n v="0"/>
    <n v="0"/>
    <n v="1"/>
    <n v="0"/>
    <n v="0"/>
    <n v="700"/>
    <d v="2015-04-18T00:00:00"/>
    <n v="4"/>
    <s v="April"/>
    <n v="1"/>
  </r>
  <r>
    <n v="1404"/>
    <n v="37787"/>
    <n v="88"/>
    <n v="0.23288432529705982"/>
    <x v="1"/>
    <n v="0"/>
    <n v="50"/>
    <n v="40"/>
    <n v="1"/>
    <n v="40"/>
    <n v="4"/>
    <n v="3"/>
    <n v="18"/>
    <x v="0"/>
    <n v="3"/>
    <n v="0"/>
    <n v="3"/>
    <n v="8"/>
    <n v="0"/>
    <n v="0"/>
    <n v="0"/>
    <n v="0"/>
    <n v="0"/>
    <n v="0"/>
    <n v="0"/>
    <n v="48"/>
    <s v="36-50"/>
    <n v="2441"/>
    <n v="0"/>
    <n v="1"/>
    <n v="0"/>
    <n v="0"/>
    <n v="0"/>
    <n v="0"/>
    <n v="0"/>
    <n v="1"/>
    <n v="0"/>
    <n v="70"/>
    <d v="2016-02-08T00:00:00"/>
    <n v="2"/>
    <s v="February"/>
    <n v="1"/>
  </r>
  <r>
    <n v="1405"/>
    <n v="46374"/>
    <n v="429"/>
    <n v="0.9250873334195886"/>
    <x v="0"/>
    <n v="1"/>
    <n v="1"/>
    <n v="408"/>
    <n v="0"/>
    <n v="21"/>
    <n v="0"/>
    <n v="0"/>
    <n v="17"/>
    <x v="4"/>
    <n v="7"/>
    <n v="1"/>
    <n v="7"/>
    <n v="8"/>
    <n v="1"/>
    <n v="0"/>
    <n v="0"/>
    <n v="1"/>
    <n v="0"/>
    <n v="0"/>
    <n v="1"/>
    <n v="46"/>
    <s v="36-50"/>
    <n v="2263"/>
    <n v="0"/>
    <n v="1"/>
    <n v="0"/>
    <n v="0"/>
    <n v="0"/>
    <n v="0"/>
    <n v="0"/>
    <n v="0"/>
    <n v="1"/>
    <n v="412"/>
    <d v="2016-08-04T00:00:00"/>
    <n v="8"/>
    <s v="August"/>
    <n v="1"/>
  </r>
  <r>
    <n v="1406"/>
    <n v="55158"/>
    <n v="395"/>
    <n v="0.71612458754849706"/>
    <x v="1"/>
    <n v="1"/>
    <n v="72"/>
    <n v="293"/>
    <n v="0"/>
    <n v="87"/>
    <n v="4"/>
    <n v="11"/>
    <n v="23"/>
    <x v="3"/>
    <n v="7"/>
    <n v="2"/>
    <n v="5"/>
    <n v="7"/>
    <n v="0"/>
    <n v="0"/>
    <n v="0"/>
    <n v="0"/>
    <n v="0"/>
    <n v="0"/>
    <n v="1"/>
    <n v="50"/>
    <s v="36-50"/>
    <n v="2858"/>
    <n v="0"/>
    <n v="1"/>
    <n v="0"/>
    <n v="0"/>
    <n v="0"/>
    <n v="0"/>
    <n v="0"/>
    <n v="0"/>
    <n v="1"/>
    <n v="372"/>
    <d v="2014-12-18T00:00:00"/>
    <n v="12"/>
    <s v="December"/>
    <n v="1"/>
  </r>
  <r>
    <n v="1407"/>
    <n v="69930"/>
    <n v="1466"/>
    <n v="2.0963820963820967"/>
    <x v="0"/>
    <n v="0"/>
    <n v="21"/>
    <n v="252"/>
    <n v="98"/>
    <n v="827"/>
    <n v="219"/>
    <n v="70"/>
    <n v="196"/>
    <x v="0"/>
    <n v="4"/>
    <n v="5"/>
    <n v="12"/>
    <n v="3"/>
    <n v="0"/>
    <n v="0"/>
    <n v="0"/>
    <n v="0"/>
    <n v="0"/>
    <n v="0"/>
    <n v="0"/>
    <n v="49"/>
    <s v="36-50"/>
    <n v="2558"/>
    <n v="0"/>
    <n v="0"/>
    <n v="0"/>
    <n v="1"/>
    <n v="0"/>
    <n v="0"/>
    <n v="1"/>
    <n v="0"/>
    <n v="0"/>
    <n v="1270"/>
    <d v="2015-10-14T00:00:00"/>
    <n v="10"/>
    <s v="October"/>
    <n v="1"/>
  </r>
  <r>
    <n v="1408"/>
    <n v="37697"/>
    <n v="76"/>
    <n v="0.20160755497784971"/>
    <x v="1"/>
    <n v="0"/>
    <n v="82"/>
    <n v="34"/>
    <n v="6"/>
    <n v="21"/>
    <n v="11"/>
    <n v="4"/>
    <n v="8"/>
    <x v="0"/>
    <n v="2"/>
    <n v="1"/>
    <n v="3"/>
    <n v="6"/>
    <n v="0"/>
    <n v="0"/>
    <n v="0"/>
    <n v="0"/>
    <n v="0"/>
    <n v="0"/>
    <n v="0"/>
    <n v="44"/>
    <s v="36-50"/>
    <n v="2301"/>
    <n v="0"/>
    <n v="0"/>
    <n v="1"/>
    <n v="0"/>
    <n v="0"/>
    <n v="0"/>
    <n v="1"/>
    <n v="0"/>
    <n v="0"/>
    <n v="68"/>
    <d v="2016-06-27T00:00:00"/>
    <n v="6"/>
    <s v="June"/>
    <n v="1"/>
  </r>
  <r>
    <n v="1409"/>
    <n v="3502"/>
    <n v="4"/>
    <n v="0.11422044545973729"/>
    <x v="1"/>
    <n v="0"/>
    <n v="56"/>
    <n v="2"/>
    <n v="1"/>
    <n v="1"/>
    <n v="0"/>
    <n v="0"/>
    <n v="1"/>
    <x v="7"/>
    <n v="0"/>
    <n v="0"/>
    <n v="0"/>
    <n v="14"/>
    <n v="0"/>
    <n v="0"/>
    <n v="0"/>
    <n v="0"/>
    <n v="0"/>
    <n v="0"/>
    <n v="0"/>
    <n v="47"/>
    <s v="36-50"/>
    <n v="2601"/>
    <n v="0"/>
    <n v="0"/>
    <n v="1"/>
    <n v="0"/>
    <n v="0"/>
    <n v="0"/>
    <n v="1"/>
    <n v="0"/>
    <n v="0"/>
    <n v="3"/>
    <d v="2015-09-01T00:00:00"/>
    <n v="9"/>
    <s v="September"/>
    <n v="1"/>
  </r>
  <r>
    <n v="1410"/>
    <n v="58597"/>
    <n v="712"/>
    <n v="1.215079270269809"/>
    <x v="1"/>
    <n v="1"/>
    <n v="20"/>
    <n v="490"/>
    <n v="0"/>
    <n v="184"/>
    <n v="10"/>
    <n v="28"/>
    <n v="21"/>
    <x v="14"/>
    <n v="7"/>
    <n v="4"/>
    <n v="9"/>
    <n v="7"/>
    <n v="0"/>
    <n v="0"/>
    <n v="0"/>
    <n v="0"/>
    <n v="0"/>
    <n v="0"/>
    <n v="0"/>
    <n v="44"/>
    <s v="36-50"/>
    <n v="2745"/>
    <n v="0"/>
    <n v="1"/>
    <n v="0"/>
    <n v="0"/>
    <n v="0"/>
    <n v="0"/>
    <n v="1"/>
    <n v="0"/>
    <n v="0"/>
    <n v="691"/>
    <d v="2015-04-10T00:00:00"/>
    <n v="4"/>
    <s v="April"/>
    <n v="1"/>
  </r>
  <r>
    <n v="1411"/>
    <n v="82032"/>
    <n v="1177"/>
    <n v="1.4348059293934075"/>
    <x v="0"/>
    <n v="0"/>
    <n v="54"/>
    <n v="332"/>
    <n v="194"/>
    <n v="377"/>
    <n v="149"/>
    <n v="125"/>
    <n v="57"/>
    <x v="7"/>
    <n v="4"/>
    <n v="6"/>
    <n v="7"/>
    <n v="1"/>
    <n v="0"/>
    <n v="0"/>
    <n v="0"/>
    <n v="0"/>
    <n v="0"/>
    <n v="0"/>
    <n v="0"/>
    <n v="72"/>
    <s v="66+"/>
    <n v="2244"/>
    <n v="0"/>
    <n v="0"/>
    <n v="0"/>
    <n v="0"/>
    <n v="1"/>
    <n v="0"/>
    <n v="0"/>
    <n v="0"/>
    <n v="1"/>
    <n v="1120"/>
    <d v="2016-08-23T00:00:00"/>
    <n v="8"/>
    <s v="August"/>
    <n v="1"/>
  </r>
  <r>
    <n v="1412"/>
    <n v="28087"/>
    <n v="91"/>
    <n v="0.32399330651190938"/>
    <x v="1"/>
    <n v="1"/>
    <n v="77"/>
    <n v="53"/>
    <n v="8"/>
    <n v="17"/>
    <n v="13"/>
    <n v="0"/>
    <n v="21"/>
    <x v="4"/>
    <n v="2"/>
    <n v="2"/>
    <n v="2"/>
    <n v="7"/>
    <n v="0"/>
    <n v="0"/>
    <n v="0"/>
    <n v="0"/>
    <n v="0"/>
    <n v="0"/>
    <n v="0"/>
    <n v="62"/>
    <s v="51-65"/>
    <n v="2724"/>
    <n v="0"/>
    <n v="0"/>
    <n v="0"/>
    <n v="1"/>
    <n v="0"/>
    <n v="0"/>
    <n v="1"/>
    <n v="0"/>
    <n v="0"/>
    <n v="70"/>
    <d v="2015-05-01T00:00:00"/>
    <n v="5"/>
    <s v="May"/>
    <n v="1"/>
  </r>
  <r>
    <n v="1413"/>
    <n v="62972"/>
    <n v="395"/>
    <n v="0.62726291049990468"/>
    <x v="0"/>
    <n v="1"/>
    <n v="39"/>
    <n v="313"/>
    <n v="15"/>
    <n v="47"/>
    <n v="20"/>
    <n v="0"/>
    <n v="192"/>
    <x v="1"/>
    <n v="7"/>
    <n v="4"/>
    <n v="3"/>
    <n v="6"/>
    <n v="0"/>
    <n v="0"/>
    <n v="0"/>
    <n v="0"/>
    <n v="0"/>
    <n v="0"/>
    <n v="1"/>
    <n v="65"/>
    <s v="51-65"/>
    <n v="2854"/>
    <n v="0"/>
    <n v="1"/>
    <n v="0"/>
    <n v="0"/>
    <n v="0"/>
    <n v="1"/>
    <n v="0"/>
    <n v="0"/>
    <n v="0"/>
    <n v="203"/>
    <d v="2014-12-22T00:00:00"/>
    <n v="12"/>
    <s v="December"/>
    <n v="1"/>
  </r>
  <r>
    <n v="1414"/>
    <n v="19740"/>
    <n v="35"/>
    <n v="0.1773049645390071"/>
    <x v="0"/>
    <n v="1"/>
    <n v="65"/>
    <n v="7"/>
    <n v="11"/>
    <n v="3"/>
    <n v="10"/>
    <n v="4"/>
    <n v="20"/>
    <x v="1"/>
    <n v="1"/>
    <n v="1"/>
    <n v="3"/>
    <n v="5"/>
    <n v="0"/>
    <n v="0"/>
    <n v="0"/>
    <n v="0"/>
    <n v="0"/>
    <n v="0"/>
    <n v="0"/>
    <n v="60"/>
    <s v="51-65"/>
    <n v="2621"/>
    <n v="0"/>
    <n v="0"/>
    <n v="0"/>
    <n v="1"/>
    <n v="0"/>
    <n v="0"/>
    <n v="1"/>
    <n v="0"/>
    <n v="0"/>
    <n v="15"/>
    <d v="2015-08-12T00:00:00"/>
    <n v="8"/>
    <s v="August"/>
    <n v="1"/>
  </r>
  <r>
    <n v="1415"/>
    <n v="57036"/>
    <n v="1466"/>
    <n v="2.5703064731047056"/>
    <x v="0"/>
    <n v="1"/>
    <n v="33"/>
    <n v="1171"/>
    <n v="43"/>
    <n v="219"/>
    <n v="19"/>
    <n v="14"/>
    <n v="47"/>
    <x v="3"/>
    <n v="6"/>
    <n v="3"/>
    <n v="13"/>
    <n v="9"/>
    <n v="0"/>
    <n v="0"/>
    <n v="1"/>
    <n v="0"/>
    <n v="0"/>
    <n v="0"/>
    <n v="0"/>
    <n v="45"/>
    <s v="36-50"/>
    <n v="2724"/>
    <n v="0"/>
    <n v="1"/>
    <n v="0"/>
    <n v="0"/>
    <n v="0"/>
    <n v="1"/>
    <n v="0"/>
    <n v="0"/>
    <n v="0"/>
    <n v="1419"/>
    <d v="2015-05-01T00:00:00"/>
    <n v="5"/>
    <s v="May"/>
    <n v="1"/>
  </r>
  <r>
    <n v="1416"/>
    <n v="53083"/>
    <n v="258"/>
    <n v="0.4860313094587721"/>
    <x v="1"/>
    <n v="1"/>
    <n v="65"/>
    <n v="215"/>
    <n v="7"/>
    <n v="33"/>
    <n v="3"/>
    <n v="0"/>
    <n v="13"/>
    <x v="9"/>
    <n v="5"/>
    <n v="1"/>
    <n v="5"/>
    <n v="7"/>
    <n v="0"/>
    <n v="0"/>
    <n v="0"/>
    <n v="1"/>
    <n v="0"/>
    <n v="0"/>
    <n v="0"/>
    <n v="62"/>
    <s v="51-65"/>
    <n v="2569"/>
    <n v="0"/>
    <n v="0"/>
    <n v="0"/>
    <n v="1"/>
    <n v="0"/>
    <n v="1"/>
    <n v="0"/>
    <n v="0"/>
    <n v="0"/>
    <n v="245"/>
    <d v="2015-10-03T00:00:00"/>
    <n v="10"/>
    <s v="October"/>
    <n v="1"/>
  </r>
  <r>
    <n v="1417"/>
    <n v="69283"/>
    <n v="896"/>
    <n v="1.2932465395551578"/>
    <x v="0"/>
    <n v="1"/>
    <n v="41"/>
    <n v="674"/>
    <n v="62"/>
    <n v="134"/>
    <n v="0"/>
    <n v="26"/>
    <n v="8"/>
    <x v="3"/>
    <n v="7"/>
    <n v="3"/>
    <n v="13"/>
    <n v="5"/>
    <n v="0"/>
    <n v="0"/>
    <n v="0"/>
    <n v="0"/>
    <n v="0"/>
    <n v="0"/>
    <n v="0"/>
    <n v="45"/>
    <s v="36-50"/>
    <n v="2174"/>
    <n v="0"/>
    <n v="1"/>
    <n v="0"/>
    <n v="0"/>
    <n v="0"/>
    <n v="0"/>
    <n v="0"/>
    <n v="0"/>
    <n v="1"/>
    <n v="888"/>
    <d v="2016-11-01T00:00:00"/>
    <n v="11"/>
    <s v="November"/>
    <n v="1"/>
  </r>
  <r>
    <n v="1418"/>
    <n v="37070"/>
    <n v="394"/>
    <n v="1.0628540598867009"/>
    <x v="1"/>
    <n v="1"/>
    <n v="30"/>
    <n v="231"/>
    <n v="7"/>
    <n v="137"/>
    <n v="4"/>
    <n v="15"/>
    <n v="39"/>
    <x v="8"/>
    <n v="5"/>
    <n v="1"/>
    <n v="8"/>
    <n v="7"/>
    <n v="0"/>
    <n v="0"/>
    <n v="0"/>
    <n v="0"/>
    <n v="0"/>
    <n v="0"/>
    <n v="1"/>
    <n v="54"/>
    <s v="51-65"/>
    <n v="2625"/>
    <n v="0"/>
    <n v="0"/>
    <n v="1"/>
    <n v="0"/>
    <n v="0"/>
    <n v="0"/>
    <n v="1"/>
    <n v="0"/>
    <n v="0"/>
    <n v="355"/>
    <d v="2015-08-08T00:00:00"/>
    <n v="8"/>
    <s v="August"/>
    <n v="1"/>
  </r>
  <r>
    <n v="1419"/>
    <n v="23331"/>
    <n v="58"/>
    <n v="0.24859628820024857"/>
    <x v="1"/>
    <n v="0"/>
    <n v="92"/>
    <n v="5"/>
    <n v="36"/>
    <n v="7"/>
    <n v="0"/>
    <n v="10"/>
    <n v="45"/>
    <x v="1"/>
    <n v="3"/>
    <n v="0"/>
    <n v="3"/>
    <n v="8"/>
    <n v="0"/>
    <n v="0"/>
    <n v="0"/>
    <n v="0"/>
    <n v="0"/>
    <n v="0"/>
    <n v="0"/>
    <n v="32"/>
    <s v="24-35"/>
    <n v="2822"/>
    <n v="0"/>
    <n v="1"/>
    <n v="0"/>
    <n v="0"/>
    <n v="0"/>
    <n v="1"/>
    <n v="0"/>
    <n v="0"/>
    <n v="0"/>
    <n v="13"/>
    <d v="2015-01-23T00:00:00"/>
    <n v="1"/>
    <s v="January"/>
    <n v="1"/>
  </r>
  <r>
    <n v="1420"/>
    <n v="23331"/>
    <n v="264"/>
    <n v="1.1315417256011315"/>
    <x v="1"/>
    <n v="0"/>
    <n v="97"/>
    <n v="104"/>
    <n v="20"/>
    <n v="101"/>
    <n v="24"/>
    <n v="15"/>
    <n v="5"/>
    <x v="9"/>
    <n v="5"/>
    <n v="1"/>
    <n v="5"/>
    <n v="9"/>
    <n v="0"/>
    <n v="0"/>
    <n v="0"/>
    <n v="0"/>
    <n v="0"/>
    <n v="0"/>
    <n v="0"/>
    <n v="32"/>
    <s v="24-35"/>
    <n v="2791"/>
    <n v="0"/>
    <n v="0"/>
    <n v="1"/>
    <n v="0"/>
    <n v="0"/>
    <n v="1"/>
    <n v="0"/>
    <n v="0"/>
    <n v="0"/>
    <n v="259"/>
    <d v="2015-02-23T00:00:00"/>
    <n v="2"/>
    <s v="February"/>
    <n v="1"/>
  </r>
  <r>
    <n v="1421"/>
    <n v="9255"/>
    <n v="18"/>
    <n v="0.19448946515397081"/>
    <x v="1"/>
    <n v="0"/>
    <n v="91"/>
    <n v="9"/>
    <n v="0"/>
    <n v="7"/>
    <n v="2"/>
    <n v="0"/>
    <n v="4"/>
    <x v="0"/>
    <n v="1"/>
    <n v="1"/>
    <n v="2"/>
    <n v="8"/>
    <n v="0"/>
    <n v="0"/>
    <n v="0"/>
    <n v="0"/>
    <n v="0"/>
    <n v="0"/>
    <n v="0"/>
    <n v="31"/>
    <s v="24-35"/>
    <n v="2350"/>
    <n v="0"/>
    <n v="0"/>
    <n v="1"/>
    <n v="0"/>
    <n v="0"/>
    <n v="0"/>
    <n v="1"/>
    <n v="0"/>
    <n v="0"/>
    <n v="14"/>
    <d v="2016-05-09T00:00:00"/>
    <n v="5"/>
    <s v="May"/>
    <n v="1"/>
  </r>
  <r>
    <n v="1422"/>
    <n v="71969"/>
    <n v="1076"/>
    <n v="1.4950881629590518"/>
    <x v="0"/>
    <n v="1"/>
    <n v="59"/>
    <n v="1000"/>
    <n v="0"/>
    <n v="76"/>
    <n v="0"/>
    <n v="0"/>
    <n v="10"/>
    <x v="4"/>
    <n v="3"/>
    <n v="4"/>
    <n v="9"/>
    <n v="8"/>
    <n v="0"/>
    <n v="0"/>
    <n v="0"/>
    <n v="1"/>
    <n v="0"/>
    <n v="0"/>
    <n v="0"/>
    <n v="49"/>
    <s v="36-50"/>
    <n v="2780"/>
    <n v="0"/>
    <n v="1"/>
    <n v="0"/>
    <n v="0"/>
    <n v="0"/>
    <n v="0"/>
    <n v="0"/>
    <n v="0"/>
    <n v="1"/>
    <n v="1066"/>
    <d v="2015-03-06T00:00:00"/>
    <n v="3"/>
    <s v="March"/>
    <n v="1"/>
  </r>
  <r>
    <n v="1423"/>
    <n v="59235"/>
    <n v="1037"/>
    <n v="1.7506541740525028"/>
    <x v="1"/>
    <n v="0"/>
    <n v="4"/>
    <n v="448"/>
    <n v="40"/>
    <n v="469"/>
    <n v="80"/>
    <n v="0"/>
    <n v="91"/>
    <x v="4"/>
    <n v="11"/>
    <n v="2"/>
    <n v="12"/>
    <n v="7"/>
    <n v="0"/>
    <n v="0"/>
    <n v="0"/>
    <n v="0"/>
    <n v="0"/>
    <n v="0"/>
    <n v="0"/>
    <n v="53"/>
    <s v="51-65"/>
    <n v="2692"/>
    <n v="0"/>
    <n v="0"/>
    <n v="1"/>
    <n v="0"/>
    <n v="0"/>
    <n v="0"/>
    <n v="0"/>
    <n v="1"/>
    <n v="0"/>
    <n v="946"/>
    <d v="2015-06-02T00:00:00"/>
    <n v="6"/>
    <s v="June"/>
    <n v="1"/>
  </r>
  <r>
    <n v="1424"/>
    <n v="31928"/>
    <n v="67"/>
    <n v="0.20984715610122776"/>
    <x v="1"/>
    <n v="0"/>
    <n v="5"/>
    <n v="33"/>
    <n v="4"/>
    <n v="24"/>
    <n v="4"/>
    <n v="2"/>
    <n v="5"/>
    <x v="1"/>
    <n v="3"/>
    <n v="0"/>
    <n v="4"/>
    <n v="7"/>
    <n v="0"/>
    <n v="0"/>
    <n v="0"/>
    <n v="0"/>
    <n v="0"/>
    <n v="0"/>
    <n v="0"/>
    <n v="31"/>
    <s v="24-35"/>
    <n v="2252"/>
    <n v="0"/>
    <n v="0"/>
    <n v="0"/>
    <n v="1"/>
    <n v="0"/>
    <n v="0"/>
    <n v="1"/>
    <n v="0"/>
    <n v="0"/>
    <n v="62"/>
    <d v="2016-08-15T00:00:00"/>
    <n v="8"/>
    <s v="August"/>
    <n v="1"/>
  </r>
  <r>
    <n v="1425"/>
    <n v="74881"/>
    <n v="910"/>
    <n v="1.2152615483233395"/>
    <x v="1"/>
    <n v="1"/>
    <n v="48"/>
    <n v="505"/>
    <n v="72"/>
    <n v="270"/>
    <n v="36"/>
    <n v="27"/>
    <n v="54"/>
    <x v="3"/>
    <n v="9"/>
    <n v="2"/>
    <n v="12"/>
    <n v="5"/>
    <n v="0"/>
    <n v="0"/>
    <n v="0"/>
    <n v="0"/>
    <n v="0"/>
    <n v="0"/>
    <n v="0"/>
    <n v="59"/>
    <s v="51-65"/>
    <n v="2637"/>
    <n v="0"/>
    <n v="0"/>
    <n v="0"/>
    <n v="1"/>
    <n v="0"/>
    <n v="0"/>
    <n v="0"/>
    <n v="1"/>
    <n v="0"/>
    <n v="856"/>
    <d v="2015-07-27T00:00:00"/>
    <n v="7"/>
    <s v="July"/>
    <n v="1"/>
  </r>
  <r>
    <n v="1426"/>
    <n v="65819"/>
    <n v="1320"/>
    <n v="2.0054999316306841"/>
    <x v="0"/>
    <n v="0"/>
    <n v="99"/>
    <n v="267"/>
    <n v="38"/>
    <n v="701"/>
    <n v="149"/>
    <n v="165"/>
    <n v="63"/>
    <x v="0"/>
    <n v="5"/>
    <n v="4"/>
    <n v="10"/>
    <n v="3"/>
    <n v="0"/>
    <n v="0"/>
    <n v="0"/>
    <n v="0"/>
    <n v="0"/>
    <n v="0"/>
    <n v="0"/>
    <n v="42"/>
    <s v="36-50"/>
    <n v="2736"/>
    <n v="0"/>
    <n v="1"/>
    <n v="0"/>
    <n v="0"/>
    <n v="0"/>
    <n v="0"/>
    <n v="1"/>
    <n v="0"/>
    <n v="0"/>
    <n v="1257"/>
    <d v="2015-04-19T00:00:00"/>
    <n v="4"/>
    <s v="April"/>
    <n v="1"/>
  </r>
  <r>
    <n v="1427"/>
    <n v="51411"/>
    <n v="17"/>
    <n v="3.3066853397132903E-2"/>
    <x v="1"/>
    <n v="2"/>
    <n v="81"/>
    <n v="14"/>
    <n v="0"/>
    <n v="3"/>
    <n v="0"/>
    <n v="0"/>
    <n v="1"/>
    <x v="0"/>
    <n v="0"/>
    <n v="0"/>
    <n v="3"/>
    <n v="5"/>
    <n v="0"/>
    <n v="0"/>
    <n v="0"/>
    <n v="0"/>
    <n v="0"/>
    <n v="0"/>
    <n v="0"/>
    <n v="67"/>
    <s v="66+"/>
    <n v="2558"/>
    <n v="0"/>
    <n v="0"/>
    <n v="1"/>
    <n v="0"/>
    <n v="0"/>
    <n v="0"/>
    <n v="0"/>
    <n v="0"/>
    <n v="1"/>
    <n v="16"/>
    <d v="2015-10-14T00:00:00"/>
    <n v="10"/>
    <s v="October"/>
    <n v="1"/>
  </r>
  <r>
    <n v="1428"/>
    <n v="51983"/>
    <n v="763"/>
    <n v="1.4677875459284766"/>
    <x v="0"/>
    <n v="1"/>
    <n v="95"/>
    <n v="631"/>
    <n v="0"/>
    <n v="115"/>
    <n v="10"/>
    <n v="7"/>
    <n v="30"/>
    <x v="4"/>
    <n v="9"/>
    <n v="2"/>
    <n v="10"/>
    <n v="7"/>
    <n v="0"/>
    <n v="0"/>
    <n v="0"/>
    <n v="0"/>
    <n v="0"/>
    <n v="0"/>
    <n v="0"/>
    <n v="56"/>
    <s v="51-65"/>
    <n v="2826"/>
    <n v="1"/>
    <n v="0"/>
    <n v="0"/>
    <n v="0"/>
    <n v="0"/>
    <n v="0"/>
    <n v="1"/>
    <n v="0"/>
    <n v="0"/>
    <n v="733"/>
    <d v="2015-01-19T00:00:00"/>
    <n v="1"/>
    <s v="January"/>
    <n v="1"/>
  </r>
  <r>
    <n v="1429"/>
    <n v="30390"/>
    <n v="60"/>
    <n v="0.19743336623889435"/>
    <x v="0"/>
    <n v="0"/>
    <n v="5"/>
    <n v="10"/>
    <n v="12"/>
    <n v="12"/>
    <n v="25"/>
    <n v="1"/>
    <n v="20"/>
    <x v="0"/>
    <n v="2"/>
    <n v="0"/>
    <n v="3"/>
    <n v="6"/>
    <n v="0"/>
    <n v="0"/>
    <n v="0"/>
    <n v="0"/>
    <n v="0"/>
    <n v="0"/>
    <n v="0"/>
    <n v="33"/>
    <s v="24-35"/>
    <n v="2459"/>
    <n v="0"/>
    <n v="1"/>
    <n v="0"/>
    <n v="0"/>
    <n v="0"/>
    <n v="1"/>
    <n v="0"/>
    <n v="0"/>
    <n v="0"/>
    <n v="40"/>
    <d v="2016-01-21T00:00:00"/>
    <n v="1"/>
    <s v="January"/>
    <n v="1"/>
  </r>
  <r>
    <n v="1430"/>
    <n v="53367"/>
    <n v="389"/>
    <n v="0.7289148724867428"/>
    <x v="1"/>
    <n v="1"/>
    <n v="2"/>
    <n v="229"/>
    <n v="7"/>
    <n v="140"/>
    <n v="10"/>
    <n v="3"/>
    <n v="11"/>
    <x v="6"/>
    <n v="5"/>
    <n v="1"/>
    <n v="8"/>
    <n v="7"/>
    <n v="0"/>
    <n v="0"/>
    <n v="0"/>
    <n v="0"/>
    <n v="0"/>
    <n v="0"/>
    <n v="1"/>
    <n v="46"/>
    <s v="36-50"/>
    <n v="2461"/>
    <n v="1"/>
    <n v="0"/>
    <n v="0"/>
    <n v="0"/>
    <n v="0"/>
    <n v="0"/>
    <n v="0"/>
    <n v="1"/>
    <n v="0"/>
    <n v="378"/>
    <d v="2016-01-19T00:00:00"/>
    <n v="1"/>
    <s v="January"/>
    <n v="1"/>
  </r>
  <r>
    <n v="1431"/>
    <n v="66033"/>
    <n v="612"/>
    <n v="0.92680932261142157"/>
    <x v="0"/>
    <n v="1"/>
    <n v="76"/>
    <n v="293"/>
    <n v="35"/>
    <n v="179"/>
    <n v="46"/>
    <n v="59"/>
    <n v="65"/>
    <x v="1"/>
    <n v="8"/>
    <n v="3"/>
    <n v="7"/>
    <n v="7"/>
    <n v="0"/>
    <n v="0"/>
    <n v="0"/>
    <n v="0"/>
    <n v="0"/>
    <n v="0"/>
    <n v="0"/>
    <n v="63"/>
    <s v="51-65"/>
    <n v="2684"/>
    <n v="0"/>
    <n v="0"/>
    <n v="0"/>
    <n v="0"/>
    <n v="1"/>
    <n v="0"/>
    <n v="1"/>
    <n v="0"/>
    <n v="0"/>
    <n v="547"/>
    <d v="2015-06-10T00:00:00"/>
    <n v="6"/>
    <s v="June"/>
    <n v="1"/>
  </r>
  <r>
    <n v="1432"/>
    <n v="37284"/>
    <n v="17"/>
    <n v="4.5595966098058147E-2"/>
    <x v="1"/>
    <n v="1"/>
    <n v="46"/>
    <n v="11"/>
    <n v="1"/>
    <n v="2"/>
    <n v="2"/>
    <n v="1"/>
    <n v="6"/>
    <x v="0"/>
    <n v="0"/>
    <n v="0"/>
    <n v="3"/>
    <n v="6"/>
    <n v="0"/>
    <n v="0"/>
    <n v="0"/>
    <n v="0"/>
    <n v="0"/>
    <n v="0"/>
    <n v="0"/>
    <n v="45"/>
    <s v="36-50"/>
    <n v="2616"/>
    <n v="0"/>
    <n v="1"/>
    <n v="0"/>
    <n v="0"/>
    <n v="0"/>
    <n v="1"/>
    <n v="0"/>
    <n v="0"/>
    <n v="0"/>
    <n v="11"/>
    <d v="2015-08-17T00:00:00"/>
    <n v="8"/>
    <s v="August"/>
    <n v="1"/>
  </r>
  <r>
    <n v="1433"/>
    <n v="57530"/>
    <n v="91"/>
    <n v="0.1581783417347471"/>
    <x v="0"/>
    <n v="1"/>
    <n v="68"/>
    <n v="50"/>
    <n v="1"/>
    <n v="27"/>
    <n v="6"/>
    <n v="7"/>
    <n v="1"/>
    <x v="0"/>
    <n v="1"/>
    <n v="1"/>
    <n v="4"/>
    <n v="1"/>
    <n v="0"/>
    <n v="0"/>
    <n v="0"/>
    <n v="0"/>
    <n v="0"/>
    <n v="0"/>
    <n v="0"/>
    <n v="69"/>
    <s v="66+"/>
    <n v="2419"/>
    <n v="1"/>
    <n v="0"/>
    <n v="0"/>
    <n v="0"/>
    <n v="0"/>
    <n v="0"/>
    <n v="0"/>
    <n v="1"/>
    <n v="0"/>
    <n v="90"/>
    <d v="2016-03-01T00:00:00"/>
    <n v="3"/>
    <s v="March"/>
    <n v="1"/>
  </r>
  <r>
    <n v="1434"/>
    <n v="76800"/>
    <n v="560"/>
    <n v="0.72916666666666663"/>
    <x v="0"/>
    <n v="0"/>
    <n v="33"/>
    <n v="173"/>
    <n v="26"/>
    <n v="255"/>
    <n v="35"/>
    <n v="71"/>
    <n v="81"/>
    <x v="0"/>
    <n v="4"/>
    <n v="4"/>
    <n v="7"/>
    <n v="1"/>
    <n v="0"/>
    <n v="0"/>
    <n v="0"/>
    <n v="0"/>
    <n v="0"/>
    <n v="0"/>
    <n v="0"/>
    <n v="55"/>
    <s v="51-65"/>
    <n v="2272"/>
    <n v="0"/>
    <n v="1"/>
    <n v="0"/>
    <n v="0"/>
    <n v="0"/>
    <n v="1"/>
    <n v="0"/>
    <n v="0"/>
    <n v="0"/>
    <n v="479"/>
    <d v="2016-07-26T00:00:00"/>
    <n v="7"/>
    <s v="July"/>
    <n v="1"/>
  </r>
  <r>
    <n v="1435"/>
    <n v="63943"/>
    <n v="1085"/>
    <n v="1.6968237336377712"/>
    <x v="0"/>
    <n v="1"/>
    <n v="50"/>
    <n v="423"/>
    <n v="184"/>
    <n v="368"/>
    <n v="13"/>
    <n v="97"/>
    <n v="21"/>
    <x v="0"/>
    <n v="6"/>
    <n v="4"/>
    <n v="6"/>
    <n v="5"/>
    <n v="0"/>
    <n v="0"/>
    <n v="0"/>
    <n v="0"/>
    <n v="0"/>
    <n v="0"/>
    <n v="0"/>
    <n v="64"/>
    <s v="51-65"/>
    <n v="2824"/>
    <n v="0"/>
    <n v="1"/>
    <n v="0"/>
    <n v="0"/>
    <n v="0"/>
    <n v="0"/>
    <n v="1"/>
    <n v="0"/>
    <n v="0"/>
    <n v="1064"/>
    <d v="2015-01-21T00:00:00"/>
    <n v="1"/>
    <s v="January"/>
    <n v="1"/>
  </r>
  <r>
    <n v="1436"/>
    <n v="37054"/>
    <n v="20"/>
    <n v="5.3975279322070496E-2"/>
    <x v="1"/>
    <n v="1"/>
    <n v="89"/>
    <n v="12"/>
    <n v="1"/>
    <n v="6"/>
    <n v="0"/>
    <n v="1"/>
    <n v="5"/>
    <x v="1"/>
    <n v="1"/>
    <n v="0"/>
    <n v="3"/>
    <n v="7"/>
    <n v="0"/>
    <n v="0"/>
    <n v="0"/>
    <n v="0"/>
    <n v="0"/>
    <n v="0"/>
    <n v="0"/>
    <n v="53"/>
    <s v="51-65"/>
    <n v="2446"/>
    <n v="0"/>
    <n v="1"/>
    <n v="0"/>
    <n v="0"/>
    <n v="0"/>
    <n v="0"/>
    <n v="0"/>
    <n v="1"/>
    <n v="0"/>
    <n v="15"/>
    <d v="2016-02-03T00:00:00"/>
    <n v="2"/>
    <s v="February"/>
    <n v="1"/>
  </r>
  <r>
    <n v="1437"/>
    <n v="42014"/>
    <n v="386"/>
    <n v="0.91874137192364447"/>
    <x v="1"/>
    <n v="0"/>
    <n v="56"/>
    <n v="244"/>
    <n v="15"/>
    <n v="108"/>
    <n v="4"/>
    <n v="15"/>
    <n v="50"/>
    <x v="9"/>
    <n v="7"/>
    <n v="1"/>
    <n v="6"/>
    <n v="8"/>
    <n v="0"/>
    <n v="0"/>
    <n v="0"/>
    <n v="0"/>
    <n v="0"/>
    <n v="0"/>
    <n v="1"/>
    <n v="43"/>
    <s v="36-50"/>
    <n v="2840"/>
    <n v="0"/>
    <n v="1"/>
    <n v="0"/>
    <n v="0"/>
    <n v="0"/>
    <n v="0"/>
    <n v="1"/>
    <n v="0"/>
    <n v="0"/>
    <n v="336"/>
    <d v="2015-01-05T00:00:00"/>
    <n v="1"/>
    <s v="January"/>
    <n v="1"/>
  </r>
  <r>
    <n v="1438"/>
    <n v="31859"/>
    <n v="15"/>
    <n v="4.7082457076493299E-2"/>
    <x v="1"/>
    <n v="0"/>
    <n v="77"/>
    <n v="3"/>
    <n v="1"/>
    <n v="3"/>
    <n v="8"/>
    <n v="0"/>
    <n v="5"/>
    <x v="0"/>
    <n v="1"/>
    <n v="0"/>
    <n v="2"/>
    <n v="7"/>
    <n v="0"/>
    <n v="0"/>
    <n v="0"/>
    <n v="0"/>
    <n v="0"/>
    <n v="0"/>
    <n v="0"/>
    <n v="44"/>
    <s v="36-50"/>
    <n v="2539"/>
    <n v="1"/>
    <n v="0"/>
    <n v="0"/>
    <n v="0"/>
    <n v="0"/>
    <n v="0"/>
    <n v="1"/>
    <n v="0"/>
    <n v="0"/>
    <n v="10"/>
    <d v="2015-11-02T00:00:00"/>
    <n v="11"/>
    <s v="November"/>
    <n v="1"/>
  </r>
  <r>
    <n v="1439"/>
    <n v="27215"/>
    <n v="74"/>
    <n v="0.27190887378284034"/>
    <x v="2"/>
    <n v="1"/>
    <n v="50"/>
    <n v="30"/>
    <n v="5"/>
    <n v="22"/>
    <n v="8"/>
    <n v="9"/>
    <n v="28"/>
    <x v="3"/>
    <n v="2"/>
    <n v="1"/>
    <n v="4"/>
    <n v="6"/>
    <n v="0"/>
    <n v="0"/>
    <n v="0"/>
    <n v="0"/>
    <n v="0"/>
    <n v="0"/>
    <n v="0"/>
    <n v="59"/>
    <s v="51-65"/>
    <n v="2681"/>
    <n v="1"/>
    <n v="0"/>
    <n v="0"/>
    <n v="0"/>
    <n v="0"/>
    <n v="0"/>
    <n v="1"/>
    <n v="0"/>
    <n v="0"/>
    <n v="46"/>
    <d v="2015-06-13T00:00:00"/>
    <n v="6"/>
    <s v="June"/>
    <n v="1"/>
  </r>
  <r>
    <n v="1440"/>
    <n v="70179"/>
    <n v="901"/>
    <n v="1.2838598441129112"/>
    <x v="0"/>
    <n v="1"/>
    <n v="10"/>
    <n v="532"/>
    <n v="88"/>
    <n v="168"/>
    <n v="69"/>
    <n v="44"/>
    <n v="133"/>
    <x v="4"/>
    <n v="7"/>
    <n v="3"/>
    <n v="13"/>
    <n v="5"/>
    <n v="0"/>
    <n v="0"/>
    <n v="0"/>
    <n v="0"/>
    <n v="0"/>
    <n v="0"/>
    <n v="0"/>
    <n v="44"/>
    <s v="36-50"/>
    <n v="2502"/>
    <n v="1"/>
    <n v="0"/>
    <n v="0"/>
    <n v="0"/>
    <n v="0"/>
    <n v="0"/>
    <n v="0"/>
    <n v="0"/>
    <n v="1"/>
    <n v="768"/>
    <d v="2015-12-09T00:00:00"/>
    <n v="12"/>
    <s v="December"/>
    <n v="1"/>
  </r>
  <r>
    <n v="1441"/>
    <n v="24645"/>
    <n v="17"/>
    <n v="6.8979509028200436E-2"/>
    <x v="1"/>
    <n v="0"/>
    <n v="16"/>
    <n v="5"/>
    <n v="3"/>
    <n v="4"/>
    <n v="4"/>
    <n v="1"/>
    <n v="0"/>
    <x v="0"/>
    <n v="1"/>
    <n v="0"/>
    <n v="2"/>
    <n v="8"/>
    <n v="0"/>
    <n v="0"/>
    <n v="0"/>
    <n v="0"/>
    <n v="0"/>
    <n v="0"/>
    <n v="0"/>
    <n v="32"/>
    <s v="24-35"/>
    <n v="2764"/>
    <n v="0"/>
    <n v="1"/>
    <n v="0"/>
    <n v="0"/>
    <n v="0"/>
    <n v="0"/>
    <n v="1"/>
    <n v="0"/>
    <n v="0"/>
    <n v="17"/>
    <d v="2015-03-22T00:00:00"/>
    <n v="3"/>
    <s v="March"/>
    <n v="1"/>
  </r>
  <r>
    <n v="1442"/>
    <n v="79865"/>
    <n v="754"/>
    <n v="0.94409315720277964"/>
    <x v="0"/>
    <n v="1"/>
    <n v="12"/>
    <n v="71"/>
    <n v="99"/>
    <n v="278"/>
    <n v="185"/>
    <n v="121"/>
    <n v="38"/>
    <x v="0"/>
    <n v="5"/>
    <n v="10"/>
    <n v="5"/>
    <n v="1"/>
    <n v="0"/>
    <n v="0"/>
    <n v="0"/>
    <n v="0"/>
    <n v="0"/>
    <n v="0"/>
    <n v="0"/>
    <n v="66"/>
    <s v="66+"/>
    <n v="2170"/>
    <n v="1"/>
    <n v="0"/>
    <n v="0"/>
    <n v="0"/>
    <n v="0"/>
    <n v="0"/>
    <n v="1"/>
    <n v="0"/>
    <n v="0"/>
    <n v="716"/>
    <d v="2016-11-05T00:00:00"/>
    <n v="11"/>
    <s v="November"/>
    <n v="1"/>
  </r>
  <r>
    <n v="1443"/>
    <n v="44322"/>
    <n v="89"/>
    <n v="0.20080321285140559"/>
    <x v="1"/>
    <n v="0"/>
    <n v="30"/>
    <n v="46"/>
    <n v="0"/>
    <n v="40"/>
    <n v="3"/>
    <n v="0"/>
    <n v="3"/>
    <x v="1"/>
    <n v="3"/>
    <n v="0"/>
    <n v="3"/>
    <n v="8"/>
    <n v="0"/>
    <n v="0"/>
    <n v="0"/>
    <n v="0"/>
    <n v="0"/>
    <n v="0"/>
    <n v="0"/>
    <n v="35"/>
    <s v="24-35"/>
    <n v="2172"/>
    <n v="0"/>
    <n v="1"/>
    <n v="0"/>
    <n v="0"/>
    <n v="0"/>
    <n v="0"/>
    <n v="1"/>
    <n v="0"/>
    <n v="0"/>
    <n v="86"/>
    <d v="2016-11-03T00:00:00"/>
    <n v="11"/>
    <s v="November"/>
    <n v="1"/>
  </r>
  <r>
    <n v="1444"/>
    <n v="47958"/>
    <n v="385"/>
    <n v="0.80278577088285574"/>
    <x v="0"/>
    <n v="1"/>
    <n v="8"/>
    <n v="268"/>
    <n v="11"/>
    <n v="88"/>
    <n v="15"/>
    <n v="3"/>
    <n v="22"/>
    <x v="1"/>
    <n v="6"/>
    <n v="3"/>
    <n v="5"/>
    <n v="5"/>
    <n v="0"/>
    <n v="0"/>
    <n v="0"/>
    <n v="0"/>
    <n v="0"/>
    <n v="0"/>
    <n v="0"/>
    <n v="68"/>
    <s v="66+"/>
    <n v="2685"/>
    <n v="0"/>
    <n v="0"/>
    <n v="1"/>
    <n v="0"/>
    <n v="0"/>
    <n v="0"/>
    <n v="1"/>
    <n v="0"/>
    <n v="0"/>
    <n v="363"/>
    <d v="2015-06-09T00:00:00"/>
    <n v="6"/>
    <s v="June"/>
    <n v="1"/>
  </r>
  <r>
    <n v="1445"/>
    <n v="63972"/>
    <n v="1257"/>
    <n v="1.9649221534421311"/>
    <x v="0"/>
    <n v="1"/>
    <n v="93"/>
    <n v="928"/>
    <n v="63"/>
    <n v="254"/>
    <n v="0"/>
    <n v="12"/>
    <n v="12"/>
    <x v="3"/>
    <n v="5"/>
    <n v="4"/>
    <n v="10"/>
    <n v="4"/>
    <n v="0"/>
    <n v="0"/>
    <n v="0"/>
    <n v="1"/>
    <n v="0"/>
    <n v="0"/>
    <n v="0"/>
    <n v="56"/>
    <s v="51-65"/>
    <n v="2733"/>
    <n v="0"/>
    <n v="0"/>
    <n v="1"/>
    <n v="0"/>
    <n v="0"/>
    <n v="0"/>
    <n v="0"/>
    <n v="1"/>
    <n v="0"/>
    <n v="1245"/>
    <d v="2015-04-22T00:00:00"/>
    <n v="4"/>
    <s v="April"/>
    <n v="1"/>
  </r>
  <r>
    <n v="1446"/>
    <n v="75315"/>
    <n v="810"/>
    <n v="1.0754829715196175"/>
    <x v="0"/>
    <n v="1"/>
    <n v="14"/>
    <n v="459"/>
    <n v="15"/>
    <n v="171"/>
    <n v="142"/>
    <n v="23"/>
    <n v="31"/>
    <x v="1"/>
    <n v="5"/>
    <n v="4"/>
    <n v="12"/>
    <n v="2"/>
    <n v="0"/>
    <n v="0"/>
    <n v="0"/>
    <n v="0"/>
    <n v="0"/>
    <n v="0"/>
    <n v="0"/>
    <n v="66"/>
    <s v="66+"/>
    <n v="2234"/>
    <n v="0"/>
    <n v="0"/>
    <n v="0"/>
    <n v="1"/>
    <n v="0"/>
    <n v="0"/>
    <n v="1"/>
    <n v="0"/>
    <n v="0"/>
    <n v="779"/>
    <d v="2016-09-02T00:00:00"/>
    <n v="9"/>
    <s v="September"/>
    <n v="1"/>
  </r>
  <r>
    <n v="1447"/>
    <n v="75283"/>
    <n v="953"/>
    <n v="1.2658900415764516"/>
    <x v="1"/>
    <n v="2"/>
    <n v="26"/>
    <n v="733"/>
    <n v="9"/>
    <n v="180"/>
    <n v="12"/>
    <n v="19"/>
    <n v="66"/>
    <x v="13"/>
    <n v="6"/>
    <n v="3"/>
    <n v="5"/>
    <n v="4"/>
    <n v="0"/>
    <n v="0"/>
    <n v="0"/>
    <n v="0"/>
    <n v="0"/>
    <n v="0"/>
    <n v="0"/>
    <n v="63"/>
    <s v="51-65"/>
    <n v="2618"/>
    <n v="0"/>
    <n v="1"/>
    <n v="0"/>
    <n v="0"/>
    <n v="0"/>
    <n v="0"/>
    <n v="0"/>
    <n v="0"/>
    <n v="1"/>
    <n v="887"/>
    <d v="2015-08-15T00:00:00"/>
    <n v="8"/>
    <s v="August"/>
    <n v="1"/>
  </r>
  <r>
    <n v="1448"/>
    <n v="43795"/>
    <n v="385"/>
    <n v="0.87909578719031856"/>
    <x v="0"/>
    <n v="1"/>
    <n v="11"/>
    <n v="314"/>
    <n v="11"/>
    <n v="53"/>
    <n v="4"/>
    <n v="3"/>
    <n v="107"/>
    <x v="4"/>
    <n v="7"/>
    <n v="3"/>
    <n v="4"/>
    <n v="7"/>
    <n v="0"/>
    <n v="0"/>
    <n v="0"/>
    <n v="1"/>
    <n v="0"/>
    <n v="0"/>
    <n v="1"/>
    <n v="52"/>
    <s v="51-65"/>
    <n v="2415"/>
    <n v="0"/>
    <n v="0"/>
    <n v="0"/>
    <n v="1"/>
    <n v="0"/>
    <n v="0"/>
    <n v="0"/>
    <n v="1"/>
    <n v="0"/>
    <n v="278"/>
    <d v="2016-03-05T00:00:00"/>
    <n v="3"/>
    <s v="March"/>
    <n v="1"/>
  </r>
  <r>
    <n v="1449"/>
    <n v="48432"/>
    <n v="382"/>
    <n v="0.78873472084572183"/>
    <x v="0"/>
    <n v="1"/>
    <n v="3"/>
    <n v="322"/>
    <n v="3"/>
    <n v="50"/>
    <n v="4"/>
    <n v="3"/>
    <n v="42"/>
    <x v="2"/>
    <n v="7"/>
    <n v="1"/>
    <n v="6"/>
    <n v="8"/>
    <n v="0"/>
    <n v="0"/>
    <n v="0"/>
    <n v="0"/>
    <n v="0"/>
    <n v="0"/>
    <n v="1"/>
    <n v="47"/>
    <s v="36-50"/>
    <n v="2778"/>
    <n v="0"/>
    <n v="0"/>
    <n v="1"/>
    <n v="0"/>
    <n v="0"/>
    <n v="0"/>
    <n v="0"/>
    <n v="0"/>
    <n v="1"/>
    <n v="340"/>
    <d v="2015-03-08T00:00:00"/>
    <n v="3"/>
    <s v="March"/>
    <n v="1"/>
  </r>
  <r>
    <n v="1450"/>
    <n v="27161"/>
    <n v="41"/>
    <n v="0.15095173226317146"/>
    <x v="1"/>
    <n v="0"/>
    <n v="41"/>
    <n v="7"/>
    <n v="4"/>
    <n v="23"/>
    <n v="7"/>
    <n v="0"/>
    <n v="11"/>
    <x v="0"/>
    <n v="1"/>
    <n v="0"/>
    <n v="3"/>
    <n v="7"/>
    <n v="0"/>
    <n v="0"/>
    <n v="0"/>
    <n v="0"/>
    <n v="0"/>
    <n v="0"/>
    <n v="0"/>
    <n v="34"/>
    <s v="24-35"/>
    <n v="2403"/>
    <n v="0"/>
    <n v="1"/>
    <n v="0"/>
    <n v="0"/>
    <n v="0"/>
    <n v="0"/>
    <n v="0"/>
    <n v="1"/>
    <n v="0"/>
    <n v="30"/>
    <d v="2016-03-17T00:00:00"/>
    <n v="3"/>
    <s v="March"/>
    <n v="1"/>
  </r>
  <r>
    <n v="1451"/>
    <n v="38201"/>
    <n v="256"/>
    <n v="0.67013952514332087"/>
    <x v="0"/>
    <n v="1"/>
    <n v="19"/>
    <n v="233"/>
    <n v="0"/>
    <n v="23"/>
    <n v="0"/>
    <n v="0"/>
    <n v="12"/>
    <x v="3"/>
    <n v="5"/>
    <n v="1"/>
    <n v="5"/>
    <n v="8"/>
    <n v="0"/>
    <n v="0"/>
    <n v="0"/>
    <n v="0"/>
    <n v="0"/>
    <n v="0"/>
    <n v="0"/>
    <n v="60"/>
    <s v="51-65"/>
    <n v="2616"/>
    <n v="0"/>
    <n v="0"/>
    <n v="0"/>
    <n v="1"/>
    <n v="0"/>
    <n v="0"/>
    <n v="0"/>
    <n v="0"/>
    <n v="1"/>
    <n v="244"/>
    <d v="2015-08-17T00:00:00"/>
    <n v="8"/>
    <s v="August"/>
    <n v="1"/>
  </r>
  <r>
    <n v="1452"/>
    <n v="72967"/>
    <n v="372"/>
    <n v="0.50981950744857263"/>
    <x v="0"/>
    <n v="1"/>
    <n v="1"/>
    <n v="158"/>
    <n v="35"/>
    <n v="179"/>
    <n v="0"/>
    <n v="0"/>
    <n v="125"/>
    <x v="1"/>
    <n v="7"/>
    <n v="2"/>
    <n v="8"/>
    <n v="5"/>
    <n v="0"/>
    <n v="0"/>
    <n v="1"/>
    <n v="0"/>
    <n v="0"/>
    <n v="0"/>
    <n v="1"/>
    <n v="50"/>
    <s v="36-50"/>
    <n v="2720"/>
    <n v="1"/>
    <n v="0"/>
    <n v="0"/>
    <n v="0"/>
    <n v="0"/>
    <n v="0"/>
    <n v="1"/>
    <n v="0"/>
    <n v="0"/>
    <n v="247"/>
    <d v="2015-05-05T00:00:00"/>
    <n v="5"/>
    <s v="May"/>
    <n v="1"/>
  </r>
  <r>
    <n v="1453"/>
    <n v="81574"/>
    <n v="1798"/>
    <n v="2.2041336700419252"/>
    <x v="0"/>
    <n v="0"/>
    <n v="89"/>
    <n v="1252"/>
    <n v="0"/>
    <n v="465"/>
    <n v="46"/>
    <n v="35"/>
    <n v="0"/>
    <x v="0"/>
    <n v="4"/>
    <n v="5"/>
    <n v="8"/>
    <n v="1"/>
    <n v="0"/>
    <n v="0"/>
    <n v="0"/>
    <n v="1"/>
    <n v="1"/>
    <n v="0"/>
    <n v="0"/>
    <n v="73"/>
    <s v="66+"/>
    <n v="2221"/>
    <n v="0"/>
    <n v="0"/>
    <n v="0"/>
    <n v="1"/>
    <n v="0"/>
    <n v="0"/>
    <n v="0"/>
    <n v="0"/>
    <n v="1"/>
    <n v="1798"/>
    <d v="2016-09-15T00:00:00"/>
    <n v="9"/>
    <s v="September"/>
    <n v="1"/>
  </r>
  <r>
    <n v="1454"/>
    <n v="60482"/>
    <n v="483"/>
    <n v="0.79858470288680927"/>
    <x v="0"/>
    <n v="1"/>
    <n v="81"/>
    <n v="255"/>
    <n v="43"/>
    <n v="134"/>
    <n v="37"/>
    <n v="14"/>
    <n v="24"/>
    <x v="0"/>
    <n v="7"/>
    <n v="2"/>
    <n v="7"/>
    <n v="7"/>
    <n v="0"/>
    <n v="0"/>
    <n v="0"/>
    <n v="0"/>
    <n v="0"/>
    <n v="0"/>
    <n v="0"/>
    <n v="44"/>
    <s v="36-50"/>
    <n v="2681"/>
    <n v="0"/>
    <n v="0"/>
    <n v="1"/>
    <n v="0"/>
    <n v="0"/>
    <n v="0"/>
    <n v="0"/>
    <n v="1"/>
    <n v="0"/>
    <n v="459"/>
    <d v="2015-06-13T00:00:00"/>
    <n v="6"/>
    <s v="June"/>
    <n v="1"/>
  </r>
  <r>
    <n v="1455"/>
    <n v="34633"/>
    <n v="14"/>
    <n v="4.0423873184534977E-2"/>
    <x v="2"/>
    <n v="1"/>
    <n v="31"/>
    <n v="8"/>
    <n v="1"/>
    <n v="5"/>
    <n v="0"/>
    <n v="0"/>
    <n v="1"/>
    <x v="0"/>
    <n v="1"/>
    <n v="0"/>
    <n v="2"/>
    <n v="6"/>
    <n v="0"/>
    <n v="0"/>
    <n v="0"/>
    <n v="0"/>
    <n v="0"/>
    <n v="0"/>
    <n v="0"/>
    <n v="64"/>
    <s v="51-65"/>
    <n v="2316"/>
    <n v="0"/>
    <n v="0"/>
    <n v="0"/>
    <n v="1"/>
    <n v="0"/>
    <n v="0"/>
    <n v="1"/>
    <n v="0"/>
    <n v="0"/>
    <n v="13"/>
    <d v="2016-06-12T00:00:00"/>
    <n v="6"/>
    <s v="June"/>
    <n v="1"/>
  </r>
  <r>
    <n v="1456"/>
    <n v="78093"/>
    <n v="1095"/>
    <n v="1.4021743306058161"/>
    <x v="0"/>
    <n v="0"/>
    <n v="53"/>
    <n v="368"/>
    <n v="32"/>
    <n v="639"/>
    <n v="13"/>
    <n v="43"/>
    <n v="10"/>
    <x v="0"/>
    <n v="4"/>
    <n v="7"/>
    <n v="5"/>
    <n v="1"/>
    <n v="0"/>
    <n v="0"/>
    <n v="0"/>
    <n v="0"/>
    <n v="0"/>
    <n v="0"/>
    <n v="0"/>
    <n v="73"/>
    <s v="66+"/>
    <n v="2359"/>
    <n v="0"/>
    <n v="0"/>
    <n v="0"/>
    <n v="1"/>
    <n v="0"/>
    <n v="0"/>
    <n v="0"/>
    <n v="1"/>
    <n v="0"/>
    <n v="1085"/>
    <d v="2016-04-30T00:00:00"/>
    <n v="4"/>
    <s v="April"/>
    <n v="1"/>
  </r>
  <r>
    <n v="1457"/>
    <n v="82460"/>
    <n v="959"/>
    <n v="1.1629881154499151"/>
    <x v="0"/>
    <n v="0"/>
    <n v="78"/>
    <n v="255"/>
    <n v="47"/>
    <n v="573"/>
    <n v="52"/>
    <n v="32"/>
    <n v="15"/>
    <x v="0"/>
    <n v="5"/>
    <n v="3"/>
    <n v="6"/>
    <n v="1"/>
    <n v="0"/>
    <n v="0"/>
    <n v="0"/>
    <n v="0"/>
    <n v="0"/>
    <n v="0"/>
    <n v="0"/>
    <n v="70"/>
    <s v="66+"/>
    <n v="2368"/>
    <n v="1"/>
    <n v="0"/>
    <n v="0"/>
    <n v="0"/>
    <n v="0"/>
    <n v="0"/>
    <n v="1"/>
    <n v="0"/>
    <n v="0"/>
    <n v="944"/>
    <d v="2016-04-21T00:00:00"/>
    <n v="4"/>
    <s v="April"/>
    <n v="1"/>
  </r>
  <r>
    <n v="1458"/>
    <n v="45903"/>
    <n v="63"/>
    <n v="0.137245931638455"/>
    <x v="0"/>
    <n v="1"/>
    <n v="80"/>
    <n v="33"/>
    <n v="8"/>
    <n v="10"/>
    <n v="2"/>
    <n v="10"/>
    <n v="3"/>
    <x v="1"/>
    <n v="2"/>
    <n v="1"/>
    <n v="3"/>
    <n v="4"/>
    <n v="0"/>
    <n v="0"/>
    <n v="0"/>
    <n v="0"/>
    <n v="0"/>
    <n v="0"/>
    <n v="0"/>
    <n v="54"/>
    <s v="51-65"/>
    <n v="2226"/>
    <n v="0"/>
    <n v="0"/>
    <n v="0"/>
    <n v="1"/>
    <n v="0"/>
    <n v="0"/>
    <n v="0"/>
    <n v="1"/>
    <n v="0"/>
    <n v="60"/>
    <d v="2016-09-10T00:00:00"/>
    <n v="9"/>
    <s v="September"/>
    <n v="1"/>
  </r>
  <r>
    <n v="1459"/>
    <n v="50501"/>
    <n v="348"/>
    <n v="0.68909526544028832"/>
    <x v="1"/>
    <n v="1"/>
    <n v="10"/>
    <n v="297"/>
    <n v="0"/>
    <n v="38"/>
    <n v="13"/>
    <n v="0"/>
    <n v="152"/>
    <x v="6"/>
    <n v="5"/>
    <n v="4"/>
    <n v="4"/>
    <n v="6"/>
    <n v="0"/>
    <n v="0"/>
    <n v="1"/>
    <n v="0"/>
    <n v="0"/>
    <n v="0"/>
    <n v="1"/>
    <n v="66"/>
    <s v="66+"/>
    <n v="2535"/>
    <n v="0"/>
    <n v="1"/>
    <n v="0"/>
    <n v="0"/>
    <n v="0"/>
    <n v="0"/>
    <n v="1"/>
    <n v="0"/>
    <n v="0"/>
    <n v="196"/>
    <d v="2015-11-06T00:00:00"/>
    <n v="11"/>
    <s v="November"/>
    <n v="1"/>
  </r>
  <r>
    <n v="1460"/>
    <n v="39552"/>
    <n v="343"/>
    <n v="0.86721278317152106"/>
    <x v="1"/>
    <n v="1"/>
    <n v="54"/>
    <n v="165"/>
    <n v="3"/>
    <n v="147"/>
    <n v="4"/>
    <n v="24"/>
    <n v="41"/>
    <x v="6"/>
    <n v="6"/>
    <n v="2"/>
    <n v="5"/>
    <n v="8"/>
    <n v="0"/>
    <n v="0"/>
    <n v="0"/>
    <n v="0"/>
    <n v="0"/>
    <n v="0"/>
    <n v="1"/>
    <n v="58"/>
    <s v="51-65"/>
    <n v="2717"/>
    <n v="1"/>
    <n v="0"/>
    <n v="0"/>
    <n v="0"/>
    <n v="0"/>
    <n v="0"/>
    <n v="1"/>
    <n v="0"/>
    <n v="0"/>
    <n v="302"/>
    <d v="2015-05-08T00:00:00"/>
    <n v="5"/>
    <s v="May"/>
    <n v="1"/>
  </r>
  <r>
    <n v="1461"/>
    <n v="36715"/>
    <n v="341"/>
    <n v="0.92877570475282578"/>
    <x v="1"/>
    <n v="0"/>
    <n v="16"/>
    <n v="172"/>
    <n v="10"/>
    <n v="125"/>
    <n v="21"/>
    <n v="13"/>
    <n v="16"/>
    <x v="9"/>
    <n v="7"/>
    <n v="2"/>
    <n v="4"/>
    <n v="9"/>
    <n v="0"/>
    <n v="0"/>
    <n v="0"/>
    <n v="0"/>
    <n v="0"/>
    <n v="0"/>
    <n v="1"/>
    <n v="49"/>
    <s v="36-50"/>
    <n v="2748"/>
    <n v="0"/>
    <n v="1"/>
    <n v="0"/>
    <n v="0"/>
    <n v="0"/>
    <n v="0"/>
    <n v="1"/>
    <n v="0"/>
    <n v="0"/>
    <n v="325"/>
    <d v="2015-04-07T00:00:00"/>
    <n v="4"/>
    <s v="April"/>
    <n v="1"/>
  </r>
  <r>
    <n v="1462"/>
    <n v="61482"/>
    <n v="256"/>
    <n v="0.41638203051299566"/>
    <x v="0"/>
    <n v="0"/>
    <n v="39"/>
    <n v="48"/>
    <n v="58"/>
    <n v="68"/>
    <n v="16"/>
    <n v="66"/>
    <n v="43"/>
    <x v="0"/>
    <n v="3"/>
    <n v="2"/>
    <n v="6"/>
    <n v="2"/>
    <n v="0"/>
    <n v="0"/>
    <n v="0"/>
    <n v="0"/>
    <n v="0"/>
    <n v="0"/>
    <n v="0"/>
    <n v="55"/>
    <s v="51-65"/>
    <n v="2161"/>
    <n v="0"/>
    <n v="1"/>
    <n v="0"/>
    <n v="0"/>
    <n v="0"/>
    <n v="0"/>
    <n v="1"/>
    <n v="0"/>
    <n v="0"/>
    <n v="213"/>
    <d v="2016-11-14T00:00:00"/>
    <n v="11"/>
    <s v="November"/>
    <n v="1"/>
  </r>
  <r>
    <n v="1463"/>
    <n v="34968"/>
    <n v="219"/>
    <n v="0.62628689087165412"/>
    <x v="1"/>
    <n v="0"/>
    <n v="11"/>
    <n v="158"/>
    <n v="6"/>
    <n v="45"/>
    <n v="8"/>
    <n v="2"/>
    <n v="2"/>
    <x v="6"/>
    <n v="3"/>
    <n v="2"/>
    <n v="5"/>
    <n v="7"/>
    <n v="0"/>
    <n v="0"/>
    <n v="0"/>
    <n v="0"/>
    <n v="0"/>
    <n v="0"/>
    <n v="0"/>
    <n v="40"/>
    <s v="36-50"/>
    <n v="2604"/>
    <n v="0"/>
    <n v="1"/>
    <n v="0"/>
    <n v="0"/>
    <n v="0"/>
    <n v="0"/>
    <n v="1"/>
    <n v="0"/>
    <n v="0"/>
    <n v="217"/>
    <d v="2015-08-29T00:00:00"/>
    <n v="8"/>
    <s v="August"/>
    <n v="1"/>
  </r>
  <r>
    <n v="1464"/>
    <n v="75794"/>
    <n v="1634"/>
    <n v="2.1558434704594029"/>
    <x v="0"/>
    <n v="0"/>
    <n v="33"/>
    <n v="754"/>
    <n v="160"/>
    <n v="625"/>
    <n v="63"/>
    <n v="32"/>
    <n v="48"/>
    <x v="0"/>
    <n v="7"/>
    <n v="5"/>
    <n v="12"/>
    <n v="3"/>
    <n v="1"/>
    <n v="0"/>
    <n v="0"/>
    <n v="0"/>
    <n v="0"/>
    <n v="0"/>
    <n v="0"/>
    <n v="33"/>
    <s v="24-35"/>
    <n v="2346"/>
    <n v="0"/>
    <n v="1"/>
    <n v="0"/>
    <n v="0"/>
    <n v="0"/>
    <n v="0"/>
    <n v="1"/>
    <n v="0"/>
    <n v="0"/>
    <n v="1586"/>
    <d v="2016-05-13T00:00:00"/>
    <n v="5"/>
    <s v="May"/>
    <n v="1"/>
  </r>
  <r>
    <n v="1465"/>
    <n v="74268"/>
    <n v="851"/>
    <n v="1.1458501642699412"/>
    <x v="0"/>
    <n v="0"/>
    <n v="83"/>
    <n v="199"/>
    <n v="66"/>
    <n v="315"/>
    <n v="97"/>
    <n v="174"/>
    <n v="41"/>
    <x v="0"/>
    <n v="4"/>
    <n v="3"/>
    <n v="5"/>
    <n v="2"/>
    <n v="0"/>
    <n v="0"/>
    <n v="0"/>
    <n v="0"/>
    <n v="0"/>
    <n v="0"/>
    <n v="0"/>
    <n v="65"/>
    <s v="51-65"/>
    <n v="2659"/>
    <n v="0"/>
    <n v="1"/>
    <n v="0"/>
    <n v="0"/>
    <n v="0"/>
    <n v="0"/>
    <n v="1"/>
    <n v="0"/>
    <n v="0"/>
    <n v="810"/>
    <d v="2015-07-05T00:00:00"/>
    <n v="7"/>
    <s v="July"/>
    <n v="1"/>
  </r>
  <r>
    <n v="1466"/>
    <n v="13724"/>
    <n v="31"/>
    <n v="0.22588166715243368"/>
    <x v="1"/>
    <n v="0"/>
    <n v="43"/>
    <n v="2"/>
    <n v="7"/>
    <n v="5"/>
    <n v="2"/>
    <n v="15"/>
    <n v="27"/>
    <x v="0"/>
    <n v="2"/>
    <n v="0"/>
    <n v="2"/>
    <n v="9"/>
    <n v="0"/>
    <n v="0"/>
    <n v="1"/>
    <n v="0"/>
    <n v="0"/>
    <n v="0"/>
    <n v="0"/>
    <n v="32"/>
    <s v="24-35"/>
    <n v="2826"/>
    <n v="0"/>
    <n v="0"/>
    <n v="0"/>
    <n v="1"/>
    <n v="0"/>
    <n v="0"/>
    <n v="0"/>
    <n v="0"/>
    <n v="0"/>
    <n v="4"/>
    <d v="2015-01-19T00:00:00"/>
    <n v="1"/>
    <s v="January"/>
    <n v="1"/>
  </r>
  <r>
    <n v="1467"/>
    <n v="52569"/>
    <n v="88"/>
    <n v="0.16739903745553464"/>
    <x v="0"/>
    <n v="1"/>
    <n v="54"/>
    <n v="85"/>
    <n v="0"/>
    <n v="3"/>
    <n v="0"/>
    <n v="0"/>
    <n v="7"/>
    <x v="0"/>
    <n v="2"/>
    <n v="0"/>
    <n v="4"/>
    <n v="3"/>
    <n v="0"/>
    <n v="0"/>
    <n v="0"/>
    <n v="0"/>
    <n v="0"/>
    <n v="0"/>
    <n v="0"/>
    <n v="53"/>
    <s v="51-65"/>
    <n v="2244"/>
    <n v="0"/>
    <n v="0"/>
    <n v="1"/>
    <n v="0"/>
    <n v="0"/>
    <n v="0"/>
    <n v="0"/>
    <n v="0"/>
    <n v="1"/>
    <n v="81"/>
    <d v="2016-08-23T00:00:00"/>
    <n v="8"/>
    <s v="August"/>
    <n v="1"/>
  </r>
  <r>
    <n v="1468"/>
    <n v="50388"/>
    <n v="338"/>
    <n v="0.67079463364293079"/>
    <x v="0"/>
    <n v="1"/>
    <n v="3"/>
    <n v="292"/>
    <n v="6"/>
    <n v="37"/>
    <n v="0"/>
    <n v="3"/>
    <n v="34"/>
    <x v="3"/>
    <n v="6"/>
    <n v="1"/>
    <n v="6"/>
    <n v="7"/>
    <n v="1"/>
    <n v="0"/>
    <n v="0"/>
    <n v="1"/>
    <n v="0"/>
    <n v="0"/>
    <n v="1"/>
    <n v="63"/>
    <s v="51-65"/>
    <n v="2191"/>
    <n v="0"/>
    <n v="0"/>
    <n v="1"/>
    <n v="0"/>
    <n v="0"/>
    <n v="0"/>
    <n v="1"/>
    <n v="0"/>
    <n v="0"/>
    <n v="304"/>
    <d v="2016-10-15T00:00:00"/>
    <n v="10"/>
    <s v="October"/>
    <n v="1"/>
  </r>
  <r>
    <n v="1469"/>
    <n v="36108"/>
    <n v="292"/>
    <n v="0.80868505594328122"/>
    <x v="1"/>
    <n v="0"/>
    <n v="68"/>
    <n v="141"/>
    <n v="8"/>
    <n v="129"/>
    <n v="3"/>
    <n v="11"/>
    <n v="47"/>
    <x v="4"/>
    <n v="7"/>
    <n v="1"/>
    <n v="4"/>
    <n v="9"/>
    <n v="0"/>
    <n v="0"/>
    <n v="1"/>
    <n v="0"/>
    <n v="0"/>
    <n v="0"/>
    <n v="0"/>
    <n v="36"/>
    <s v="36-50"/>
    <n v="2416"/>
    <n v="0"/>
    <n v="0"/>
    <n v="1"/>
    <n v="0"/>
    <n v="0"/>
    <n v="0"/>
    <n v="1"/>
    <n v="0"/>
    <n v="0"/>
    <n v="245"/>
    <d v="2016-03-04T00:00:00"/>
    <n v="3"/>
    <s v="March"/>
    <n v="1"/>
  </r>
  <r>
    <n v="1470"/>
    <n v="76445"/>
    <n v="1375"/>
    <n v="1.798678788671594"/>
    <x v="1"/>
    <n v="0"/>
    <n v="2"/>
    <n v="739"/>
    <n v="107"/>
    <n v="309"/>
    <n v="140"/>
    <n v="80"/>
    <n v="35"/>
    <x v="0"/>
    <n v="2"/>
    <n v="5"/>
    <n v="13"/>
    <n v="6"/>
    <n v="0"/>
    <n v="0"/>
    <n v="0"/>
    <n v="0"/>
    <n v="0"/>
    <n v="0"/>
    <n v="0"/>
    <n v="49"/>
    <s v="36-50"/>
    <n v="2798"/>
    <n v="0"/>
    <n v="1"/>
    <n v="0"/>
    <n v="0"/>
    <n v="0"/>
    <n v="0"/>
    <n v="1"/>
    <n v="0"/>
    <n v="0"/>
    <n v="1340"/>
    <d v="2015-02-16T00:00:00"/>
    <n v="2"/>
    <s v="February"/>
    <n v="1"/>
  </r>
  <r>
    <n v="1471"/>
    <n v="36663"/>
    <n v="30"/>
    <n v="8.1826364454627293E-2"/>
    <x v="1"/>
    <n v="0"/>
    <n v="40"/>
    <n v="18"/>
    <n v="0"/>
    <n v="6"/>
    <n v="3"/>
    <n v="3"/>
    <n v="5"/>
    <x v="0"/>
    <n v="1"/>
    <n v="1"/>
    <n v="3"/>
    <n v="2"/>
    <n v="0"/>
    <n v="0"/>
    <n v="0"/>
    <n v="0"/>
    <n v="0"/>
    <n v="0"/>
    <n v="0"/>
    <n v="45"/>
    <s v="36-50"/>
    <n v="2224"/>
    <n v="0"/>
    <n v="1"/>
    <n v="0"/>
    <n v="0"/>
    <n v="0"/>
    <n v="0"/>
    <n v="0"/>
    <n v="0"/>
    <n v="1"/>
    <n v="25"/>
    <d v="2016-09-12T00:00:00"/>
    <n v="9"/>
    <s v="September"/>
    <n v="1"/>
  </r>
  <r>
    <n v="1472"/>
    <n v="53843"/>
    <n v="489"/>
    <n v="0.90819605148301541"/>
    <x v="0"/>
    <n v="1"/>
    <n v="64"/>
    <n v="378"/>
    <n v="0"/>
    <n v="88"/>
    <n v="19"/>
    <n v="4"/>
    <n v="73"/>
    <x v="3"/>
    <n v="8"/>
    <n v="5"/>
    <n v="3"/>
    <n v="7"/>
    <n v="0"/>
    <n v="0"/>
    <n v="0"/>
    <n v="0"/>
    <n v="0"/>
    <n v="0"/>
    <n v="0"/>
    <n v="55"/>
    <s v="51-65"/>
    <n v="2526"/>
    <n v="0"/>
    <n v="1"/>
    <n v="0"/>
    <n v="0"/>
    <n v="0"/>
    <n v="0"/>
    <n v="0"/>
    <n v="1"/>
    <n v="0"/>
    <n v="416"/>
    <d v="2015-11-15T00:00:00"/>
    <n v="11"/>
    <s v="November"/>
    <n v="1"/>
  </r>
  <r>
    <n v="1473"/>
    <n v="90226"/>
    <n v="2244"/>
    <n v="2.4870879790747678"/>
    <x v="0"/>
    <n v="0"/>
    <n v="26"/>
    <n v="1083"/>
    <n v="108"/>
    <n v="649"/>
    <n v="253"/>
    <n v="151"/>
    <n v="108"/>
    <x v="0"/>
    <n v="4"/>
    <n v="7"/>
    <n v="12"/>
    <n v="2"/>
    <n v="1"/>
    <n v="0"/>
    <n v="0"/>
    <n v="0"/>
    <n v="0"/>
    <n v="0"/>
    <n v="0"/>
    <n v="64"/>
    <s v="51-65"/>
    <n v="2800"/>
    <n v="0"/>
    <n v="1"/>
    <n v="0"/>
    <n v="0"/>
    <n v="0"/>
    <n v="0"/>
    <n v="0"/>
    <n v="1"/>
    <n v="0"/>
    <n v="2136"/>
    <d v="2015-02-14T00:00:00"/>
    <n v="2"/>
    <s v="February"/>
    <n v="1"/>
  </r>
  <r>
    <n v="1474"/>
    <n v="70638"/>
    <n v="1271"/>
    <n v="1.7993148163877801"/>
    <x v="0"/>
    <n v="0"/>
    <n v="69"/>
    <n v="1016"/>
    <n v="12"/>
    <n v="215"/>
    <n v="16"/>
    <n v="12"/>
    <n v="63"/>
    <x v="0"/>
    <n v="4"/>
    <n v="5"/>
    <n v="10"/>
    <n v="3"/>
    <n v="0"/>
    <n v="0"/>
    <n v="0"/>
    <n v="1"/>
    <n v="0"/>
    <n v="0"/>
    <n v="0"/>
    <n v="65"/>
    <s v="51-65"/>
    <n v="2552"/>
    <n v="1"/>
    <n v="0"/>
    <n v="0"/>
    <n v="0"/>
    <n v="0"/>
    <n v="0"/>
    <n v="0"/>
    <n v="1"/>
    <n v="0"/>
    <n v="1208"/>
    <d v="2015-10-20T00:00:00"/>
    <n v="10"/>
    <s v="October"/>
    <n v="1"/>
  </r>
  <r>
    <n v="1475"/>
    <n v="44512"/>
    <n v="30"/>
    <n v="6.7397555715312724E-2"/>
    <x v="1"/>
    <n v="1"/>
    <n v="57"/>
    <n v="23"/>
    <n v="1"/>
    <n v="6"/>
    <n v="0"/>
    <n v="0"/>
    <n v="2"/>
    <x v="1"/>
    <n v="1"/>
    <n v="0"/>
    <n v="3"/>
    <n v="4"/>
    <n v="0"/>
    <n v="0"/>
    <n v="0"/>
    <n v="0"/>
    <n v="0"/>
    <n v="0"/>
    <n v="0"/>
    <n v="60"/>
    <s v="51-65"/>
    <n v="2462"/>
    <n v="0"/>
    <n v="0"/>
    <n v="0"/>
    <n v="1"/>
    <n v="0"/>
    <n v="0"/>
    <n v="1"/>
    <n v="0"/>
    <n v="0"/>
    <n v="28"/>
    <d v="2016-01-18T00:00:00"/>
    <n v="1"/>
    <s v="January"/>
    <n v="1"/>
  </r>
  <r>
    <n v="1476"/>
    <n v="27116"/>
    <n v="38"/>
    <n v="0.14013866351969317"/>
    <x v="1"/>
    <n v="1"/>
    <n v="78"/>
    <n v="12"/>
    <n v="1"/>
    <n v="21"/>
    <n v="2"/>
    <n v="2"/>
    <n v="3"/>
    <x v="1"/>
    <n v="2"/>
    <n v="0"/>
    <n v="3"/>
    <n v="7"/>
    <n v="0"/>
    <n v="0"/>
    <n v="0"/>
    <n v="0"/>
    <n v="0"/>
    <n v="0"/>
    <n v="0"/>
    <n v="59"/>
    <s v="51-65"/>
    <n v="2278"/>
    <n v="0"/>
    <n v="1"/>
    <n v="0"/>
    <n v="0"/>
    <n v="0"/>
    <n v="0"/>
    <n v="1"/>
    <n v="0"/>
    <n v="0"/>
    <n v="35"/>
    <d v="2016-07-20T00:00:00"/>
    <n v="7"/>
    <s v="July"/>
    <n v="1"/>
  </r>
  <r>
    <n v="1477"/>
    <n v="54072"/>
    <n v="39"/>
    <n v="7.2126054150022184E-2"/>
    <x v="1"/>
    <n v="1"/>
    <n v="71"/>
    <n v="35"/>
    <n v="0"/>
    <n v="4"/>
    <n v="0"/>
    <n v="0"/>
    <n v="0"/>
    <x v="0"/>
    <n v="2"/>
    <n v="0"/>
    <n v="2"/>
    <n v="8"/>
    <n v="0"/>
    <n v="0"/>
    <n v="0"/>
    <n v="0"/>
    <n v="0"/>
    <n v="0"/>
    <n v="0"/>
    <n v="57"/>
    <s v="51-65"/>
    <n v="2496"/>
    <n v="0"/>
    <n v="1"/>
    <n v="0"/>
    <n v="0"/>
    <n v="0"/>
    <n v="0"/>
    <n v="0"/>
    <n v="0"/>
    <n v="1"/>
    <n v="39"/>
    <d v="2015-12-15T00:00:00"/>
    <n v="12"/>
    <s v="December"/>
    <n v="1"/>
  </r>
  <r>
    <n v="1478"/>
    <n v="71855"/>
    <n v="1113"/>
    <n v="1.5489527520701412"/>
    <x v="0"/>
    <n v="1"/>
    <n v="59"/>
    <n v="548"/>
    <n v="31"/>
    <n v="422"/>
    <n v="0"/>
    <n v="112"/>
    <n v="28"/>
    <x v="3"/>
    <n v="5"/>
    <n v="5"/>
    <n v="11"/>
    <n v="3"/>
    <n v="0"/>
    <n v="0"/>
    <n v="0"/>
    <n v="0"/>
    <n v="0"/>
    <n v="0"/>
    <n v="0"/>
    <n v="43"/>
    <s v="36-50"/>
    <n v="2688"/>
    <n v="0"/>
    <n v="1"/>
    <n v="0"/>
    <n v="0"/>
    <n v="0"/>
    <n v="0"/>
    <n v="1"/>
    <n v="0"/>
    <n v="0"/>
    <n v="1085"/>
    <d v="2015-06-06T00:00:00"/>
    <n v="6"/>
    <s v="June"/>
    <n v="1"/>
  </r>
  <r>
    <n v="1479"/>
    <n v="51250"/>
    <n v="670"/>
    <n v="1.3073170731707318"/>
    <x v="1"/>
    <n v="0"/>
    <n v="28"/>
    <n v="342"/>
    <n v="32"/>
    <n v="230"/>
    <n v="34"/>
    <n v="32"/>
    <n v="40"/>
    <x v="2"/>
    <n v="10"/>
    <n v="5"/>
    <n v="4"/>
    <n v="9"/>
    <n v="0"/>
    <n v="0"/>
    <n v="1"/>
    <n v="0"/>
    <n v="0"/>
    <n v="0"/>
    <n v="0"/>
    <n v="30"/>
    <s v="24-35"/>
    <n v="2615"/>
    <n v="0"/>
    <n v="0"/>
    <n v="1"/>
    <n v="0"/>
    <n v="0"/>
    <n v="1"/>
    <n v="0"/>
    <n v="0"/>
    <n v="0"/>
    <n v="630"/>
    <d v="2015-08-18T00:00:00"/>
    <n v="8"/>
    <s v="August"/>
    <n v="1"/>
  </r>
  <r>
    <n v="1480"/>
    <n v="60432"/>
    <n v="390"/>
    <n v="0.6453534551231136"/>
    <x v="0"/>
    <n v="1"/>
    <n v="61"/>
    <n v="365"/>
    <n v="3"/>
    <n v="15"/>
    <n v="4"/>
    <n v="3"/>
    <n v="11"/>
    <x v="2"/>
    <n v="7"/>
    <n v="2"/>
    <n v="5"/>
    <n v="6"/>
    <n v="0"/>
    <n v="0"/>
    <n v="0"/>
    <n v="0"/>
    <n v="0"/>
    <n v="0"/>
    <n v="0"/>
    <n v="47"/>
    <s v="36-50"/>
    <n v="2271"/>
    <n v="0"/>
    <n v="1"/>
    <n v="0"/>
    <n v="0"/>
    <n v="0"/>
    <n v="0"/>
    <n v="0"/>
    <n v="1"/>
    <n v="0"/>
    <n v="379"/>
    <d v="2016-07-27T00:00:00"/>
    <n v="7"/>
    <s v="July"/>
    <n v="1"/>
  </r>
  <r>
    <n v="1481"/>
    <n v="12393"/>
    <n v="44"/>
    <n v="0.355039134995562"/>
    <x v="0"/>
    <n v="0"/>
    <n v="38"/>
    <n v="5"/>
    <n v="6"/>
    <n v="15"/>
    <n v="11"/>
    <n v="7"/>
    <n v="13"/>
    <x v="0"/>
    <n v="2"/>
    <n v="0"/>
    <n v="3"/>
    <n v="9"/>
    <n v="0"/>
    <n v="0"/>
    <n v="0"/>
    <n v="0"/>
    <n v="0"/>
    <n v="0"/>
    <n v="0"/>
    <n v="42"/>
    <s v="36-50"/>
    <n v="2731"/>
    <n v="0"/>
    <n v="1"/>
    <n v="0"/>
    <n v="0"/>
    <n v="0"/>
    <n v="1"/>
    <n v="0"/>
    <n v="0"/>
    <n v="0"/>
    <n v="31"/>
    <d v="2015-04-24T00:00:00"/>
    <n v="4"/>
    <s v="April"/>
    <n v="1"/>
  </r>
  <r>
    <n v="1482"/>
    <n v="59754"/>
    <n v="336"/>
    <n v="0.56230545235465412"/>
    <x v="0"/>
    <n v="1"/>
    <n v="96"/>
    <n v="115"/>
    <n v="27"/>
    <n v="44"/>
    <n v="4"/>
    <n v="146"/>
    <n v="139"/>
    <x v="4"/>
    <n v="5"/>
    <n v="2"/>
    <n v="6"/>
    <n v="5"/>
    <n v="0"/>
    <n v="0"/>
    <n v="0"/>
    <n v="0"/>
    <n v="0"/>
    <n v="0"/>
    <n v="1"/>
    <n v="55"/>
    <s v="51-65"/>
    <n v="2734"/>
    <n v="0"/>
    <n v="1"/>
    <n v="0"/>
    <n v="0"/>
    <n v="0"/>
    <n v="0"/>
    <n v="1"/>
    <n v="0"/>
    <n v="0"/>
    <n v="197"/>
    <d v="2015-04-21T00:00:00"/>
    <n v="4"/>
    <s v="April"/>
    <n v="1"/>
  </r>
  <r>
    <n v="1483"/>
    <n v="33955"/>
    <n v="260"/>
    <n v="0.76571933441319395"/>
    <x v="1"/>
    <n v="0"/>
    <n v="92"/>
    <n v="100"/>
    <n v="2"/>
    <n v="128"/>
    <n v="23"/>
    <n v="7"/>
    <n v="10"/>
    <x v="3"/>
    <n v="5"/>
    <n v="1"/>
    <n v="5"/>
    <n v="8"/>
    <n v="0"/>
    <n v="0"/>
    <n v="0"/>
    <n v="0"/>
    <n v="0"/>
    <n v="0"/>
    <n v="0"/>
    <n v="45"/>
    <s v="36-50"/>
    <n v="2483"/>
    <n v="0"/>
    <n v="0"/>
    <n v="1"/>
    <n v="0"/>
    <n v="0"/>
    <n v="0"/>
    <n v="1"/>
    <n v="0"/>
    <n v="0"/>
    <n v="250"/>
    <d v="2015-12-28T00:00:00"/>
    <n v="12"/>
    <s v="December"/>
    <n v="1"/>
  </r>
  <r>
    <n v="1484"/>
    <n v="48752"/>
    <n v="316"/>
    <n v="0.64817853626517885"/>
    <x v="1"/>
    <n v="1"/>
    <n v="8"/>
    <n v="73"/>
    <n v="57"/>
    <n v="100"/>
    <n v="71"/>
    <n v="15"/>
    <n v="0"/>
    <x v="2"/>
    <n v="6"/>
    <n v="1"/>
    <n v="5"/>
    <n v="9"/>
    <n v="0"/>
    <n v="0"/>
    <n v="0"/>
    <n v="0"/>
    <n v="0"/>
    <n v="0"/>
    <n v="1"/>
    <n v="51"/>
    <s v="51-65"/>
    <n v="2723"/>
    <n v="0"/>
    <n v="1"/>
    <n v="0"/>
    <n v="0"/>
    <n v="0"/>
    <n v="0"/>
    <n v="1"/>
    <n v="0"/>
    <n v="0"/>
    <n v="316"/>
    <d v="2015-05-02T00:00:00"/>
    <n v="5"/>
    <s v="May"/>
    <n v="1"/>
  </r>
  <r>
    <n v="1485"/>
    <n v="55434"/>
    <n v="806"/>
    <n v="1.4539813111087059"/>
    <x v="1"/>
    <n v="0"/>
    <n v="21"/>
    <n v="238"/>
    <n v="115"/>
    <n v="215"/>
    <n v="169"/>
    <n v="69"/>
    <n v="76"/>
    <x v="4"/>
    <n v="5"/>
    <n v="3"/>
    <n v="13"/>
    <n v="4"/>
    <n v="0"/>
    <n v="0"/>
    <n v="0"/>
    <n v="0"/>
    <n v="0"/>
    <n v="0"/>
    <n v="0"/>
    <n v="36"/>
    <s v="36-50"/>
    <n v="2426"/>
    <n v="0"/>
    <n v="1"/>
    <n v="0"/>
    <n v="0"/>
    <n v="0"/>
    <n v="0"/>
    <n v="1"/>
    <n v="0"/>
    <n v="0"/>
    <n v="730"/>
    <d v="2016-02-23T00:00:00"/>
    <n v="2"/>
    <s v="February"/>
    <n v="1"/>
  </r>
  <r>
    <n v="1486"/>
    <n v="28359"/>
    <n v="14"/>
    <n v="4.9367043971931313E-2"/>
    <x v="1"/>
    <n v="0"/>
    <n v="35"/>
    <n v="6"/>
    <n v="0"/>
    <n v="5"/>
    <n v="2"/>
    <n v="1"/>
    <n v="2"/>
    <x v="0"/>
    <n v="1"/>
    <n v="0"/>
    <n v="2"/>
    <n v="7"/>
    <n v="0"/>
    <n v="0"/>
    <n v="0"/>
    <n v="0"/>
    <n v="0"/>
    <n v="0"/>
    <n v="0"/>
    <n v="37"/>
    <s v="36-50"/>
    <n v="2404"/>
    <n v="0"/>
    <n v="0"/>
    <n v="0"/>
    <n v="1"/>
    <n v="0"/>
    <n v="0"/>
    <n v="1"/>
    <n v="0"/>
    <n v="0"/>
    <n v="12"/>
    <d v="2016-03-16T00:00:00"/>
    <n v="3"/>
    <s v="March"/>
    <n v="1"/>
  </r>
  <r>
    <n v="1487"/>
    <n v="57100"/>
    <n v="294"/>
    <n v="0.51488616462346759"/>
    <x v="1"/>
    <n v="0"/>
    <n v="9"/>
    <n v="158"/>
    <n v="11"/>
    <n v="99"/>
    <n v="15"/>
    <n v="11"/>
    <n v="17"/>
    <x v="1"/>
    <n v="3"/>
    <n v="2"/>
    <n v="7"/>
    <n v="3"/>
    <n v="0"/>
    <n v="0"/>
    <n v="0"/>
    <n v="0"/>
    <n v="0"/>
    <n v="0"/>
    <n v="0"/>
    <n v="33"/>
    <s v="24-35"/>
    <n v="2201"/>
    <n v="0"/>
    <n v="0"/>
    <n v="1"/>
    <n v="0"/>
    <n v="0"/>
    <n v="0"/>
    <n v="1"/>
    <n v="0"/>
    <n v="0"/>
    <n v="277"/>
    <d v="2016-10-05T00:00:00"/>
    <n v="10"/>
    <s v="October"/>
    <n v="1"/>
  </r>
  <r>
    <n v="1488"/>
    <n v="52973"/>
    <n v="953"/>
    <n v="1.7990296943726047"/>
    <x v="0"/>
    <n v="1"/>
    <n v="92"/>
    <n v="856"/>
    <n v="0"/>
    <n v="76"/>
    <n v="12"/>
    <n v="9"/>
    <n v="199"/>
    <x v="6"/>
    <n v="9"/>
    <n v="6"/>
    <n v="9"/>
    <n v="8"/>
    <n v="0"/>
    <n v="0"/>
    <n v="0"/>
    <n v="0"/>
    <n v="0"/>
    <n v="0"/>
    <n v="0"/>
    <n v="64"/>
    <s v="51-65"/>
    <n v="2757"/>
    <n v="0"/>
    <n v="1"/>
    <n v="0"/>
    <n v="0"/>
    <n v="0"/>
    <n v="0"/>
    <n v="0"/>
    <n v="1"/>
    <n v="0"/>
    <n v="754"/>
    <d v="2015-03-29T00:00:00"/>
    <n v="3"/>
    <s v="March"/>
    <n v="1"/>
  </r>
  <r>
    <n v="1489"/>
    <n v="51717"/>
    <n v="117"/>
    <n v="0.22623121990834735"/>
    <x v="0"/>
    <n v="1"/>
    <n v="55"/>
    <n v="98"/>
    <n v="1"/>
    <n v="17"/>
    <n v="0"/>
    <n v="1"/>
    <n v="5"/>
    <x v="0"/>
    <n v="3"/>
    <n v="0"/>
    <n v="4"/>
    <n v="7"/>
    <n v="0"/>
    <n v="0"/>
    <n v="0"/>
    <n v="1"/>
    <n v="0"/>
    <n v="0"/>
    <n v="0"/>
    <n v="55"/>
    <s v="51-65"/>
    <n v="2472"/>
    <n v="0"/>
    <n v="0"/>
    <n v="0"/>
    <n v="1"/>
    <n v="0"/>
    <n v="0"/>
    <n v="0"/>
    <n v="0"/>
    <n v="1"/>
    <n v="112"/>
    <d v="2016-01-08T00:00:00"/>
    <n v="1"/>
    <s v="January"/>
    <n v="1"/>
  </r>
  <r>
    <n v="1490"/>
    <n v="18793"/>
    <n v="57"/>
    <n v="0.30330442185920292"/>
    <x v="1"/>
    <n v="0"/>
    <n v="14"/>
    <n v="4"/>
    <n v="16"/>
    <n v="20"/>
    <n v="0"/>
    <n v="17"/>
    <n v="20"/>
    <x v="4"/>
    <n v="2"/>
    <n v="0"/>
    <n v="4"/>
    <n v="8"/>
    <n v="0"/>
    <n v="0"/>
    <n v="0"/>
    <n v="0"/>
    <n v="0"/>
    <n v="0"/>
    <n v="0"/>
    <n v="49"/>
    <s v="36-50"/>
    <n v="2692"/>
    <n v="0"/>
    <n v="1"/>
    <n v="0"/>
    <n v="0"/>
    <n v="0"/>
    <n v="0"/>
    <n v="1"/>
    <n v="0"/>
    <n v="0"/>
    <n v="37"/>
    <d v="2015-06-02T00:00:00"/>
    <n v="6"/>
    <s v="June"/>
    <n v="1"/>
  </r>
  <r>
    <n v="1491"/>
    <n v="50664"/>
    <n v="435"/>
    <n v="0.85859782093794401"/>
    <x v="1"/>
    <n v="1"/>
    <n v="64"/>
    <n v="313"/>
    <n v="8"/>
    <n v="104"/>
    <n v="6"/>
    <n v="4"/>
    <n v="126"/>
    <x v="8"/>
    <n v="8"/>
    <n v="1"/>
    <n v="6"/>
    <n v="9"/>
    <n v="0"/>
    <n v="0"/>
    <n v="0"/>
    <n v="0"/>
    <n v="0"/>
    <n v="0"/>
    <n v="0"/>
    <n v="61"/>
    <s v="51-65"/>
    <n v="2688"/>
    <n v="0"/>
    <n v="0"/>
    <n v="1"/>
    <n v="0"/>
    <n v="0"/>
    <n v="0"/>
    <n v="1"/>
    <n v="0"/>
    <n v="0"/>
    <n v="309"/>
    <d v="2015-06-06T00:00:00"/>
    <n v="6"/>
    <s v="June"/>
    <n v="1"/>
  </r>
  <r>
    <n v="1492"/>
    <n v="54414"/>
    <n v="193"/>
    <n v="0.35468813173080455"/>
    <x v="1"/>
    <n v="1"/>
    <n v="49"/>
    <n v="109"/>
    <n v="18"/>
    <n v="16"/>
    <n v="24"/>
    <n v="26"/>
    <n v="18"/>
    <x v="3"/>
    <n v="3"/>
    <n v="1"/>
    <n v="5"/>
    <n v="4"/>
    <n v="0"/>
    <n v="0"/>
    <n v="0"/>
    <n v="0"/>
    <n v="0"/>
    <n v="0"/>
    <n v="0"/>
    <n v="57"/>
    <s v="51-65"/>
    <n v="2681"/>
    <n v="0"/>
    <n v="0"/>
    <n v="0"/>
    <n v="1"/>
    <n v="0"/>
    <n v="0"/>
    <n v="1"/>
    <n v="0"/>
    <n v="0"/>
    <n v="175"/>
    <d v="2015-06-13T00:00:00"/>
    <n v="6"/>
    <s v="June"/>
    <n v="1"/>
  </r>
  <r>
    <n v="1493"/>
    <n v="54549"/>
    <n v="224"/>
    <n v="0.4106399750682872"/>
    <x v="0"/>
    <n v="1"/>
    <n v="8"/>
    <n v="216"/>
    <n v="2"/>
    <n v="6"/>
    <n v="0"/>
    <n v="0"/>
    <n v="9"/>
    <x v="1"/>
    <n v="5"/>
    <n v="1"/>
    <n v="4"/>
    <n v="7"/>
    <n v="0"/>
    <n v="0"/>
    <n v="0"/>
    <n v="0"/>
    <n v="0"/>
    <n v="0"/>
    <n v="0"/>
    <n v="68"/>
    <s v="66+"/>
    <n v="2277"/>
    <n v="0"/>
    <n v="1"/>
    <n v="0"/>
    <n v="0"/>
    <n v="0"/>
    <n v="0"/>
    <n v="0"/>
    <n v="0"/>
    <n v="1"/>
    <n v="215"/>
    <d v="2016-07-21T00:00:00"/>
    <n v="7"/>
    <s v="July"/>
    <n v="1"/>
  </r>
  <r>
    <n v="1494"/>
    <n v="47111"/>
    <n v="1051"/>
    <n v="2.2309014879752076"/>
    <x v="0"/>
    <n v="1"/>
    <n v="35"/>
    <n v="595"/>
    <n v="71"/>
    <n v="153"/>
    <n v="120"/>
    <n v="112"/>
    <n v="41"/>
    <x v="9"/>
    <n v="3"/>
    <n v="2"/>
    <n v="10"/>
    <n v="9"/>
    <n v="0"/>
    <n v="0"/>
    <n v="0"/>
    <n v="0"/>
    <n v="0"/>
    <n v="0"/>
    <n v="0"/>
    <n v="49"/>
    <s v="36-50"/>
    <n v="2818"/>
    <n v="0"/>
    <n v="0"/>
    <n v="0"/>
    <n v="0"/>
    <n v="1"/>
    <n v="0"/>
    <n v="0"/>
    <n v="0"/>
    <n v="1"/>
    <n v="1010"/>
    <d v="2015-01-27T00:00:00"/>
    <n v="1"/>
    <s v="January"/>
    <n v="1"/>
  </r>
  <r>
    <n v="1495"/>
    <n v="41003"/>
    <n v="513"/>
    <n v="1.2511279662463723"/>
    <x v="0"/>
    <n v="0"/>
    <n v="11"/>
    <n v="123"/>
    <n v="133"/>
    <n v="142"/>
    <n v="71"/>
    <n v="44"/>
    <n v="88"/>
    <x v="0"/>
    <n v="6"/>
    <n v="2"/>
    <n v="8"/>
    <n v="6"/>
    <n v="0"/>
    <n v="0"/>
    <n v="0"/>
    <n v="0"/>
    <n v="0"/>
    <n v="0"/>
    <n v="0"/>
    <n v="57"/>
    <s v="51-65"/>
    <n v="2628"/>
    <n v="1"/>
    <n v="0"/>
    <n v="0"/>
    <n v="0"/>
    <n v="0"/>
    <n v="0"/>
    <n v="0"/>
    <n v="0"/>
    <n v="1"/>
    <n v="425"/>
    <d v="2015-08-05T00:00:00"/>
    <n v="8"/>
    <s v="August"/>
    <n v="1"/>
  </r>
  <r>
    <n v="1496"/>
    <n v="35196"/>
    <n v="310"/>
    <n v="0.88078190703489034"/>
    <x v="1"/>
    <n v="0"/>
    <n v="68"/>
    <n v="75"/>
    <n v="12"/>
    <n v="141"/>
    <n v="43"/>
    <n v="39"/>
    <n v="187"/>
    <x v="9"/>
    <n v="6"/>
    <n v="1"/>
    <n v="5"/>
    <n v="8"/>
    <n v="0"/>
    <n v="0"/>
    <n v="0"/>
    <n v="0"/>
    <n v="0"/>
    <n v="0"/>
    <n v="1"/>
    <n v="36"/>
    <s v="36-50"/>
    <n v="2752"/>
    <n v="0"/>
    <n v="0"/>
    <n v="0"/>
    <n v="1"/>
    <n v="0"/>
    <n v="0"/>
    <n v="1"/>
    <n v="0"/>
    <n v="0"/>
    <n v="123"/>
    <d v="2015-04-03T00:00:00"/>
    <n v="4"/>
    <s v="April"/>
    <n v="1"/>
  </r>
  <r>
    <n v="1497"/>
    <n v="36301"/>
    <n v="66"/>
    <n v="0.18181317319082119"/>
    <x v="1"/>
    <n v="0"/>
    <n v="53"/>
    <n v="11"/>
    <n v="12"/>
    <n v="35"/>
    <n v="3"/>
    <n v="5"/>
    <n v="12"/>
    <x v="0"/>
    <n v="3"/>
    <n v="0"/>
    <n v="3"/>
    <n v="7"/>
    <n v="0"/>
    <n v="0"/>
    <n v="0"/>
    <n v="0"/>
    <n v="0"/>
    <n v="0"/>
    <n v="0"/>
    <n v="44"/>
    <s v="36-50"/>
    <n v="2406"/>
    <n v="0"/>
    <n v="0"/>
    <n v="0"/>
    <n v="1"/>
    <n v="0"/>
    <n v="1"/>
    <n v="0"/>
    <n v="0"/>
    <n v="0"/>
    <n v="54"/>
    <d v="2016-03-14T00:00:00"/>
    <n v="3"/>
    <s v="March"/>
    <n v="1"/>
  </r>
  <r>
    <n v="1498"/>
    <n v="42731"/>
    <n v="220"/>
    <n v="0.51484870468746347"/>
    <x v="1"/>
    <n v="0"/>
    <n v="64"/>
    <n v="159"/>
    <n v="2"/>
    <n v="51"/>
    <n v="6"/>
    <n v="2"/>
    <n v="24"/>
    <x v="4"/>
    <n v="4"/>
    <n v="1"/>
    <n v="5"/>
    <n v="5"/>
    <n v="0"/>
    <n v="0"/>
    <n v="0"/>
    <n v="0"/>
    <n v="0"/>
    <n v="0"/>
    <n v="0"/>
    <n v="51"/>
    <s v="51-65"/>
    <n v="2410"/>
    <n v="0"/>
    <n v="0"/>
    <n v="0"/>
    <n v="1"/>
    <n v="0"/>
    <n v="0"/>
    <n v="0"/>
    <n v="0"/>
    <n v="1"/>
    <n v="196"/>
    <d v="2016-03-10T00:00:00"/>
    <n v="3"/>
    <s v="March"/>
    <n v="1"/>
  </r>
  <r>
    <n v="1499"/>
    <n v="52854"/>
    <n v="116"/>
    <n v="0.2194725091762213"/>
    <x v="1"/>
    <n v="1"/>
    <n v="43"/>
    <n v="105"/>
    <n v="0"/>
    <n v="10"/>
    <n v="0"/>
    <n v="1"/>
    <n v="0"/>
    <x v="1"/>
    <n v="2"/>
    <n v="1"/>
    <n v="4"/>
    <n v="5"/>
    <n v="0"/>
    <n v="0"/>
    <n v="0"/>
    <n v="0"/>
    <n v="0"/>
    <n v="0"/>
    <n v="0"/>
    <n v="61"/>
    <s v="51-65"/>
    <n v="2256"/>
    <n v="0"/>
    <n v="1"/>
    <n v="0"/>
    <n v="0"/>
    <n v="0"/>
    <n v="0"/>
    <n v="0"/>
    <n v="0"/>
    <n v="1"/>
    <n v="116"/>
    <d v="2016-08-11T00:00:00"/>
    <n v="8"/>
    <s v="August"/>
    <n v="1"/>
  </r>
  <r>
    <n v="1500"/>
    <n v="22775"/>
    <n v="14"/>
    <n v="6.1470911086717886E-2"/>
    <x v="1"/>
    <n v="0"/>
    <n v="40"/>
    <n v="5"/>
    <n v="1"/>
    <n v="8"/>
    <n v="0"/>
    <n v="0"/>
    <n v="1"/>
    <x v="0"/>
    <n v="1"/>
    <n v="0"/>
    <n v="2"/>
    <n v="8"/>
    <n v="0"/>
    <n v="0"/>
    <n v="0"/>
    <n v="0"/>
    <n v="0"/>
    <n v="0"/>
    <n v="0"/>
    <n v="42"/>
    <s v="36-50"/>
    <n v="2534"/>
    <n v="0"/>
    <n v="0"/>
    <n v="0"/>
    <n v="1"/>
    <n v="0"/>
    <n v="0"/>
    <n v="1"/>
    <n v="0"/>
    <n v="0"/>
    <n v="13"/>
    <d v="2015-11-07T00:00:00"/>
    <n v="11"/>
    <s v="November"/>
    <n v="1"/>
  </r>
  <r>
    <n v="1501"/>
    <n v="59821"/>
    <n v="699"/>
    <n v="1.1684859831831631"/>
    <x v="0"/>
    <n v="1"/>
    <n v="11"/>
    <n v="629"/>
    <n v="0"/>
    <n v="70"/>
    <n v="0"/>
    <n v="0"/>
    <n v="35"/>
    <x v="9"/>
    <n v="11"/>
    <n v="2"/>
    <n v="7"/>
    <n v="8"/>
    <n v="0"/>
    <n v="0"/>
    <n v="0"/>
    <n v="0"/>
    <n v="0"/>
    <n v="0"/>
    <n v="0"/>
    <n v="65"/>
    <s v="51-65"/>
    <n v="2602"/>
    <n v="0"/>
    <n v="1"/>
    <n v="0"/>
    <n v="0"/>
    <n v="0"/>
    <n v="0"/>
    <n v="0"/>
    <n v="0"/>
    <n v="1"/>
    <n v="664"/>
    <d v="2015-08-31T00:00:00"/>
    <n v="8"/>
    <s v="August"/>
    <n v="1"/>
  </r>
  <r>
    <n v="1502"/>
    <n v="50002"/>
    <n v="556"/>
    <n v="1.1119555217791288"/>
    <x v="0"/>
    <n v="1"/>
    <n v="21"/>
    <n v="443"/>
    <n v="5"/>
    <n v="71"/>
    <n v="21"/>
    <n v="16"/>
    <n v="82"/>
    <x v="1"/>
    <n v="8"/>
    <n v="2"/>
    <n v="7"/>
    <n v="7"/>
    <n v="0"/>
    <n v="0"/>
    <n v="0"/>
    <n v="0"/>
    <n v="0"/>
    <n v="0"/>
    <n v="0"/>
    <n v="66"/>
    <s v="66+"/>
    <n v="2536"/>
    <n v="1"/>
    <n v="0"/>
    <n v="0"/>
    <n v="0"/>
    <n v="0"/>
    <n v="0"/>
    <n v="1"/>
    <n v="0"/>
    <n v="0"/>
    <n v="474"/>
    <d v="2015-11-05T00:00:00"/>
    <n v="11"/>
    <s v="November"/>
    <n v="1"/>
  </r>
  <r>
    <n v="1503"/>
    <n v="69755"/>
    <n v="801"/>
    <n v="1.1483047810192817"/>
    <x v="0"/>
    <n v="0"/>
    <n v="23"/>
    <n v="217"/>
    <n v="77"/>
    <n v="373"/>
    <n v="111"/>
    <n v="23"/>
    <n v="93"/>
    <x v="0"/>
    <n v="3"/>
    <n v="6"/>
    <n v="12"/>
    <n v="1"/>
    <n v="0"/>
    <n v="0"/>
    <n v="0"/>
    <n v="0"/>
    <n v="0"/>
    <n v="0"/>
    <n v="0"/>
    <n v="75"/>
    <s v="66+"/>
    <n v="2429"/>
    <n v="0"/>
    <n v="1"/>
    <n v="0"/>
    <n v="0"/>
    <n v="0"/>
    <n v="0"/>
    <n v="1"/>
    <n v="0"/>
    <n v="0"/>
    <n v="708"/>
    <d v="2016-02-20T00:00:00"/>
    <n v="2"/>
    <s v="February"/>
    <n v="1"/>
  </r>
  <r>
    <n v="1504"/>
    <n v="44078"/>
    <n v="37"/>
    <n v="8.3942102636235763E-2"/>
    <x v="1"/>
    <n v="1"/>
    <n v="17"/>
    <n v="24"/>
    <n v="1"/>
    <n v="10"/>
    <n v="2"/>
    <n v="0"/>
    <n v="4"/>
    <x v="1"/>
    <n v="2"/>
    <n v="0"/>
    <n v="3"/>
    <n v="5"/>
    <n v="0"/>
    <n v="0"/>
    <n v="0"/>
    <n v="0"/>
    <n v="0"/>
    <n v="0"/>
    <n v="0"/>
    <n v="51"/>
    <s v="51-65"/>
    <n v="2169"/>
    <n v="0"/>
    <n v="1"/>
    <n v="0"/>
    <n v="0"/>
    <n v="0"/>
    <n v="0"/>
    <n v="1"/>
    <n v="0"/>
    <n v="0"/>
    <n v="33"/>
    <d v="2016-11-06T00:00:00"/>
    <n v="11"/>
    <s v="November"/>
    <n v="1"/>
  </r>
  <r>
    <n v="1505"/>
    <n v="30560"/>
    <n v="24"/>
    <n v="7.8534031413612565E-2"/>
    <x v="1"/>
    <n v="0"/>
    <n v="6"/>
    <n v="9"/>
    <n v="1"/>
    <n v="5"/>
    <n v="4"/>
    <n v="5"/>
    <n v="7"/>
    <x v="0"/>
    <n v="1"/>
    <n v="0"/>
    <n v="3"/>
    <n v="7"/>
    <n v="0"/>
    <n v="0"/>
    <n v="0"/>
    <n v="0"/>
    <n v="0"/>
    <n v="0"/>
    <n v="0"/>
    <n v="44"/>
    <s v="36-50"/>
    <n v="2526"/>
    <n v="0"/>
    <n v="0"/>
    <n v="0"/>
    <n v="1"/>
    <n v="0"/>
    <n v="0"/>
    <n v="0"/>
    <n v="1"/>
    <n v="0"/>
    <n v="17"/>
    <d v="2015-11-15T00:00:00"/>
    <n v="11"/>
    <s v="November"/>
    <n v="1"/>
  </r>
  <r>
    <n v="1506"/>
    <n v="35924"/>
    <n v="27"/>
    <n v="7.5158668299743908E-2"/>
    <x v="1"/>
    <n v="1"/>
    <n v="56"/>
    <n v="8"/>
    <n v="0"/>
    <n v="14"/>
    <n v="2"/>
    <n v="3"/>
    <n v="7"/>
    <x v="0"/>
    <n v="1"/>
    <n v="0"/>
    <n v="3"/>
    <n v="5"/>
    <n v="0"/>
    <n v="0"/>
    <n v="0"/>
    <n v="0"/>
    <n v="0"/>
    <n v="0"/>
    <n v="0"/>
    <n v="51"/>
    <s v="51-65"/>
    <n v="2257"/>
    <n v="0"/>
    <n v="0"/>
    <n v="0"/>
    <n v="1"/>
    <n v="0"/>
    <n v="0"/>
    <n v="0"/>
    <n v="1"/>
    <n v="0"/>
    <n v="20"/>
    <d v="2016-08-10T00:00:00"/>
    <n v="8"/>
    <s v="August"/>
    <n v="1"/>
  </r>
  <r>
    <n v="1507"/>
    <n v="38513"/>
    <n v="306"/>
    <n v="0.79453690961493517"/>
    <x v="1"/>
    <n v="0"/>
    <n v="20"/>
    <n v="172"/>
    <n v="3"/>
    <n v="115"/>
    <n v="16"/>
    <n v="0"/>
    <n v="18"/>
    <x v="2"/>
    <n v="6"/>
    <n v="1"/>
    <n v="5"/>
    <n v="8"/>
    <n v="0"/>
    <n v="0"/>
    <n v="0"/>
    <n v="0"/>
    <n v="0"/>
    <n v="0"/>
    <n v="1"/>
    <n v="38"/>
    <s v="36-50"/>
    <n v="2311"/>
    <n v="0"/>
    <n v="0"/>
    <n v="1"/>
    <n v="0"/>
    <n v="0"/>
    <n v="0"/>
    <n v="0"/>
    <n v="0"/>
    <n v="1"/>
    <n v="288"/>
    <d v="2016-06-17T00:00:00"/>
    <n v="6"/>
    <s v="June"/>
    <n v="1"/>
  </r>
  <r>
    <n v="1508"/>
    <n v="56386"/>
    <n v="537"/>
    <n v="0.95236406200120594"/>
    <x v="1"/>
    <n v="1"/>
    <n v="51"/>
    <n v="230"/>
    <n v="48"/>
    <n v="214"/>
    <n v="13"/>
    <n v="32"/>
    <n v="75"/>
    <x v="10"/>
    <n v="9"/>
    <n v="1"/>
    <n v="7"/>
    <n v="9"/>
    <n v="0"/>
    <n v="0"/>
    <n v="0"/>
    <n v="0"/>
    <n v="0"/>
    <n v="0"/>
    <n v="0"/>
    <n v="39"/>
    <s v="36-50"/>
    <n v="2769"/>
    <n v="0"/>
    <n v="0"/>
    <n v="0"/>
    <n v="1"/>
    <n v="0"/>
    <n v="0"/>
    <n v="1"/>
    <n v="0"/>
    <n v="0"/>
    <n v="462"/>
    <d v="2015-03-17T00:00:00"/>
    <n v="3"/>
    <s v="March"/>
    <n v="1"/>
  </r>
  <r>
    <n v="1509"/>
    <n v="75774"/>
    <n v="767"/>
    <n v="1.0122205505846331"/>
    <x v="1"/>
    <n v="0"/>
    <n v="27"/>
    <n v="340"/>
    <n v="21"/>
    <n v="134"/>
    <n v="258"/>
    <n v="14"/>
    <n v="56"/>
    <x v="0"/>
    <n v="7"/>
    <n v="5"/>
    <n v="8"/>
    <n v="4"/>
    <n v="0"/>
    <n v="0"/>
    <n v="0"/>
    <n v="0"/>
    <n v="0"/>
    <n v="0"/>
    <n v="0"/>
    <n v="39"/>
    <s v="36-50"/>
    <n v="2217"/>
    <n v="0"/>
    <n v="0"/>
    <n v="0"/>
    <n v="1"/>
    <n v="0"/>
    <n v="1"/>
    <n v="0"/>
    <n v="0"/>
    <n v="0"/>
    <n v="711"/>
    <d v="2016-09-19T00:00:00"/>
    <n v="9"/>
    <s v="September"/>
    <n v="1"/>
  </r>
  <r>
    <n v="1510"/>
    <n v="39228"/>
    <n v="17"/>
    <n v="4.3336392372794942E-2"/>
    <x v="0"/>
    <n v="0"/>
    <n v="1"/>
    <n v="7"/>
    <n v="1"/>
    <n v="6"/>
    <n v="0"/>
    <n v="3"/>
    <n v="3"/>
    <x v="0"/>
    <n v="0"/>
    <n v="0"/>
    <n v="3"/>
    <n v="4"/>
    <n v="0"/>
    <n v="0"/>
    <n v="0"/>
    <n v="0"/>
    <n v="0"/>
    <n v="0"/>
    <n v="0"/>
    <n v="60"/>
    <s v="51-65"/>
    <n v="2574"/>
    <n v="1"/>
    <n v="0"/>
    <n v="0"/>
    <n v="0"/>
    <n v="0"/>
    <n v="0"/>
    <n v="0"/>
    <n v="1"/>
    <n v="0"/>
    <n v="14"/>
    <d v="2015-09-28T00:00:00"/>
    <n v="9"/>
    <s v="September"/>
    <n v="1"/>
  </r>
  <r>
    <n v="1511"/>
    <n v="58494"/>
    <n v="377"/>
    <n v="0.64451054809040242"/>
    <x v="0"/>
    <n v="1"/>
    <n v="56"/>
    <n v="298"/>
    <n v="7"/>
    <n v="68"/>
    <n v="4"/>
    <n v="0"/>
    <n v="19"/>
    <x v="1"/>
    <n v="6"/>
    <n v="2"/>
    <n v="6"/>
    <n v="6"/>
    <n v="0"/>
    <n v="0"/>
    <n v="0"/>
    <n v="0"/>
    <n v="0"/>
    <n v="0"/>
    <n v="0"/>
    <n v="46"/>
    <s v="36-50"/>
    <n v="2358"/>
    <n v="0"/>
    <n v="1"/>
    <n v="0"/>
    <n v="0"/>
    <n v="0"/>
    <n v="0"/>
    <n v="0"/>
    <n v="1"/>
    <n v="0"/>
    <n v="358"/>
    <d v="2016-05-01T00:00:00"/>
    <n v="5"/>
    <s v="May"/>
    <n v="1"/>
  </r>
  <r>
    <n v="1512"/>
    <n v="58684"/>
    <n v="728"/>
    <n v="1.2405425669688501"/>
    <x v="0"/>
    <n v="0"/>
    <n v="71"/>
    <n v="479"/>
    <n v="35"/>
    <n v="179"/>
    <n v="28"/>
    <n v="7"/>
    <n v="85"/>
    <x v="0"/>
    <n v="5"/>
    <n v="3"/>
    <n v="12"/>
    <n v="2"/>
    <n v="0"/>
    <n v="0"/>
    <n v="0"/>
    <n v="1"/>
    <n v="0"/>
    <n v="0"/>
    <n v="0"/>
    <n v="39"/>
    <s v="36-50"/>
    <n v="2172"/>
    <n v="0"/>
    <n v="0"/>
    <n v="1"/>
    <n v="0"/>
    <n v="0"/>
    <n v="0"/>
    <n v="1"/>
    <n v="0"/>
    <n v="0"/>
    <n v="643"/>
    <d v="2016-11-03T00:00:00"/>
    <n v="11"/>
    <s v="November"/>
    <n v="1"/>
  </r>
  <r>
    <n v="1513"/>
    <n v="34600"/>
    <n v="303"/>
    <n v="0.87572254335260125"/>
    <x v="1"/>
    <n v="1"/>
    <n v="8"/>
    <n v="199"/>
    <n v="33"/>
    <n v="60"/>
    <n v="8"/>
    <n v="3"/>
    <n v="15"/>
    <x v="2"/>
    <n v="5"/>
    <n v="2"/>
    <n v="5"/>
    <n v="8"/>
    <n v="0"/>
    <n v="0"/>
    <n v="0"/>
    <n v="0"/>
    <n v="0"/>
    <n v="0"/>
    <n v="1"/>
    <n v="49"/>
    <s v="36-50"/>
    <n v="2703"/>
    <n v="0"/>
    <n v="0"/>
    <n v="0"/>
    <n v="1"/>
    <n v="0"/>
    <n v="0"/>
    <n v="1"/>
    <n v="0"/>
    <n v="0"/>
    <n v="288"/>
    <d v="2015-05-22T00:00:00"/>
    <n v="5"/>
    <s v="May"/>
    <n v="1"/>
  </r>
  <r>
    <n v="1514"/>
    <n v="56551"/>
    <n v="122"/>
    <n v="0.21573446977064947"/>
    <x v="1"/>
    <n v="1"/>
    <n v="48"/>
    <n v="67"/>
    <n v="4"/>
    <n v="32"/>
    <n v="17"/>
    <n v="2"/>
    <n v="16"/>
    <x v="4"/>
    <n v="2"/>
    <n v="1"/>
    <n v="4"/>
    <n v="4"/>
    <n v="0"/>
    <n v="0"/>
    <n v="0"/>
    <n v="0"/>
    <n v="0"/>
    <n v="0"/>
    <n v="0"/>
    <n v="70"/>
    <s v="66+"/>
    <n v="2212"/>
    <n v="0"/>
    <n v="0"/>
    <n v="0"/>
    <n v="0"/>
    <n v="1"/>
    <n v="0"/>
    <n v="0"/>
    <n v="0"/>
    <n v="1"/>
    <n v="106"/>
    <d v="2016-09-24T00:00:00"/>
    <n v="9"/>
    <s v="September"/>
    <n v="1"/>
  </r>
  <r>
    <n v="1515"/>
    <n v="22448"/>
    <n v="37"/>
    <n v="0.16482537419814683"/>
    <x v="1"/>
    <n v="0"/>
    <n v="86"/>
    <n v="3"/>
    <n v="1"/>
    <n v="8"/>
    <n v="23"/>
    <n v="2"/>
    <n v="18"/>
    <x v="4"/>
    <n v="2"/>
    <n v="1"/>
    <n v="3"/>
    <n v="3"/>
    <n v="0"/>
    <n v="0"/>
    <n v="0"/>
    <n v="0"/>
    <n v="0"/>
    <n v="0"/>
    <n v="0"/>
    <n v="38"/>
    <s v="36-50"/>
    <n v="2282"/>
    <n v="0"/>
    <n v="1"/>
    <n v="0"/>
    <n v="0"/>
    <n v="0"/>
    <n v="0"/>
    <n v="1"/>
    <n v="0"/>
    <n v="0"/>
    <n v="19"/>
    <d v="2016-07-16T00:00:00"/>
    <n v="7"/>
    <s v="July"/>
    <n v="1"/>
  </r>
  <r>
    <n v="1516"/>
    <n v="37774"/>
    <n v="297"/>
    <n v="0.78625509609784505"/>
    <x v="2"/>
    <n v="0"/>
    <n v="28"/>
    <n v="173"/>
    <n v="8"/>
    <n v="107"/>
    <n v="7"/>
    <n v="2"/>
    <n v="176"/>
    <x v="3"/>
    <n v="7"/>
    <n v="2"/>
    <n v="3"/>
    <n v="9"/>
    <n v="0"/>
    <n v="0"/>
    <n v="1"/>
    <n v="0"/>
    <n v="0"/>
    <n v="1"/>
    <n v="1"/>
    <n v="43"/>
    <s v="36-50"/>
    <n v="2823"/>
    <n v="0"/>
    <n v="0"/>
    <n v="1"/>
    <n v="0"/>
    <n v="0"/>
    <n v="0"/>
    <n v="1"/>
    <n v="0"/>
    <n v="0"/>
    <n v="121"/>
    <d v="2015-01-22T00:00:00"/>
    <n v="1"/>
    <s v="January"/>
    <n v="1"/>
  </r>
  <r>
    <n v="1517"/>
    <n v="25358"/>
    <n v="24"/>
    <n v="9.464468806688224E-2"/>
    <x v="0"/>
    <n v="1"/>
    <n v="57"/>
    <n v="19"/>
    <n v="0"/>
    <n v="5"/>
    <n v="0"/>
    <n v="0"/>
    <n v="8"/>
    <x v="1"/>
    <n v="1"/>
    <n v="0"/>
    <n v="3"/>
    <n v="6"/>
    <n v="0"/>
    <n v="0"/>
    <n v="0"/>
    <n v="0"/>
    <n v="0"/>
    <n v="0"/>
    <n v="0"/>
    <n v="73"/>
    <s v="66+"/>
    <n v="2501"/>
    <n v="0"/>
    <n v="0"/>
    <n v="0"/>
    <n v="0"/>
    <n v="1"/>
    <n v="0"/>
    <n v="0"/>
    <n v="0"/>
    <n v="1"/>
    <n v="16"/>
    <d v="2015-12-10T00:00:00"/>
    <n v="12"/>
    <s v="December"/>
    <n v="1"/>
  </r>
  <r>
    <n v="1518"/>
    <n v="35544"/>
    <n v="63"/>
    <n v="0.17724510465901419"/>
    <x v="1"/>
    <n v="0"/>
    <n v="77"/>
    <n v="30"/>
    <n v="5"/>
    <n v="23"/>
    <n v="4"/>
    <n v="1"/>
    <n v="4"/>
    <x v="0"/>
    <n v="2"/>
    <n v="0"/>
    <n v="3"/>
    <n v="7"/>
    <n v="0"/>
    <n v="0"/>
    <n v="0"/>
    <n v="0"/>
    <n v="0"/>
    <n v="0"/>
    <n v="0"/>
    <n v="42"/>
    <s v="36-50"/>
    <n v="2272"/>
    <n v="0"/>
    <n v="0"/>
    <n v="1"/>
    <n v="0"/>
    <n v="0"/>
    <n v="0"/>
    <n v="0"/>
    <n v="1"/>
    <n v="0"/>
    <n v="59"/>
    <d v="2016-07-26T00:00:00"/>
    <n v="7"/>
    <s v="July"/>
    <n v="1"/>
  </r>
  <r>
    <n v="1519"/>
    <n v="36634"/>
    <n v="305"/>
    <n v="0.83255991701697873"/>
    <x v="0"/>
    <n v="1"/>
    <n v="0"/>
    <n v="213"/>
    <n v="9"/>
    <n v="76"/>
    <n v="4"/>
    <n v="3"/>
    <n v="30"/>
    <x v="4"/>
    <n v="5"/>
    <n v="2"/>
    <n v="5"/>
    <n v="7"/>
    <n v="0"/>
    <n v="0"/>
    <n v="0"/>
    <n v="0"/>
    <n v="0"/>
    <n v="0"/>
    <n v="0"/>
    <n v="66"/>
    <s v="66+"/>
    <n v="2556"/>
    <n v="0"/>
    <n v="0"/>
    <n v="0"/>
    <n v="1"/>
    <n v="0"/>
    <n v="0"/>
    <n v="0"/>
    <n v="1"/>
    <n v="0"/>
    <n v="275"/>
    <d v="2015-10-16T00:00:00"/>
    <n v="10"/>
    <s v="October"/>
    <n v="1"/>
  </r>
  <r>
    <n v="1520"/>
    <n v="62670"/>
    <n v="787"/>
    <n v="1.2557842667943195"/>
    <x v="0"/>
    <n v="1"/>
    <n v="57"/>
    <n v="539"/>
    <n v="30"/>
    <n v="92"/>
    <n v="80"/>
    <n v="46"/>
    <n v="38"/>
    <x v="0"/>
    <n v="5"/>
    <n v="3"/>
    <n v="13"/>
    <n v="3"/>
    <n v="0"/>
    <n v="0"/>
    <n v="0"/>
    <n v="0"/>
    <n v="0"/>
    <n v="0"/>
    <n v="0"/>
    <n v="66"/>
    <s v="66+"/>
    <n v="2306"/>
    <n v="0"/>
    <n v="1"/>
    <n v="0"/>
    <n v="0"/>
    <n v="0"/>
    <n v="0"/>
    <n v="0"/>
    <n v="0"/>
    <n v="1"/>
    <n v="749"/>
    <d v="2016-06-22T00:00:00"/>
    <n v="6"/>
    <s v="June"/>
    <n v="1"/>
  </r>
  <r>
    <n v="1521"/>
    <n v="50334"/>
    <n v="560"/>
    <n v="1.1125680454563516"/>
    <x v="0"/>
    <n v="1"/>
    <n v="24"/>
    <n v="284"/>
    <n v="16"/>
    <n v="160"/>
    <n v="84"/>
    <n v="16"/>
    <n v="134"/>
    <x v="9"/>
    <n v="7"/>
    <n v="4"/>
    <n v="6"/>
    <n v="6"/>
    <n v="0"/>
    <n v="0"/>
    <n v="0"/>
    <n v="0"/>
    <n v="0"/>
    <n v="0"/>
    <n v="0"/>
    <n v="48"/>
    <s v="36-50"/>
    <n v="2499"/>
    <n v="0"/>
    <n v="0"/>
    <n v="0"/>
    <n v="1"/>
    <n v="0"/>
    <n v="1"/>
    <n v="0"/>
    <n v="0"/>
    <n v="0"/>
    <n v="426"/>
    <d v="2015-12-12T00:00:00"/>
    <n v="12"/>
    <s v="December"/>
    <n v="1"/>
  </r>
  <r>
    <n v="1522"/>
    <n v="57107"/>
    <n v="279"/>
    <n v="0.48855656924720264"/>
    <x v="0"/>
    <n v="1"/>
    <n v="44"/>
    <n v="159"/>
    <n v="0"/>
    <n v="120"/>
    <n v="0"/>
    <n v="0"/>
    <n v="137"/>
    <x v="6"/>
    <n v="4"/>
    <n v="4"/>
    <n v="8"/>
    <n v="8"/>
    <n v="0"/>
    <n v="1"/>
    <n v="0"/>
    <n v="1"/>
    <n v="0"/>
    <n v="0"/>
    <n v="1"/>
    <n v="52"/>
    <s v="51-65"/>
    <n v="2833"/>
    <n v="0"/>
    <n v="0"/>
    <n v="1"/>
    <n v="0"/>
    <n v="0"/>
    <n v="0"/>
    <n v="1"/>
    <n v="0"/>
    <n v="0"/>
    <n v="142"/>
    <d v="2015-01-12T00:00:00"/>
    <n v="1"/>
    <s v="January"/>
    <n v="1"/>
  </r>
  <r>
    <n v="1523"/>
    <n v="50729"/>
    <n v="444"/>
    <n v="0.87523901515898206"/>
    <x v="1"/>
    <n v="1"/>
    <n v="62"/>
    <n v="239"/>
    <n v="13"/>
    <n v="143"/>
    <n v="45"/>
    <n v="4"/>
    <n v="52"/>
    <x v="8"/>
    <n v="6"/>
    <n v="2"/>
    <n v="7"/>
    <n v="6"/>
    <n v="0"/>
    <n v="0"/>
    <n v="0"/>
    <n v="0"/>
    <n v="0"/>
    <n v="0"/>
    <n v="0"/>
    <n v="62"/>
    <s v="51-65"/>
    <n v="2582"/>
    <n v="0"/>
    <n v="0"/>
    <n v="1"/>
    <n v="0"/>
    <n v="0"/>
    <n v="0"/>
    <n v="0"/>
    <n v="0"/>
    <n v="1"/>
    <n v="392"/>
    <d v="2015-09-20T00:00:00"/>
    <n v="9"/>
    <s v="September"/>
    <n v="1"/>
  </r>
  <r>
    <n v="1524"/>
    <n v="34916"/>
    <n v="189"/>
    <n v="0.54129911788291896"/>
    <x v="2"/>
    <n v="0"/>
    <n v="89"/>
    <n v="51"/>
    <n v="23"/>
    <n v="82"/>
    <n v="33"/>
    <n v="0"/>
    <n v="42"/>
    <x v="3"/>
    <n v="5"/>
    <n v="1"/>
    <n v="3"/>
    <n v="9"/>
    <n v="0"/>
    <n v="0"/>
    <n v="0"/>
    <n v="0"/>
    <n v="0"/>
    <n v="0"/>
    <n v="0"/>
    <n v="52"/>
    <s v="51-65"/>
    <n v="2569"/>
    <n v="0"/>
    <n v="0"/>
    <n v="0"/>
    <n v="1"/>
    <n v="0"/>
    <n v="0"/>
    <n v="1"/>
    <n v="0"/>
    <n v="0"/>
    <n v="147"/>
    <d v="2015-10-03T00:00:00"/>
    <n v="10"/>
    <s v="October"/>
    <n v="1"/>
  </r>
  <r>
    <n v="1525"/>
    <n v="64892"/>
    <n v="837"/>
    <n v="1.2898354188497811"/>
    <x v="0"/>
    <n v="1"/>
    <n v="77"/>
    <n v="527"/>
    <n v="24"/>
    <n v="230"/>
    <n v="32"/>
    <n v="24"/>
    <n v="65"/>
    <x v="1"/>
    <n v="6"/>
    <n v="4"/>
    <n v="12"/>
    <n v="4"/>
    <n v="0"/>
    <n v="0"/>
    <n v="0"/>
    <n v="0"/>
    <n v="0"/>
    <n v="0"/>
    <n v="0"/>
    <n v="44"/>
    <s v="36-50"/>
    <n v="2190"/>
    <n v="1"/>
    <n v="0"/>
    <n v="0"/>
    <n v="0"/>
    <n v="0"/>
    <n v="0"/>
    <n v="1"/>
    <n v="0"/>
    <n v="0"/>
    <n v="772"/>
    <d v="2016-10-16T00:00:00"/>
    <n v="10"/>
    <s v="October"/>
    <n v="1"/>
  </r>
  <r>
    <n v="1526"/>
    <n v="43602"/>
    <n v="49"/>
    <n v="0.11238016604742901"/>
    <x v="1"/>
    <n v="1"/>
    <n v="45"/>
    <n v="19"/>
    <n v="5"/>
    <n v="12"/>
    <n v="10"/>
    <n v="3"/>
    <n v="19"/>
    <x v="4"/>
    <n v="3"/>
    <n v="1"/>
    <n v="2"/>
    <n v="6"/>
    <n v="0"/>
    <n v="0"/>
    <n v="0"/>
    <n v="0"/>
    <n v="0"/>
    <n v="0"/>
    <n v="0"/>
    <n v="54"/>
    <s v="51-65"/>
    <n v="2329"/>
    <n v="0"/>
    <n v="0"/>
    <n v="1"/>
    <n v="0"/>
    <n v="0"/>
    <n v="0"/>
    <n v="1"/>
    <n v="0"/>
    <n v="0"/>
    <n v="30"/>
    <d v="2016-05-30T00:00:00"/>
    <n v="5"/>
    <s v="May"/>
    <n v="1"/>
  </r>
  <r>
    <n v="1527"/>
    <n v="41473"/>
    <n v="67"/>
    <n v="0.16155088852988692"/>
    <x v="1"/>
    <n v="0"/>
    <n v="80"/>
    <n v="21"/>
    <n v="8"/>
    <n v="20"/>
    <n v="15"/>
    <n v="3"/>
    <n v="9"/>
    <x v="0"/>
    <n v="2"/>
    <n v="0"/>
    <n v="3"/>
    <n v="7"/>
    <n v="0"/>
    <n v="0"/>
    <n v="0"/>
    <n v="0"/>
    <n v="0"/>
    <n v="0"/>
    <n v="0"/>
    <n v="35"/>
    <s v="24-35"/>
    <n v="2534"/>
    <n v="0"/>
    <n v="0"/>
    <n v="1"/>
    <n v="0"/>
    <n v="0"/>
    <n v="1"/>
    <n v="0"/>
    <n v="0"/>
    <n v="0"/>
    <n v="58"/>
    <d v="2015-11-07T00:00:00"/>
    <n v="11"/>
    <s v="November"/>
    <n v="1"/>
  </r>
  <r>
    <n v="1528"/>
    <n v="63246"/>
    <n v="765"/>
    <n v="1.2095626600891756"/>
    <x v="0"/>
    <n v="2"/>
    <n v="60"/>
    <n v="593"/>
    <n v="30"/>
    <n v="91"/>
    <n v="29"/>
    <n v="22"/>
    <n v="7"/>
    <x v="0"/>
    <n v="6"/>
    <n v="3"/>
    <n v="12"/>
    <n v="4"/>
    <n v="0"/>
    <n v="0"/>
    <n v="0"/>
    <n v="0"/>
    <n v="0"/>
    <n v="0"/>
    <n v="0"/>
    <n v="53"/>
    <s v="51-65"/>
    <n v="2472"/>
    <n v="0"/>
    <n v="1"/>
    <n v="0"/>
    <n v="0"/>
    <n v="0"/>
    <n v="0"/>
    <n v="0"/>
    <n v="0"/>
    <n v="1"/>
    <n v="758"/>
    <d v="2016-01-08T00:00:00"/>
    <n v="1"/>
    <s v="January"/>
    <n v="1"/>
  </r>
  <r>
    <n v="1529"/>
    <n v="36732"/>
    <n v="40"/>
    <n v="0.10889687465969727"/>
    <x v="1"/>
    <n v="1"/>
    <n v="71"/>
    <n v="21"/>
    <n v="5"/>
    <n v="3"/>
    <n v="10"/>
    <n v="1"/>
    <n v="7"/>
    <x v="4"/>
    <n v="1"/>
    <n v="1"/>
    <n v="4"/>
    <n v="2"/>
    <n v="0"/>
    <n v="0"/>
    <n v="0"/>
    <n v="0"/>
    <n v="0"/>
    <n v="0"/>
    <n v="0"/>
    <n v="61"/>
    <s v="51-65"/>
    <n v="2341"/>
    <n v="0"/>
    <n v="1"/>
    <n v="0"/>
    <n v="0"/>
    <n v="0"/>
    <n v="0"/>
    <n v="0"/>
    <n v="0"/>
    <n v="1"/>
    <n v="33"/>
    <d v="2016-05-18T00:00:00"/>
    <n v="5"/>
    <s v="May"/>
    <n v="1"/>
  </r>
  <r>
    <n v="1530"/>
    <n v="36262"/>
    <n v="273"/>
    <n v="0.75285422756604714"/>
    <x v="0"/>
    <n v="0"/>
    <n v="24"/>
    <n v="88"/>
    <n v="39"/>
    <n v="54"/>
    <n v="64"/>
    <n v="28"/>
    <n v="153"/>
    <x v="0"/>
    <n v="3"/>
    <n v="5"/>
    <n v="3"/>
    <n v="6"/>
    <n v="0"/>
    <n v="0"/>
    <n v="1"/>
    <n v="0"/>
    <n v="0"/>
    <n v="0"/>
    <n v="1"/>
    <n v="37"/>
    <s v="36-50"/>
    <n v="2441"/>
    <n v="0"/>
    <n v="1"/>
    <n v="0"/>
    <n v="0"/>
    <n v="0"/>
    <n v="0"/>
    <n v="0"/>
    <n v="1"/>
    <n v="0"/>
    <n v="120"/>
    <d v="2016-02-08T00:00:00"/>
    <n v="2"/>
    <s v="February"/>
    <n v="1"/>
  </r>
  <r>
    <n v="1531"/>
    <n v="36864"/>
    <n v="265"/>
    <n v="0.71885850694444442"/>
    <x v="0"/>
    <n v="1"/>
    <n v="53"/>
    <n v="204"/>
    <n v="5"/>
    <n v="39"/>
    <n v="17"/>
    <n v="0"/>
    <n v="89"/>
    <x v="4"/>
    <n v="5"/>
    <n v="2"/>
    <n v="4"/>
    <n v="8"/>
    <n v="0"/>
    <n v="0"/>
    <n v="0"/>
    <n v="0"/>
    <n v="0"/>
    <n v="0"/>
    <n v="1"/>
    <n v="63"/>
    <s v="51-65"/>
    <n v="2844"/>
    <n v="0"/>
    <n v="0"/>
    <n v="1"/>
    <n v="0"/>
    <n v="0"/>
    <n v="0"/>
    <n v="1"/>
    <n v="0"/>
    <n v="0"/>
    <n v="176"/>
    <d v="2015-01-01T00:00:00"/>
    <n v="1"/>
    <s v="January"/>
    <n v="1"/>
  </r>
  <r>
    <n v="1532"/>
    <n v="86610"/>
    <n v="1550"/>
    <n v="1.7896316822537814"/>
    <x v="0"/>
    <n v="0"/>
    <n v="66"/>
    <n v="446"/>
    <n v="107"/>
    <n v="768"/>
    <n v="33"/>
    <n v="196"/>
    <n v="53"/>
    <x v="0"/>
    <n v="5"/>
    <n v="6"/>
    <n v="6"/>
    <n v="2"/>
    <n v="0"/>
    <n v="0"/>
    <n v="0"/>
    <n v="0"/>
    <n v="0"/>
    <n v="0"/>
    <n v="0"/>
    <n v="69"/>
    <s v="66+"/>
    <n v="2456"/>
    <n v="0"/>
    <n v="0"/>
    <n v="0"/>
    <n v="1"/>
    <n v="0"/>
    <n v="0"/>
    <n v="1"/>
    <n v="0"/>
    <n v="0"/>
    <n v="1497"/>
    <d v="2016-01-24T00:00:00"/>
    <n v="1"/>
    <s v="January"/>
    <n v="1"/>
  </r>
  <r>
    <n v="1533"/>
    <n v="39660"/>
    <n v="263"/>
    <n v="0.66313666162380225"/>
    <x v="1"/>
    <n v="0"/>
    <n v="36"/>
    <n v="139"/>
    <n v="13"/>
    <n v="78"/>
    <n v="20"/>
    <n v="13"/>
    <n v="36"/>
    <x v="4"/>
    <n v="7"/>
    <n v="1"/>
    <n v="3"/>
    <n v="9"/>
    <n v="0"/>
    <n v="0"/>
    <n v="0"/>
    <n v="0"/>
    <n v="0"/>
    <n v="0"/>
    <n v="1"/>
    <n v="38"/>
    <s v="36-50"/>
    <n v="2849"/>
    <n v="0"/>
    <n v="0"/>
    <n v="1"/>
    <n v="0"/>
    <n v="0"/>
    <n v="0"/>
    <n v="1"/>
    <n v="0"/>
    <n v="0"/>
    <n v="227"/>
    <d v="2014-12-27T00:00:00"/>
    <n v="12"/>
    <s v="December"/>
    <n v="1"/>
  </r>
  <r>
    <n v="1534"/>
    <n v="69016"/>
    <n v="1372"/>
    <n v="1.9879448243885476"/>
    <x v="0"/>
    <n v="1"/>
    <n v="61"/>
    <n v="726"/>
    <n v="53"/>
    <n v="363"/>
    <n v="123"/>
    <n v="107"/>
    <n v="161"/>
    <x v="3"/>
    <n v="8"/>
    <n v="9"/>
    <n v="13"/>
    <n v="5"/>
    <n v="0"/>
    <n v="0"/>
    <n v="0"/>
    <n v="0"/>
    <n v="0"/>
    <n v="0"/>
    <n v="0"/>
    <n v="50"/>
    <s v="36-50"/>
    <n v="2743"/>
    <n v="0"/>
    <n v="1"/>
    <n v="0"/>
    <n v="0"/>
    <n v="0"/>
    <n v="0"/>
    <n v="1"/>
    <n v="0"/>
    <n v="0"/>
    <n v="1211"/>
    <d v="2015-04-12T00:00:00"/>
    <n v="4"/>
    <s v="April"/>
    <n v="1"/>
  </r>
  <r>
    <n v="1535"/>
    <n v="20193"/>
    <n v="73"/>
    <n v="0.36151141484672905"/>
    <x v="0"/>
    <n v="0"/>
    <n v="18"/>
    <n v="8"/>
    <n v="8"/>
    <n v="22"/>
    <n v="24"/>
    <n v="11"/>
    <n v="9"/>
    <x v="0"/>
    <n v="1"/>
    <n v="1"/>
    <n v="4"/>
    <n v="4"/>
    <n v="0"/>
    <n v="0"/>
    <n v="0"/>
    <n v="0"/>
    <n v="0"/>
    <n v="0"/>
    <n v="0"/>
    <n v="29"/>
    <s v="24-35"/>
    <n v="2737"/>
    <n v="0"/>
    <n v="0"/>
    <n v="0"/>
    <n v="1"/>
    <n v="0"/>
    <n v="1"/>
    <n v="0"/>
    <n v="0"/>
    <n v="0"/>
    <n v="64"/>
    <d v="2015-04-18T00:00:00"/>
    <n v="4"/>
    <s v="April"/>
    <n v="1"/>
  </r>
  <r>
    <n v="1536"/>
    <n v="27573"/>
    <n v="229"/>
    <n v="0.8305226127008305"/>
    <x v="1"/>
    <n v="0"/>
    <n v="45"/>
    <n v="50"/>
    <n v="15"/>
    <n v="110"/>
    <n v="39"/>
    <n v="15"/>
    <n v="15"/>
    <x v="3"/>
    <n v="5"/>
    <n v="1"/>
    <n v="4"/>
    <n v="8"/>
    <n v="0"/>
    <n v="0"/>
    <n v="0"/>
    <n v="0"/>
    <n v="0"/>
    <n v="0"/>
    <n v="0"/>
    <n v="45"/>
    <s v="36-50"/>
    <n v="2620"/>
    <n v="0"/>
    <n v="1"/>
    <n v="0"/>
    <n v="0"/>
    <n v="0"/>
    <n v="0"/>
    <n v="1"/>
    <n v="0"/>
    <n v="0"/>
    <n v="214"/>
    <d v="2015-08-13T00:00:00"/>
    <n v="8"/>
    <s v="August"/>
    <n v="1"/>
  </r>
  <r>
    <n v="1537"/>
    <n v="15862"/>
    <n v="26"/>
    <n v="0.16391375614676584"/>
    <x v="1"/>
    <n v="0"/>
    <n v="26"/>
    <n v="1"/>
    <n v="1"/>
    <n v="4"/>
    <n v="11"/>
    <n v="9"/>
    <n v="10"/>
    <x v="0"/>
    <n v="1"/>
    <n v="0"/>
    <n v="3"/>
    <n v="8"/>
    <n v="0"/>
    <n v="0"/>
    <n v="0"/>
    <n v="0"/>
    <n v="0"/>
    <n v="0"/>
    <n v="0"/>
    <n v="41"/>
    <s v="36-50"/>
    <n v="2526"/>
    <n v="0"/>
    <n v="0"/>
    <n v="1"/>
    <n v="0"/>
    <n v="0"/>
    <n v="0"/>
    <n v="0"/>
    <n v="0"/>
    <n v="0"/>
    <n v="16"/>
    <d v="2015-11-15T00:00:00"/>
    <n v="11"/>
    <s v="November"/>
    <n v="1"/>
  </r>
  <r>
    <n v="1538"/>
    <n v="49544"/>
    <n v="381"/>
    <n v="0.76901340222832237"/>
    <x v="1"/>
    <n v="0"/>
    <n v="0"/>
    <n v="308"/>
    <n v="0"/>
    <n v="73"/>
    <n v="0"/>
    <n v="0"/>
    <n v="23"/>
    <x v="1"/>
    <n v="5"/>
    <n v="1"/>
    <n v="8"/>
    <n v="7"/>
    <n v="0"/>
    <n v="0"/>
    <n v="0"/>
    <n v="0"/>
    <n v="0"/>
    <n v="0"/>
    <n v="0"/>
    <n v="44"/>
    <s v="36-50"/>
    <n v="2661"/>
    <n v="0"/>
    <n v="1"/>
    <n v="0"/>
    <n v="0"/>
    <n v="0"/>
    <n v="0"/>
    <n v="0"/>
    <n v="0"/>
    <n v="1"/>
    <n v="358"/>
    <d v="2015-07-03T00:00:00"/>
    <n v="7"/>
    <s v="July"/>
    <n v="1"/>
  </r>
  <r>
    <n v="1539"/>
    <n v="33228"/>
    <n v="66"/>
    <n v="0.19862766341639582"/>
    <x v="1"/>
    <n v="0"/>
    <n v="28"/>
    <n v="22"/>
    <n v="2"/>
    <n v="31"/>
    <n v="7"/>
    <n v="4"/>
    <n v="5"/>
    <x v="0"/>
    <n v="2"/>
    <n v="0"/>
    <n v="3"/>
    <n v="7"/>
    <n v="0"/>
    <n v="0"/>
    <n v="0"/>
    <n v="0"/>
    <n v="0"/>
    <n v="0"/>
    <n v="0"/>
    <n v="40"/>
    <s v="36-50"/>
    <n v="2316"/>
    <n v="0"/>
    <n v="1"/>
    <n v="0"/>
    <n v="0"/>
    <n v="0"/>
    <n v="0"/>
    <n v="1"/>
    <n v="0"/>
    <n v="0"/>
    <n v="61"/>
    <d v="2016-06-12T00:00:00"/>
    <n v="6"/>
    <s v="June"/>
    <n v="1"/>
  </r>
  <r>
    <n v="1540"/>
    <n v="70440"/>
    <n v="1484"/>
    <n v="2.1067575241340148"/>
    <x v="0"/>
    <n v="0"/>
    <n v="49"/>
    <n v="690"/>
    <n v="117"/>
    <n v="499"/>
    <n v="76"/>
    <n v="102"/>
    <n v="88"/>
    <x v="0"/>
    <n v="5"/>
    <n v="10"/>
    <n v="7"/>
    <n v="3"/>
    <n v="1"/>
    <n v="0"/>
    <n v="0"/>
    <n v="0"/>
    <n v="0"/>
    <n v="0"/>
    <n v="0"/>
    <n v="42"/>
    <s v="36-50"/>
    <n v="2423"/>
    <n v="0"/>
    <n v="0"/>
    <n v="0"/>
    <n v="1"/>
    <n v="0"/>
    <n v="0"/>
    <n v="1"/>
    <n v="0"/>
    <n v="0"/>
    <n v="1396"/>
    <d v="2016-02-26T00:00:00"/>
    <n v="2"/>
    <s v="February"/>
    <n v="1"/>
  </r>
  <r>
    <n v="1541"/>
    <n v="38232"/>
    <n v="89"/>
    <n v="0.23278928646160282"/>
    <x v="1"/>
    <n v="1"/>
    <n v="84"/>
    <n v="43"/>
    <n v="5"/>
    <n v="28"/>
    <n v="7"/>
    <n v="6"/>
    <n v="33"/>
    <x v="3"/>
    <n v="3"/>
    <n v="1"/>
    <n v="3"/>
    <n v="5"/>
    <n v="0"/>
    <n v="0"/>
    <n v="0"/>
    <n v="0"/>
    <n v="0"/>
    <n v="0"/>
    <n v="0"/>
    <n v="49"/>
    <s v="36-50"/>
    <n v="2322"/>
    <n v="0"/>
    <n v="0"/>
    <n v="0"/>
    <n v="1"/>
    <n v="0"/>
    <n v="0"/>
    <n v="1"/>
    <n v="0"/>
    <n v="0"/>
    <n v="56"/>
    <d v="2016-06-06T00:00:00"/>
    <n v="6"/>
    <s v="June"/>
    <n v="1"/>
  </r>
  <r>
    <n v="1542"/>
    <n v="22554"/>
    <n v="37"/>
    <n v="0.16405072270994059"/>
    <x v="1"/>
    <n v="1"/>
    <n v="38"/>
    <n v="27"/>
    <n v="0"/>
    <n v="10"/>
    <n v="0"/>
    <n v="0"/>
    <n v="4"/>
    <x v="3"/>
    <n v="2"/>
    <n v="0"/>
    <n v="4"/>
    <n v="5"/>
    <n v="0"/>
    <n v="0"/>
    <n v="0"/>
    <n v="0"/>
    <n v="0"/>
    <n v="0"/>
    <n v="0"/>
    <n v="65"/>
    <s v="51-65"/>
    <n v="2762"/>
    <n v="0"/>
    <n v="1"/>
    <n v="0"/>
    <n v="0"/>
    <n v="0"/>
    <n v="0"/>
    <n v="0"/>
    <n v="0"/>
    <n v="1"/>
    <n v="33"/>
    <d v="2015-03-24T00:00:00"/>
    <n v="3"/>
    <s v="March"/>
    <n v="1"/>
  </r>
  <r>
    <n v="1543"/>
    <n v="23536"/>
    <n v="9"/>
    <n v="3.8239292997960569E-2"/>
    <x v="1"/>
    <n v="0"/>
    <n v="53"/>
    <n v="6"/>
    <n v="0"/>
    <n v="3"/>
    <n v="0"/>
    <n v="0"/>
    <n v="1"/>
    <x v="0"/>
    <n v="0"/>
    <n v="0"/>
    <n v="3"/>
    <n v="3"/>
    <n v="0"/>
    <n v="0"/>
    <n v="0"/>
    <n v="0"/>
    <n v="0"/>
    <n v="0"/>
    <n v="0"/>
    <n v="37"/>
    <s v="36-50"/>
    <n v="2184"/>
    <n v="0"/>
    <n v="1"/>
    <n v="0"/>
    <n v="0"/>
    <n v="0"/>
    <n v="0"/>
    <n v="0"/>
    <n v="0"/>
    <n v="1"/>
    <n v="8"/>
    <d v="2016-10-22T00:00:00"/>
    <n v="10"/>
    <s v="October"/>
    <n v="1"/>
  </r>
  <r>
    <n v="1544"/>
    <n v="49413"/>
    <n v="258"/>
    <n v="0.52212980389775976"/>
    <x v="0"/>
    <n v="1"/>
    <n v="88"/>
    <n v="205"/>
    <n v="7"/>
    <n v="41"/>
    <n v="3"/>
    <n v="2"/>
    <n v="46"/>
    <x v="1"/>
    <n v="4"/>
    <n v="2"/>
    <n v="5"/>
    <n v="5"/>
    <n v="0"/>
    <n v="0"/>
    <n v="0"/>
    <n v="0"/>
    <n v="0"/>
    <n v="0"/>
    <n v="0"/>
    <n v="68"/>
    <s v="66+"/>
    <n v="2406"/>
    <n v="0"/>
    <n v="1"/>
    <n v="0"/>
    <n v="0"/>
    <n v="0"/>
    <n v="0"/>
    <n v="1"/>
    <n v="0"/>
    <n v="0"/>
    <n v="212"/>
    <d v="2016-03-14T00:00:00"/>
    <n v="3"/>
    <s v="March"/>
    <n v="1"/>
  </r>
  <r>
    <n v="1545"/>
    <n v="42231"/>
    <n v="33"/>
    <n v="7.8141649499183063E-2"/>
    <x v="1"/>
    <n v="1"/>
    <n v="99"/>
    <n v="24"/>
    <n v="0"/>
    <n v="8"/>
    <n v="0"/>
    <n v="1"/>
    <n v="4"/>
    <x v="0"/>
    <n v="1"/>
    <n v="0"/>
    <n v="3"/>
    <n v="5"/>
    <n v="0"/>
    <n v="0"/>
    <n v="0"/>
    <n v="0"/>
    <n v="0"/>
    <n v="0"/>
    <n v="0"/>
    <n v="51"/>
    <s v="51-65"/>
    <n v="2255"/>
    <n v="0"/>
    <n v="1"/>
    <n v="0"/>
    <n v="0"/>
    <n v="0"/>
    <n v="0"/>
    <n v="1"/>
    <n v="0"/>
    <n v="0"/>
    <n v="29"/>
    <d v="2016-08-12T00:00:00"/>
    <n v="8"/>
    <s v="August"/>
    <n v="1"/>
  </r>
  <r>
    <n v="1546"/>
    <n v="46610"/>
    <n v="259"/>
    <n v="0.55567474790817417"/>
    <x v="0"/>
    <n v="2"/>
    <n v="8"/>
    <n v="96"/>
    <n v="12"/>
    <n v="96"/>
    <n v="33"/>
    <n v="22"/>
    <n v="43"/>
    <x v="9"/>
    <n v="4"/>
    <n v="1"/>
    <n v="6"/>
    <n v="6"/>
    <n v="0"/>
    <n v="0"/>
    <n v="0"/>
    <n v="0"/>
    <n v="0"/>
    <n v="0"/>
    <n v="1"/>
    <n v="68"/>
    <s v="66+"/>
    <n v="2767"/>
    <n v="1"/>
    <n v="0"/>
    <n v="0"/>
    <n v="0"/>
    <n v="0"/>
    <n v="0"/>
    <n v="0"/>
    <n v="0"/>
    <n v="1"/>
    <n v="216"/>
    <d v="2015-03-19T00:00:00"/>
    <n v="3"/>
    <s v="March"/>
    <n v="1"/>
  </r>
  <r>
    <n v="1547"/>
    <n v="43776"/>
    <n v="255"/>
    <n v="0.58251096491228072"/>
    <x v="1"/>
    <n v="1"/>
    <n v="9"/>
    <n v="177"/>
    <n v="2"/>
    <n v="71"/>
    <n v="3"/>
    <n v="2"/>
    <n v="20"/>
    <x v="9"/>
    <n v="5"/>
    <n v="2"/>
    <n v="4"/>
    <n v="8"/>
    <n v="0"/>
    <n v="0"/>
    <n v="0"/>
    <n v="0"/>
    <n v="0"/>
    <n v="0"/>
    <n v="1"/>
    <n v="68"/>
    <s v="66+"/>
    <n v="2670"/>
    <n v="0"/>
    <n v="0"/>
    <n v="0"/>
    <n v="1"/>
    <n v="0"/>
    <n v="0"/>
    <n v="0"/>
    <n v="1"/>
    <n v="0"/>
    <n v="235"/>
    <d v="2015-06-24T00:00:00"/>
    <n v="6"/>
    <s v="June"/>
    <n v="1"/>
  </r>
  <r>
    <n v="1548"/>
    <n v="58350"/>
    <n v="921"/>
    <n v="1.5784061696658098"/>
    <x v="0"/>
    <n v="1"/>
    <n v="5"/>
    <n v="493"/>
    <n v="26"/>
    <n v="206"/>
    <n v="116"/>
    <n v="80"/>
    <n v="80"/>
    <x v="3"/>
    <n v="8"/>
    <n v="3"/>
    <n v="12"/>
    <n v="6"/>
    <n v="0"/>
    <n v="0"/>
    <n v="0"/>
    <n v="0"/>
    <n v="0"/>
    <n v="0"/>
    <n v="0"/>
    <n v="49"/>
    <s v="36-50"/>
    <n v="2700"/>
    <n v="0"/>
    <n v="0"/>
    <n v="1"/>
    <n v="0"/>
    <n v="0"/>
    <n v="0"/>
    <n v="1"/>
    <n v="0"/>
    <n v="0"/>
    <n v="841"/>
    <d v="2015-05-25T00:00:00"/>
    <n v="5"/>
    <s v="May"/>
    <n v="1"/>
  </r>
  <r>
    <n v="1549"/>
    <n v="49090"/>
    <n v="588"/>
    <n v="1.1977999592585049"/>
    <x v="0"/>
    <n v="1"/>
    <n v="45"/>
    <n v="494"/>
    <n v="5"/>
    <n v="82"/>
    <n v="7"/>
    <n v="0"/>
    <n v="100"/>
    <x v="4"/>
    <n v="7"/>
    <n v="2"/>
    <n v="9"/>
    <n v="7"/>
    <n v="0"/>
    <n v="0"/>
    <n v="0"/>
    <n v="0"/>
    <n v="0"/>
    <n v="0"/>
    <n v="0"/>
    <n v="69"/>
    <s v="66+"/>
    <n v="2504"/>
    <n v="0"/>
    <n v="0"/>
    <n v="1"/>
    <n v="0"/>
    <n v="0"/>
    <n v="0"/>
    <n v="1"/>
    <n v="0"/>
    <n v="0"/>
    <n v="488"/>
    <d v="2015-12-07T00:00:00"/>
    <n v="12"/>
    <s v="December"/>
    <n v="1"/>
  </r>
  <r>
    <n v="1550"/>
    <n v="61787"/>
    <n v="1234"/>
    <n v="1.9971838736303753"/>
    <x v="0"/>
    <n v="0"/>
    <n v="71"/>
    <n v="621"/>
    <n v="73"/>
    <n v="414"/>
    <n v="78"/>
    <n v="48"/>
    <n v="85"/>
    <x v="0"/>
    <n v="8"/>
    <n v="4"/>
    <n v="6"/>
    <n v="5"/>
    <n v="0"/>
    <n v="0"/>
    <n v="0"/>
    <n v="0"/>
    <n v="0"/>
    <n v="0"/>
    <n v="0"/>
    <n v="33"/>
    <s v="24-35"/>
    <n v="2517"/>
    <n v="1"/>
    <n v="0"/>
    <n v="0"/>
    <n v="0"/>
    <n v="0"/>
    <n v="0"/>
    <n v="0"/>
    <n v="1"/>
    <n v="0"/>
    <n v="1149"/>
    <d v="2015-11-24T00:00:00"/>
    <n v="11"/>
    <s v="November"/>
    <n v="1"/>
  </r>
  <r>
    <n v="1551"/>
    <n v="18169"/>
    <n v="14"/>
    <n v="7.705432329792504E-2"/>
    <x v="1"/>
    <n v="0"/>
    <n v="40"/>
    <n v="9"/>
    <n v="0"/>
    <n v="5"/>
    <n v="0"/>
    <n v="0"/>
    <n v="7"/>
    <x v="0"/>
    <n v="1"/>
    <n v="0"/>
    <n v="2"/>
    <n v="8"/>
    <n v="0"/>
    <n v="0"/>
    <n v="0"/>
    <n v="0"/>
    <n v="0"/>
    <n v="0"/>
    <n v="0"/>
    <n v="35"/>
    <s v="24-35"/>
    <n v="2654"/>
    <n v="0"/>
    <n v="1"/>
    <n v="0"/>
    <n v="0"/>
    <n v="0"/>
    <n v="0"/>
    <n v="0"/>
    <n v="0"/>
    <n v="1"/>
    <n v="7"/>
    <d v="2015-07-10T00:00:00"/>
    <n v="7"/>
    <s v="July"/>
    <n v="1"/>
  </r>
  <r>
    <n v="1552"/>
    <n v="24336"/>
    <n v="19"/>
    <n v="7.8073635765943464E-2"/>
    <x v="1"/>
    <n v="0"/>
    <n v="82"/>
    <n v="1"/>
    <n v="6"/>
    <n v="2"/>
    <n v="8"/>
    <n v="2"/>
    <n v="12"/>
    <x v="0"/>
    <n v="1"/>
    <n v="0"/>
    <n v="2"/>
    <n v="7"/>
    <n v="0"/>
    <n v="0"/>
    <n v="0"/>
    <n v="0"/>
    <n v="0"/>
    <n v="0"/>
    <n v="0"/>
    <n v="39"/>
    <s v="36-50"/>
    <n v="2830"/>
    <n v="0"/>
    <n v="0"/>
    <n v="1"/>
    <n v="0"/>
    <n v="0"/>
    <n v="1"/>
    <n v="0"/>
    <n v="0"/>
    <n v="0"/>
    <n v="7"/>
    <d v="2015-01-15T00:00:00"/>
    <n v="1"/>
    <s v="January"/>
    <n v="1"/>
  </r>
  <r>
    <n v="1553"/>
    <n v="18222"/>
    <n v="53"/>
    <n v="0.29085720557567774"/>
    <x v="0"/>
    <n v="0"/>
    <n v="70"/>
    <n v="12"/>
    <n v="4"/>
    <n v="19"/>
    <n v="12"/>
    <n v="6"/>
    <n v="14"/>
    <x v="0"/>
    <n v="2"/>
    <n v="0"/>
    <n v="3"/>
    <n v="8"/>
    <n v="0"/>
    <n v="0"/>
    <n v="0"/>
    <n v="0"/>
    <n v="0"/>
    <n v="0"/>
    <n v="0"/>
    <n v="30"/>
    <s v="24-35"/>
    <n v="2704"/>
    <n v="0"/>
    <n v="1"/>
    <n v="0"/>
    <n v="0"/>
    <n v="0"/>
    <n v="0"/>
    <n v="1"/>
    <n v="0"/>
    <n v="0"/>
    <n v="39"/>
    <d v="2015-05-21T00:00:00"/>
    <n v="5"/>
    <s v="May"/>
    <n v="1"/>
  </r>
  <r>
    <n v="1554"/>
    <n v="62335"/>
    <n v="682"/>
    <n v="1.0940883933584662"/>
    <x v="0"/>
    <n v="1"/>
    <n v="87"/>
    <n v="243"/>
    <n v="131"/>
    <n v="217"/>
    <n v="85"/>
    <n v="6"/>
    <n v="26"/>
    <x v="1"/>
    <n v="3"/>
    <n v="3"/>
    <n v="13"/>
    <n v="2"/>
    <n v="0"/>
    <n v="0"/>
    <n v="0"/>
    <n v="0"/>
    <n v="0"/>
    <n v="0"/>
    <n v="0"/>
    <n v="68"/>
    <s v="66+"/>
    <n v="2561"/>
    <n v="1"/>
    <n v="0"/>
    <n v="0"/>
    <n v="0"/>
    <n v="0"/>
    <n v="0"/>
    <n v="1"/>
    <n v="0"/>
    <n v="0"/>
    <n v="656"/>
    <d v="2015-10-11T00:00:00"/>
    <n v="10"/>
    <s v="October"/>
    <n v="1"/>
  </r>
  <r>
    <n v="1555"/>
    <n v="42033"/>
    <n v="18"/>
    <n v="4.2823495824709158E-2"/>
    <x v="1"/>
    <n v="1"/>
    <n v="95"/>
    <n v="11"/>
    <n v="1"/>
    <n v="4"/>
    <n v="2"/>
    <n v="0"/>
    <n v="7"/>
    <x v="0"/>
    <n v="1"/>
    <n v="0"/>
    <n v="2"/>
    <n v="7"/>
    <n v="0"/>
    <n v="0"/>
    <n v="0"/>
    <n v="0"/>
    <n v="0"/>
    <n v="0"/>
    <n v="0"/>
    <n v="49"/>
    <s v="36-50"/>
    <n v="2807"/>
    <n v="0"/>
    <n v="0"/>
    <n v="0"/>
    <n v="1"/>
    <n v="0"/>
    <n v="1"/>
    <n v="0"/>
    <n v="0"/>
    <n v="0"/>
    <n v="11"/>
    <d v="2015-02-07T00:00:00"/>
    <n v="2"/>
    <s v="February"/>
    <n v="1"/>
  </r>
  <r>
    <n v="1556"/>
    <n v="86580"/>
    <n v="726"/>
    <n v="0.83853083853083854"/>
    <x v="0"/>
    <n v="0"/>
    <n v="72"/>
    <n v="532"/>
    <n v="21"/>
    <n v="127"/>
    <n v="26"/>
    <n v="20"/>
    <n v="20"/>
    <x v="7"/>
    <n v="4"/>
    <n v="2"/>
    <n v="5"/>
    <n v="1"/>
    <n v="0"/>
    <n v="0"/>
    <n v="0"/>
    <n v="0"/>
    <n v="1"/>
    <n v="0"/>
    <n v="0"/>
    <n v="37"/>
    <s v="36-50"/>
    <n v="2646"/>
    <n v="0"/>
    <n v="1"/>
    <n v="0"/>
    <n v="0"/>
    <n v="0"/>
    <n v="0"/>
    <n v="0"/>
    <n v="0"/>
    <n v="1"/>
    <n v="706"/>
    <d v="2015-07-18T00:00:00"/>
    <n v="7"/>
    <s v="July"/>
    <n v="1"/>
  </r>
  <r>
    <n v="1557"/>
    <n v="41437"/>
    <n v="31"/>
    <n v="7.4812365760069499E-2"/>
    <x v="1"/>
    <n v="1"/>
    <n v="5"/>
    <n v="29"/>
    <n v="0"/>
    <n v="2"/>
    <n v="0"/>
    <n v="0"/>
    <n v="1"/>
    <x v="0"/>
    <n v="1"/>
    <n v="0"/>
    <n v="3"/>
    <n v="7"/>
    <n v="0"/>
    <n v="0"/>
    <n v="0"/>
    <n v="0"/>
    <n v="0"/>
    <n v="0"/>
    <n v="0"/>
    <n v="63"/>
    <s v="51-65"/>
    <n v="2804"/>
    <n v="1"/>
    <n v="0"/>
    <n v="0"/>
    <n v="0"/>
    <n v="0"/>
    <n v="0"/>
    <n v="0"/>
    <n v="0"/>
    <n v="1"/>
    <n v="30"/>
    <d v="2015-02-10T00:00:00"/>
    <n v="2"/>
    <s v="February"/>
    <n v="1"/>
  </r>
  <r>
    <n v="1558"/>
    <n v="73705"/>
    <n v="1588"/>
    <n v="2.1545349704904688"/>
    <x v="0"/>
    <n v="2"/>
    <n v="86"/>
    <n v="612"/>
    <n v="91"/>
    <n v="520"/>
    <n v="258"/>
    <n v="107"/>
    <n v="107"/>
    <x v="1"/>
    <n v="9"/>
    <n v="6"/>
    <n v="8"/>
    <n v="5"/>
    <n v="0"/>
    <n v="0"/>
    <n v="0"/>
    <n v="0"/>
    <n v="0"/>
    <n v="0"/>
    <n v="0"/>
    <n v="69"/>
    <s v="66+"/>
    <n v="2275"/>
    <n v="0"/>
    <n v="0"/>
    <n v="0"/>
    <n v="0"/>
    <n v="1"/>
    <n v="0"/>
    <n v="0"/>
    <n v="1"/>
    <n v="0"/>
    <n v="1481"/>
    <d v="2016-07-23T00:00:00"/>
    <n v="7"/>
    <s v="July"/>
    <n v="1"/>
  </r>
  <r>
    <n v="1559"/>
    <n v="61064"/>
    <n v="900"/>
    <n v="1.4738634874885366"/>
    <x v="0"/>
    <n v="1"/>
    <n v="80"/>
    <n v="387"/>
    <n v="126"/>
    <n v="342"/>
    <n v="0"/>
    <n v="45"/>
    <n v="180"/>
    <x v="2"/>
    <n v="8"/>
    <n v="4"/>
    <n v="11"/>
    <n v="6"/>
    <n v="0"/>
    <n v="0"/>
    <n v="0"/>
    <n v="0"/>
    <n v="0"/>
    <n v="0"/>
    <n v="0"/>
    <n v="44"/>
    <s v="36-50"/>
    <n v="2826"/>
    <n v="0"/>
    <n v="1"/>
    <n v="0"/>
    <n v="0"/>
    <n v="0"/>
    <n v="0"/>
    <n v="1"/>
    <n v="0"/>
    <n v="0"/>
    <n v="720"/>
    <d v="2015-01-19T00:00:00"/>
    <n v="1"/>
    <s v="January"/>
    <n v="1"/>
  </r>
  <r>
    <n v="1560"/>
    <n v="18358"/>
    <n v="53"/>
    <n v="0.2887024730362785"/>
    <x v="1"/>
    <n v="0"/>
    <n v="49"/>
    <n v="6"/>
    <n v="8"/>
    <n v="19"/>
    <n v="16"/>
    <n v="4"/>
    <n v="4"/>
    <x v="4"/>
    <n v="3"/>
    <n v="0"/>
    <n v="4"/>
    <n v="7"/>
    <n v="0"/>
    <n v="0"/>
    <n v="0"/>
    <n v="0"/>
    <n v="0"/>
    <n v="0"/>
    <n v="0"/>
    <n v="31"/>
    <s v="24-35"/>
    <n v="2380"/>
    <n v="0"/>
    <n v="0"/>
    <n v="1"/>
    <n v="0"/>
    <n v="0"/>
    <n v="0"/>
    <n v="1"/>
    <n v="0"/>
    <n v="0"/>
    <n v="49"/>
    <d v="2016-04-09T00:00:00"/>
    <n v="4"/>
    <s v="April"/>
    <n v="1"/>
  </r>
  <r>
    <n v="1561"/>
    <n v="55012"/>
    <n v="647"/>
    <n v="1.1761070311931943"/>
    <x v="0"/>
    <n v="1"/>
    <n v="85"/>
    <n v="582"/>
    <n v="0"/>
    <n v="65"/>
    <n v="0"/>
    <n v="0"/>
    <n v="13"/>
    <x v="9"/>
    <n v="8"/>
    <n v="2"/>
    <n v="9"/>
    <n v="5"/>
    <n v="0"/>
    <n v="0"/>
    <n v="0"/>
    <n v="0"/>
    <n v="0"/>
    <n v="0"/>
    <n v="0"/>
    <n v="47"/>
    <s v="36-50"/>
    <n v="2259"/>
    <n v="0"/>
    <n v="0"/>
    <n v="0"/>
    <n v="1"/>
    <n v="0"/>
    <n v="0"/>
    <n v="0"/>
    <n v="0"/>
    <n v="1"/>
    <n v="634"/>
    <d v="2016-08-08T00:00:00"/>
    <n v="8"/>
    <s v="August"/>
    <n v="1"/>
  </r>
  <r>
    <n v="1562"/>
    <n v="37929"/>
    <n v="255"/>
    <n v="0.67230878747132805"/>
    <x v="0"/>
    <n v="0"/>
    <n v="49"/>
    <n v="202"/>
    <n v="2"/>
    <n v="46"/>
    <n v="3"/>
    <n v="2"/>
    <n v="10"/>
    <x v="1"/>
    <n v="4"/>
    <n v="2"/>
    <n v="5"/>
    <n v="7"/>
    <n v="1"/>
    <n v="0"/>
    <n v="0"/>
    <n v="1"/>
    <n v="0"/>
    <n v="0"/>
    <n v="1"/>
    <n v="35"/>
    <s v="24-35"/>
    <n v="2493"/>
    <n v="0"/>
    <n v="0"/>
    <n v="1"/>
    <n v="0"/>
    <n v="0"/>
    <n v="0"/>
    <n v="0"/>
    <n v="0"/>
    <n v="1"/>
    <n v="245"/>
    <d v="2015-12-18T00:00:00"/>
    <n v="12"/>
    <s v="December"/>
    <n v="1"/>
  </r>
  <r>
    <n v="1563"/>
    <n v="38175"/>
    <n v="150"/>
    <n v="0.39292730844793711"/>
    <x v="1"/>
    <n v="0"/>
    <n v="6"/>
    <n v="70"/>
    <n v="6"/>
    <n v="69"/>
    <n v="2"/>
    <n v="3"/>
    <n v="3"/>
    <x v="4"/>
    <n v="3"/>
    <n v="1"/>
    <n v="4"/>
    <n v="7"/>
    <n v="0"/>
    <n v="0"/>
    <n v="0"/>
    <n v="0"/>
    <n v="0"/>
    <n v="0"/>
    <n v="0"/>
    <n v="36"/>
    <s v="36-50"/>
    <n v="2438"/>
    <n v="0"/>
    <n v="1"/>
    <n v="0"/>
    <n v="0"/>
    <n v="0"/>
    <n v="0"/>
    <n v="0"/>
    <n v="0"/>
    <n v="1"/>
    <n v="147"/>
    <d v="2016-02-11T00:00:00"/>
    <n v="2"/>
    <s v="February"/>
    <n v="1"/>
  </r>
  <r>
    <n v="1564"/>
    <n v="58656"/>
    <n v="1208"/>
    <n v="2.059465357337698"/>
    <x v="0"/>
    <n v="1"/>
    <n v="25"/>
    <n v="962"/>
    <n v="12"/>
    <n v="194"/>
    <n v="16"/>
    <n v="24"/>
    <n v="12"/>
    <x v="3"/>
    <n v="7"/>
    <n v="8"/>
    <n v="13"/>
    <n v="6"/>
    <n v="0"/>
    <n v="0"/>
    <n v="0"/>
    <n v="0"/>
    <n v="1"/>
    <n v="0"/>
    <n v="0"/>
    <n v="64"/>
    <s v="51-65"/>
    <n v="2806"/>
    <n v="0"/>
    <n v="0"/>
    <n v="0"/>
    <n v="1"/>
    <n v="0"/>
    <n v="0"/>
    <n v="0"/>
    <n v="1"/>
    <n v="0"/>
    <n v="1196"/>
    <d v="2015-02-08T00:00:00"/>
    <n v="2"/>
    <s v="February"/>
    <n v="1"/>
  </r>
  <r>
    <n v="1565"/>
    <n v="52117"/>
    <n v="259"/>
    <n v="0.49695876585375215"/>
    <x v="0"/>
    <n v="1"/>
    <n v="55"/>
    <n v="112"/>
    <n v="10"/>
    <n v="107"/>
    <n v="30"/>
    <n v="0"/>
    <n v="20"/>
    <x v="1"/>
    <n v="5"/>
    <n v="2"/>
    <n v="4"/>
    <n v="7"/>
    <n v="0"/>
    <n v="0"/>
    <n v="0"/>
    <n v="0"/>
    <n v="0"/>
    <n v="0"/>
    <n v="0"/>
    <n v="55"/>
    <s v="51-65"/>
    <n v="2841"/>
    <n v="0"/>
    <n v="0"/>
    <n v="0"/>
    <n v="1"/>
    <n v="0"/>
    <n v="0"/>
    <n v="1"/>
    <n v="0"/>
    <n v="0"/>
    <n v="239"/>
    <d v="2015-01-04T00:00:00"/>
    <n v="1"/>
    <s v="January"/>
    <n v="1"/>
  </r>
  <r>
    <n v="1566"/>
    <n v="64813"/>
    <n v="693"/>
    <n v="1.0692299384382762"/>
    <x v="1"/>
    <n v="0"/>
    <n v="81"/>
    <n v="293"/>
    <n v="0"/>
    <n v="124"/>
    <n v="179"/>
    <n v="97"/>
    <n v="52"/>
    <x v="0"/>
    <n v="7"/>
    <n v="2"/>
    <n v="10"/>
    <n v="5"/>
    <n v="0"/>
    <n v="0"/>
    <n v="0"/>
    <n v="0"/>
    <n v="0"/>
    <n v="0"/>
    <n v="0"/>
    <n v="42"/>
    <s v="36-50"/>
    <n v="2337"/>
    <n v="0"/>
    <n v="1"/>
    <n v="0"/>
    <n v="0"/>
    <n v="0"/>
    <n v="0"/>
    <n v="1"/>
    <n v="0"/>
    <n v="0"/>
    <n v="641"/>
    <d v="2016-05-22T00:00:00"/>
    <n v="5"/>
    <s v="May"/>
    <n v="1"/>
  </r>
  <r>
    <n v="1567"/>
    <n v="54222"/>
    <n v="257"/>
    <n v="0.4739773523661982"/>
    <x v="0"/>
    <n v="1"/>
    <n v="98"/>
    <n v="199"/>
    <n v="12"/>
    <n v="31"/>
    <n v="3"/>
    <n v="12"/>
    <n v="7"/>
    <x v="0"/>
    <n v="3"/>
    <n v="3"/>
    <n v="5"/>
    <n v="3"/>
    <n v="0"/>
    <n v="0"/>
    <n v="0"/>
    <n v="0"/>
    <n v="0"/>
    <n v="0"/>
    <n v="0"/>
    <n v="47"/>
    <s v="36-50"/>
    <n v="2279"/>
    <n v="0"/>
    <n v="1"/>
    <n v="0"/>
    <n v="0"/>
    <n v="0"/>
    <n v="0"/>
    <n v="0"/>
    <n v="0"/>
    <n v="1"/>
    <n v="250"/>
    <d v="2016-07-19T00:00:00"/>
    <n v="7"/>
    <s v="July"/>
    <n v="1"/>
  </r>
  <r>
    <n v="1568"/>
    <n v="42586"/>
    <n v="252"/>
    <n v="0.59174376555675567"/>
    <x v="1"/>
    <n v="1"/>
    <n v="7"/>
    <n v="194"/>
    <n v="2"/>
    <n v="56"/>
    <n v="0"/>
    <n v="0"/>
    <n v="0"/>
    <x v="2"/>
    <n v="4"/>
    <n v="1"/>
    <n v="6"/>
    <n v="8"/>
    <n v="0"/>
    <n v="0"/>
    <n v="0"/>
    <n v="0"/>
    <n v="0"/>
    <n v="0"/>
    <n v="1"/>
    <n v="65"/>
    <s v="51-65"/>
    <n v="2767"/>
    <n v="0"/>
    <n v="0"/>
    <n v="0"/>
    <n v="1"/>
    <n v="0"/>
    <n v="0"/>
    <n v="1"/>
    <n v="0"/>
    <n v="0"/>
    <n v="252"/>
    <d v="2015-03-19T00:00:00"/>
    <n v="3"/>
    <s v="March"/>
    <n v="1"/>
  </r>
  <r>
    <n v="1569"/>
    <n v="41154"/>
    <n v="62"/>
    <n v="0.15065364241629003"/>
    <x v="0"/>
    <n v="1"/>
    <n v="98"/>
    <n v="44"/>
    <n v="2"/>
    <n v="11"/>
    <n v="2"/>
    <n v="3"/>
    <n v="7"/>
    <x v="0"/>
    <n v="1"/>
    <n v="0"/>
    <n v="4"/>
    <n v="5"/>
    <n v="0"/>
    <n v="0"/>
    <n v="0"/>
    <n v="0"/>
    <n v="0"/>
    <n v="0"/>
    <n v="0"/>
    <n v="42"/>
    <s v="36-50"/>
    <n v="2605"/>
    <n v="0"/>
    <n v="0"/>
    <n v="0"/>
    <n v="1"/>
    <n v="0"/>
    <n v="0"/>
    <n v="1"/>
    <n v="0"/>
    <n v="0"/>
    <n v="55"/>
    <d v="2015-08-28T00:00:00"/>
    <n v="8"/>
    <s v="August"/>
    <n v="1"/>
  </r>
  <r>
    <n v="1570"/>
    <n v="80398"/>
    <n v="1571"/>
    <n v="1.9540287071817708"/>
    <x v="0"/>
    <n v="0"/>
    <n v="92"/>
    <n v="342"/>
    <n v="51"/>
    <n v="936"/>
    <n v="207"/>
    <n v="35"/>
    <n v="26"/>
    <x v="0"/>
    <n v="5"/>
    <n v="8"/>
    <n v="12"/>
    <n v="3"/>
    <n v="0"/>
    <n v="0"/>
    <n v="0"/>
    <n v="0"/>
    <n v="1"/>
    <n v="0"/>
    <n v="0"/>
    <n v="54"/>
    <s v="51-65"/>
    <n v="2755"/>
    <n v="0"/>
    <n v="1"/>
    <n v="0"/>
    <n v="0"/>
    <n v="0"/>
    <n v="0"/>
    <n v="1"/>
    <n v="0"/>
    <n v="0"/>
    <n v="1545"/>
    <d v="2015-03-31T00:00:00"/>
    <n v="3"/>
    <s v="March"/>
    <n v="1"/>
  </r>
  <r>
    <n v="1571"/>
    <n v="18746"/>
    <n v="44"/>
    <n v="0.23471673957110847"/>
    <x v="1"/>
    <n v="0"/>
    <n v="41"/>
    <n v="2"/>
    <n v="10"/>
    <n v="11"/>
    <n v="12"/>
    <n v="9"/>
    <n v="20"/>
    <x v="1"/>
    <n v="3"/>
    <n v="0"/>
    <n v="3"/>
    <n v="6"/>
    <n v="0"/>
    <n v="0"/>
    <n v="0"/>
    <n v="0"/>
    <n v="0"/>
    <n v="0"/>
    <n v="0"/>
    <n v="28"/>
    <s v="24-35"/>
    <n v="2190"/>
    <n v="0"/>
    <n v="0"/>
    <n v="1"/>
    <n v="0"/>
    <n v="0"/>
    <n v="0"/>
    <n v="0"/>
    <n v="0"/>
    <n v="0"/>
    <n v="24"/>
    <d v="2016-10-16T00:00:00"/>
    <n v="10"/>
    <s v="October"/>
    <n v="1"/>
  </r>
  <r>
    <n v="1572"/>
    <n v="35196"/>
    <n v="310"/>
    <n v="0.88078190703489034"/>
    <x v="1"/>
    <n v="0"/>
    <n v="68"/>
    <n v="75"/>
    <n v="12"/>
    <n v="141"/>
    <n v="43"/>
    <n v="39"/>
    <n v="187"/>
    <x v="9"/>
    <n v="6"/>
    <n v="1"/>
    <n v="5"/>
    <n v="8"/>
    <n v="0"/>
    <n v="0"/>
    <n v="0"/>
    <n v="0"/>
    <n v="0"/>
    <n v="0"/>
    <n v="0"/>
    <n v="36"/>
    <s v="36-50"/>
    <n v="2752"/>
    <n v="0"/>
    <n v="0"/>
    <n v="0"/>
    <n v="1"/>
    <n v="0"/>
    <n v="0"/>
    <n v="1"/>
    <n v="0"/>
    <n v="0"/>
    <n v="123"/>
    <d v="2015-04-03T00:00:00"/>
    <n v="4"/>
    <s v="April"/>
    <n v="1"/>
  </r>
  <r>
    <n v="1573"/>
    <n v="60230"/>
    <n v="1027"/>
    <n v="1.7051303337207373"/>
    <x v="0"/>
    <n v="1"/>
    <n v="78"/>
    <n v="520"/>
    <n v="20"/>
    <n v="367"/>
    <n v="39"/>
    <n v="81"/>
    <n v="40"/>
    <x v="1"/>
    <n v="6"/>
    <n v="3"/>
    <n v="6"/>
    <n v="5"/>
    <n v="0"/>
    <n v="0"/>
    <n v="0"/>
    <n v="0"/>
    <n v="0"/>
    <n v="0"/>
    <n v="0"/>
    <n v="64"/>
    <s v="51-65"/>
    <n v="2564"/>
    <n v="0"/>
    <n v="0"/>
    <n v="1"/>
    <n v="0"/>
    <n v="0"/>
    <n v="0"/>
    <n v="1"/>
    <n v="0"/>
    <n v="0"/>
    <n v="987"/>
    <d v="2015-10-08T00:00:00"/>
    <n v="10"/>
    <s v="October"/>
    <n v="1"/>
  </r>
  <r>
    <n v="1574"/>
    <n v="22108"/>
    <n v="25"/>
    <n v="0.11308123756106386"/>
    <x v="1"/>
    <n v="1"/>
    <n v="46"/>
    <n v="5"/>
    <n v="3"/>
    <n v="9"/>
    <n v="6"/>
    <n v="2"/>
    <n v="6"/>
    <x v="1"/>
    <n v="2"/>
    <n v="0"/>
    <n v="3"/>
    <n v="7"/>
    <n v="0"/>
    <n v="0"/>
    <n v="0"/>
    <n v="0"/>
    <n v="0"/>
    <n v="0"/>
    <n v="0"/>
    <n v="43"/>
    <s v="36-50"/>
    <n v="2211"/>
    <n v="0"/>
    <n v="1"/>
    <n v="0"/>
    <n v="0"/>
    <n v="0"/>
    <n v="0"/>
    <n v="1"/>
    <n v="0"/>
    <n v="0"/>
    <n v="19"/>
    <d v="2016-09-25T00:00:00"/>
    <n v="9"/>
    <s v="September"/>
    <n v="1"/>
  </r>
  <r>
    <n v="1575"/>
    <n v="44392"/>
    <n v="182"/>
    <n v="0.40998378086141646"/>
    <x v="1"/>
    <n v="1"/>
    <n v="71"/>
    <n v="87"/>
    <n v="5"/>
    <n v="71"/>
    <n v="7"/>
    <n v="12"/>
    <n v="29"/>
    <x v="2"/>
    <n v="4"/>
    <n v="1"/>
    <n v="4"/>
    <n v="7"/>
    <n v="0"/>
    <n v="0"/>
    <n v="0"/>
    <n v="0"/>
    <n v="0"/>
    <n v="0"/>
    <n v="0"/>
    <n v="46"/>
    <s v="36-50"/>
    <n v="2456"/>
    <n v="0"/>
    <n v="0"/>
    <n v="0"/>
    <n v="1"/>
    <n v="0"/>
    <n v="0"/>
    <n v="1"/>
    <n v="0"/>
    <n v="0"/>
    <n v="153"/>
    <d v="2016-01-24T00:00:00"/>
    <n v="1"/>
    <s v="January"/>
    <n v="1"/>
  </r>
  <r>
    <n v="1576"/>
    <n v="32233"/>
    <n v="224"/>
    <n v="0.69493996835541216"/>
    <x v="1"/>
    <n v="0"/>
    <n v="26"/>
    <n v="138"/>
    <n v="15"/>
    <n v="35"/>
    <n v="25"/>
    <n v="11"/>
    <n v="72"/>
    <x v="1"/>
    <n v="6"/>
    <n v="2"/>
    <n v="2"/>
    <n v="9"/>
    <n v="0"/>
    <n v="0"/>
    <n v="1"/>
    <n v="0"/>
    <n v="0"/>
    <n v="0"/>
    <n v="1"/>
    <n v="46"/>
    <s v="36-50"/>
    <n v="2838"/>
    <n v="0"/>
    <n v="0"/>
    <n v="1"/>
    <n v="0"/>
    <n v="0"/>
    <n v="0"/>
    <n v="1"/>
    <n v="0"/>
    <n v="0"/>
    <n v="152"/>
    <d v="2015-01-07T00:00:00"/>
    <n v="1"/>
    <s v="January"/>
    <n v="1"/>
  </r>
  <r>
    <n v="1577"/>
    <n v="17688"/>
    <n v="9"/>
    <n v="5.0881953867028491E-2"/>
    <x v="1"/>
    <n v="0"/>
    <n v="82"/>
    <n v="2"/>
    <n v="2"/>
    <n v="1"/>
    <n v="3"/>
    <n v="1"/>
    <n v="2"/>
    <x v="0"/>
    <n v="1"/>
    <n v="0"/>
    <n v="2"/>
    <n v="8"/>
    <n v="0"/>
    <n v="0"/>
    <n v="0"/>
    <n v="0"/>
    <n v="0"/>
    <n v="1"/>
    <n v="0"/>
    <n v="41"/>
    <s v="36-50"/>
    <n v="2691"/>
    <n v="0"/>
    <n v="1"/>
    <n v="0"/>
    <n v="0"/>
    <n v="0"/>
    <n v="0"/>
    <n v="1"/>
    <n v="0"/>
    <n v="0"/>
    <n v="7"/>
    <d v="2015-06-03T00:00:00"/>
    <n v="6"/>
    <s v="June"/>
    <n v="1"/>
  </r>
  <r>
    <n v="1578"/>
    <n v="47175"/>
    <n v="221"/>
    <n v="0.46846846846846846"/>
    <x v="1"/>
    <n v="1"/>
    <n v="81"/>
    <n v="167"/>
    <n v="2"/>
    <n v="44"/>
    <n v="6"/>
    <n v="2"/>
    <n v="19"/>
    <x v="6"/>
    <n v="4"/>
    <n v="2"/>
    <n v="4"/>
    <n v="8"/>
    <n v="0"/>
    <n v="0"/>
    <n v="1"/>
    <n v="0"/>
    <n v="0"/>
    <n v="0"/>
    <n v="1"/>
    <n v="58"/>
    <s v="51-65"/>
    <n v="2768"/>
    <n v="0"/>
    <n v="0"/>
    <n v="0"/>
    <n v="1"/>
    <n v="0"/>
    <n v="0"/>
    <n v="0"/>
    <n v="1"/>
    <n v="0"/>
    <n v="202"/>
    <d v="2015-03-18T00:00:00"/>
    <n v="3"/>
    <s v="March"/>
    <n v="1"/>
  </r>
  <r>
    <n v="1579"/>
    <n v="42207"/>
    <n v="219"/>
    <n v="0.51887127727628124"/>
    <x v="1"/>
    <n v="0"/>
    <n v="71"/>
    <n v="116"/>
    <n v="11"/>
    <n v="72"/>
    <n v="3"/>
    <n v="17"/>
    <n v="46"/>
    <x v="3"/>
    <n v="4"/>
    <n v="1"/>
    <n v="5"/>
    <n v="6"/>
    <n v="0"/>
    <n v="0"/>
    <n v="1"/>
    <n v="0"/>
    <n v="0"/>
    <n v="0"/>
    <n v="1"/>
    <n v="36"/>
    <s v="36-50"/>
    <n v="2613"/>
    <n v="0"/>
    <n v="1"/>
    <n v="0"/>
    <n v="0"/>
    <n v="0"/>
    <n v="0"/>
    <n v="0"/>
    <n v="1"/>
    <n v="0"/>
    <n v="173"/>
    <d v="2015-08-20T00:00:00"/>
    <n v="8"/>
    <s v="August"/>
    <n v="1"/>
  </r>
  <r>
    <n v="1580"/>
    <n v="82571"/>
    <n v="1607"/>
    <n v="1.9462038730304827"/>
    <x v="0"/>
    <n v="0"/>
    <n v="28"/>
    <n v="861"/>
    <n v="31"/>
    <n v="558"/>
    <n v="62"/>
    <n v="95"/>
    <n v="79"/>
    <x v="7"/>
    <n v="6"/>
    <n v="5"/>
    <n v="13"/>
    <n v="2"/>
    <n v="0"/>
    <n v="0"/>
    <n v="0"/>
    <n v="0"/>
    <n v="1"/>
    <n v="0"/>
    <n v="0"/>
    <n v="58"/>
    <s v="51-65"/>
    <n v="2247"/>
    <n v="0"/>
    <n v="0"/>
    <n v="0"/>
    <n v="0"/>
    <n v="1"/>
    <n v="0"/>
    <n v="0"/>
    <n v="0"/>
    <n v="1"/>
    <n v="1528"/>
    <d v="2016-08-20T00:00:00"/>
    <n v="8"/>
    <s v="August"/>
    <n v="1"/>
  </r>
  <r>
    <n v="1581"/>
    <n v="38808"/>
    <n v="216"/>
    <n v="0.55658627087198509"/>
    <x v="1"/>
    <n v="0"/>
    <n v="21"/>
    <n v="125"/>
    <n v="17"/>
    <n v="52"/>
    <n v="3"/>
    <n v="19"/>
    <n v="30"/>
    <x v="3"/>
    <n v="5"/>
    <n v="1"/>
    <n v="4"/>
    <n v="8"/>
    <n v="0"/>
    <n v="0"/>
    <n v="1"/>
    <n v="0"/>
    <n v="0"/>
    <n v="0"/>
    <n v="1"/>
    <n v="48"/>
    <s v="36-50"/>
    <n v="2831"/>
    <n v="0"/>
    <n v="0"/>
    <n v="1"/>
    <n v="0"/>
    <n v="0"/>
    <n v="0"/>
    <n v="1"/>
    <n v="0"/>
    <n v="0"/>
    <n v="186"/>
    <d v="2015-01-14T00:00:00"/>
    <n v="1"/>
    <s v="January"/>
    <n v="1"/>
  </r>
  <r>
    <n v="1582"/>
    <n v="46854"/>
    <n v="184"/>
    <n v="0.39270926708498738"/>
    <x v="1"/>
    <n v="1"/>
    <n v="81"/>
    <n v="96"/>
    <n v="1"/>
    <n v="79"/>
    <n v="7"/>
    <n v="1"/>
    <n v="79"/>
    <x v="9"/>
    <n v="5"/>
    <n v="1"/>
    <n v="3"/>
    <n v="8"/>
    <n v="0"/>
    <n v="0"/>
    <n v="1"/>
    <n v="0"/>
    <n v="0"/>
    <n v="0"/>
    <n v="1"/>
    <n v="47"/>
    <s v="36-50"/>
    <n v="2249"/>
    <n v="0"/>
    <n v="0"/>
    <n v="1"/>
    <n v="0"/>
    <n v="0"/>
    <n v="0"/>
    <n v="0"/>
    <n v="0"/>
    <n v="1"/>
    <n v="105"/>
    <d v="2016-08-18T00:00:00"/>
    <n v="8"/>
    <s v="August"/>
    <n v="1"/>
  </r>
  <r>
    <n v="1583"/>
    <n v="40442"/>
    <n v="156"/>
    <n v="0.38573759952524606"/>
    <x v="1"/>
    <n v="1"/>
    <n v="52"/>
    <n v="45"/>
    <n v="12"/>
    <n v="52"/>
    <n v="25"/>
    <n v="22"/>
    <n v="13"/>
    <x v="3"/>
    <n v="3"/>
    <n v="1"/>
    <n v="4"/>
    <n v="7"/>
    <n v="0"/>
    <n v="0"/>
    <n v="0"/>
    <n v="0"/>
    <n v="0"/>
    <n v="0"/>
    <n v="1"/>
    <n v="68"/>
    <s v="66+"/>
    <n v="2838"/>
    <n v="0"/>
    <n v="0"/>
    <n v="0"/>
    <n v="1"/>
    <n v="0"/>
    <n v="0"/>
    <n v="0"/>
    <n v="1"/>
    <n v="0"/>
    <n v="143"/>
    <d v="2015-01-07T00:00:00"/>
    <n v="1"/>
    <s v="January"/>
    <n v="1"/>
  </r>
  <r>
    <n v="1584"/>
    <n v="23529"/>
    <n v="34"/>
    <n v="0.1445025287942539"/>
    <x v="0"/>
    <n v="1"/>
    <n v="67"/>
    <n v="9"/>
    <n v="7"/>
    <n v="13"/>
    <n v="3"/>
    <n v="2"/>
    <n v="20"/>
    <x v="0"/>
    <n v="1"/>
    <n v="1"/>
    <n v="2"/>
    <n v="6"/>
    <n v="0"/>
    <n v="0"/>
    <n v="0"/>
    <n v="0"/>
    <n v="0"/>
    <n v="0"/>
    <n v="0"/>
    <n v="55"/>
    <s v="51-65"/>
    <n v="2697"/>
    <n v="0"/>
    <n v="0"/>
    <n v="1"/>
    <n v="0"/>
    <n v="0"/>
    <n v="0"/>
    <n v="0"/>
    <n v="0"/>
    <n v="0"/>
    <n v="14"/>
    <d v="2015-05-28T00:00:00"/>
    <n v="5"/>
    <s v="May"/>
    <n v="1"/>
  </r>
  <r>
    <n v="1585"/>
    <n v="71107"/>
    <n v="1132"/>
    <n v="1.5919670355942452"/>
    <x v="0"/>
    <n v="1"/>
    <n v="61"/>
    <n v="533"/>
    <n v="10"/>
    <n v="217"/>
    <n v="198"/>
    <n v="174"/>
    <n v="195"/>
    <x v="1"/>
    <n v="7"/>
    <n v="6"/>
    <n v="13"/>
    <n v="4"/>
    <n v="0"/>
    <n v="0"/>
    <n v="0"/>
    <n v="0"/>
    <n v="0"/>
    <n v="0"/>
    <n v="0"/>
    <n v="69"/>
    <s v="66+"/>
    <n v="2656"/>
    <n v="0"/>
    <n v="1"/>
    <n v="0"/>
    <n v="0"/>
    <n v="0"/>
    <n v="0"/>
    <n v="1"/>
    <n v="0"/>
    <n v="0"/>
    <n v="937"/>
    <d v="2015-07-08T00:00:00"/>
    <n v="7"/>
    <s v="July"/>
    <n v="1"/>
  </r>
  <r>
    <n v="1586"/>
    <n v="46910"/>
    <n v="62"/>
    <n v="0.13216798124067364"/>
    <x v="1"/>
    <n v="1"/>
    <n v="36"/>
    <n v="48"/>
    <n v="0"/>
    <n v="14"/>
    <n v="0"/>
    <n v="0"/>
    <n v="6"/>
    <x v="1"/>
    <n v="2"/>
    <n v="0"/>
    <n v="3"/>
    <n v="6"/>
    <n v="0"/>
    <n v="0"/>
    <n v="0"/>
    <n v="0"/>
    <n v="0"/>
    <n v="0"/>
    <n v="0"/>
    <n v="56"/>
    <s v="51-65"/>
    <n v="2257"/>
    <n v="0"/>
    <n v="0"/>
    <n v="0"/>
    <n v="1"/>
    <n v="0"/>
    <n v="0"/>
    <n v="0"/>
    <n v="0"/>
    <n v="1"/>
    <n v="56"/>
    <d v="2016-08-10T00:00:00"/>
    <n v="8"/>
    <s v="August"/>
    <n v="1"/>
  </r>
  <r>
    <n v="1587"/>
    <n v="37244"/>
    <n v="30"/>
    <n v="8.0549887230157879E-2"/>
    <x v="1"/>
    <n v="1"/>
    <n v="90"/>
    <n v="18"/>
    <n v="2"/>
    <n v="10"/>
    <n v="0"/>
    <n v="0"/>
    <n v="25"/>
    <x v="0"/>
    <n v="1"/>
    <n v="1"/>
    <n v="2"/>
    <n v="7"/>
    <n v="0"/>
    <n v="0"/>
    <n v="1"/>
    <n v="0"/>
    <n v="0"/>
    <n v="0"/>
    <n v="0"/>
    <n v="65"/>
    <s v="51-65"/>
    <n v="2587"/>
    <n v="1"/>
    <n v="0"/>
    <n v="0"/>
    <n v="0"/>
    <n v="0"/>
    <n v="0"/>
    <n v="1"/>
    <n v="0"/>
    <n v="0"/>
    <n v="5"/>
    <d v="2015-09-15T00:00:00"/>
    <n v="9"/>
    <s v="September"/>
    <n v="1"/>
  </r>
  <r>
    <n v="1588"/>
    <n v="82427"/>
    <n v="1349"/>
    <n v="1.6365996578790929"/>
    <x v="0"/>
    <n v="0"/>
    <n v="35"/>
    <n v="482"/>
    <n v="147"/>
    <n v="509"/>
    <n v="104"/>
    <n v="107"/>
    <n v="107"/>
    <x v="0"/>
    <n v="3"/>
    <n v="5"/>
    <n v="12"/>
    <n v="1"/>
    <n v="0"/>
    <n v="0"/>
    <n v="0"/>
    <n v="0"/>
    <n v="1"/>
    <n v="0"/>
    <n v="0"/>
    <n v="54"/>
    <s v="51-65"/>
    <n v="2268"/>
    <n v="0"/>
    <n v="0"/>
    <n v="0"/>
    <n v="1"/>
    <n v="0"/>
    <n v="0"/>
    <n v="1"/>
    <n v="0"/>
    <n v="0"/>
    <n v="1242"/>
    <d v="2016-07-30T00:00:00"/>
    <n v="7"/>
    <s v="July"/>
    <n v="1"/>
  </r>
  <r>
    <n v="1589"/>
    <n v="75342"/>
    <n v="537"/>
    <n v="0.71274986063550216"/>
    <x v="0"/>
    <n v="1"/>
    <n v="38"/>
    <n v="204"/>
    <n v="97"/>
    <n v="97"/>
    <n v="21"/>
    <n v="118"/>
    <n v="26"/>
    <x v="0"/>
    <n v="5"/>
    <n v="2"/>
    <n v="10"/>
    <n v="4"/>
    <n v="0"/>
    <n v="0"/>
    <n v="0"/>
    <n v="0"/>
    <n v="0"/>
    <n v="0"/>
    <n v="0"/>
    <n v="62"/>
    <s v="51-65"/>
    <n v="2578"/>
    <n v="0"/>
    <n v="0"/>
    <n v="1"/>
    <n v="0"/>
    <n v="0"/>
    <n v="1"/>
    <n v="0"/>
    <n v="0"/>
    <n v="0"/>
    <n v="511"/>
    <d v="2015-09-24T00:00:00"/>
    <n v="9"/>
    <s v="September"/>
    <n v="1"/>
  </r>
  <r>
    <n v="1590"/>
    <n v="70044"/>
    <n v="1490"/>
    <n v="2.1272343098623723"/>
    <x v="0"/>
    <n v="1"/>
    <n v="46"/>
    <n v="1073"/>
    <n v="0"/>
    <n v="250"/>
    <n v="153"/>
    <n v="14"/>
    <n v="14"/>
    <x v="3"/>
    <n v="7"/>
    <n v="10"/>
    <n v="5"/>
    <n v="5"/>
    <n v="0"/>
    <n v="0"/>
    <n v="0"/>
    <n v="0"/>
    <n v="0"/>
    <n v="0"/>
    <n v="0"/>
    <n v="66"/>
    <s v="66+"/>
    <n v="2655"/>
    <n v="1"/>
    <n v="0"/>
    <n v="0"/>
    <n v="0"/>
    <n v="0"/>
    <n v="0"/>
    <n v="1"/>
    <n v="0"/>
    <n v="0"/>
    <n v="1476"/>
    <d v="2015-07-09T00:00:00"/>
    <n v="7"/>
    <s v="July"/>
    <n v="1"/>
  </r>
  <r>
    <n v="1591"/>
    <n v="77437"/>
    <n v="1096"/>
    <n v="1.4153440861603628"/>
    <x v="0"/>
    <n v="0"/>
    <n v="70"/>
    <n v="560"/>
    <n v="21"/>
    <n v="442"/>
    <n v="29"/>
    <n v="44"/>
    <n v="29"/>
    <x v="0"/>
    <n v="4"/>
    <n v="5"/>
    <n v="13"/>
    <n v="1"/>
    <n v="0"/>
    <n v="0"/>
    <n v="0"/>
    <n v="0"/>
    <n v="1"/>
    <n v="0"/>
    <n v="0"/>
    <n v="57"/>
    <s v="51-65"/>
    <n v="2374"/>
    <n v="0"/>
    <n v="1"/>
    <n v="0"/>
    <n v="0"/>
    <n v="0"/>
    <n v="0"/>
    <n v="1"/>
    <n v="0"/>
    <n v="0"/>
    <n v="1067"/>
    <d v="2016-04-15T00:00:00"/>
    <n v="4"/>
    <s v="April"/>
    <n v="1"/>
  </r>
  <r>
    <n v="1592"/>
    <n v="54984"/>
    <n v="352"/>
    <n v="0.64018623599592606"/>
    <x v="0"/>
    <n v="1"/>
    <n v="51"/>
    <n v="173"/>
    <n v="13"/>
    <n v="131"/>
    <n v="32"/>
    <n v="3"/>
    <n v="6"/>
    <x v="3"/>
    <n v="6"/>
    <n v="1"/>
    <n v="6"/>
    <n v="7"/>
    <n v="1"/>
    <n v="0"/>
    <n v="0"/>
    <n v="0"/>
    <n v="0"/>
    <n v="0"/>
    <n v="0"/>
    <n v="61"/>
    <s v="51-65"/>
    <n v="2195"/>
    <n v="0"/>
    <n v="1"/>
    <n v="0"/>
    <n v="0"/>
    <n v="0"/>
    <n v="0"/>
    <n v="1"/>
    <n v="0"/>
    <n v="0"/>
    <n v="346"/>
    <d v="2016-10-11T00:00:00"/>
    <n v="10"/>
    <s v="October"/>
    <n v="1"/>
  </r>
  <r>
    <n v="1593"/>
    <n v="42403"/>
    <n v="39"/>
    <n v="9.1974624436950217E-2"/>
    <x v="1"/>
    <n v="0"/>
    <n v="18"/>
    <n v="22"/>
    <n v="1"/>
    <n v="11"/>
    <n v="0"/>
    <n v="5"/>
    <n v="3"/>
    <x v="0"/>
    <n v="1"/>
    <n v="0"/>
    <n v="3"/>
    <n v="8"/>
    <n v="0"/>
    <n v="0"/>
    <n v="0"/>
    <n v="0"/>
    <n v="0"/>
    <n v="0"/>
    <n v="0"/>
    <n v="49"/>
    <s v="36-50"/>
    <n v="2359"/>
    <n v="0"/>
    <n v="1"/>
    <n v="0"/>
    <n v="0"/>
    <n v="0"/>
    <n v="0"/>
    <n v="0"/>
    <n v="0"/>
    <n v="1"/>
    <n v="36"/>
    <d v="2016-04-30T00:00:00"/>
    <n v="4"/>
    <s v="April"/>
    <n v="1"/>
  </r>
  <r>
    <n v="1594"/>
    <n v="55761"/>
    <n v="152"/>
    <n v="0.27259195495059274"/>
    <x v="0"/>
    <n v="1"/>
    <n v="97"/>
    <n v="136"/>
    <n v="1"/>
    <n v="12"/>
    <n v="0"/>
    <n v="3"/>
    <n v="32"/>
    <x v="1"/>
    <n v="4"/>
    <n v="1"/>
    <n v="3"/>
    <n v="6"/>
    <n v="0"/>
    <n v="0"/>
    <n v="0"/>
    <n v="1"/>
    <n v="0"/>
    <n v="0"/>
    <n v="0"/>
    <n v="56"/>
    <s v="51-65"/>
    <n v="2225"/>
    <n v="0"/>
    <n v="0"/>
    <n v="0"/>
    <n v="1"/>
    <n v="0"/>
    <n v="0"/>
    <n v="1"/>
    <n v="0"/>
    <n v="0"/>
    <n v="120"/>
    <d v="2016-09-11T00:00:00"/>
    <n v="9"/>
    <s v="September"/>
    <n v="1"/>
  </r>
  <r>
    <n v="1595"/>
    <n v="37292"/>
    <n v="394"/>
    <n v="1.056526869033573"/>
    <x v="1"/>
    <n v="0"/>
    <n v="32"/>
    <n v="275"/>
    <n v="0"/>
    <n v="86"/>
    <n v="10"/>
    <n v="23"/>
    <n v="66"/>
    <x v="2"/>
    <n v="6"/>
    <n v="3"/>
    <n v="5"/>
    <n v="8"/>
    <n v="0"/>
    <n v="0"/>
    <n v="0"/>
    <n v="0"/>
    <n v="0"/>
    <n v="0"/>
    <n v="0"/>
    <n v="37"/>
    <s v="36-50"/>
    <n v="2596"/>
    <n v="0"/>
    <n v="0"/>
    <n v="0"/>
    <n v="1"/>
    <n v="0"/>
    <n v="0"/>
    <n v="1"/>
    <n v="0"/>
    <n v="0"/>
    <n v="328"/>
    <d v="2015-09-06T00:00:00"/>
    <n v="9"/>
    <s v="September"/>
    <n v="1"/>
  </r>
  <r>
    <n v="1596"/>
    <n v="36145"/>
    <n v="154"/>
    <n v="0.42606169594688065"/>
    <x v="1"/>
    <n v="0"/>
    <n v="13"/>
    <n v="56"/>
    <n v="4"/>
    <n v="76"/>
    <n v="17"/>
    <n v="1"/>
    <n v="18"/>
    <x v="3"/>
    <n v="4"/>
    <n v="1"/>
    <n v="3"/>
    <n v="9"/>
    <n v="0"/>
    <n v="0"/>
    <n v="1"/>
    <n v="0"/>
    <n v="0"/>
    <n v="0"/>
    <n v="1"/>
    <n v="35"/>
    <s v="24-35"/>
    <n v="2537"/>
    <n v="0"/>
    <n v="1"/>
    <n v="0"/>
    <n v="0"/>
    <n v="0"/>
    <n v="1"/>
    <n v="0"/>
    <n v="0"/>
    <n v="0"/>
    <n v="136"/>
    <d v="2015-11-04T00:00:00"/>
    <n v="11"/>
    <s v="November"/>
    <n v="1"/>
  </r>
  <r>
    <n v="1597"/>
    <n v="44051"/>
    <n v="153"/>
    <n v="0.34732469183446463"/>
    <x v="1"/>
    <n v="1"/>
    <n v="20"/>
    <n v="79"/>
    <n v="7"/>
    <n v="58"/>
    <n v="6"/>
    <n v="3"/>
    <n v="18"/>
    <x v="3"/>
    <n v="3"/>
    <n v="1"/>
    <n v="4"/>
    <n v="6"/>
    <n v="0"/>
    <n v="0"/>
    <n v="0"/>
    <n v="0"/>
    <n v="0"/>
    <n v="0"/>
    <n v="1"/>
    <n v="47"/>
    <s v="36-50"/>
    <n v="2675"/>
    <n v="1"/>
    <n v="0"/>
    <n v="0"/>
    <n v="0"/>
    <n v="0"/>
    <n v="0"/>
    <n v="0"/>
    <n v="1"/>
    <n v="0"/>
    <n v="135"/>
    <d v="2015-06-19T00:00:00"/>
    <n v="6"/>
    <s v="June"/>
    <n v="1"/>
  </r>
  <r>
    <n v="1598"/>
    <n v="58086"/>
    <n v="777"/>
    <n v="1.3376717281272594"/>
    <x v="0"/>
    <n v="1"/>
    <n v="80"/>
    <n v="708"/>
    <n v="7"/>
    <n v="62"/>
    <n v="0"/>
    <n v="0"/>
    <n v="15"/>
    <x v="1"/>
    <n v="11"/>
    <n v="3"/>
    <n v="7"/>
    <n v="8"/>
    <n v="0"/>
    <n v="0"/>
    <n v="0"/>
    <n v="0"/>
    <n v="0"/>
    <n v="0"/>
    <n v="0"/>
    <n v="51"/>
    <s v="51-65"/>
    <n v="2684"/>
    <n v="1"/>
    <n v="0"/>
    <n v="0"/>
    <n v="0"/>
    <n v="0"/>
    <n v="0"/>
    <n v="0"/>
    <n v="0"/>
    <n v="1"/>
    <n v="762"/>
    <d v="2015-06-10T00:00:00"/>
    <n v="6"/>
    <s v="June"/>
    <n v="1"/>
  </r>
  <r>
    <n v="1599"/>
    <n v="81795"/>
    <n v="1294"/>
    <n v="1.5820037899627117"/>
    <x v="0"/>
    <n v="0"/>
    <n v="74"/>
    <n v="324"/>
    <n v="132"/>
    <n v="693"/>
    <n v="27"/>
    <n v="118"/>
    <n v="88"/>
    <x v="0"/>
    <n v="4"/>
    <n v="11"/>
    <n v="7"/>
    <n v="2"/>
    <n v="0"/>
    <n v="0"/>
    <n v="0"/>
    <n v="0"/>
    <n v="0"/>
    <n v="0"/>
    <n v="0"/>
    <n v="68"/>
    <s v="66+"/>
    <n v="2770"/>
    <n v="0"/>
    <n v="1"/>
    <n v="0"/>
    <n v="0"/>
    <n v="0"/>
    <n v="0"/>
    <n v="1"/>
    <n v="0"/>
    <n v="0"/>
    <n v="1206"/>
    <d v="2015-03-16T00:00:00"/>
    <n v="3"/>
    <s v="March"/>
    <n v="1"/>
  </r>
  <r>
    <n v="1600"/>
    <n v="28389"/>
    <n v="20"/>
    <n v="7.0449822114199159E-2"/>
    <x v="0"/>
    <n v="0"/>
    <n v="49"/>
    <n v="1"/>
    <n v="5"/>
    <n v="3"/>
    <n v="7"/>
    <n v="4"/>
    <n v="8"/>
    <x v="0"/>
    <n v="1"/>
    <n v="0"/>
    <n v="2"/>
    <n v="7"/>
    <n v="0"/>
    <n v="0"/>
    <n v="0"/>
    <n v="0"/>
    <n v="0"/>
    <n v="0"/>
    <n v="0"/>
    <n v="73"/>
    <s v="66+"/>
    <n v="2745"/>
    <n v="0"/>
    <n v="0"/>
    <n v="0"/>
    <n v="1"/>
    <n v="0"/>
    <n v="0"/>
    <n v="0"/>
    <n v="0"/>
    <n v="0"/>
    <n v="12"/>
    <d v="2015-04-10T00:00:00"/>
    <n v="4"/>
    <s v="April"/>
    <n v="1"/>
  </r>
  <r>
    <n v="1601"/>
    <n v="69901"/>
    <n v="733"/>
    <n v="1.0486259137923635"/>
    <x v="0"/>
    <n v="1"/>
    <n v="95"/>
    <n v="312"/>
    <n v="21"/>
    <n v="206"/>
    <n v="102"/>
    <n v="92"/>
    <n v="149"/>
    <x v="4"/>
    <n v="7"/>
    <n v="3"/>
    <n v="10"/>
    <n v="5"/>
    <n v="0"/>
    <n v="0"/>
    <n v="0"/>
    <n v="0"/>
    <n v="0"/>
    <n v="0"/>
    <n v="0"/>
    <n v="51"/>
    <s v="51-65"/>
    <n v="2555"/>
    <n v="1"/>
    <n v="0"/>
    <n v="0"/>
    <n v="0"/>
    <n v="0"/>
    <n v="0"/>
    <n v="1"/>
    <n v="0"/>
    <n v="0"/>
    <n v="584"/>
    <d v="2015-10-17T00:00:00"/>
    <n v="10"/>
    <s v="October"/>
    <n v="1"/>
  </r>
  <r>
    <n v="1602"/>
    <n v="80360"/>
    <n v="2188"/>
    <n v="2.7227476356396219"/>
    <x v="0"/>
    <n v="0"/>
    <n v="56"/>
    <n v="1493"/>
    <n v="86"/>
    <n v="454"/>
    <n v="112"/>
    <n v="43"/>
    <n v="43"/>
    <x v="1"/>
    <n v="4"/>
    <n v="4"/>
    <n v="5"/>
    <n v="2"/>
    <n v="1"/>
    <n v="0"/>
    <n v="0"/>
    <n v="1"/>
    <n v="1"/>
    <n v="0"/>
    <n v="0"/>
    <n v="71"/>
    <s v="66+"/>
    <n v="2642"/>
    <n v="0"/>
    <n v="1"/>
    <n v="0"/>
    <n v="0"/>
    <n v="0"/>
    <n v="0"/>
    <n v="0"/>
    <n v="0"/>
    <n v="1"/>
    <n v="2145"/>
    <d v="2015-07-22T00:00:00"/>
    <n v="7"/>
    <s v="July"/>
    <n v="1"/>
  </r>
  <r>
    <n v="1603"/>
    <n v="54809"/>
    <n v="152"/>
    <n v="0.2773267164151873"/>
    <x v="1"/>
    <n v="1"/>
    <n v="0"/>
    <n v="63"/>
    <n v="6"/>
    <n v="57"/>
    <n v="13"/>
    <n v="13"/>
    <n v="22"/>
    <x v="3"/>
    <n v="2"/>
    <n v="1"/>
    <n v="5"/>
    <n v="4"/>
    <n v="0"/>
    <n v="0"/>
    <n v="0"/>
    <n v="0"/>
    <n v="0"/>
    <n v="0"/>
    <n v="1"/>
    <n v="43"/>
    <s v="36-50"/>
    <n v="2450"/>
    <n v="0"/>
    <n v="1"/>
    <n v="0"/>
    <n v="0"/>
    <n v="0"/>
    <n v="0"/>
    <n v="1"/>
    <n v="0"/>
    <n v="0"/>
    <n v="130"/>
    <d v="2016-01-30T00:00:00"/>
    <n v="1"/>
    <s v="January"/>
    <n v="1"/>
  </r>
  <r>
    <n v="1604"/>
    <n v="31859"/>
    <n v="37"/>
    <n v="0.11613672745535014"/>
    <x v="1"/>
    <n v="0"/>
    <n v="3"/>
    <n v="3"/>
    <n v="4"/>
    <n v="7"/>
    <n v="15"/>
    <n v="8"/>
    <n v="11"/>
    <x v="0"/>
    <n v="1"/>
    <n v="0"/>
    <n v="3"/>
    <n v="7"/>
    <n v="0"/>
    <n v="0"/>
    <n v="0"/>
    <n v="0"/>
    <n v="0"/>
    <n v="0"/>
    <n v="0"/>
    <n v="40"/>
    <s v="36-50"/>
    <n v="2281"/>
    <n v="0"/>
    <n v="0"/>
    <n v="1"/>
    <n v="0"/>
    <n v="0"/>
    <n v="1"/>
    <n v="0"/>
    <n v="0"/>
    <n v="0"/>
    <n v="26"/>
    <d v="2016-07-17T00:00:00"/>
    <n v="7"/>
    <s v="July"/>
    <n v="1"/>
  </r>
  <r>
    <n v="1605"/>
    <n v="39763"/>
    <n v="151"/>
    <n v="0.37975001886175591"/>
    <x v="1"/>
    <n v="0"/>
    <n v="9"/>
    <n v="80"/>
    <n v="1"/>
    <n v="60"/>
    <n v="4"/>
    <n v="6"/>
    <n v="16"/>
    <x v="1"/>
    <n v="5"/>
    <n v="1"/>
    <n v="2"/>
    <n v="9"/>
    <n v="0"/>
    <n v="0"/>
    <n v="0"/>
    <n v="0"/>
    <n v="0"/>
    <n v="0"/>
    <n v="1"/>
    <n v="49"/>
    <s v="36-50"/>
    <n v="2488"/>
    <n v="0"/>
    <n v="0"/>
    <n v="1"/>
    <n v="0"/>
    <n v="0"/>
    <n v="0"/>
    <n v="0"/>
    <n v="1"/>
    <n v="0"/>
    <n v="135"/>
    <d v="2015-12-23T00:00:00"/>
    <n v="12"/>
    <s v="December"/>
    <n v="1"/>
  </r>
  <r>
    <n v="1606"/>
    <n v="16014"/>
    <n v="31"/>
    <n v="0.19358061696015985"/>
    <x v="1"/>
    <n v="1"/>
    <n v="42"/>
    <n v="3"/>
    <n v="9"/>
    <n v="4"/>
    <n v="7"/>
    <n v="8"/>
    <n v="7"/>
    <x v="3"/>
    <n v="1"/>
    <n v="1"/>
    <n v="4"/>
    <n v="3"/>
    <n v="0"/>
    <n v="0"/>
    <n v="0"/>
    <n v="0"/>
    <n v="0"/>
    <n v="0"/>
    <n v="0"/>
    <n v="41"/>
    <s v="36-50"/>
    <n v="2628"/>
    <n v="0"/>
    <n v="0"/>
    <n v="1"/>
    <n v="0"/>
    <n v="0"/>
    <n v="0"/>
    <n v="0"/>
    <n v="0"/>
    <n v="0"/>
    <n v="24"/>
    <d v="2015-08-05T00:00:00"/>
    <n v="8"/>
    <s v="August"/>
    <n v="1"/>
  </r>
  <r>
    <n v="1607"/>
    <n v="41120"/>
    <n v="57"/>
    <n v="0.13861867704280156"/>
    <x v="1"/>
    <n v="1"/>
    <n v="80"/>
    <n v="24"/>
    <n v="2"/>
    <n v="23"/>
    <n v="0"/>
    <n v="8"/>
    <n v="24"/>
    <x v="4"/>
    <n v="2"/>
    <n v="1"/>
    <n v="3"/>
    <n v="6"/>
    <n v="0"/>
    <n v="0"/>
    <n v="0"/>
    <n v="0"/>
    <n v="0"/>
    <n v="0"/>
    <n v="0"/>
    <n v="52"/>
    <s v="51-65"/>
    <n v="2394"/>
    <n v="0"/>
    <n v="1"/>
    <n v="0"/>
    <n v="0"/>
    <n v="0"/>
    <n v="0"/>
    <n v="1"/>
    <n v="0"/>
    <n v="0"/>
    <n v="33"/>
    <d v="2016-03-26T00:00:00"/>
    <n v="3"/>
    <s v="March"/>
    <n v="1"/>
  </r>
  <r>
    <n v="1608"/>
    <n v="52869"/>
    <n v="151"/>
    <n v="0.28561160604513042"/>
    <x v="1"/>
    <n v="1"/>
    <n v="40"/>
    <n v="84"/>
    <n v="3"/>
    <n v="61"/>
    <n v="2"/>
    <n v="1"/>
    <n v="21"/>
    <x v="4"/>
    <n v="3"/>
    <n v="1"/>
    <n v="4"/>
    <n v="7"/>
    <n v="0"/>
    <n v="0"/>
    <n v="0"/>
    <n v="0"/>
    <n v="0"/>
    <n v="0"/>
    <n v="1"/>
    <n v="66"/>
    <s v="66+"/>
    <n v="2781"/>
    <n v="0"/>
    <n v="1"/>
    <n v="0"/>
    <n v="0"/>
    <n v="0"/>
    <n v="0"/>
    <n v="0"/>
    <n v="0"/>
    <n v="1"/>
    <n v="130"/>
    <d v="2015-03-05T00:00:00"/>
    <n v="3"/>
    <s v="March"/>
    <n v="1"/>
  </r>
  <r>
    <n v="1609"/>
    <n v="38725"/>
    <n v="40"/>
    <n v="0.10329244673983216"/>
    <x v="1"/>
    <n v="1"/>
    <n v="52"/>
    <n v="31"/>
    <n v="0"/>
    <n v="6"/>
    <n v="2"/>
    <n v="1"/>
    <n v="5"/>
    <x v="1"/>
    <n v="1"/>
    <n v="0"/>
    <n v="4"/>
    <n v="4"/>
    <n v="0"/>
    <n v="0"/>
    <n v="0"/>
    <n v="0"/>
    <n v="0"/>
    <n v="0"/>
    <n v="0"/>
    <n v="65"/>
    <s v="51-65"/>
    <n v="2209"/>
    <n v="0"/>
    <n v="1"/>
    <n v="0"/>
    <n v="0"/>
    <n v="0"/>
    <n v="0"/>
    <n v="0"/>
    <n v="0"/>
    <n v="1"/>
    <n v="35"/>
    <d v="2016-09-27T00:00:00"/>
    <n v="9"/>
    <s v="September"/>
    <n v="1"/>
  </r>
  <r>
    <n v="1610"/>
    <n v="77981"/>
    <n v="604"/>
    <n v="0.77454764622151551"/>
    <x v="1"/>
    <n v="0"/>
    <n v="78"/>
    <n v="138"/>
    <n v="120"/>
    <n v="204"/>
    <n v="16"/>
    <n v="126"/>
    <n v="60"/>
    <x v="4"/>
    <n v="7"/>
    <n v="4"/>
    <n v="7"/>
    <n v="5"/>
    <n v="0"/>
    <n v="0"/>
    <n v="0"/>
    <n v="0"/>
    <n v="0"/>
    <n v="0"/>
    <n v="0"/>
    <n v="48"/>
    <s v="36-50"/>
    <n v="2558"/>
    <n v="0"/>
    <n v="1"/>
    <n v="0"/>
    <n v="0"/>
    <n v="0"/>
    <n v="0"/>
    <n v="1"/>
    <n v="0"/>
    <n v="0"/>
    <n v="544"/>
    <d v="2015-10-14T00:00:00"/>
    <n v="10"/>
    <s v="October"/>
    <n v="1"/>
  </r>
  <r>
    <n v="1611"/>
    <n v="62905"/>
    <n v="563"/>
    <n v="0.89500039742468807"/>
    <x v="0"/>
    <n v="1"/>
    <n v="68"/>
    <n v="166"/>
    <n v="75"/>
    <n v="96"/>
    <n v="119"/>
    <n v="107"/>
    <n v="59"/>
    <x v="4"/>
    <n v="7"/>
    <n v="2"/>
    <n v="8"/>
    <n v="4"/>
    <n v="0"/>
    <n v="0"/>
    <n v="0"/>
    <n v="0"/>
    <n v="0"/>
    <n v="0"/>
    <n v="0"/>
    <n v="56"/>
    <s v="51-65"/>
    <n v="2451"/>
    <n v="0"/>
    <n v="1"/>
    <n v="0"/>
    <n v="0"/>
    <n v="0"/>
    <n v="1"/>
    <n v="0"/>
    <n v="0"/>
    <n v="0"/>
    <n v="504"/>
    <d v="2016-01-29T00:00:00"/>
    <n v="1"/>
    <s v="January"/>
    <n v="1"/>
  </r>
  <r>
    <n v="1612"/>
    <n v="13533"/>
    <n v="31"/>
    <n v="0.22906968151924925"/>
    <x v="1"/>
    <n v="0"/>
    <n v="45"/>
    <n v="12"/>
    <n v="3"/>
    <n v="8"/>
    <n v="8"/>
    <n v="0"/>
    <n v="17"/>
    <x v="1"/>
    <n v="2"/>
    <n v="0"/>
    <n v="3"/>
    <n v="7"/>
    <n v="0"/>
    <n v="0"/>
    <n v="0"/>
    <n v="0"/>
    <n v="0"/>
    <n v="0"/>
    <n v="0"/>
    <n v="41"/>
    <s v="36-50"/>
    <n v="2635"/>
    <n v="1"/>
    <n v="0"/>
    <n v="0"/>
    <n v="0"/>
    <n v="0"/>
    <n v="1"/>
    <n v="0"/>
    <n v="0"/>
    <n v="0"/>
    <n v="14"/>
    <d v="2015-07-29T00:00:00"/>
    <n v="7"/>
    <s v="July"/>
    <n v="1"/>
  </r>
  <r>
    <n v="1613"/>
    <n v="59481"/>
    <n v="403"/>
    <n v="0.67752727761806286"/>
    <x v="0"/>
    <n v="1"/>
    <n v="47"/>
    <n v="178"/>
    <n v="3"/>
    <n v="85"/>
    <n v="71"/>
    <n v="66"/>
    <n v="58"/>
    <x v="1"/>
    <n v="3"/>
    <n v="3"/>
    <n v="8"/>
    <n v="2"/>
    <n v="0"/>
    <n v="0"/>
    <n v="0"/>
    <n v="0"/>
    <n v="0"/>
    <n v="0"/>
    <n v="0"/>
    <n v="45"/>
    <s v="36-50"/>
    <n v="2408"/>
    <n v="0"/>
    <n v="0"/>
    <n v="0"/>
    <n v="1"/>
    <n v="0"/>
    <n v="0"/>
    <n v="1"/>
    <n v="0"/>
    <n v="0"/>
    <n v="345"/>
    <d v="2016-03-12T00:00:00"/>
    <n v="3"/>
    <s v="March"/>
    <n v="1"/>
  </r>
  <r>
    <n v="1614"/>
    <n v="72117"/>
    <n v="1023"/>
    <n v="1.4185282249677607"/>
    <x v="0"/>
    <n v="1"/>
    <n v="34"/>
    <n v="707"/>
    <n v="20"/>
    <n v="171"/>
    <n v="65"/>
    <n v="60"/>
    <n v="50"/>
    <x v="0"/>
    <n v="9"/>
    <n v="7"/>
    <n v="9"/>
    <n v="5"/>
    <n v="0"/>
    <n v="0"/>
    <n v="0"/>
    <n v="0"/>
    <n v="0"/>
    <n v="0"/>
    <n v="0"/>
    <n v="43"/>
    <s v="36-50"/>
    <n v="2472"/>
    <n v="0"/>
    <n v="1"/>
    <n v="0"/>
    <n v="0"/>
    <n v="0"/>
    <n v="0"/>
    <n v="1"/>
    <n v="0"/>
    <n v="0"/>
    <n v="973"/>
    <d v="2016-01-08T00:00:00"/>
    <n v="1"/>
    <s v="January"/>
    <n v="1"/>
  </r>
  <r>
    <n v="1615"/>
    <n v="21955"/>
    <n v="44"/>
    <n v="0.20040992940104757"/>
    <x v="1"/>
    <n v="0"/>
    <n v="81"/>
    <n v="5"/>
    <n v="1"/>
    <n v="7"/>
    <n v="17"/>
    <n v="14"/>
    <n v="11"/>
    <x v="1"/>
    <n v="2"/>
    <n v="1"/>
    <n v="3"/>
    <n v="6"/>
    <n v="0"/>
    <n v="0"/>
    <n v="0"/>
    <n v="0"/>
    <n v="0"/>
    <n v="0"/>
    <n v="0"/>
    <n v="34"/>
    <s v="24-35"/>
    <n v="2454"/>
    <n v="0"/>
    <n v="1"/>
    <n v="0"/>
    <n v="0"/>
    <n v="0"/>
    <n v="1"/>
    <n v="0"/>
    <n v="0"/>
    <n v="0"/>
    <n v="33"/>
    <d v="2016-01-26T00:00:00"/>
    <n v="1"/>
    <s v="January"/>
    <n v="1"/>
  </r>
  <r>
    <n v="1616"/>
    <n v="67131"/>
    <n v="914"/>
    <n v="1.3615170338591709"/>
    <x v="0"/>
    <n v="1"/>
    <n v="72"/>
    <n v="465"/>
    <n v="71"/>
    <n v="250"/>
    <n v="93"/>
    <n v="35"/>
    <n v="62"/>
    <x v="4"/>
    <n v="9"/>
    <n v="2"/>
    <n v="12"/>
    <n v="6"/>
    <n v="0"/>
    <n v="0"/>
    <n v="0"/>
    <n v="0"/>
    <n v="0"/>
    <n v="0"/>
    <n v="0"/>
    <n v="64"/>
    <s v="51-65"/>
    <n v="2619"/>
    <n v="0"/>
    <n v="1"/>
    <n v="0"/>
    <n v="0"/>
    <n v="0"/>
    <n v="0"/>
    <n v="1"/>
    <n v="0"/>
    <n v="0"/>
    <n v="852"/>
    <d v="2015-08-14T00:00:00"/>
    <n v="8"/>
    <s v="August"/>
    <n v="1"/>
  </r>
  <r>
    <n v="1617"/>
    <n v="36802"/>
    <n v="19"/>
    <n v="5.1627628933210157E-2"/>
    <x v="1"/>
    <n v="0"/>
    <n v="23"/>
    <n v="16"/>
    <n v="1"/>
    <n v="2"/>
    <n v="0"/>
    <n v="0"/>
    <n v="1"/>
    <x v="0"/>
    <n v="1"/>
    <n v="0"/>
    <n v="3"/>
    <n v="5"/>
    <n v="0"/>
    <n v="0"/>
    <n v="0"/>
    <n v="0"/>
    <n v="0"/>
    <n v="0"/>
    <n v="0"/>
    <n v="40"/>
    <s v="36-50"/>
    <n v="2172"/>
    <n v="0"/>
    <n v="0"/>
    <n v="1"/>
    <n v="0"/>
    <n v="0"/>
    <n v="0"/>
    <n v="0"/>
    <n v="0"/>
    <n v="1"/>
    <n v="18"/>
    <d v="2016-11-03T00:00:00"/>
    <n v="11"/>
    <s v="November"/>
    <n v="1"/>
  </r>
  <r>
    <n v="1618"/>
    <n v="47808"/>
    <n v="152"/>
    <n v="0.31793842034805891"/>
    <x v="0"/>
    <n v="1"/>
    <n v="30"/>
    <n v="123"/>
    <n v="1"/>
    <n v="26"/>
    <n v="2"/>
    <n v="0"/>
    <n v="72"/>
    <x v="1"/>
    <n v="3"/>
    <n v="2"/>
    <n v="3"/>
    <n v="7"/>
    <n v="0"/>
    <n v="0"/>
    <n v="1"/>
    <n v="0"/>
    <n v="0"/>
    <n v="0"/>
    <n v="0"/>
    <n v="45"/>
    <s v="36-50"/>
    <n v="2411"/>
    <n v="0"/>
    <n v="1"/>
    <n v="0"/>
    <n v="0"/>
    <n v="0"/>
    <n v="0"/>
    <n v="0"/>
    <n v="1"/>
    <n v="0"/>
    <n v="80"/>
    <d v="2016-03-09T00:00:00"/>
    <n v="3"/>
    <s v="March"/>
    <n v="1"/>
  </r>
  <r>
    <n v="1619"/>
    <n v="35641"/>
    <n v="150"/>
    <n v="0.42086361213209506"/>
    <x v="1"/>
    <n v="0"/>
    <n v="11"/>
    <n v="63"/>
    <n v="3"/>
    <n v="67"/>
    <n v="8"/>
    <n v="9"/>
    <n v="28"/>
    <x v="1"/>
    <n v="3"/>
    <n v="1"/>
    <n v="4"/>
    <n v="7"/>
    <n v="0"/>
    <n v="0"/>
    <n v="0"/>
    <n v="0"/>
    <n v="0"/>
    <n v="0"/>
    <n v="1"/>
    <n v="48"/>
    <s v="36-50"/>
    <n v="2509"/>
    <n v="0"/>
    <n v="1"/>
    <n v="0"/>
    <n v="0"/>
    <n v="0"/>
    <n v="0"/>
    <n v="0"/>
    <n v="1"/>
    <n v="0"/>
    <n v="122"/>
    <d v="2015-12-02T00:00:00"/>
    <n v="12"/>
    <s v="December"/>
    <n v="1"/>
  </r>
  <r>
    <n v="1620"/>
    <n v="85431"/>
    <n v="1112"/>
    <n v="1.3016352377942433"/>
    <x v="0"/>
    <n v="0"/>
    <n v="54"/>
    <n v="376"/>
    <n v="53"/>
    <n v="462"/>
    <n v="168"/>
    <n v="53"/>
    <n v="53"/>
    <x v="0"/>
    <n v="2"/>
    <n v="7"/>
    <n v="7"/>
    <n v="0"/>
    <n v="0"/>
    <n v="0"/>
    <n v="0"/>
    <n v="0"/>
    <n v="0"/>
    <n v="0"/>
    <n v="0"/>
    <n v="68"/>
    <s v="66+"/>
    <n v="2545"/>
    <n v="0"/>
    <n v="0"/>
    <n v="0"/>
    <n v="1"/>
    <n v="0"/>
    <n v="0"/>
    <n v="0"/>
    <n v="0"/>
    <n v="1"/>
    <n v="1059"/>
    <d v="2015-10-27T00:00:00"/>
    <n v="10"/>
    <s v="October"/>
    <n v="1"/>
  </r>
  <r>
    <n v="1621"/>
    <n v="42664"/>
    <n v="24"/>
    <n v="5.6253515844740296E-2"/>
    <x v="0"/>
    <n v="1"/>
    <n v="44"/>
    <n v="21"/>
    <n v="0"/>
    <n v="3"/>
    <n v="0"/>
    <n v="0"/>
    <n v="0"/>
    <x v="0"/>
    <n v="1"/>
    <n v="0"/>
    <n v="3"/>
    <n v="6"/>
    <n v="0"/>
    <n v="0"/>
    <n v="0"/>
    <n v="0"/>
    <n v="0"/>
    <n v="0"/>
    <n v="0"/>
    <n v="53"/>
    <s v="51-65"/>
    <n v="2262"/>
    <n v="0"/>
    <n v="1"/>
    <n v="0"/>
    <n v="0"/>
    <n v="0"/>
    <n v="0"/>
    <n v="1"/>
    <n v="0"/>
    <n v="0"/>
    <n v="24"/>
    <d v="2016-08-05T00:00:00"/>
    <n v="8"/>
    <s v="August"/>
    <n v="1"/>
  </r>
  <r>
    <n v="1622"/>
    <n v="21888"/>
    <n v="149"/>
    <n v="0.68073830409356728"/>
    <x v="1"/>
    <n v="0"/>
    <n v="15"/>
    <n v="88"/>
    <n v="10"/>
    <n v="46"/>
    <n v="2"/>
    <n v="3"/>
    <n v="64"/>
    <x v="3"/>
    <n v="5"/>
    <n v="1"/>
    <n v="2"/>
    <n v="10"/>
    <n v="0"/>
    <n v="0"/>
    <n v="0"/>
    <n v="0"/>
    <n v="0"/>
    <n v="0"/>
    <n v="1"/>
    <n v="34"/>
    <s v="24-35"/>
    <n v="2706"/>
    <n v="0"/>
    <n v="0"/>
    <n v="1"/>
    <n v="0"/>
    <n v="0"/>
    <n v="0"/>
    <n v="0"/>
    <n v="1"/>
    <n v="0"/>
    <n v="85"/>
    <d v="2015-05-19T00:00:00"/>
    <n v="5"/>
    <s v="May"/>
    <n v="1"/>
  </r>
  <r>
    <n v="1623"/>
    <n v="28973"/>
    <n v="257"/>
    <n v="0.88703275463362441"/>
    <x v="0"/>
    <n v="0"/>
    <n v="59"/>
    <n v="206"/>
    <n v="0"/>
    <n v="46"/>
    <n v="3"/>
    <n v="2"/>
    <n v="12"/>
    <x v="1"/>
    <n v="5"/>
    <n v="1"/>
    <n v="5"/>
    <n v="8"/>
    <n v="0"/>
    <n v="0"/>
    <n v="0"/>
    <n v="0"/>
    <n v="0"/>
    <n v="0"/>
    <n v="0"/>
    <n v="43"/>
    <s v="36-50"/>
    <n v="2783"/>
    <n v="0"/>
    <n v="1"/>
    <n v="0"/>
    <n v="0"/>
    <n v="0"/>
    <n v="0"/>
    <n v="0"/>
    <n v="0"/>
    <n v="1"/>
    <n v="245"/>
    <d v="2015-03-03T00:00:00"/>
    <n v="3"/>
    <s v="March"/>
    <n v="1"/>
  </r>
  <r>
    <n v="1624"/>
    <n v="39435"/>
    <n v="89"/>
    <n v="0.22568784075060228"/>
    <x v="1"/>
    <n v="0"/>
    <n v="16"/>
    <n v="71"/>
    <n v="0"/>
    <n v="18"/>
    <n v="0"/>
    <n v="0"/>
    <n v="13"/>
    <x v="0"/>
    <n v="3"/>
    <n v="1"/>
    <n v="2"/>
    <n v="7"/>
    <n v="0"/>
    <n v="0"/>
    <n v="0"/>
    <n v="0"/>
    <n v="0"/>
    <n v="0"/>
    <n v="0"/>
    <n v="47"/>
    <s v="36-50"/>
    <n v="2486"/>
    <n v="0"/>
    <n v="0"/>
    <n v="0"/>
    <n v="1"/>
    <n v="0"/>
    <n v="0"/>
    <n v="0"/>
    <n v="0"/>
    <n v="1"/>
    <n v="76"/>
    <d v="2015-12-25T00:00:00"/>
    <n v="12"/>
    <s v="December"/>
    <n v="1"/>
  </r>
  <r>
    <n v="1625"/>
    <n v="65370"/>
    <n v="432"/>
    <n v="0.66085360256998626"/>
    <x v="0"/>
    <n v="0"/>
    <n v="1"/>
    <n v="71"/>
    <n v="22"/>
    <n v="112"/>
    <n v="138"/>
    <n v="89"/>
    <n v="29"/>
    <x v="0"/>
    <n v="2"/>
    <n v="3"/>
    <n v="13"/>
    <n v="1"/>
    <n v="0"/>
    <n v="0"/>
    <n v="0"/>
    <n v="0"/>
    <n v="0"/>
    <n v="0"/>
    <n v="0"/>
    <n v="36"/>
    <s v="36-50"/>
    <n v="2491"/>
    <n v="0"/>
    <n v="1"/>
    <n v="0"/>
    <n v="0"/>
    <n v="0"/>
    <n v="1"/>
    <n v="0"/>
    <n v="0"/>
    <n v="0"/>
    <n v="403"/>
    <d v="2015-12-20T00:00:00"/>
    <n v="12"/>
    <s v="December"/>
    <n v="1"/>
  </r>
  <r>
    <n v="1626"/>
    <n v="20194"/>
    <n v="32"/>
    <n v="0.15846290977518074"/>
    <x v="1"/>
    <n v="0"/>
    <n v="64"/>
    <n v="0"/>
    <n v="4"/>
    <n v="7"/>
    <n v="11"/>
    <n v="10"/>
    <n v="15"/>
    <x v="1"/>
    <n v="2"/>
    <n v="0"/>
    <n v="3"/>
    <n v="6"/>
    <n v="0"/>
    <n v="0"/>
    <n v="0"/>
    <n v="0"/>
    <n v="0"/>
    <n v="0"/>
    <n v="0"/>
    <n v="41"/>
    <s v="36-50"/>
    <n v="2718"/>
    <n v="0"/>
    <n v="0"/>
    <n v="1"/>
    <n v="0"/>
    <n v="0"/>
    <n v="0"/>
    <n v="0"/>
    <n v="0"/>
    <n v="0"/>
    <n v="17"/>
    <d v="2015-05-07T00:00:00"/>
    <n v="5"/>
    <s v="May"/>
    <n v="1"/>
  </r>
  <r>
    <n v="1627"/>
    <n v="42473"/>
    <n v="119"/>
    <n v="0.28017799543239236"/>
    <x v="1"/>
    <n v="1"/>
    <n v="72"/>
    <n v="93"/>
    <n v="1"/>
    <n v="21"/>
    <n v="0"/>
    <n v="4"/>
    <n v="25"/>
    <x v="4"/>
    <n v="2"/>
    <n v="1"/>
    <n v="4"/>
    <n v="5"/>
    <n v="0"/>
    <n v="0"/>
    <n v="0"/>
    <n v="0"/>
    <n v="0"/>
    <n v="0"/>
    <n v="0"/>
    <n v="44"/>
    <s v="36-50"/>
    <n v="2291"/>
    <n v="0"/>
    <n v="0"/>
    <n v="1"/>
    <n v="0"/>
    <n v="0"/>
    <n v="0"/>
    <n v="0"/>
    <n v="0"/>
    <n v="1"/>
    <n v="94"/>
    <d v="2016-07-07T00:00:00"/>
    <n v="7"/>
    <s v="July"/>
    <n v="1"/>
  </r>
  <r>
    <n v="1628"/>
    <n v="64590"/>
    <n v="1308"/>
    <n v="2.0250812819321879"/>
    <x v="0"/>
    <n v="0"/>
    <n v="98"/>
    <n v="920"/>
    <n v="138"/>
    <n v="168"/>
    <n v="36"/>
    <n v="46"/>
    <n v="30"/>
    <x v="0"/>
    <n v="9"/>
    <n v="4"/>
    <n v="10"/>
    <n v="6"/>
    <n v="0"/>
    <n v="0"/>
    <n v="0"/>
    <n v="0"/>
    <n v="0"/>
    <n v="0"/>
    <n v="0"/>
    <n v="52"/>
    <s v="51-65"/>
    <n v="2782"/>
    <n v="0"/>
    <n v="1"/>
    <n v="0"/>
    <n v="0"/>
    <n v="0"/>
    <n v="0"/>
    <n v="1"/>
    <n v="0"/>
    <n v="0"/>
    <n v="1278"/>
    <d v="2015-03-04T00:00:00"/>
    <n v="3"/>
    <s v="March"/>
    <n v="1"/>
  </r>
  <r>
    <n v="1629"/>
    <n v="71232"/>
    <n v="900"/>
    <n v="1.263477088948787"/>
    <x v="0"/>
    <n v="1"/>
    <n v="91"/>
    <n v="653"/>
    <n v="17"/>
    <n v="170"/>
    <n v="34"/>
    <n v="26"/>
    <n v="17"/>
    <x v="1"/>
    <n v="11"/>
    <n v="2"/>
    <n v="10"/>
    <n v="7"/>
    <n v="0"/>
    <n v="0"/>
    <n v="0"/>
    <n v="0"/>
    <n v="0"/>
    <n v="0"/>
    <n v="0"/>
    <n v="61"/>
    <s v="51-65"/>
    <n v="2372"/>
    <n v="0"/>
    <n v="0"/>
    <n v="0"/>
    <n v="1"/>
    <n v="0"/>
    <n v="0"/>
    <n v="1"/>
    <n v="0"/>
    <n v="0"/>
    <n v="883"/>
    <d v="2016-04-17T00:00:00"/>
    <n v="4"/>
    <s v="April"/>
    <n v="1"/>
  </r>
  <r>
    <n v="1630"/>
    <n v="43300"/>
    <n v="149"/>
    <n v="0.34411085450346418"/>
    <x v="0"/>
    <n v="1"/>
    <n v="87"/>
    <n v="91"/>
    <n v="3"/>
    <n v="52"/>
    <n v="2"/>
    <n v="1"/>
    <n v="31"/>
    <x v="4"/>
    <n v="4"/>
    <n v="0"/>
    <n v="4"/>
    <n v="8"/>
    <n v="0"/>
    <n v="0"/>
    <n v="0"/>
    <n v="0"/>
    <n v="0"/>
    <n v="0"/>
    <n v="1"/>
    <n v="49"/>
    <s v="36-50"/>
    <n v="2783"/>
    <n v="1"/>
    <n v="0"/>
    <n v="0"/>
    <n v="0"/>
    <n v="0"/>
    <n v="0"/>
    <n v="1"/>
    <n v="0"/>
    <n v="0"/>
    <n v="118"/>
    <d v="2015-03-03T00:00:00"/>
    <n v="3"/>
    <s v="March"/>
    <n v="1"/>
  </r>
  <r>
    <n v="1631"/>
    <n v="46904"/>
    <n v="222"/>
    <n v="0.47330718062425381"/>
    <x v="1"/>
    <n v="1"/>
    <n v="20"/>
    <n v="153"/>
    <n v="4"/>
    <n v="56"/>
    <n v="0"/>
    <n v="9"/>
    <n v="31"/>
    <x v="3"/>
    <n v="5"/>
    <n v="1"/>
    <n v="4"/>
    <n v="8"/>
    <n v="0"/>
    <n v="0"/>
    <n v="0"/>
    <n v="0"/>
    <n v="0"/>
    <n v="0"/>
    <n v="0"/>
    <n v="53"/>
    <s v="51-65"/>
    <n v="2762"/>
    <n v="0"/>
    <n v="0"/>
    <n v="1"/>
    <n v="0"/>
    <n v="0"/>
    <n v="0"/>
    <n v="1"/>
    <n v="0"/>
    <n v="0"/>
    <n v="191"/>
    <d v="2015-03-24T00:00:00"/>
    <n v="3"/>
    <s v="March"/>
    <n v="1"/>
  </r>
  <r>
    <n v="1632"/>
    <n v="49094"/>
    <n v="433"/>
    <n v="0.88198150486821203"/>
    <x v="0"/>
    <n v="1"/>
    <n v="6"/>
    <n v="376"/>
    <n v="0"/>
    <n v="38"/>
    <n v="11"/>
    <n v="8"/>
    <n v="69"/>
    <x v="2"/>
    <n v="6"/>
    <n v="3"/>
    <n v="6"/>
    <n v="6"/>
    <n v="0"/>
    <n v="0"/>
    <n v="0"/>
    <n v="0"/>
    <n v="0"/>
    <n v="0"/>
    <n v="0"/>
    <n v="47"/>
    <s v="36-50"/>
    <n v="2805"/>
    <n v="0"/>
    <n v="1"/>
    <n v="0"/>
    <n v="0"/>
    <n v="0"/>
    <n v="0"/>
    <n v="1"/>
    <n v="0"/>
    <n v="0"/>
    <n v="364"/>
    <d v="2015-02-09T00:00:00"/>
    <n v="2"/>
    <s v="February"/>
    <n v="1"/>
  </r>
  <r>
    <n v="1633"/>
    <n v="36075"/>
    <n v="89"/>
    <n v="0.2467082467082467"/>
    <x v="1"/>
    <n v="0"/>
    <n v="54"/>
    <n v="46"/>
    <n v="0"/>
    <n v="30"/>
    <n v="12"/>
    <n v="1"/>
    <n v="30"/>
    <x v="0"/>
    <n v="2"/>
    <n v="0"/>
    <n v="4"/>
    <n v="6"/>
    <n v="0"/>
    <n v="0"/>
    <n v="0"/>
    <n v="0"/>
    <n v="0"/>
    <n v="0"/>
    <n v="0"/>
    <n v="37"/>
    <s v="36-50"/>
    <n v="2361"/>
    <n v="0"/>
    <n v="0"/>
    <n v="0"/>
    <n v="1"/>
    <n v="0"/>
    <n v="0"/>
    <n v="1"/>
    <n v="0"/>
    <n v="0"/>
    <n v="59"/>
    <d v="2016-04-28T00:00:00"/>
    <n v="4"/>
    <s v="April"/>
    <n v="1"/>
  </r>
  <r>
    <n v="1634"/>
    <n v="60839"/>
    <n v="1122"/>
    <n v="1.84421177205411"/>
    <x v="1"/>
    <n v="1"/>
    <n v="72"/>
    <n v="600"/>
    <n v="21"/>
    <n v="128"/>
    <n v="223"/>
    <n v="150"/>
    <n v="128"/>
    <x v="12"/>
    <n v="2"/>
    <n v="2"/>
    <n v="12"/>
    <n v="8"/>
    <n v="0"/>
    <n v="0"/>
    <n v="0"/>
    <n v="0"/>
    <n v="0"/>
    <n v="0"/>
    <n v="0"/>
    <n v="41"/>
    <s v="36-50"/>
    <n v="2829"/>
    <n v="0"/>
    <n v="0"/>
    <n v="0"/>
    <n v="1"/>
    <n v="0"/>
    <n v="1"/>
    <n v="0"/>
    <n v="0"/>
    <n v="0"/>
    <n v="994"/>
    <d v="2015-01-16T00:00:00"/>
    <n v="1"/>
    <s v="January"/>
    <n v="1"/>
  </r>
  <r>
    <n v="1635"/>
    <n v="82122"/>
    <n v="1282"/>
    <n v="1.5610920338033658"/>
    <x v="0"/>
    <n v="0"/>
    <n v="89"/>
    <n v="734"/>
    <n v="22"/>
    <n v="350"/>
    <n v="151"/>
    <n v="25"/>
    <n v="100"/>
    <x v="0"/>
    <n v="3"/>
    <n v="9"/>
    <n v="13"/>
    <n v="1"/>
    <n v="0"/>
    <n v="0"/>
    <n v="0"/>
    <n v="0"/>
    <n v="1"/>
    <n v="0"/>
    <n v="0"/>
    <n v="58"/>
    <s v="51-65"/>
    <n v="2477"/>
    <n v="0"/>
    <n v="0"/>
    <n v="0"/>
    <n v="1"/>
    <n v="0"/>
    <n v="1"/>
    <n v="0"/>
    <n v="0"/>
    <n v="0"/>
    <n v="1182"/>
    <d v="2016-01-03T00:00:00"/>
    <n v="1"/>
    <s v="January"/>
    <n v="1"/>
  </r>
  <r>
    <n v="1636"/>
    <n v="34074"/>
    <n v="188"/>
    <n v="0.55174032987028232"/>
    <x v="1"/>
    <n v="1"/>
    <n v="69"/>
    <n v="135"/>
    <n v="1"/>
    <n v="41"/>
    <n v="10"/>
    <n v="1"/>
    <n v="67"/>
    <x v="2"/>
    <n v="3"/>
    <n v="3"/>
    <n v="3"/>
    <n v="6"/>
    <n v="0"/>
    <n v="0"/>
    <n v="1"/>
    <n v="0"/>
    <n v="0"/>
    <n v="0"/>
    <n v="0"/>
    <n v="68"/>
    <s v="66+"/>
    <n v="2510"/>
    <n v="0"/>
    <n v="0"/>
    <n v="0"/>
    <n v="1"/>
    <n v="0"/>
    <n v="0"/>
    <n v="1"/>
    <n v="0"/>
    <n v="0"/>
    <n v="121"/>
    <d v="2015-12-01T00:00:00"/>
    <n v="12"/>
    <s v="December"/>
    <n v="1"/>
  </r>
  <r>
    <n v="1637"/>
    <n v="28520"/>
    <n v="23"/>
    <n v="8.0645161290322578E-2"/>
    <x v="1"/>
    <n v="1"/>
    <n v="55"/>
    <n v="11"/>
    <n v="0"/>
    <n v="10"/>
    <n v="0"/>
    <n v="2"/>
    <n v="20"/>
    <x v="0"/>
    <n v="1"/>
    <n v="1"/>
    <n v="2"/>
    <n v="6"/>
    <n v="0"/>
    <n v="0"/>
    <n v="0"/>
    <n v="0"/>
    <n v="0"/>
    <n v="0"/>
    <n v="0"/>
    <n v="60"/>
    <s v="51-65"/>
    <n v="2539"/>
    <n v="0"/>
    <n v="1"/>
    <n v="0"/>
    <n v="0"/>
    <n v="0"/>
    <n v="0"/>
    <n v="0"/>
    <n v="1"/>
    <n v="0"/>
    <n v="3"/>
    <d v="2015-11-02T00:00:00"/>
    <n v="11"/>
    <s v="November"/>
    <n v="1"/>
  </r>
  <r>
    <n v="1638"/>
    <n v="62535"/>
    <n v="346"/>
    <n v="0.55329015751179345"/>
    <x v="0"/>
    <n v="1"/>
    <n v="13"/>
    <n v="163"/>
    <n v="48"/>
    <n v="90"/>
    <n v="0"/>
    <n v="45"/>
    <n v="52"/>
    <x v="0"/>
    <n v="3"/>
    <n v="2"/>
    <n v="8"/>
    <n v="3"/>
    <n v="0"/>
    <n v="0"/>
    <n v="0"/>
    <n v="0"/>
    <n v="0"/>
    <n v="0"/>
    <n v="0"/>
    <n v="65"/>
    <s v="51-65"/>
    <n v="2428"/>
    <n v="0"/>
    <n v="0"/>
    <n v="1"/>
    <n v="0"/>
    <n v="0"/>
    <n v="0"/>
    <n v="1"/>
    <n v="0"/>
    <n v="0"/>
    <n v="294"/>
    <d v="2016-02-21T00:00:00"/>
    <n v="2"/>
    <s v="February"/>
    <n v="1"/>
  </r>
  <r>
    <n v="1639"/>
    <n v="36273"/>
    <n v="67"/>
    <n v="0.18471039064869185"/>
    <x v="1"/>
    <n v="0"/>
    <n v="80"/>
    <n v="29"/>
    <n v="3"/>
    <n v="30"/>
    <n v="3"/>
    <n v="2"/>
    <n v="9"/>
    <x v="1"/>
    <n v="3"/>
    <n v="0"/>
    <n v="3"/>
    <n v="6"/>
    <n v="0"/>
    <n v="0"/>
    <n v="0"/>
    <n v="0"/>
    <n v="0"/>
    <n v="0"/>
    <n v="0"/>
    <n v="43"/>
    <s v="36-50"/>
    <n v="2233"/>
    <n v="0"/>
    <n v="0"/>
    <n v="1"/>
    <n v="0"/>
    <n v="0"/>
    <n v="0"/>
    <n v="0"/>
    <n v="1"/>
    <n v="0"/>
    <n v="58"/>
    <d v="2016-09-03T00:00:00"/>
    <n v="9"/>
    <s v="September"/>
    <n v="1"/>
  </r>
  <r>
    <n v="1640"/>
    <n v="63404"/>
    <n v="885"/>
    <n v="1.3958109898429121"/>
    <x v="0"/>
    <n v="2"/>
    <n v="97"/>
    <n v="734"/>
    <n v="26"/>
    <n v="70"/>
    <n v="11"/>
    <n v="44"/>
    <n v="17"/>
    <x v="1"/>
    <n v="6"/>
    <n v="3"/>
    <n v="4"/>
    <n v="4"/>
    <n v="1"/>
    <n v="0"/>
    <n v="0"/>
    <n v="0"/>
    <n v="0"/>
    <n v="0"/>
    <n v="0"/>
    <n v="56"/>
    <s v="51-65"/>
    <n v="2182"/>
    <n v="0"/>
    <n v="0"/>
    <n v="0"/>
    <n v="1"/>
    <n v="0"/>
    <n v="0"/>
    <n v="1"/>
    <n v="0"/>
    <n v="0"/>
    <n v="868"/>
    <d v="2016-10-24T00:00:00"/>
    <n v="10"/>
    <s v="October"/>
    <n v="1"/>
  </r>
  <r>
    <n v="1641"/>
    <n v="78416"/>
    <n v="996"/>
    <n v="1.2701489491940421"/>
    <x v="0"/>
    <n v="1"/>
    <n v="99"/>
    <n v="453"/>
    <n v="38"/>
    <n v="279"/>
    <n v="188"/>
    <n v="38"/>
    <n v="183"/>
    <x v="1"/>
    <n v="7"/>
    <n v="7"/>
    <n v="10"/>
    <n v="3"/>
    <n v="0"/>
    <n v="0"/>
    <n v="0"/>
    <n v="0"/>
    <n v="0"/>
    <n v="0"/>
    <n v="0"/>
    <n v="44"/>
    <s v="36-50"/>
    <n v="2161"/>
    <n v="0"/>
    <n v="0"/>
    <n v="0"/>
    <n v="1"/>
    <n v="0"/>
    <n v="0"/>
    <n v="1"/>
    <n v="0"/>
    <n v="0"/>
    <n v="813"/>
    <d v="2016-11-14T00:00:00"/>
    <n v="11"/>
    <s v="November"/>
    <n v="1"/>
  </r>
  <r>
    <n v="1642"/>
    <n v="75702"/>
    <n v="1884"/>
    <n v="2.4887057145121663"/>
    <x v="0"/>
    <n v="1"/>
    <n v="87"/>
    <n v="1073"/>
    <n v="0"/>
    <n v="629"/>
    <n v="145"/>
    <n v="37"/>
    <n v="37"/>
    <x v="0"/>
    <n v="10"/>
    <n v="5"/>
    <n v="13"/>
    <n v="6"/>
    <n v="0"/>
    <n v="0"/>
    <n v="0"/>
    <n v="0"/>
    <n v="1"/>
    <n v="0"/>
    <n v="0"/>
    <n v="46"/>
    <s v="36-50"/>
    <n v="2782"/>
    <n v="0"/>
    <n v="0"/>
    <n v="0"/>
    <n v="1"/>
    <n v="0"/>
    <n v="0"/>
    <n v="1"/>
    <n v="0"/>
    <n v="0"/>
    <n v="1847"/>
    <d v="2015-03-04T00:00:00"/>
    <n v="3"/>
    <s v="March"/>
    <n v="1"/>
  </r>
  <r>
    <n v="1643"/>
    <n v="59385"/>
    <n v="149"/>
    <n v="0.25090511071819482"/>
    <x v="1"/>
    <n v="1"/>
    <n v="85"/>
    <n v="135"/>
    <n v="0"/>
    <n v="10"/>
    <n v="0"/>
    <n v="4"/>
    <n v="36"/>
    <x v="1"/>
    <n v="3"/>
    <n v="1"/>
    <n v="4"/>
    <n v="5"/>
    <n v="0"/>
    <n v="0"/>
    <n v="0"/>
    <n v="0"/>
    <n v="0"/>
    <n v="0"/>
    <n v="0"/>
    <n v="69"/>
    <s v="66+"/>
    <n v="2586"/>
    <n v="0"/>
    <n v="0"/>
    <n v="0"/>
    <n v="1"/>
    <n v="0"/>
    <n v="0"/>
    <n v="0"/>
    <n v="1"/>
    <n v="0"/>
    <n v="113"/>
    <d v="2015-09-16T00:00:00"/>
    <n v="9"/>
    <s v="September"/>
    <n v="1"/>
  </r>
  <r>
    <n v="1644"/>
    <n v="25545"/>
    <n v="125"/>
    <n v="0.48933255040125267"/>
    <x v="1"/>
    <n v="0"/>
    <n v="35"/>
    <n v="32"/>
    <n v="1"/>
    <n v="64"/>
    <n v="16"/>
    <n v="12"/>
    <n v="85"/>
    <x v="4"/>
    <n v="2"/>
    <n v="2"/>
    <n v="3"/>
    <n v="6"/>
    <n v="0"/>
    <n v="0"/>
    <n v="0"/>
    <n v="0"/>
    <n v="0"/>
    <n v="0"/>
    <n v="1"/>
    <n v="33"/>
    <s v="24-35"/>
    <n v="2818"/>
    <n v="0"/>
    <n v="1"/>
    <n v="0"/>
    <n v="0"/>
    <n v="0"/>
    <n v="0"/>
    <n v="1"/>
    <n v="0"/>
    <n v="0"/>
    <n v="40"/>
    <d v="2015-01-27T00:00:00"/>
    <n v="1"/>
    <s v="January"/>
    <n v="1"/>
  </r>
  <r>
    <n v="1645"/>
    <n v="44689"/>
    <n v="23"/>
    <n v="5.1466803911477101E-2"/>
    <x v="1"/>
    <n v="1"/>
    <n v="82"/>
    <n v="18"/>
    <n v="0"/>
    <n v="5"/>
    <n v="0"/>
    <n v="0"/>
    <n v="11"/>
    <x v="1"/>
    <n v="1"/>
    <n v="1"/>
    <n v="2"/>
    <n v="7"/>
    <n v="0"/>
    <n v="0"/>
    <n v="1"/>
    <n v="0"/>
    <n v="0"/>
    <n v="0"/>
    <n v="0"/>
    <n v="69"/>
    <s v="66+"/>
    <n v="2329"/>
    <n v="0"/>
    <n v="1"/>
    <n v="0"/>
    <n v="0"/>
    <n v="0"/>
    <n v="0"/>
    <n v="1"/>
    <n v="0"/>
    <n v="0"/>
    <n v="12"/>
    <d v="2016-05-30T00:00:00"/>
    <n v="5"/>
    <s v="May"/>
    <n v="1"/>
  </r>
  <r>
    <n v="1646"/>
    <n v="7144"/>
    <n v="125"/>
    <n v="1.7497200447928332"/>
    <x v="0"/>
    <n v="2"/>
    <n v="92"/>
    <n v="81"/>
    <n v="4"/>
    <n v="33"/>
    <n v="5"/>
    <n v="2"/>
    <n v="291"/>
    <x v="7"/>
    <n v="23"/>
    <n v="1"/>
    <n v="1"/>
    <n v="0"/>
    <n v="0"/>
    <n v="0"/>
    <n v="0"/>
    <n v="0"/>
    <n v="0"/>
    <n v="0"/>
    <n v="0"/>
    <n v="54"/>
    <s v="51-65"/>
    <n v="2363"/>
    <n v="0"/>
    <n v="0"/>
    <n v="1"/>
    <n v="0"/>
    <n v="0"/>
    <n v="0"/>
    <n v="0"/>
    <n v="0"/>
    <n v="1"/>
    <n v="-166"/>
    <d v="2016-04-26T00:00:00"/>
    <n v="4"/>
    <s v="April"/>
    <n v="1"/>
  </r>
  <r>
    <n v="1647"/>
    <n v="22669"/>
    <n v="125"/>
    <n v="0.55141382504742165"/>
    <x v="1"/>
    <n v="0"/>
    <n v="30"/>
    <n v="16"/>
    <n v="14"/>
    <n v="36"/>
    <n v="37"/>
    <n v="22"/>
    <n v="48"/>
    <x v="4"/>
    <n v="4"/>
    <n v="1"/>
    <n v="2"/>
    <n v="9"/>
    <n v="0"/>
    <n v="0"/>
    <n v="0"/>
    <n v="0"/>
    <n v="0"/>
    <n v="0"/>
    <n v="1"/>
    <n v="45"/>
    <s v="36-50"/>
    <n v="2562"/>
    <n v="0"/>
    <n v="0"/>
    <n v="0"/>
    <n v="1"/>
    <n v="0"/>
    <n v="0"/>
    <n v="0"/>
    <n v="1"/>
    <n v="0"/>
    <n v="77"/>
    <d v="2015-10-10T00:00:00"/>
    <n v="10"/>
    <s v="October"/>
    <n v="1"/>
  </r>
  <r>
    <n v="1648"/>
    <n v="63159"/>
    <n v="1760"/>
    <n v="2.7866179008534018"/>
    <x v="0"/>
    <n v="0"/>
    <n v="74"/>
    <n v="965"/>
    <n v="34"/>
    <n v="586"/>
    <n v="89"/>
    <n v="86"/>
    <n v="37"/>
    <x v="0"/>
    <n v="3"/>
    <n v="5"/>
    <n v="8"/>
    <n v="3"/>
    <n v="0"/>
    <n v="0"/>
    <n v="1"/>
    <n v="0"/>
    <n v="0"/>
    <n v="0"/>
    <n v="0"/>
    <n v="46"/>
    <s v="36-50"/>
    <n v="2760"/>
    <n v="0"/>
    <n v="0"/>
    <n v="1"/>
    <n v="0"/>
    <n v="0"/>
    <n v="0"/>
    <n v="0"/>
    <n v="0"/>
    <n v="1"/>
    <n v="1723"/>
    <d v="2015-03-26T00:00:00"/>
    <n v="3"/>
    <s v="March"/>
    <n v="1"/>
  </r>
  <r>
    <n v="1649"/>
    <n v="46757"/>
    <n v="1021"/>
    <n v="2.1836302585709091"/>
    <x v="0"/>
    <n v="1"/>
    <n v="71"/>
    <n v="777"/>
    <n v="30"/>
    <n v="163"/>
    <n v="0"/>
    <n v="51"/>
    <n v="122"/>
    <x v="9"/>
    <n v="4"/>
    <n v="4"/>
    <n v="7"/>
    <n v="9"/>
    <n v="0"/>
    <n v="0"/>
    <n v="0"/>
    <n v="0"/>
    <n v="0"/>
    <n v="0"/>
    <n v="0"/>
    <n v="57"/>
    <s v="51-65"/>
    <n v="2749"/>
    <n v="0"/>
    <n v="0"/>
    <n v="1"/>
    <n v="0"/>
    <n v="0"/>
    <n v="0"/>
    <n v="0"/>
    <n v="0"/>
    <n v="1"/>
    <n v="899"/>
    <d v="2015-04-06T00:00:00"/>
    <n v="4"/>
    <s v="April"/>
    <n v="1"/>
  </r>
  <r>
    <n v="1650"/>
    <n v="79734"/>
    <n v="897"/>
    <n v="1.1249905937241327"/>
    <x v="0"/>
    <n v="0"/>
    <n v="72"/>
    <n v="572"/>
    <n v="8"/>
    <n v="232"/>
    <n v="23"/>
    <n v="62"/>
    <n v="17"/>
    <x v="0"/>
    <n v="4"/>
    <n v="3"/>
    <n v="6"/>
    <n v="1"/>
    <n v="1"/>
    <n v="0"/>
    <n v="0"/>
    <n v="0"/>
    <n v="0"/>
    <n v="0"/>
    <n v="0"/>
    <n v="51"/>
    <s v="51-65"/>
    <n v="2160"/>
    <n v="0"/>
    <n v="1"/>
    <n v="0"/>
    <n v="0"/>
    <n v="0"/>
    <n v="0"/>
    <n v="0"/>
    <n v="1"/>
    <n v="0"/>
    <n v="880"/>
    <d v="2016-11-15T00:00:00"/>
    <n v="11"/>
    <s v="November"/>
    <n v="1"/>
  </r>
  <r>
    <n v="1651"/>
    <n v="63207"/>
    <n v="1432"/>
    <n v="2.2655718512190104"/>
    <x v="0"/>
    <n v="0"/>
    <n v="68"/>
    <n v="438"/>
    <n v="169"/>
    <n v="565"/>
    <n v="91"/>
    <n v="169"/>
    <n v="70"/>
    <x v="0"/>
    <n v="2"/>
    <n v="3"/>
    <n v="6"/>
    <n v="7"/>
    <n v="1"/>
    <n v="0"/>
    <n v="0"/>
    <n v="0"/>
    <n v="0"/>
    <n v="0"/>
    <n v="0"/>
    <n v="28"/>
    <s v="24-35"/>
    <n v="2684"/>
    <n v="0"/>
    <n v="0"/>
    <n v="0"/>
    <n v="1"/>
    <n v="0"/>
    <n v="0"/>
    <n v="1"/>
    <n v="0"/>
    <n v="0"/>
    <n v="1362"/>
    <d v="2015-06-10T00:00:00"/>
    <n v="6"/>
    <s v="June"/>
    <n v="1"/>
  </r>
  <r>
    <n v="1652"/>
    <n v="72071"/>
    <n v="1188"/>
    <n v="1.6483745195709787"/>
    <x v="0"/>
    <n v="1"/>
    <n v="4"/>
    <n v="531"/>
    <n v="69"/>
    <n v="300"/>
    <n v="150"/>
    <n v="138"/>
    <n v="150"/>
    <x v="4"/>
    <n v="5"/>
    <n v="4"/>
    <n v="8"/>
    <n v="2"/>
    <n v="0"/>
    <n v="0"/>
    <n v="0"/>
    <n v="0"/>
    <n v="0"/>
    <n v="0"/>
    <n v="0"/>
    <n v="66"/>
    <s v="66+"/>
    <n v="2659"/>
    <n v="1"/>
    <n v="0"/>
    <n v="0"/>
    <n v="0"/>
    <n v="0"/>
    <n v="0"/>
    <n v="1"/>
    <n v="0"/>
    <n v="0"/>
    <n v="1038"/>
    <d v="2015-07-05T00:00:00"/>
    <n v="7"/>
    <s v="July"/>
    <n v="1"/>
  </r>
  <r>
    <n v="1653"/>
    <n v="21840"/>
    <n v="26"/>
    <n v="0.11904761904761905"/>
    <x v="1"/>
    <n v="0"/>
    <n v="80"/>
    <n v="17"/>
    <n v="0"/>
    <n v="9"/>
    <n v="0"/>
    <n v="0"/>
    <n v="1"/>
    <x v="0"/>
    <n v="1"/>
    <n v="0"/>
    <n v="3"/>
    <n v="9"/>
    <n v="0"/>
    <n v="0"/>
    <n v="0"/>
    <n v="0"/>
    <n v="0"/>
    <n v="0"/>
    <n v="0"/>
    <n v="37"/>
    <s v="36-50"/>
    <n v="2502"/>
    <n v="0"/>
    <n v="0"/>
    <n v="0"/>
    <n v="1"/>
    <n v="0"/>
    <n v="0"/>
    <n v="0"/>
    <n v="0"/>
    <n v="1"/>
    <n v="25"/>
    <d v="2015-12-09T00:00:00"/>
    <n v="12"/>
    <s v="December"/>
    <n v="1"/>
  </r>
  <r>
    <n v="1654"/>
    <n v="58582"/>
    <n v="721"/>
    <n v="1.2307534737632722"/>
    <x v="0"/>
    <n v="1"/>
    <n v="15"/>
    <n v="402"/>
    <n v="35"/>
    <n v="106"/>
    <n v="101"/>
    <n v="77"/>
    <n v="42"/>
    <x v="1"/>
    <n v="9"/>
    <n v="2"/>
    <n v="9"/>
    <n v="5"/>
    <n v="0"/>
    <n v="0"/>
    <n v="0"/>
    <n v="1"/>
    <n v="0"/>
    <n v="0"/>
    <n v="0"/>
    <n v="38"/>
    <s v="36-50"/>
    <n v="2433"/>
    <n v="0"/>
    <n v="0"/>
    <n v="0"/>
    <n v="1"/>
    <n v="0"/>
    <n v="1"/>
    <n v="0"/>
    <n v="0"/>
    <n v="0"/>
    <n v="679"/>
    <d v="2016-02-16T00:00:00"/>
    <n v="2"/>
    <s v="February"/>
    <n v="1"/>
  </r>
  <r>
    <n v="1655"/>
    <n v="45203"/>
    <n v="123"/>
    <n v="0.27210583368360508"/>
    <x v="2"/>
    <n v="0"/>
    <n v="4"/>
    <n v="35"/>
    <n v="3"/>
    <n v="67"/>
    <n v="10"/>
    <n v="8"/>
    <n v="24"/>
    <x v="0"/>
    <n v="3"/>
    <n v="1"/>
    <n v="3"/>
    <n v="6"/>
    <n v="0"/>
    <n v="0"/>
    <n v="0"/>
    <n v="0"/>
    <n v="0"/>
    <n v="0"/>
    <n v="1"/>
    <n v="38"/>
    <s v="36-50"/>
    <n v="2257"/>
    <n v="0"/>
    <n v="0"/>
    <n v="0"/>
    <n v="1"/>
    <n v="0"/>
    <n v="0"/>
    <n v="1"/>
    <n v="0"/>
    <n v="0"/>
    <n v="99"/>
    <d v="2016-08-10T00:00:00"/>
    <n v="8"/>
    <s v="August"/>
    <n v="1"/>
  </r>
  <r>
    <n v="1656"/>
    <n v="50387"/>
    <n v="491"/>
    <n v="0.97445769742195409"/>
    <x v="0"/>
    <n v="2"/>
    <n v="91"/>
    <n v="369"/>
    <n v="9"/>
    <n v="87"/>
    <n v="12"/>
    <n v="14"/>
    <n v="34"/>
    <x v="4"/>
    <n v="6"/>
    <n v="2"/>
    <n v="8"/>
    <n v="5"/>
    <n v="0"/>
    <n v="0"/>
    <n v="0"/>
    <n v="0"/>
    <n v="0"/>
    <n v="0"/>
    <n v="0"/>
    <n v="64"/>
    <s v="51-65"/>
    <n v="2461"/>
    <n v="0"/>
    <n v="1"/>
    <n v="0"/>
    <n v="0"/>
    <n v="0"/>
    <n v="0"/>
    <n v="1"/>
    <n v="0"/>
    <n v="0"/>
    <n v="457"/>
    <d v="2016-01-19T00:00:00"/>
    <n v="1"/>
    <s v="January"/>
    <n v="1"/>
  </r>
  <r>
    <n v="1657"/>
    <n v="32583"/>
    <n v="8"/>
    <n v="2.4552680845839857E-2"/>
    <x v="1"/>
    <n v="1"/>
    <n v="10"/>
    <n v="5"/>
    <n v="0"/>
    <n v="3"/>
    <n v="0"/>
    <n v="0"/>
    <n v="1"/>
    <x v="0"/>
    <n v="1"/>
    <n v="0"/>
    <n v="2"/>
    <n v="7"/>
    <n v="0"/>
    <n v="0"/>
    <n v="0"/>
    <n v="0"/>
    <n v="0"/>
    <n v="0"/>
    <n v="0"/>
    <n v="59"/>
    <s v="51-65"/>
    <n v="2173"/>
    <n v="0"/>
    <n v="0"/>
    <n v="0"/>
    <n v="1"/>
    <n v="0"/>
    <n v="0"/>
    <n v="0"/>
    <n v="0"/>
    <n v="1"/>
    <n v="7"/>
    <d v="2016-11-02T00:00:00"/>
    <n v="11"/>
    <s v="November"/>
    <n v="1"/>
  </r>
  <r>
    <n v="1658"/>
    <n v="62568"/>
    <n v="892"/>
    <n v="1.4256488940033243"/>
    <x v="0"/>
    <n v="1"/>
    <n v="99"/>
    <n v="362"/>
    <n v="17"/>
    <n v="398"/>
    <n v="80"/>
    <n v="35"/>
    <n v="61"/>
    <x v="4"/>
    <n v="5"/>
    <n v="3"/>
    <n v="5"/>
    <n v="4"/>
    <n v="1"/>
    <n v="0"/>
    <n v="0"/>
    <n v="0"/>
    <n v="0"/>
    <n v="0"/>
    <n v="0"/>
    <n v="58"/>
    <s v="51-65"/>
    <n v="2242"/>
    <n v="0"/>
    <n v="0"/>
    <n v="0"/>
    <n v="1"/>
    <n v="0"/>
    <n v="0"/>
    <n v="1"/>
    <n v="0"/>
    <n v="0"/>
    <n v="831"/>
    <d v="2016-08-25T00:00:00"/>
    <n v="8"/>
    <s v="August"/>
    <n v="1"/>
  </r>
  <r>
    <n v="1659"/>
    <n v="44635"/>
    <n v="65"/>
    <n v="0.14562563011089952"/>
    <x v="1"/>
    <n v="1"/>
    <n v="25"/>
    <n v="56"/>
    <n v="0"/>
    <n v="9"/>
    <n v="0"/>
    <n v="0"/>
    <n v="3"/>
    <x v="1"/>
    <n v="2"/>
    <n v="0"/>
    <n v="3"/>
    <n v="7"/>
    <n v="0"/>
    <n v="0"/>
    <n v="0"/>
    <n v="0"/>
    <n v="0"/>
    <n v="0"/>
    <n v="0"/>
    <n v="49"/>
    <s v="36-50"/>
    <n v="2420"/>
    <n v="1"/>
    <n v="0"/>
    <n v="0"/>
    <n v="0"/>
    <n v="0"/>
    <n v="0"/>
    <n v="0"/>
    <n v="1"/>
    <n v="0"/>
    <n v="62"/>
    <d v="2016-02-29T00:00:00"/>
    <n v="2"/>
    <s v="February"/>
    <n v="1"/>
  </r>
  <r>
    <n v="1660"/>
    <n v="63967"/>
    <n v="720"/>
    <n v="1.1255803773820876"/>
    <x v="0"/>
    <n v="1"/>
    <n v="57"/>
    <n v="387"/>
    <n v="84"/>
    <n v="141"/>
    <n v="73"/>
    <n v="35"/>
    <n v="162"/>
    <x v="4"/>
    <n v="4"/>
    <n v="4"/>
    <n v="12"/>
    <n v="2"/>
    <n v="0"/>
    <n v="0"/>
    <n v="0"/>
    <n v="0"/>
    <n v="0"/>
    <n v="0"/>
    <n v="0"/>
    <n v="52"/>
    <s v="51-65"/>
    <n v="2483"/>
    <n v="0"/>
    <n v="1"/>
    <n v="0"/>
    <n v="0"/>
    <n v="0"/>
    <n v="0"/>
    <n v="1"/>
    <n v="0"/>
    <n v="0"/>
    <n v="558"/>
    <d v="2015-12-28T00:00:00"/>
    <n v="12"/>
    <s v="December"/>
    <n v="1"/>
  </r>
  <r>
    <n v="1661"/>
    <n v="52513"/>
    <n v="917"/>
    <n v="1.7462342658008494"/>
    <x v="0"/>
    <n v="0"/>
    <n v="84"/>
    <n v="367"/>
    <n v="17"/>
    <n v="241"/>
    <n v="104"/>
    <n v="188"/>
    <n v="232"/>
    <x v="1"/>
    <n v="9"/>
    <n v="5"/>
    <n v="9"/>
    <n v="7"/>
    <n v="0"/>
    <n v="0"/>
    <n v="0"/>
    <n v="0"/>
    <n v="0"/>
    <n v="0"/>
    <n v="0"/>
    <n v="42"/>
    <s v="36-50"/>
    <n v="2822"/>
    <n v="0"/>
    <n v="0"/>
    <n v="0"/>
    <n v="1"/>
    <n v="0"/>
    <n v="1"/>
    <n v="0"/>
    <n v="0"/>
    <n v="0"/>
    <n v="685"/>
    <d v="2015-01-23T00:00:00"/>
    <n v="1"/>
    <s v="January"/>
    <n v="1"/>
  </r>
  <r>
    <n v="1662"/>
    <n v="25293"/>
    <n v="28"/>
    <n v="0.11070256592733167"/>
    <x v="1"/>
    <n v="0"/>
    <n v="51"/>
    <n v="15"/>
    <n v="0"/>
    <n v="11"/>
    <n v="0"/>
    <n v="2"/>
    <n v="9"/>
    <x v="0"/>
    <n v="1"/>
    <n v="1"/>
    <n v="2"/>
    <n v="8"/>
    <n v="0"/>
    <n v="0"/>
    <n v="0"/>
    <n v="0"/>
    <n v="0"/>
    <n v="0"/>
    <n v="0"/>
    <n v="51"/>
    <s v="51-65"/>
    <n v="2446"/>
    <n v="0"/>
    <n v="1"/>
    <n v="0"/>
    <n v="0"/>
    <n v="0"/>
    <n v="0"/>
    <n v="1"/>
    <n v="0"/>
    <n v="0"/>
    <n v="19"/>
    <d v="2016-02-03T00:00:00"/>
    <n v="2"/>
    <s v="February"/>
    <n v="1"/>
  </r>
  <r>
    <n v="1663"/>
    <n v="54111"/>
    <n v="338"/>
    <n v="0.62464193971650872"/>
    <x v="0"/>
    <n v="1"/>
    <n v="97"/>
    <n v="267"/>
    <n v="6"/>
    <n v="54"/>
    <n v="8"/>
    <n v="3"/>
    <n v="50"/>
    <x v="1"/>
    <n v="5"/>
    <n v="2"/>
    <n v="6"/>
    <n v="5"/>
    <n v="0"/>
    <n v="0"/>
    <n v="0"/>
    <n v="0"/>
    <n v="0"/>
    <n v="0"/>
    <n v="0"/>
    <n v="55"/>
    <s v="51-65"/>
    <n v="2467"/>
    <n v="0"/>
    <n v="0"/>
    <n v="0"/>
    <n v="0"/>
    <n v="1"/>
    <n v="0"/>
    <n v="0"/>
    <n v="0"/>
    <n v="1"/>
    <n v="288"/>
    <d v="2016-01-13T00:00:00"/>
    <n v="1"/>
    <s v="January"/>
    <n v="1"/>
  </r>
  <r>
    <n v="1664"/>
    <n v="36957"/>
    <n v="121"/>
    <n v="0.32740752766728903"/>
    <x v="1"/>
    <n v="1"/>
    <n v="43"/>
    <n v="100"/>
    <n v="2"/>
    <n v="16"/>
    <n v="2"/>
    <n v="1"/>
    <n v="31"/>
    <x v="3"/>
    <n v="3"/>
    <n v="2"/>
    <n v="2"/>
    <n v="9"/>
    <n v="0"/>
    <n v="0"/>
    <n v="0"/>
    <n v="0"/>
    <n v="0"/>
    <n v="0"/>
    <n v="1"/>
    <n v="67"/>
    <s v="66+"/>
    <n v="2820"/>
    <n v="1"/>
    <n v="0"/>
    <n v="0"/>
    <n v="0"/>
    <n v="0"/>
    <n v="0"/>
    <n v="0"/>
    <n v="0"/>
    <n v="1"/>
    <n v="90"/>
    <d v="2015-01-25T00:00:00"/>
    <n v="1"/>
    <s v="January"/>
    <n v="1"/>
  </r>
  <r>
    <n v="1665"/>
    <n v="80739"/>
    <n v="1541"/>
    <n v="1.9086191307794251"/>
    <x v="0"/>
    <n v="0"/>
    <n v="92"/>
    <n v="674"/>
    <n v="92"/>
    <n v="736"/>
    <n v="39"/>
    <n v="0"/>
    <n v="92"/>
    <x v="0"/>
    <n v="3"/>
    <n v="11"/>
    <n v="9"/>
    <n v="1"/>
    <n v="0"/>
    <n v="0"/>
    <n v="0"/>
    <n v="0"/>
    <n v="0"/>
    <n v="0"/>
    <n v="0"/>
    <n v="62"/>
    <s v="51-65"/>
    <n v="2561"/>
    <n v="0"/>
    <n v="1"/>
    <n v="0"/>
    <n v="0"/>
    <n v="0"/>
    <n v="0"/>
    <n v="0"/>
    <n v="1"/>
    <n v="0"/>
    <n v="1449"/>
    <d v="2015-10-11T00:00:00"/>
    <n v="10"/>
    <s v="October"/>
    <n v="1"/>
  </r>
  <r>
    <n v="1666"/>
    <n v="42160"/>
    <n v="120"/>
    <n v="0.28462998102466791"/>
    <x v="1"/>
    <n v="1"/>
    <n v="26"/>
    <n v="48"/>
    <n v="9"/>
    <n v="45"/>
    <n v="3"/>
    <n v="15"/>
    <n v="20"/>
    <x v="3"/>
    <n v="2"/>
    <n v="1"/>
    <n v="4"/>
    <n v="6"/>
    <n v="0"/>
    <n v="0"/>
    <n v="0"/>
    <n v="0"/>
    <n v="0"/>
    <n v="0"/>
    <n v="1"/>
    <n v="45"/>
    <s v="36-50"/>
    <n v="2525"/>
    <n v="0"/>
    <n v="0"/>
    <n v="1"/>
    <n v="0"/>
    <n v="0"/>
    <n v="0"/>
    <n v="1"/>
    <n v="0"/>
    <n v="0"/>
    <n v="100"/>
    <d v="2015-11-16T00:00:00"/>
    <n v="11"/>
    <s v="November"/>
    <n v="1"/>
  </r>
  <r>
    <n v="1667"/>
    <n v="29236"/>
    <n v="90"/>
    <n v="0.30783964974688738"/>
    <x v="1"/>
    <n v="0"/>
    <n v="30"/>
    <n v="37"/>
    <n v="4"/>
    <n v="24"/>
    <n v="16"/>
    <n v="9"/>
    <n v="9"/>
    <x v="1"/>
    <n v="4"/>
    <n v="0"/>
    <n v="3"/>
    <n v="9"/>
    <n v="0"/>
    <n v="0"/>
    <n v="0"/>
    <n v="0"/>
    <n v="0"/>
    <n v="0"/>
    <n v="0"/>
    <n v="33"/>
    <s v="24-35"/>
    <n v="2423"/>
    <n v="0"/>
    <n v="0"/>
    <n v="1"/>
    <n v="0"/>
    <n v="0"/>
    <n v="0"/>
    <n v="1"/>
    <n v="0"/>
    <n v="0"/>
    <n v="81"/>
    <d v="2016-02-26T00:00:00"/>
    <n v="2"/>
    <s v="February"/>
    <n v="1"/>
  </r>
  <r>
    <n v="1668"/>
    <n v="44911"/>
    <n v="184"/>
    <n v="0.40969918282826034"/>
    <x v="0"/>
    <n v="1"/>
    <n v="11"/>
    <n v="159"/>
    <n v="0"/>
    <n v="22"/>
    <n v="2"/>
    <n v="1"/>
    <n v="31"/>
    <x v="4"/>
    <n v="4"/>
    <n v="1"/>
    <n v="4"/>
    <n v="7"/>
    <n v="0"/>
    <n v="0"/>
    <n v="0"/>
    <n v="0"/>
    <n v="0"/>
    <n v="0"/>
    <n v="0"/>
    <n v="61"/>
    <s v="51-65"/>
    <n v="2630"/>
    <n v="0"/>
    <n v="0"/>
    <n v="0"/>
    <n v="1"/>
    <n v="0"/>
    <n v="0"/>
    <n v="1"/>
    <n v="0"/>
    <n v="0"/>
    <n v="153"/>
    <d v="2015-08-03T00:00:00"/>
    <n v="8"/>
    <s v="August"/>
    <n v="1"/>
  </r>
  <r>
    <n v="1669"/>
    <n v="54693"/>
    <n v="894"/>
    <n v="1.6345784652514947"/>
    <x v="0"/>
    <n v="1"/>
    <n v="72"/>
    <n v="686"/>
    <n v="17"/>
    <n v="142"/>
    <n v="23"/>
    <n v="26"/>
    <n v="35"/>
    <x v="10"/>
    <n v="6"/>
    <n v="4"/>
    <n v="13"/>
    <n v="6"/>
    <n v="0"/>
    <n v="0"/>
    <n v="0"/>
    <n v="0"/>
    <n v="0"/>
    <n v="0"/>
    <n v="0"/>
    <n v="58"/>
    <s v="51-65"/>
    <n v="2656"/>
    <n v="0"/>
    <n v="1"/>
    <n v="0"/>
    <n v="0"/>
    <n v="0"/>
    <n v="0"/>
    <n v="0"/>
    <n v="0"/>
    <n v="1"/>
    <n v="859"/>
    <d v="2015-07-08T00:00:00"/>
    <n v="7"/>
    <s v="July"/>
    <n v="1"/>
  </r>
  <r>
    <n v="1670"/>
    <n v="48186"/>
    <n v="185"/>
    <n v="0.3839289420163533"/>
    <x v="1"/>
    <n v="0"/>
    <n v="39"/>
    <n v="97"/>
    <n v="3"/>
    <n v="66"/>
    <n v="12"/>
    <n v="7"/>
    <n v="34"/>
    <x v="4"/>
    <n v="4"/>
    <n v="1"/>
    <n v="4"/>
    <n v="7"/>
    <n v="0"/>
    <n v="0"/>
    <n v="0"/>
    <n v="0"/>
    <n v="0"/>
    <n v="0"/>
    <n v="0"/>
    <n v="46"/>
    <s v="36-50"/>
    <n v="2260"/>
    <n v="0"/>
    <n v="0"/>
    <n v="0"/>
    <n v="1"/>
    <n v="0"/>
    <n v="0"/>
    <n v="1"/>
    <n v="0"/>
    <n v="0"/>
    <n v="151"/>
    <d v="2016-08-07T00:00:00"/>
    <n v="8"/>
    <s v="August"/>
    <n v="1"/>
  </r>
  <r>
    <n v="1671"/>
    <n v="45576"/>
    <n v="120"/>
    <n v="0.2632964718272775"/>
    <x v="0"/>
    <n v="0"/>
    <n v="9"/>
    <n v="56"/>
    <n v="19"/>
    <n v="29"/>
    <n v="2"/>
    <n v="14"/>
    <n v="25"/>
    <x v="0"/>
    <n v="3"/>
    <n v="1"/>
    <n v="3"/>
    <n v="8"/>
    <n v="0"/>
    <n v="0"/>
    <n v="0"/>
    <n v="0"/>
    <n v="0"/>
    <n v="0"/>
    <n v="1"/>
    <n v="75"/>
    <s v="66+"/>
    <n v="2191"/>
    <n v="0"/>
    <n v="0"/>
    <n v="1"/>
    <n v="0"/>
    <n v="0"/>
    <n v="0"/>
    <n v="0"/>
    <n v="0"/>
    <n v="1"/>
    <n v="95"/>
    <d v="2016-10-15T00:00:00"/>
    <n v="10"/>
    <s v="October"/>
    <n v="1"/>
  </r>
  <r>
    <n v="1672"/>
    <n v="41580"/>
    <n v="89"/>
    <n v="0.21404521404521404"/>
    <x v="1"/>
    <n v="1"/>
    <n v="15"/>
    <n v="56"/>
    <n v="5"/>
    <n v="24"/>
    <n v="4"/>
    <n v="0"/>
    <n v="3"/>
    <x v="4"/>
    <n v="2"/>
    <n v="1"/>
    <n v="3"/>
    <n v="5"/>
    <n v="0"/>
    <n v="0"/>
    <n v="0"/>
    <n v="0"/>
    <n v="0"/>
    <n v="0"/>
    <n v="0"/>
    <n v="42"/>
    <s v="36-50"/>
    <n v="2725"/>
    <n v="0"/>
    <n v="0"/>
    <n v="0"/>
    <n v="1"/>
    <n v="0"/>
    <n v="0"/>
    <n v="1"/>
    <n v="0"/>
    <n v="0"/>
    <n v="86"/>
    <d v="2015-04-30T00:00:00"/>
    <n v="4"/>
    <s v="April"/>
    <n v="1"/>
  </r>
  <r>
    <n v="1673"/>
    <n v="80336"/>
    <n v="986"/>
    <n v="1.2273451503684525"/>
    <x v="0"/>
    <n v="0"/>
    <n v="12"/>
    <n v="209"/>
    <n v="19"/>
    <n v="456"/>
    <n v="160"/>
    <n v="142"/>
    <n v="66"/>
    <x v="0"/>
    <n v="2"/>
    <n v="9"/>
    <n v="13"/>
    <n v="1"/>
    <n v="0"/>
    <n v="0"/>
    <n v="0"/>
    <n v="0"/>
    <n v="0"/>
    <n v="0"/>
    <n v="0"/>
    <n v="50"/>
    <s v="36-50"/>
    <n v="2452"/>
    <n v="0"/>
    <n v="1"/>
    <n v="0"/>
    <n v="0"/>
    <n v="0"/>
    <n v="0"/>
    <n v="0"/>
    <n v="0"/>
    <n v="1"/>
    <n v="920"/>
    <d v="2016-01-28T00:00:00"/>
    <n v="1"/>
    <s v="January"/>
    <n v="1"/>
  </r>
  <r>
    <n v="1674"/>
    <n v="47743"/>
    <n v="255"/>
    <n v="0.53410971241857441"/>
    <x v="0"/>
    <n v="1"/>
    <n v="56"/>
    <n v="198"/>
    <n v="2"/>
    <n v="43"/>
    <n v="0"/>
    <n v="12"/>
    <n v="20"/>
    <x v="4"/>
    <n v="4"/>
    <n v="1"/>
    <n v="6"/>
    <n v="6"/>
    <n v="0"/>
    <n v="0"/>
    <n v="0"/>
    <n v="1"/>
    <n v="0"/>
    <n v="0"/>
    <n v="0"/>
    <n v="63"/>
    <s v="51-65"/>
    <n v="2623"/>
    <n v="0"/>
    <n v="1"/>
    <n v="0"/>
    <n v="0"/>
    <n v="0"/>
    <n v="0"/>
    <n v="1"/>
    <n v="0"/>
    <n v="0"/>
    <n v="235"/>
    <d v="2015-08-10T00:00:00"/>
    <n v="8"/>
    <s v="August"/>
    <n v="1"/>
  </r>
  <r>
    <n v="1675"/>
    <n v="62972"/>
    <n v="395"/>
    <n v="0.62726291049990468"/>
    <x v="0"/>
    <n v="1"/>
    <n v="39"/>
    <n v="313"/>
    <n v="15"/>
    <n v="47"/>
    <n v="20"/>
    <n v="0"/>
    <n v="192"/>
    <x v="1"/>
    <n v="7"/>
    <n v="4"/>
    <n v="3"/>
    <n v="6"/>
    <n v="0"/>
    <n v="0"/>
    <n v="0"/>
    <n v="0"/>
    <n v="0"/>
    <n v="0"/>
    <n v="0"/>
    <n v="65"/>
    <s v="51-65"/>
    <n v="2854"/>
    <n v="0"/>
    <n v="1"/>
    <n v="0"/>
    <n v="0"/>
    <n v="0"/>
    <n v="1"/>
    <n v="0"/>
    <n v="0"/>
    <n v="0"/>
    <n v="203"/>
    <d v="2014-12-22T00:00:00"/>
    <n v="12"/>
    <s v="December"/>
    <n v="1"/>
  </r>
  <r>
    <n v="1676"/>
    <n v="42162"/>
    <n v="118"/>
    <n v="0.27987287130591526"/>
    <x v="1"/>
    <n v="0"/>
    <n v="31"/>
    <n v="46"/>
    <n v="7"/>
    <n v="59"/>
    <n v="2"/>
    <n v="4"/>
    <n v="27"/>
    <x v="1"/>
    <n v="3"/>
    <n v="1"/>
    <n v="3"/>
    <n v="6"/>
    <n v="0"/>
    <n v="0"/>
    <n v="1"/>
    <n v="0"/>
    <n v="0"/>
    <n v="0"/>
    <n v="1"/>
    <n v="39"/>
    <s v="36-50"/>
    <n v="2381"/>
    <n v="0"/>
    <n v="0"/>
    <n v="0"/>
    <n v="1"/>
    <n v="0"/>
    <n v="0"/>
    <n v="1"/>
    <n v="0"/>
    <n v="0"/>
    <n v="91"/>
    <d v="2016-04-08T00:00:00"/>
    <n v="4"/>
    <s v="April"/>
    <n v="1"/>
  </r>
  <r>
    <n v="1677"/>
    <n v="32313"/>
    <n v="152"/>
    <n v="0.47039891065515421"/>
    <x v="1"/>
    <n v="0"/>
    <n v="60"/>
    <n v="86"/>
    <n v="4"/>
    <n v="56"/>
    <n v="2"/>
    <n v="4"/>
    <n v="7"/>
    <x v="4"/>
    <n v="4"/>
    <n v="0"/>
    <n v="4"/>
    <n v="9"/>
    <n v="0"/>
    <n v="0"/>
    <n v="0"/>
    <n v="0"/>
    <n v="0"/>
    <n v="0"/>
    <n v="0"/>
    <n v="38"/>
    <s v="36-50"/>
    <n v="2662"/>
    <n v="0"/>
    <n v="0"/>
    <n v="0"/>
    <n v="1"/>
    <n v="0"/>
    <n v="0"/>
    <n v="0"/>
    <n v="0"/>
    <n v="1"/>
    <n v="145"/>
    <d v="2015-07-02T00:00:00"/>
    <n v="7"/>
    <s v="July"/>
    <n v="1"/>
  </r>
  <r>
    <n v="1678"/>
    <n v="30983"/>
    <n v="118"/>
    <n v="0.38085401671884578"/>
    <x v="0"/>
    <n v="0"/>
    <n v="50"/>
    <n v="51"/>
    <n v="4"/>
    <n v="50"/>
    <n v="12"/>
    <n v="1"/>
    <n v="49"/>
    <x v="0"/>
    <n v="4"/>
    <n v="0"/>
    <n v="3"/>
    <n v="8"/>
    <n v="0"/>
    <n v="0"/>
    <n v="0"/>
    <n v="0"/>
    <n v="0"/>
    <n v="0"/>
    <n v="1"/>
    <n v="57"/>
    <s v="51-65"/>
    <n v="2756"/>
    <n v="0"/>
    <n v="0"/>
    <n v="1"/>
    <n v="0"/>
    <n v="0"/>
    <n v="0"/>
    <n v="1"/>
    <n v="0"/>
    <n v="0"/>
    <n v="69"/>
    <d v="2015-03-30T00:00:00"/>
    <n v="3"/>
    <s v="March"/>
    <n v="1"/>
  </r>
  <r>
    <n v="1679"/>
    <n v="27071"/>
    <n v="32"/>
    <n v="0.11820767611096747"/>
    <x v="1"/>
    <n v="0"/>
    <n v="90"/>
    <n v="8"/>
    <n v="3"/>
    <n v="19"/>
    <n v="0"/>
    <n v="2"/>
    <n v="3"/>
    <x v="1"/>
    <n v="2"/>
    <n v="0"/>
    <n v="3"/>
    <n v="6"/>
    <n v="0"/>
    <n v="0"/>
    <n v="0"/>
    <n v="0"/>
    <n v="0"/>
    <n v="0"/>
    <n v="0"/>
    <n v="52"/>
    <s v="51-65"/>
    <n v="2226"/>
    <n v="1"/>
    <n v="0"/>
    <n v="0"/>
    <n v="0"/>
    <n v="0"/>
    <n v="0"/>
    <n v="0"/>
    <n v="1"/>
    <n v="0"/>
    <n v="29"/>
    <d v="2016-09-10T00:00:00"/>
    <n v="9"/>
    <s v="September"/>
    <n v="1"/>
  </r>
  <r>
    <n v="1680"/>
    <n v="68148"/>
    <n v="957"/>
    <n v="1.4042965310794153"/>
    <x v="0"/>
    <n v="0"/>
    <n v="86"/>
    <n v="389"/>
    <n v="66"/>
    <n v="408"/>
    <n v="37"/>
    <n v="57"/>
    <n v="85"/>
    <x v="0"/>
    <n v="4"/>
    <n v="4"/>
    <n v="6"/>
    <n v="2"/>
    <n v="0"/>
    <n v="0"/>
    <n v="0"/>
    <n v="0"/>
    <n v="0"/>
    <n v="0"/>
    <n v="0"/>
    <n v="63"/>
    <s v="51-65"/>
    <n v="2461"/>
    <n v="0"/>
    <n v="0"/>
    <n v="0"/>
    <n v="1"/>
    <n v="0"/>
    <n v="0"/>
    <n v="0"/>
    <n v="1"/>
    <n v="0"/>
    <n v="872"/>
    <d v="2016-01-19T00:00:00"/>
    <n v="1"/>
    <s v="January"/>
    <n v="1"/>
  </r>
  <r>
    <n v="1681"/>
    <n v="65735"/>
    <n v="384"/>
    <n v="0.58416368753327763"/>
    <x v="1"/>
    <n v="1"/>
    <n v="37"/>
    <n v="239"/>
    <n v="7"/>
    <n v="119"/>
    <n v="4"/>
    <n v="15"/>
    <n v="11"/>
    <x v="2"/>
    <n v="6"/>
    <n v="2"/>
    <n v="6"/>
    <n v="7"/>
    <n v="0"/>
    <n v="0"/>
    <n v="0"/>
    <n v="0"/>
    <n v="0"/>
    <n v="0"/>
    <n v="0"/>
    <n v="55"/>
    <s v="51-65"/>
    <n v="2363"/>
    <n v="0"/>
    <n v="0"/>
    <n v="0"/>
    <n v="1"/>
    <n v="0"/>
    <n v="0"/>
    <n v="0"/>
    <n v="1"/>
    <n v="0"/>
    <n v="373"/>
    <d v="2016-04-26T00:00:00"/>
    <n v="4"/>
    <s v="April"/>
    <n v="1"/>
  </r>
  <r>
    <n v="1682"/>
    <n v="40887"/>
    <n v="118"/>
    <n v="0.28860028860028858"/>
    <x v="1"/>
    <n v="1"/>
    <n v="32"/>
    <n v="50"/>
    <n v="4"/>
    <n v="44"/>
    <n v="10"/>
    <n v="10"/>
    <n v="43"/>
    <x v="4"/>
    <n v="3"/>
    <n v="1"/>
    <n v="3"/>
    <n v="9"/>
    <n v="0"/>
    <n v="0"/>
    <n v="0"/>
    <n v="0"/>
    <n v="0"/>
    <n v="0"/>
    <n v="1"/>
    <n v="68"/>
    <s v="66+"/>
    <n v="2578"/>
    <n v="0"/>
    <n v="0"/>
    <n v="1"/>
    <n v="0"/>
    <n v="0"/>
    <n v="0"/>
    <n v="1"/>
    <n v="0"/>
    <n v="0"/>
    <n v="75"/>
    <d v="2015-09-24T00:00:00"/>
    <n v="9"/>
    <s v="September"/>
    <n v="1"/>
  </r>
  <r>
    <n v="1683"/>
    <n v="4023"/>
    <n v="8"/>
    <n v="0.19885657469550086"/>
    <x v="1"/>
    <n v="1"/>
    <n v="29"/>
    <n v="5"/>
    <n v="0"/>
    <n v="1"/>
    <n v="1"/>
    <n v="1"/>
    <n v="1"/>
    <x v="5"/>
    <n v="0"/>
    <n v="0"/>
    <n v="0"/>
    <n v="19"/>
    <n v="0"/>
    <n v="0"/>
    <n v="0"/>
    <n v="0"/>
    <n v="0"/>
    <n v="0"/>
    <n v="0"/>
    <n v="57"/>
    <s v="51-65"/>
    <n v="2165"/>
    <n v="0"/>
    <n v="1"/>
    <n v="0"/>
    <n v="0"/>
    <n v="0"/>
    <n v="0"/>
    <n v="0"/>
    <n v="0"/>
    <n v="1"/>
    <n v="7"/>
    <d v="2016-11-10T00:00:00"/>
    <n v="11"/>
    <s v="November"/>
    <n v="1"/>
  </r>
  <r>
    <n v="1684"/>
    <n v="30093"/>
    <n v="53"/>
    <n v="0.17612069251985513"/>
    <x v="0"/>
    <n v="0"/>
    <n v="19"/>
    <n v="2"/>
    <n v="6"/>
    <n v="28"/>
    <n v="13"/>
    <n v="4"/>
    <n v="16"/>
    <x v="0"/>
    <n v="2"/>
    <n v="0"/>
    <n v="3"/>
    <n v="7"/>
    <n v="0"/>
    <n v="0"/>
    <n v="0"/>
    <n v="0"/>
    <n v="0"/>
    <n v="0"/>
    <n v="0"/>
    <n v="30"/>
    <s v="24-35"/>
    <n v="2515"/>
    <n v="0"/>
    <n v="1"/>
    <n v="0"/>
    <n v="0"/>
    <n v="0"/>
    <n v="0"/>
    <n v="1"/>
    <n v="0"/>
    <n v="0"/>
    <n v="37"/>
    <d v="2015-11-26T00:00:00"/>
    <n v="11"/>
    <s v="November"/>
    <n v="1"/>
  </r>
  <r>
    <n v="1685"/>
    <n v="57705"/>
    <n v="446"/>
    <n v="0.77289662940819681"/>
    <x v="0"/>
    <n v="1"/>
    <n v="14"/>
    <n v="383"/>
    <n v="0"/>
    <n v="53"/>
    <n v="6"/>
    <n v="4"/>
    <n v="40"/>
    <x v="4"/>
    <n v="8"/>
    <n v="1"/>
    <n v="6"/>
    <n v="6"/>
    <n v="0"/>
    <n v="0"/>
    <n v="0"/>
    <n v="0"/>
    <n v="0"/>
    <n v="0"/>
    <n v="0"/>
    <n v="54"/>
    <s v="51-65"/>
    <n v="2328"/>
    <n v="0"/>
    <n v="1"/>
    <n v="0"/>
    <n v="0"/>
    <n v="0"/>
    <n v="0"/>
    <n v="0"/>
    <n v="0"/>
    <n v="1"/>
    <n v="406"/>
    <d v="2016-05-31T00:00:00"/>
    <n v="5"/>
    <s v="May"/>
    <n v="1"/>
  </r>
  <r>
    <n v="1686"/>
    <n v="25008"/>
    <n v="25"/>
    <n v="9.9968010236724247E-2"/>
    <x v="1"/>
    <n v="0"/>
    <n v="72"/>
    <n v="2"/>
    <n v="8"/>
    <n v="8"/>
    <n v="6"/>
    <n v="1"/>
    <n v="9"/>
    <x v="1"/>
    <n v="1"/>
    <n v="0"/>
    <n v="3"/>
    <n v="8"/>
    <n v="0"/>
    <n v="0"/>
    <n v="0"/>
    <n v="0"/>
    <n v="0"/>
    <n v="0"/>
    <n v="0"/>
    <n v="32"/>
    <s v="24-35"/>
    <n v="2306"/>
    <n v="0"/>
    <n v="0"/>
    <n v="1"/>
    <n v="0"/>
    <n v="0"/>
    <n v="0"/>
    <n v="1"/>
    <n v="0"/>
    <n v="0"/>
    <n v="16"/>
    <d v="2016-06-22T00:00:00"/>
    <n v="6"/>
    <s v="June"/>
    <n v="1"/>
  </r>
  <r>
    <n v="1687"/>
    <n v="29435"/>
    <n v="116"/>
    <n v="0.39408866995073888"/>
    <x v="1"/>
    <n v="1"/>
    <n v="11"/>
    <n v="70"/>
    <n v="3"/>
    <n v="37"/>
    <n v="4"/>
    <n v="2"/>
    <n v="64"/>
    <x v="3"/>
    <n v="3"/>
    <n v="2"/>
    <n v="2"/>
    <n v="9"/>
    <n v="0"/>
    <n v="0"/>
    <n v="0"/>
    <n v="0"/>
    <n v="0"/>
    <n v="0"/>
    <n v="1"/>
    <n v="54"/>
    <s v="51-65"/>
    <n v="2851"/>
    <n v="1"/>
    <n v="0"/>
    <n v="0"/>
    <n v="0"/>
    <n v="0"/>
    <n v="0"/>
    <n v="0"/>
    <n v="1"/>
    <n v="0"/>
    <n v="52"/>
    <d v="2014-12-25T00:00:00"/>
    <n v="12"/>
    <s v="December"/>
    <n v="1"/>
  </r>
  <r>
    <n v="1688"/>
    <n v="22280"/>
    <n v="11"/>
    <n v="4.9371633752244168E-2"/>
    <x v="1"/>
    <n v="0"/>
    <n v="85"/>
    <n v="2"/>
    <n v="1"/>
    <n v="4"/>
    <n v="3"/>
    <n v="1"/>
    <n v="2"/>
    <x v="0"/>
    <n v="1"/>
    <n v="0"/>
    <n v="2"/>
    <n v="8"/>
    <n v="0"/>
    <n v="0"/>
    <n v="0"/>
    <n v="0"/>
    <n v="0"/>
    <n v="0"/>
    <n v="0"/>
    <n v="45"/>
    <s v="36-50"/>
    <n v="2565"/>
    <n v="0"/>
    <n v="0"/>
    <n v="0"/>
    <n v="1"/>
    <n v="0"/>
    <n v="0"/>
    <n v="1"/>
    <n v="0"/>
    <n v="0"/>
    <n v="9"/>
    <d v="2015-10-07T00:00:00"/>
    <n v="10"/>
    <s v="October"/>
    <n v="1"/>
  </r>
  <r>
    <n v="1689"/>
    <n v="72159"/>
    <n v="1348"/>
    <n v="1.8680968416968085"/>
    <x v="0"/>
    <n v="0"/>
    <n v="62"/>
    <n v="322"/>
    <n v="53"/>
    <n v="899"/>
    <n v="34"/>
    <n v="40"/>
    <n v="53"/>
    <x v="0"/>
    <n v="4"/>
    <n v="6"/>
    <n v="10"/>
    <n v="2"/>
    <n v="0"/>
    <n v="0"/>
    <n v="0"/>
    <n v="0"/>
    <n v="0"/>
    <n v="0"/>
    <n v="0"/>
    <n v="42"/>
    <s v="36-50"/>
    <n v="2767"/>
    <n v="0"/>
    <n v="1"/>
    <n v="0"/>
    <n v="0"/>
    <n v="0"/>
    <n v="0"/>
    <n v="0"/>
    <n v="0"/>
    <n v="1"/>
    <n v="1295"/>
    <d v="2015-03-19T00:00:00"/>
    <n v="3"/>
    <s v="March"/>
    <n v="1"/>
  </r>
  <r>
    <n v="1690"/>
    <n v="38097"/>
    <n v="115"/>
    <n v="0.3018610389269496"/>
    <x v="1"/>
    <n v="1"/>
    <n v="70"/>
    <n v="77"/>
    <n v="2"/>
    <n v="35"/>
    <n v="0"/>
    <n v="1"/>
    <n v="69"/>
    <x v="3"/>
    <n v="3"/>
    <n v="2"/>
    <n v="2"/>
    <n v="7"/>
    <n v="0"/>
    <n v="0"/>
    <n v="1"/>
    <n v="0"/>
    <n v="0"/>
    <n v="0"/>
    <n v="1"/>
    <n v="50"/>
    <s v="36-50"/>
    <n v="2781"/>
    <n v="0"/>
    <n v="1"/>
    <n v="0"/>
    <n v="0"/>
    <n v="0"/>
    <n v="0"/>
    <n v="0"/>
    <n v="0"/>
    <n v="1"/>
    <n v="46"/>
    <d v="2015-03-05T00:00:00"/>
    <n v="3"/>
    <s v="March"/>
    <n v="1"/>
  </r>
  <r>
    <n v="1691"/>
    <n v="22979"/>
    <n v="93"/>
    <n v="0.40471735062448322"/>
    <x v="1"/>
    <n v="0"/>
    <n v="29"/>
    <n v="16"/>
    <n v="17"/>
    <n v="19"/>
    <n v="20"/>
    <n v="21"/>
    <n v="22"/>
    <x v="4"/>
    <n v="3"/>
    <n v="2"/>
    <n v="2"/>
    <n v="8"/>
    <n v="0"/>
    <n v="0"/>
    <n v="0"/>
    <n v="0"/>
    <n v="0"/>
    <n v="0"/>
    <n v="1"/>
    <n v="50"/>
    <s v="36-50"/>
    <n v="2820"/>
    <n v="0"/>
    <n v="1"/>
    <n v="0"/>
    <n v="0"/>
    <n v="0"/>
    <n v="0"/>
    <n v="1"/>
    <n v="0"/>
    <n v="0"/>
    <n v="71"/>
    <d v="2015-01-25T00:00:00"/>
    <n v="1"/>
    <s v="January"/>
    <n v="1"/>
  </r>
  <r>
    <n v="1692"/>
    <n v="74290"/>
    <n v="1205"/>
    <n v="1.6220218064342442"/>
    <x v="0"/>
    <n v="1"/>
    <n v="70"/>
    <n v="1121"/>
    <n v="0"/>
    <n v="72"/>
    <n v="0"/>
    <n v="12"/>
    <n v="12"/>
    <x v="3"/>
    <n v="10"/>
    <n v="8"/>
    <n v="10"/>
    <n v="6"/>
    <n v="1"/>
    <n v="0"/>
    <n v="0"/>
    <n v="1"/>
    <n v="0"/>
    <n v="0"/>
    <n v="0"/>
    <n v="49"/>
    <s v="36-50"/>
    <n v="2480"/>
    <n v="1"/>
    <n v="0"/>
    <n v="0"/>
    <n v="0"/>
    <n v="0"/>
    <n v="0"/>
    <n v="0"/>
    <n v="1"/>
    <n v="0"/>
    <n v="1193"/>
    <d v="2015-12-31T00:00:00"/>
    <n v="12"/>
    <s v="December"/>
    <n v="1"/>
  </r>
  <r>
    <n v="1693"/>
    <n v="58217"/>
    <n v="90"/>
    <n v="0.15459401892917876"/>
    <x v="2"/>
    <n v="1"/>
    <n v="84"/>
    <n v="68"/>
    <n v="1"/>
    <n v="13"/>
    <n v="3"/>
    <n v="5"/>
    <n v="13"/>
    <x v="0"/>
    <n v="2"/>
    <n v="0"/>
    <n v="4"/>
    <n v="6"/>
    <n v="0"/>
    <n v="0"/>
    <n v="0"/>
    <n v="0"/>
    <n v="0"/>
    <n v="0"/>
    <n v="0"/>
    <n v="69"/>
    <s v="66+"/>
    <n v="2748"/>
    <n v="0"/>
    <n v="0"/>
    <n v="1"/>
    <n v="0"/>
    <n v="0"/>
    <n v="0"/>
    <n v="0"/>
    <n v="1"/>
    <n v="0"/>
    <n v="77"/>
    <d v="2015-04-07T00:00:00"/>
    <n v="4"/>
    <s v="April"/>
    <n v="1"/>
  </r>
  <r>
    <n v="1694"/>
    <n v="21024"/>
    <n v="66"/>
    <n v="0.3139269406392694"/>
    <x v="0"/>
    <n v="0"/>
    <n v="89"/>
    <n v="36"/>
    <n v="4"/>
    <n v="18"/>
    <n v="6"/>
    <n v="2"/>
    <n v="18"/>
    <x v="0"/>
    <n v="2"/>
    <n v="0"/>
    <n v="4"/>
    <n v="7"/>
    <n v="0"/>
    <n v="0"/>
    <n v="0"/>
    <n v="0"/>
    <n v="0"/>
    <n v="0"/>
    <n v="0"/>
    <n v="44"/>
    <s v="36-50"/>
    <n v="2519"/>
    <n v="0"/>
    <n v="0"/>
    <n v="0"/>
    <n v="1"/>
    <n v="0"/>
    <n v="0"/>
    <n v="0"/>
    <n v="1"/>
    <n v="0"/>
    <n v="48"/>
    <d v="2015-11-22T00:00:00"/>
    <n v="11"/>
    <s v="November"/>
    <n v="1"/>
  </r>
  <r>
    <n v="1695"/>
    <n v="70116"/>
    <n v="1507"/>
    <n v="2.1492954532489019"/>
    <x v="0"/>
    <n v="0"/>
    <n v="73"/>
    <n v="707"/>
    <n v="44"/>
    <n v="603"/>
    <n v="95"/>
    <n v="58"/>
    <n v="29"/>
    <x v="0"/>
    <n v="2"/>
    <n v="8"/>
    <n v="12"/>
    <n v="1"/>
    <n v="0"/>
    <n v="0"/>
    <n v="0"/>
    <n v="0"/>
    <n v="0"/>
    <n v="0"/>
    <n v="0"/>
    <n v="48"/>
    <s v="36-50"/>
    <n v="2678"/>
    <n v="0"/>
    <n v="1"/>
    <n v="0"/>
    <n v="0"/>
    <n v="0"/>
    <n v="0"/>
    <n v="0"/>
    <n v="0"/>
    <n v="1"/>
    <n v="1478"/>
    <d v="2015-06-16T00:00:00"/>
    <n v="6"/>
    <s v="June"/>
    <n v="1"/>
  </r>
  <r>
    <n v="1696"/>
    <n v="54006"/>
    <n v="484"/>
    <n v="0.89619671888308705"/>
    <x v="1"/>
    <n v="0"/>
    <n v="42"/>
    <n v="174"/>
    <n v="77"/>
    <n v="203"/>
    <n v="6"/>
    <n v="24"/>
    <n v="97"/>
    <x v="1"/>
    <n v="8"/>
    <n v="1"/>
    <n v="7"/>
    <n v="7"/>
    <n v="0"/>
    <n v="0"/>
    <n v="0"/>
    <n v="0"/>
    <n v="0"/>
    <n v="0"/>
    <n v="0"/>
    <n v="35"/>
    <s v="24-35"/>
    <n v="2808"/>
    <n v="0"/>
    <n v="0"/>
    <n v="0"/>
    <n v="1"/>
    <n v="0"/>
    <n v="0"/>
    <n v="1"/>
    <n v="0"/>
    <n v="0"/>
    <n v="387"/>
    <d v="2015-02-06T00:00:00"/>
    <n v="2"/>
    <s v="February"/>
    <n v="1"/>
  </r>
  <r>
    <n v="1697"/>
    <n v="69063"/>
    <n v="902"/>
    <n v="1.3060538928224954"/>
    <x v="0"/>
    <n v="1"/>
    <n v="16"/>
    <n v="666"/>
    <n v="35"/>
    <n v="124"/>
    <n v="69"/>
    <n v="8"/>
    <n v="26"/>
    <x v="0"/>
    <n v="5"/>
    <n v="3"/>
    <n v="5"/>
    <n v="3"/>
    <n v="0"/>
    <n v="0"/>
    <n v="0"/>
    <n v="0"/>
    <n v="0"/>
    <n v="0"/>
    <n v="0"/>
    <n v="54"/>
    <s v="51-65"/>
    <n v="2758"/>
    <n v="0"/>
    <n v="1"/>
    <n v="0"/>
    <n v="0"/>
    <n v="0"/>
    <n v="0"/>
    <n v="0"/>
    <n v="0"/>
    <n v="1"/>
    <n v="876"/>
    <d v="2015-03-28T00:00:00"/>
    <n v="3"/>
    <s v="March"/>
    <n v="1"/>
  </r>
  <r>
    <n v="1698"/>
    <n v="11448"/>
    <n v="8"/>
    <n v="6.9881201956673647E-2"/>
    <x v="0"/>
    <n v="0"/>
    <n v="16"/>
    <n v="0"/>
    <n v="0"/>
    <n v="0"/>
    <n v="6"/>
    <n v="2"/>
    <n v="6"/>
    <x v="0"/>
    <n v="1"/>
    <n v="0"/>
    <n v="2"/>
    <n v="6"/>
    <n v="0"/>
    <n v="0"/>
    <n v="0"/>
    <n v="0"/>
    <n v="0"/>
    <n v="0"/>
    <n v="0"/>
    <n v="45"/>
    <s v="36-50"/>
    <n v="2355"/>
    <n v="1"/>
    <n v="0"/>
    <n v="0"/>
    <n v="0"/>
    <n v="0"/>
    <n v="1"/>
    <n v="0"/>
    <n v="0"/>
    <n v="0"/>
    <n v="2"/>
    <d v="2016-05-04T00:00:00"/>
    <n v="5"/>
    <s v="May"/>
    <n v="1"/>
  </r>
  <r>
    <n v="1699"/>
    <n v="70886"/>
    <n v="907"/>
    <n v="1.2795192280563159"/>
    <x v="1"/>
    <n v="0"/>
    <n v="65"/>
    <n v="407"/>
    <n v="70"/>
    <n v="239"/>
    <n v="103"/>
    <n v="88"/>
    <n v="53"/>
    <x v="0"/>
    <n v="5"/>
    <n v="4"/>
    <n v="4"/>
    <n v="2"/>
    <n v="0"/>
    <n v="0"/>
    <n v="0"/>
    <n v="0"/>
    <n v="0"/>
    <n v="0"/>
    <n v="0"/>
    <n v="49"/>
    <s v="36-50"/>
    <n v="2417"/>
    <n v="0"/>
    <n v="1"/>
    <n v="0"/>
    <n v="0"/>
    <n v="0"/>
    <n v="0"/>
    <n v="1"/>
    <n v="0"/>
    <n v="0"/>
    <n v="854"/>
    <d v="2016-03-03T00:00:00"/>
    <n v="3"/>
    <s v="March"/>
    <n v="1"/>
  </r>
  <r>
    <n v="1700"/>
    <n v="27038"/>
    <n v="92"/>
    <n v="0.34026185368740292"/>
    <x v="0"/>
    <n v="0"/>
    <n v="64"/>
    <n v="1"/>
    <n v="26"/>
    <n v="25"/>
    <n v="17"/>
    <n v="23"/>
    <n v="15"/>
    <x v="0"/>
    <n v="3"/>
    <n v="0"/>
    <n v="3"/>
    <n v="9"/>
    <n v="0"/>
    <n v="0"/>
    <n v="0"/>
    <n v="0"/>
    <n v="0"/>
    <n v="0"/>
    <n v="1"/>
    <n v="54"/>
    <s v="51-65"/>
    <n v="2808"/>
    <n v="0"/>
    <n v="0"/>
    <n v="0"/>
    <n v="0"/>
    <n v="1"/>
    <n v="0"/>
    <n v="1"/>
    <n v="0"/>
    <n v="0"/>
    <n v="77"/>
    <d v="2015-02-06T00:00:00"/>
    <n v="2"/>
    <s v="February"/>
    <n v="1"/>
  </r>
  <r>
    <n v="1701"/>
    <n v="34213"/>
    <n v="91"/>
    <n v="0.26598076754450067"/>
    <x v="1"/>
    <n v="1"/>
    <n v="2"/>
    <n v="50"/>
    <n v="4"/>
    <n v="28"/>
    <n v="6"/>
    <n v="3"/>
    <n v="26"/>
    <x v="4"/>
    <n v="3"/>
    <n v="1"/>
    <n v="2"/>
    <n v="9"/>
    <n v="0"/>
    <n v="0"/>
    <n v="0"/>
    <n v="0"/>
    <n v="0"/>
    <n v="0"/>
    <n v="1"/>
    <n v="57"/>
    <s v="51-65"/>
    <n v="2819"/>
    <n v="0"/>
    <n v="0"/>
    <n v="0"/>
    <n v="0"/>
    <n v="1"/>
    <n v="0"/>
    <n v="1"/>
    <n v="0"/>
    <n v="0"/>
    <n v="65"/>
    <d v="2015-01-26T00:00:00"/>
    <n v="1"/>
    <s v="January"/>
    <n v="1"/>
  </r>
  <r>
    <n v="1702"/>
    <n v="32889"/>
    <n v="47"/>
    <n v="0.14290492261850468"/>
    <x v="1"/>
    <n v="1"/>
    <n v="78"/>
    <n v="28"/>
    <n v="0"/>
    <n v="13"/>
    <n v="4"/>
    <n v="2"/>
    <n v="8"/>
    <x v="4"/>
    <n v="2"/>
    <n v="1"/>
    <n v="3"/>
    <n v="5"/>
    <n v="0"/>
    <n v="0"/>
    <n v="0"/>
    <n v="0"/>
    <n v="0"/>
    <n v="0"/>
    <n v="0"/>
    <n v="52"/>
    <s v="51-65"/>
    <n v="2455"/>
    <n v="0"/>
    <n v="0"/>
    <n v="0"/>
    <n v="1"/>
    <n v="0"/>
    <n v="0"/>
    <n v="0"/>
    <n v="1"/>
    <n v="0"/>
    <n v="39"/>
    <d v="2016-01-25T00:00:00"/>
    <n v="1"/>
    <s v="January"/>
    <n v="1"/>
  </r>
  <r>
    <n v="1703"/>
    <n v="34738"/>
    <n v="18"/>
    <n v="5.1816454603028382E-2"/>
    <x v="1"/>
    <n v="0"/>
    <n v="51"/>
    <n v="3"/>
    <n v="2"/>
    <n v="10"/>
    <n v="3"/>
    <n v="0"/>
    <n v="2"/>
    <x v="0"/>
    <n v="1"/>
    <n v="0"/>
    <n v="3"/>
    <n v="6"/>
    <n v="0"/>
    <n v="0"/>
    <n v="0"/>
    <n v="0"/>
    <n v="0"/>
    <n v="0"/>
    <n v="0"/>
    <n v="36"/>
    <s v="36-50"/>
    <n v="2208"/>
    <n v="0"/>
    <n v="0"/>
    <n v="1"/>
    <n v="0"/>
    <n v="0"/>
    <n v="0"/>
    <n v="1"/>
    <n v="0"/>
    <n v="0"/>
    <n v="16"/>
    <d v="2016-09-28T00:00:00"/>
    <n v="9"/>
    <s v="September"/>
    <n v="1"/>
  </r>
  <r>
    <n v="1704"/>
    <n v="30538"/>
    <n v="347"/>
    <n v="1.1362892134389939"/>
    <x v="1"/>
    <n v="0"/>
    <n v="27"/>
    <n v="284"/>
    <n v="0"/>
    <n v="52"/>
    <n v="8"/>
    <n v="3"/>
    <n v="20"/>
    <x v="3"/>
    <n v="9"/>
    <n v="0"/>
    <n v="4"/>
    <n v="10"/>
    <n v="0"/>
    <n v="0"/>
    <n v="0"/>
    <n v="0"/>
    <n v="0"/>
    <n v="0"/>
    <n v="0"/>
    <n v="49"/>
    <s v="36-50"/>
    <n v="2795"/>
    <n v="0"/>
    <n v="0"/>
    <n v="0"/>
    <n v="1"/>
    <n v="0"/>
    <n v="0"/>
    <n v="0"/>
    <n v="1"/>
    <n v="0"/>
    <n v="327"/>
    <d v="2015-02-19T00:00:00"/>
    <n v="2"/>
    <s v="February"/>
    <n v="1"/>
  </r>
  <r>
    <n v="1705"/>
    <n v="47570"/>
    <n v="90"/>
    <n v="0.18919487071683833"/>
    <x v="1"/>
    <n v="1"/>
    <n v="3"/>
    <n v="67"/>
    <n v="1"/>
    <n v="20"/>
    <n v="0"/>
    <n v="2"/>
    <n v="31"/>
    <x v="4"/>
    <n v="2"/>
    <n v="2"/>
    <n v="2"/>
    <n v="7"/>
    <n v="0"/>
    <n v="0"/>
    <n v="0"/>
    <n v="0"/>
    <n v="0"/>
    <n v="0"/>
    <n v="1"/>
    <n v="71"/>
    <s v="66+"/>
    <n v="2555"/>
    <n v="0"/>
    <n v="0"/>
    <n v="0"/>
    <n v="0"/>
    <n v="1"/>
    <n v="0"/>
    <n v="0"/>
    <n v="1"/>
    <n v="0"/>
    <n v="59"/>
    <d v="2015-10-17T00:00:00"/>
    <n v="10"/>
    <s v="October"/>
    <n v="1"/>
  </r>
  <r>
    <n v="1706"/>
    <n v="26642"/>
    <n v="34"/>
    <n v="0.12761804669319121"/>
    <x v="1"/>
    <n v="0"/>
    <n v="71"/>
    <n v="13"/>
    <n v="2"/>
    <n v="15"/>
    <n v="2"/>
    <n v="2"/>
    <n v="8"/>
    <x v="1"/>
    <n v="2"/>
    <n v="0"/>
    <n v="3"/>
    <n v="6"/>
    <n v="0"/>
    <n v="0"/>
    <n v="0"/>
    <n v="0"/>
    <n v="0"/>
    <n v="0"/>
    <n v="0"/>
    <n v="53"/>
    <s v="51-65"/>
    <n v="2279"/>
    <n v="1"/>
    <n v="0"/>
    <n v="0"/>
    <n v="0"/>
    <n v="0"/>
    <n v="0"/>
    <n v="0"/>
    <n v="0"/>
    <n v="1"/>
    <n v="26"/>
    <d v="2016-07-19T00:00:00"/>
    <n v="7"/>
    <s v="July"/>
    <n v="1"/>
  </r>
  <r>
    <n v="1707"/>
    <n v="69932"/>
    <n v="992"/>
    <n v="1.4185208488245724"/>
    <x v="0"/>
    <n v="1"/>
    <n v="97"/>
    <n v="412"/>
    <n v="172"/>
    <n v="153"/>
    <n v="150"/>
    <n v="105"/>
    <n v="57"/>
    <x v="1"/>
    <n v="7"/>
    <n v="6"/>
    <n v="11"/>
    <n v="4"/>
    <n v="0"/>
    <n v="0"/>
    <n v="0"/>
    <n v="0"/>
    <n v="0"/>
    <n v="0"/>
    <n v="0"/>
    <n v="56"/>
    <s v="51-65"/>
    <n v="2541"/>
    <n v="1"/>
    <n v="0"/>
    <n v="0"/>
    <n v="0"/>
    <n v="0"/>
    <n v="0"/>
    <n v="1"/>
    <n v="0"/>
    <n v="0"/>
    <n v="935"/>
    <d v="2015-10-31T00:00:00"/>
    <n v="10"/>
    <s v="October"/>
    <n v="1"/>
  </r>
  <r>
    <n v="1708"/>
    <n v="44503"/>
    <n v="40"/>
    <n v="8.988158101701009E-2"/>
    <x v="1"/>
    <n v="1"/>
    <n v="83"/>
    <n v="31"/>
    <n v="1"/>
    <n v="8"/>
    <n v="0"/>
    <n v="0"/>
    <n v="8"/>
    <x v="1"/>
    <n v="2"/>
    <n v="0"/>
    <n v="3"/>
    <n v="6"/>
    <n v="0"/>
    <n v="0"/>
    <n v="0"/>
    <n v="0"/>
    <n v="0"/>
    <n v="0"/>
    <n v="0"/>
    <n v="48"/>
    <s v="36-50"/>
    <n v="2233"/>
    <n v="0"/>
    <n v="0"/>
    <n v="1"/>
    <n v="0"/>
    <n v="0"/>
    <n v="0"/>
    <n v="1"/>
    <n v="0"/>
    <n v="0"/>
    <n v="32"/>
    <d v="2016-09-03T00:00:00"/>
    <n v="9"/>
    <s v="September"/>
    <n v="1"/>
  </r>
  <r>
    <n v="1709"/>
    <n v="60200"/>
    <n v="659"/>
    <n v="1.0946843853820598"/>
    <x v="0"/>
    <n v="1"/>
    <n v="3"/>
    <n v="502"/>
    <n v="19"/>
    <n v="132"/>
    <n v="0"/>
    <n v="6"/>
    <n v="26"/>
    <x v="9"/>
    <n v="6"/>
    <n v="2"/>
    <n v="11"/>
    <n v="6"/>
    <n v="0"/>
    <n v="0"/>
    <n v="0"/>
    <n v="0"/>
    <n v="0"/>
    <n v="0"/>
    <n v="0"/>
    <n v="72"/>
    <s v="66+"/>
    <n v="2702"/>
    <n v="0"/>
    <n v="0"/>
    <n v="1"/>
    <n v="0"/>
    <n v="0"/>
    <n v="0"/>
    <n v="0"/>
    <n v="0"/>
    <n v="1"/>
    <n v="633"/>
    <d v="2015-05-23T00:00:00"/>
    <n v="5"/>
    <s v="May"/>
    <n v="1"/>
  </r>
  <r>
    <n v="1710"/>
    <n v="49638"/>
    <n v="39"/>
    <n v="7.8568838389943191E-2"/>
    <x v="0"/>
    <n v="1"/>
    <n v="71"/>
    <n v="18"/>
    <n v="10"/>
    <n v="3"/>
    <n v="3"/>
    <n v="5"/>
    <n v="0"/>
    <x v="0"/>
    <n v="1"/>
    <n v="0"/>
    <n v="3"/>
    <n v="2"/>
    <n v="0"/>
    <n v="0"/>
    <n v="0"/>
    <n v="0"/>
    <n v="0"/>
    <n v="0"/>
    <n v="0"/>
    <n v="68"/>
    <s v="66+"/>
    <n v="2230"/>
    <n v="1"/>
    <n v="0"/>
    <n v="0"/>
    <n v="0"/>
    <n v="0"/>
    <n v="0"/>
    <n v="1"/>
    <n v="0"/>
    <n v="0"/>
    <n v="39"/>
    <d v="2016-09-06T00:00:00"/>
    <n v="9"/>
    <s v="September"/>
    <n v="1"/>
  </r>
  <r>
    <n v="1711"/>
    <n v="23830"/>
    <n v="27"/>
    <n v="0.11330255979857323"/>
    <x v="0"/>
    <n v="0"/>
    <n v="3"/>
    <n v="1"/>
    <n v="8"/>
    <n v="6"/>
    <n v="4"/>
    <n v="8"/>
    <n v="16"/>
    <x v="0"/>
    <n v="1"/>
    <n v="0"/>
    <n v="3"/>
    <n v="7"/>
    <n v="0"/>
    <n v="0"/>
    <n v="0"/>
    <n v="0"/>
    <n v="0"/>
    <n v="0"/>
    <n v="0"/>
    <n v="33"/>
    <s v="24-35"/>
    <n v="2301"/>
    <n v="0"/>
    <n v="0"/>
    <n v="1"/>
    <n v="0"/>
    <n v="0"/>
    <n v="1"/>
    <n v="0"/>
    <n v="0"/>
    <n v="0"/>
    <n v="11"/>
    <d v="2016-06-27T00:00:00"/>
    <n v="6"/>
    <s v="June"/>
    <n v="1"/>
  </r>
  <r>
    <n v="1712"/>
    <n v="25509"/>
    <n v="90"/>
    <n v="0.35281665294601905"/>
    <x v="1"/>
    <n v="0"/>
    <n v="15"/>
    <n v="40"/>
    <n v="3"/>
    <n v="30"/>
    <n v="10"/>
    <n v="7"/>
    <n v="11"/>
    <x v="4"/>
    <n v="3"/>
    <n v="0"/>
    <n v="3"/>
    <n v="9"/>
    <n v="0"/>
    <n v="0"/>
    <n v="0"/>
    <n v="0"/>
    <n v="0"/>
    <n v="0"/>
    <n v="1"/>
    <n v="46"/>
    <s v="36-50"/>
    <n v="2808"/>
    <n v="1"/>
    <n v="0"/>
    <n v="0"/>
    <n v="0"/>
    <n v="0"/>
    <n v="0"/>
    <n v="0"/>
    <n v="0"/>
    <n v="1"/>
    <n v="79"/>
    <d v="2015-02-06T00:00:00"/>
    <n v="2"/>
    <s v="February"/>
    <n v="1"/>
  </r>
  <r>
    <n v="1713"/>
    <n v="72905"/>
    <n v="1312"/>
    <n v="1.7996022220698169"/>
    <x v="0"/>
    <n v="0"/>
    <n v="52"/>
    <n v="407"/>
    <n v="114"/>
    <n v="445"/>
    <n v="181"/>
    <n v="165"/>
    <n v="203"/>
    <x v="0"/>
    <n v="3"/>
    <n v="7"/>
    <n v="9"/>
    <n v="1"/>
    <n v="1"/>
    <n v="0"/>
    <n v="0"/>
    <n v="0"/>
    <n v="0"/>
    <n v="0"/>
    <n v="0"/>
    <n v="62"/>
    <s v="51-65"/>
    <n v="2318"/>
    <n v="0"/>
    <n v="1"/>
    <n v="0"/>
    <n v="0"/>
    <n v="0"/>
    <n v="0"/>
    <n v="1"/>
    <n v="0"/>
    <n v="0"/>
    <n v="1109"/>
    <d v="2016-06-10T00:00:00"/>
    <n v="6"/>
    <s v="June"/>
    <n v="1"/>
  </r>
  <r>
    <n v="1714"/>
    <n v="69702"/>
    <n v="982"/>
    <n v="1.4088548391724771"/>
    <x v="0"/>
    <n v="1"/>
    <n v="8"/>
    <n v="664"/>
    <n v="9"/>
    <n v="240"/>
    <n v="50"/>
    <n v="19"/>
    <n v="57"/>
    <x v="1"/>
    <n v="7"/>
    <n v="7"/>
    <n v="10"/>
    <n v="4"/>
    <n v="0"/>
    <n v="0"/>
    <n v="0"/>
    <n v="0"/>
    <n v="0"/>
    <n v="0"/>
    <n v="0"/>
    <n v="69"/>
    <s v="66+"/>
    <n v="2654"/>
    <n v="0"/>
    <n v="0"/>
    <n v="0"/>
    <n v="1"/>
    <n v="0"/>
    <n v="0"/>
    <n v="0"/>
    <n v="0"/>
    <n v="1"/>
    <n v="925"/>
    <d v="2015-07-10T00:00:00"/>
    <n v="7"/>
    <s v="July"/>
    <n v="1"/>
  </r>
  <r>
    <n v="1715"/>
    <n v="70300"/>
    <n v="1550"/>
    <n v="2.2048364153627311"/>
    <x v="1"/>
    <n v="0"/>
    <n v="89"/>
    <n v="1045"/>
    <n v="61"/>
    <n v="338"/>
    <n v="60"/>
    <n v="46"/>
    <n v="46"/>
    <x v="4"/>
    <n v="5"/>
    <n v="5"/>
    <n v="13"/>
    <n v="8"/>
    <n v="0"/>
    <n v="0"/>
    <n v="0"/>
    <n v="0"/>
    <n v="0"/>
    <n v="0"/>
    <n v="0"/>
    <n v="45"/>
    <s v="36-50"/>
    <n v="2508"/>
    <n v="1"/>
    <n v="0"/>
    <n v="0"/>
    <n v="0"/>
    <n v="0"/>
    <n v="0"/>
    <n v="1"/>
    <n v="0"/>
    <n v="0"/>
    <n v="1504"/>
    <d v="2015-12-03T00:00:00"/>
    <n v="12"/>
    <s v="December"/>
    <n v="1"/>
  </r>
  <r>
    <n v="1716"/>
    <n v="46098"/>
    <n v="84"/>
    <n v="0.1822204867890147"/>
    <x v="1"/>
    <n v="1"/>
    <n v="86"/>
    <n v="57"/>
    <n v="0"/>
    <n v="27"/>
    <n v="0"/>
    <n v="0"/>
    <n v="36"/>
    <x v="3"/>
    <n v="3"/>
    <n v="2"/>
    <n v="2"/>
    <n v="8"/>
    <n v="0"/>
    <n v="0"/>
    <n v="0"/>
    <n v="0"/>
    <n v="0"/>
    <n v="0"/>
    <n v="1"/>
    <n v="45"/>
    <s v="36-50"/>
    <n v="2839"/>
    <n v="0"/>
    <n v="0"/>
    <n v="1"/>
    <n v="0"/>
    <n v="0"/>
    <n v="0"/>
    <n v="0"/>
    <n v="1"/>
    <n v="0"/>
    <n v="48"/>
    <d v="2015-01-06T00:00:00"/>
    <n v="1"/>
    <s v="January"/>
    <n v="1"/>
  </r>
  <r>
    <n v="1717"/>
    <n v="50616"/>
    <n v="145"/>
    <n v="0.28647068120752334"/>
    <x v="0"/>
    <n v="1"/>
    <n v="56"/>
    <n v="128"/>
    <n v="0"/>
    <n v="16"/>
    <n v="0"/>
    <n v="1"/>
    <n v="4"/>
    <x v="1"/>
    <n v="4"/>
    <n v="0"/>
    <n v="4"/>
    <n v="7"/>
    <n v="0"/>
    <n v="0"/>
    <n v="0"/>
    <n v="0"/>
    <n v="0"/>
    <n v="0"/>
    <n v="0"/>
    <n v="52"/>
    <s v="51-65"/>
    <n v="2231"/>
    <n v="1"/>
    <n v="0"/>
    <n v="0"/>
    <n v="0"/>
    <n v="0"/>
    <n v="0"/>
    <n v="0"/>
    <n v="0"/>
    <n v="1"/>
    <n v="141"/>
    <d v="2016-09-05T00:00:00"/>
    <n v="9"/>
    <s v="September"/>
    <n v="1"/>
  </r>
  <r>
    <n v="1718"/>
    <n v="62772"/>
    <n v="838"/>
    <n v="1.3349901229847703"/>
    <x v="0"/>
    <n v="1"/>
    <n v="74"/>
    <n v="581"/>
    <n v="49"/>
    <n v="157"/>
    <n v="43"/>
    <n v="8"/>
    <n v="108"/>
    <x v="0"/>
    <n v="5"/>
    <n v="6"/>
    <n v="11"/>
    <n v="2"/>
    <n v="0"/>
    <n v="0"/>
    <n v="0"/>
    <n v="1"/>
    <n v="0"/>
    <n v="0"/>
    <n v="0"/>
    <n v="51"/>
    <s v="51-65"/>
    <n v="2565"/>
    <n v="0"/>
    <n v="0"/>
    <n v="1"/>
    <n v="0"/>
    <n v="0"/>
    <n v="0"/>
    <n v="0"/>
    <n v="1"/>
    <n v="0"/>
    <n v="730"/>
    <d v="2015-10-07T00:00:00"/>
    <n v="10"/>
    <s v="October"/>
    <n v="1"/>
  </r>
  <r>
    <n v="1719"/>
    <n v="30298"/>
    <n v="28"/>
    <n v="9.2415340946597133E-2"/>
    <x v="0"/>
    <n v="0"/>
    <n v="48"/>
    <n v="6"/>
    <n v="3"/>
    <n v="12"/>
    <n v="6"/>
    <n v="1"/>
    <n v="0"/>
    <x v="0"/>
    <n v="1"/>
    <n v="1"/>
    <n v="3"/>
    <n v="3"/>
    <n v="0"/>
    <n v="0"/>
    <n v="0"/>
    <n v="0"/>
    <n v="0"/>
    <n v="0"/>
    <n v="0"/>
    <n v="35"/>
    <s v="24-35"/>
    <n v="2200"/>
    <n v="0"/>
    <n v="0"/>
    <n v="1"/>
    <n v="0"/>
    <n v="0"/>
    <n v="0"/>
    <n v="0"/>
    <n v="0"/>
    <n v="1"/>
    <n v="28"/>
    <d v="2016-10-06T00:00:00"/>
    <n v="10"/>
    <s v="October"/>
    <n v="1"/>
  </r>
  <r>
    <n v="1720"/>
    <n v="52413"/>
    <n v="438"/>
    <n v="0.83567053975158834"/>
    <x v="1"/>
    <n v="0"/>
    <n v="67"/>
    <n v="185"/>
    <n v="8"/>
    <n v="133"/>
    <n v="56"/>
    <n v="56"/>
    <n v="12"/>
    <x v="1"/>
    <n v="7"/>
    <n v="1"/>
    <n v="7"/>
    <n v="7"/>
    <n v="0"/>
    <n v="0"/>
    <n v="0"/>
    <n v="0"/>
    <n v="0"/>
    <n v="0"/>
    <n v="0"/>
    <n v="36"/>
    <s v="36-50"/>
    <n v="2762"/>
    <n v="0"/>
    <n v="0"/>
    <n v="1"/>
    <n v="0"/>
    <n v="0"/>
    <n v="0"/>
    <n v="1"/>
    <n v="0"/>
    <n v="0"/>
    <n v="426"/>
    <d v="2015-03-24T00:00:00"/>
    <n v="3"/>
    <s v="March"/>
    <n v="1"/>
  </r>
  <r>
    <n v="1721"/>
    <n v="44155"/>
    <n v="32"/>
    <n v="7.2471973728909525E-2"/>
    <x v="1"/>
    <n v="1"/>
    <n v="24"/>
    <n v="22"/>
    <n v="1"/>
    <n v="9"/>
    <n v="0"/>
    <n v="0"/>
    <n v="14"/>
    <x v="0"/>
    <n v="1"/>
    <n v="1"/>
    <n v="2"/>
    <n v="4"/>
    <n v="0"/>
    <n v="0"/>
    <n v="0"/>
    <n v="0"/>
    <n v="0"/>
    <n v="0"/>
    <n v="0"/>
    <n v="63"/>
    <s v="51-65"/>
    <n v="2320"/>
    <n v="0"/>
    <n v="1"/>
    <n v="0"/>
    <n v="0"/>
    <n v="0"/>
    <n v="0"/>
    <n v="0"/>
    <n v="0"/>
    <n v="1"/>
    <n v="18"/>
    <d v="2016-06-08T00:00:00"/>
    <n v="6"/>
    <s v="June"/>
    <n v="1"/>
  </r>
  <r>
    <n v="1722"/>
    <n v="7500"/>
    <n v="72"/>
    <n v="0.96"/>
    <x v="0"/>
    <n v="0"/>
    <n v="24"/>
    <n v="3"/>
    <n v="18"/>
    <n v="14"/>
    <n v="15"/>
    <n v="22"/>
    <n v="50"/>
    <x v="4"/>
    <n v="3"/>
    <n v="1"/>
    <n v="3"/>
    <n v="9"/>
    <n v="0"/>
    <n v="0"/>
    <n v="0"/>
    <n v="0"/>
    <n v="0"/>
    <n v="0"/>
    <n v="1"/>
    <n v="24"/>
    <s v="24-35"/>
    <n v="2756"/>
    <n v="0"/>
    <n v="1"/>
    <n v="0"/>
    <n v="0"/>
    <n v="0"/>
    <n v="1"/>
    <n v="0"/>
    <n v="0"/>
    <n v="0"/>
    <n v="22"/>
    <d v="2015-03-30T00:00:00"/>
    <n v="3"/>
    <s v="March"/>
    <n v="1"/>
  </r>
  <r>
    <n v="1723"/>
    <n v="76532"/>
    <n v="790"/>
    <n v="1.0322479485705325"/>
    <x v="1"/>
    <n v="1"/>
    <n v="38"/>
    <n v="355"/>
    <n v="30"/>
    <n v="177"/>
    <n v="90"/>
    <n v="138"/>
    <n v="30"/>
    <x v="3"/>
    <n v="9"/>
    <n v="5"/>
    <n v="7"/>
    <n v="5"/>
    <n v="0"/>
    <n v="0"/>
    <n v="0"/>
    <n v="0"/>
    <n v="0"/>
    <n v="0"/>
    <n v="0"/>
    <n v="45"/>
    <s v="36-50"/>
    <n v="2452"/>
    <n v="0"/>
    <n v="0"/>
    <n v="0"/>
    <n v="1"/>
    <n v="0"/>
    <n v="0"/>
    <n v="1"/>
    <n v="0"/>
    <n v="0"/>
    <n v="760"/>
    <d v="2016-01-28T00:00:00"/>
    <n v="1"/>
    <s v="January"/>
    <n v="1"/>
  </r>
  <r>
    <n v="1724"/>
    <n v="42081"/>
    <n v="355"/>
    <n v="0.84361113091418927"/>
    <x v="1"/>
    <n v="0"/>
    <n v="86"/>
    <n v="175"/>
    <n v="10"/>
    <n v="110"/>
    <n v="54"/>
    <n v="6"/>
    <n v="27"/>
    <x v="1"/>
    <n v="6"/>
    <n v="3"/>
    <n v="4"/>
    <n v="6"/>
    <n v="0"/>
    <n v="0"/>
    <n v="1"/>
    <n v="0"/>
    <n v="0"/>
    <n v="0"/>
    <n v="0"/>
    <n v="38"/>
    <s v="36-50"/>
    <n v="2647"/>
    <n v="0"/>
    <n v="1"/>
    <n v="0"/>
    <n v="0"/>
    <n v="0"/>
    <n v="0"/>
    <n v="1"/>
    <n v="0"/>
    <n v="0"/>
    <n v="328"/>
    <d v="2015-07-17T00:00:00"/>
    <n v="7"/>
    <s v="July"/>
    <n v="1"/>
  </r>
  <r>
    <n v="1725"/>
    <n v="88420"/>
    <n v="1916"/>
    <n v="2.1669305586971275"/>
    <x v="0"/>
    <n v="0"/>
    <n v="87"/>
    <n v="957"/>
    <n v="153"/>
    <n v="612"/>
    <n v="99"/>
    <n v="95"/>
    <n v="153"/>
    <x v="0"/>
    <n v="4"/>
    <n v="7"/>
    <n v="8"/>
    <n v="1"/>
    <n v="1"/>
    <n v="0"/>
    <n v="1"/>
    <n v="0"/>
    <n v="1"/>
    <n v="0"/>
    <n v="0"/>
    <n v="31"/>
    <s v="24-35"/>
    <n v="2217"/>
    <n v="0"/>
    <n v="0"/>
    <n v="0"/>
    <n v="1"/>
    <n v="0"/>
    <n v="0"/>
    <n v="0"/>
    <n v="1"/>
    <n v="0"/>
    <n v="1763"/>
    <d v="2016-09-19T00:00:00"/>
    <n v="9"/>
    <s v="September"/>
    <n v="1"/>
  </r>
  <r>
    <n v="1726"/>
    <n v="31158"/>
    <n v="67"/>
    <n v="0.21503305732075229"/>
    <x v="1"/>
    <n v="0"/>
    <n v="62"/>
    <n v="25"/>
    <n v="6"/>
    <n v="16"/>
    <n v="20"/>
    <n v="0"/>
    <n v="5"/>
    <x v="1"/>
    <n v="2"/>
    <n v="0"/>
    <n v="3"/>
    <n v="8"/>
    <n v="0"/>
    <n v="0"/>
    <n v="0"/>
    <n v="0"/>
    <n v="0"/>
    <n v="0"/>
    <n v="0"/>
    <n v="35"/>
    <s v="24-35"/>
    <n v="2677"/>
    <n v="0"/>
    <n v="1"/>
    <n v="0"/>
    <n v="0"/>
    <n v="0"/>
    <n v="0"/>
    <n v="1"/>
    <n v="0"/>
    <n v="0"/>
    <n v="62"/>
    <d v="2015-06-17T00:00:00"/>
    <n v="6"/>
    <s v="June"/>
    <n v="1"/>
  </r>
  <r>
    <n v="1727"/>
    <n v="61671"/>
    <n v="704"/>
    <n v="1.1415414051985535"/>
    <x v="0"/>
    <n v="1"/>
    <n v="23"/>
    <n v="641"/>
    <n v="7"/>
    <n v="56"/>
    <n v="0"/>
    <n v="0"/>
    <n v="28"/>
    <x v="10"/>
    <n v="10"/>
    <n v="4"/>
    <n v="6"/>
    <n v="8"/>
    <n v="1"/>
    <n v="0"/>
    <n v="0"/>
    <n v="1"/>
    <n v="0"/>
    <n v="0"/>
    <n v="0"/>
    <n v="52"/>
    <s v="51-65"/>
    <n v="2185"/>
    <n v="1"/>
    <n v="0"/>
    <n v="0"/>
    <n v="0"/>
    <n v="0"/>
    <n v="0"/>
    <n v="1"/>
    <n v="0"/>
    <n v="0"/>
    <n v="676"/>
    <d v="2016-10-21T00:00:00"/>
    <n v="10"/>
    <s v="October"/>
    <n v="1"/>
  </r>
  <r>
    <n v="1728"/>
    <n v="69719"/>
    <n v="758"/>
    <n v="1.0872215608370746"/>
    <x v="0"/>
    <n v="0"/>
    <n v="99"/>
    <n v="273"/>
    <n v="86"/>
    <n v="208"/>
    <n v="177"/>
    <n v="14"/>
    <n v="43"/>
    <x v="0"/>
    <n v="2"/>
    <n v="3"/>
    <n v="5"/>
    <n v="1"/>
    <n v="0"/>
    <n v="0"/>
    <n v="0"/>
    <n v="0"/>
    <n v="0"/>
    <n v="0"/>
    <n v="0"/>
    <n v="46"/>
    <s v="36-50"/>
    <n v="2193"/>
    <n v="0"/>
    <n v="0"/>
    <n v="1"/>
    <n v="0"/>
    <n v="0"/>
    <n v="0"/>
    <n v="1"/>
    <n v="0"/>
    <n v="0"/>
    <n v="715"/>
    <d v="2016-10-13T00:00:00"/>
    <n v="10"/>
    <s v="October"/>
    <n v="1"/>
  </r>
  <r>
    <n v="1729"/>
    <n v="49160"/>
    <n v="221"/>
    <n v="0.44955248169243284"/>
    <x v="0"/>
    <n v="1"/>
    <n v="29"/>
    <n v="122"/>
    <n v="21"/>
    <n v="43"/>
    <n v="25"/>
    <n v="10"/>
    <n v="15"/>
    <x v="1"/>
    <n v="3"/>
    <n v="1"/>
    <n v="6"/>
    <n v="6"/>
    <n v="0"/>
    <n v="0"/>
    <n v="0"/>
    <n v="0"/>
    <n v="0"/>
    <n v="0"/>
    <n v="0"/>
    <n v="71"/>
    <s v="66+"/>
    <n v="2411"/>
    <n v="1"/>
    <n v="0"/>
    <n v="0"/>
    <n v="0"/>
    <n v="0"/>
    <n v="0"/>
    <n v="1"/>
    <n v="0"/>
    <n v="0"/>
    <n v="206"/>
    <d v="2016-03-09T00:00:00"/>
    <n v="3"/>
    <s v="March"/>
    <n v="1"/>
  </r>
  <r>
    <n v="1730"/>
    <n v="90933"/>
    <n v="1606"/>
    <n v="1.7661355063618267"/>
    <x v="0"/>
    <n v="0"/>
    <n v="90"/>
    <n v="1020"/>
    <n v="31"/>
    <n v="430"/>
    <n v="62"/>
    <n v="63"/>
    <n v="79"/>
    <x v="0"/>
    <n v="4"/>
    <n v="6"/>
    <n v="4"/>
    <n v="1"/>
    <n v="0"/>
    <n v="0"/>
    <n v="0"/>
    <n v="0"/>
    <n v="1"/>
    <n v="0"/>
    <n v="0"/>
    <n v="66"/>
    <s v="66+"/>
    <n v="2249"/>
    <n v="0"/>
    <n v="0"/>
    <n v="1"/>
    <n v="0"/>
    <n v="0"/>
    <n v="0"/>
    <n v="0"/>
    <n v="0"/>
    <n v="1"/>
    <n v="1527"/>
    <d v="2016-08-18T00:00:00"/>
    <n v="8"/>
    <s v="August"/>
    <n v="1"/>
  </r>
  <r>
    <n v="1731"/>
    <n v="113734"/>
    <n v="274"/>
    <n v="0.24091300754391826"/>
    <x v="0"/>
    <n v="0"/>
    <n v="9"/>
    <n v="6"/>
    <n v="2"/>
    <n v="3"/>
    <n v="1"/>
    <n v="262"/>
    <n v="3"/>
    <x v="7"/>
    <n v="27"/>
    <n v="0"/>
    <n v="0"/>
    <n v="1"/>
    <n v="0"/>
    <n v="0"/>
    <n v="0"/>
    <n v="0"/>
    <n v="0"/>
    <n v="0"/>
    <n v="0"/>
    <n v="75"/>
    <s v="66+"/>
    <n v="2191"/>
    <n v="0"/>
    <n v="0"/>
    <n v="1"/>
    <n v="0"/>
    <n v="0"/>
    <n v="0"/>
    <n v="0"/>
    <n v="0"/>
    <n v="1"/>
    <n v="271"/>
    <d v="2016-10-15T00:00:00"/>
    <n v="10"/>
    <s v="October"/>
    <n v="1"/>
  </r>
  <r>
    <n v="1732"/>
    <n v="22148"/>
    <n v="38"/>
    <n v="0.17157305400036121"/>
    <x v="0"/>
    <n v="0"/>
    <n v="16"/>
    <n v="15"/>
    <n v="5"/>
    <n v="14"/>
    <n v="0"/>
    <n v="4"/>
    <n v="11"/>
    <x v="0"/>
    <n v="1"/>
    <n v="0"/>
    <n v="3"/>
    <n v="7"/>
    <n v="0"/>
    <n v="0"/>
    <n v="0"/>
    <n v="0"/>
    <n v="0"/>
    <n v="0"/>
    <n v="0"/>
    <n v="37"/>
    <s v="36-50"/>
    <n v="2236"/>
    <n v="0"/>
    <n v="0"/>
    <n v="1"/>
    <n v="0"/>
    <n v="0"/>
    <n v="0"/>
    <n v="1"/>
    <n v="0"/>
    <n v="0"/>
    <n v="27"/>
    <d v="2016-08-31T00:00:00"/>
    <n v="8"/>
    <s v="August"/>
    <n v="1"/>
  </r>
  <r>
    <n v="1733"/>
    <n v="73395"/>
    <n v="386"/>
    <n v="0.52592138429048296"/>
    <x v="0"/>
    <n v="0"/>
    <n v="94"/>
    <n v="272"/>
    <n v="7"/>
    <n v="80"/>
    <n v="20"/>
    <n v="7"/>
    <n v="11"/>
    <x v="0"/>
    <n v="4"/>
    <n v="4"/>
    <n v="6"/>
    <n v="2"/>
    <n v="0"/>
    <n v="0"/>
    <n v="0"/>
    <n v="0"/>
    <n v="0"/>
    <n v="0"/>
    <n v="0"/>
    <n v="33"/>
    <s v="24-35"/>
    <n v="2262"/>
    <n v="0"/>
    <n v="1"/>
    <n v="0"/>
    <n v="0"/>
    <n v="0"/>
    <n v="0"/>
    <n v="0"/>
    <n v="1"/>
    <n v="0"/>
    <n v="375"/>
    <d v="2016-08-05T00:00:00"/>
    <n v="8"/>
    <s v="August"/>
    <n v="1"/>
  </r>
  <r>
    <n v="1734"/>
    <n v="29819"/>
    <n v="37"/>
    <n v="0.12408196116569972"/>
    <x v="1"/>
    <n v="0"/>
    <n v="77"/>
    <n v="9"/>
    <n v="1"/>
    <n v="24"/>
    <n v="2"/>
    <n v="1"/>
    <n v="2"/>
    <x v="4"/>
    <n v="3"/>
    <n v="0"/>
    <n v="3"/>
    <n v="6"/>
    <n v="0"/>
    <n v="0"/>
    <n v="0"/>
    <n v="0"/>
    <n v="0"/>
    <n v="0"/>
    <n v="0"/>
    <n v="49"/>
    <s v="36-50"/>
    <n v="2407"/>
    <n v="1"/>
    <n v="0"/>
    <n v="0"/>
    <n v="0"/>
    <n v="0"/>
    <n v="0"/>
    <n v="1"/>
    <n v="0"/>
    <n v="0"/>
    <n v="35"/>
    <d v="2016-03-13T00:00:00"/>
    <n v="3"/>
    <s v="March"/>
    <n v="1"/>
  </r>
  <r>
    <n v="1735"/>
    <n v="45688"/>
    <n v="297"/>
    <n v="0.65006128523901241"/>
    <x v="0"/>
    <n v="1"/>
    <n v="20"/>
    <n v="279"/>
    <n v="0"/>
    <n v="18"/>
    <n v="0"/>
    <n v="0"/>
    <n v="9"/>
    <x v="1"/>
    <n v="3"/>
    <n v="1"/>
    <n v="8"/>
    <n v="4"/>
    <n v="0"/>
    <n v="0"/>
    <n v="0"/>
    <n v="1"/>
    <n v="0"/>
    <n v="0"/>
    <n v="0"/>
    <n v="52"/>
    <s v="51-65"/>
    <n v="2314"/>
    <n v="0"/>
    <n v="1"/>
    <n v="0"/>
    <n v="0"/>
    <n v="0"/>
    <n v="0"/>
    <n v="1"/>
    <n v="0"/>
    <n v="0"/>
    <n v="288"/>
    <d v="2016-06-14T00:00:00"/>
    <n v="6"/>
    <s v="June"/>
    <n v="1"/>
  </r>
  <r>
    <n v="1736"/>
    <n v="60491"/>
    <n v="952"/>
    <n v="1.5737878362070392"/>
    <x v="0"/>
    <n v="1"/>
    <n v="81"/>
    <n v="637"/>
    <n v="47"/>
    <n v="237"/>
    <n v="12"/>
    <n v="19"/>
    <n v="76"/>
    <x v="3"/>
    <n v="6"/>
    <n v="11"/>
    <n v="7"/>
    <n v="5"/>
    <n v="0"/>
    <n v="0"/>
    <n v="0"/>
    <n v="0"/>
    <n v="0"/>
    <n v="0"/>
    <n v="0"/>
    <n v="49"/>
    <s v="36-50"/>
    <n v="2455"/>
    <n v="0"/>
    <n v="1"/>
    <n v="0"/>
    <n v="0"/>
    <n v="0"/>
    <n v="0"/>
    <n v="0"/>
    <n v="0"/>
    <n v="1"/>
    <n v="876"/>
    <d v="2016-01-25T00:00:00"/>
    <n v="1"/>
    <s v="January"/>
    <n v="1"/>
  </r>
  <r>
    <n v="1737"/>
    <n v="33235"/>
    <n v="64"/>
    <n v="0.19256807582367985"/>
    <x v="1"/>
    <n v="0"/>
    <n v="71"/>
    <n v="45"/>
    <n v="0"/>
    <n v="16"/>
    <n v="2"/>
    <n v="1"/>
    <n v="6"/>
    <x v="0"/>
    <n v="3"/>
    <n v="0"/>
    <n v="3"/>
    <n v="7"/>
    <n v="0"/>
    <n v="0"/>
    <n v="0"/>
    <n v="0"/>
    <n v="0"/>
    <n v="0"/>
    <n v="0"/>
    <n v="34"/>
    <s v="24-35"/>
    <n v="2303"/>
    <n v="0"/>
    <n v="0"/>
    <n v="0"/>
    <n v="1"/>
    <n v="0"/>
    <n v="0"/>
    <n v="1"/>
    <n v="0"/>
    <n v="0"/>
    <n v="58"/>
    <d v="2016-06-25T00:00:00"/>
    <n v="6"/>
    <s v="June"/>
    <n v="1"/>
  </r>
  <r>
    <n v="1738"/>
    <n v="35701"/>
    <n v="41"/>
    <n v="0.11484272149239518"/>
    <x v="0"/>
    <n v="0"/>
    <n v="36"/>
    <n v="21"/>
    <n v="1"/>
    <n v="9"/>
    <n v="7"/>
    <n v="3"/>
    <n v="5"/>
    <x v="0"/>
    <n v="1"/>
    <n v="0"/>
    <n v="3"/>
    <n v="6"/>
    <n v="0"/>
    <n v="0"/>
    <n v="0"/>
    <n v="0"/>
    <n v="0"/>
    <n v="0"/>
    <n v="0"/>
    <n v="61"/>
    <s v="51-65"/>
    <n v="2626"/>
    <n v="0"/>
    <n v="1"/>
    <n v="0"/>
    <n v="0"/>
    <n v="0"/>
    <n v="0"/>
    <n v="1"/>
    <n v="0"/>
    <n v="0"/>
    <n v="36"/>
    <d v="2015-08-07T00:00:00"/>
    <n v="8"/>
    <s v="August"/>
    <n v="1"/>
  </r>
  <r>
    <n v="1739"/>
    <n v="31535"/>
    <n v="32"/>
    <n v="0.10147455208498495"/>
    <x v="1"/>
    <n v="0"/>
    <n v="95"/>
    <n v="15"/>
    <n v="4"/>
    <n v="13"/>
    <n v="0"/>
    <n v="0"/>
    <n v="19"/>
    <x v="0"/>
    <n v="1"/>
    <n v="1"/>
    <n v="2"/>
    <n v="7"/>
    <n v="0"/>
    <n v="0"/>
    <n v="1"/>
    <n v="0"/>
    <n v="0"/>
    <n v="0"/>
    <n v="0"/>
    <n v="40"/>
    <s v="36-50"/>
    <n v="2435"/>
    <n v="0"/>
    <n v="1"/>
    <n v="0"/>
    <n v="0"/>
    <n v="0"/>
    <n v="0"/>
    <n v="0"/>
    <n v="1"/>
    <n v="0"/>
    <n v="13"/>
    <d v="2016-02-14T00:00:00"/>
    <n v="2"/>
    <s v="February"/>
    <n v="1"/>
  </r>
  <r>
    <n v="1740"/>
    <n v="92556"/>
    <n v="1235"/>
    <n v="1.3343273261592981"/>
    <x v="0"/>
    <n v="0"/>
    <n v="32"/>
    <n v="493"/>
    <n v="183"/>
    <n v="352"/>
    <n v="184"/>
    <n v="23"/>
    <n v="28"/>
    <x v="7"/>
    <n v="3"/>
    <n v="5"/>
    <n v="13"/>
    <n v="0"/>
    <n v="0"/>
    <n v="0"/>
    <n v="0"/>
    <n v="0"/>
    <n v="0"/>
    <n v="0"/>
    <n v="0"/>
    <n v="60"/>
    <s v="51-65"/>
    <n v="2229"/>
    <n v="0"/>
    <n v="0"/>
    <n v="0"/>
    <n v="1"/>
    <n v="0"/>
    <n v="1"/>
    <n v="0"/>
    <n v="0"/>
    <n v="0"/>
    <n v="1207"/>
    <d v="2016-09-07T00:00:00"/>
    <n v="9"/>
    <s v="September"/>
    <n v="1"/>
  </r>
  <r>
    <n v="1741"/>
    <n v="67384"/>
    <n v="1383"/>
    <n v="2.0524160037991215"/>
    <x v="0"/>
    <n v="1"/>
    <n v="32"/>
    <n v="957"/>
    <n v="40"/>
    <n v="175"/>
    <n v="158"/>
    <n v="53"/>
    <n v="107"/>
    <x v="1"/>
    <n v="7"/>
    <n v="8"/>
    <n v="5"/>
    <n v="5"/>
    <n v="0"/>
    <n v="0"/>
    <n v="0"/>
    <n v="1"/>
    <n v="0"/>
    <n v="0"/>
    <n v="0"/>
    <n v="50"/>
    <s v="36-50"/>
    <n v="2755"/>
    <n v="0"/>
    <n v="0"/>
    <n v="1"/>
    <n v="0"/>
    <n v="0"/>
    <n v="0"/>
    <n v="1"/>
    <n v="0"/>
    <n v="0"/>
    <n v="1276"/>
    <d v="2015-03-31T00:00:00"/>
    <n v="3"/>
    <s v="March"/>
    <n v="1"/>
  </r>
  <r>
    <n v="1742"/>
    <n v="32557"/>
    <n v="70"/>
    <n v="0.21500752526338424"/>
    <x v="1"/>
    <n v="0"/>
    <n v="13"/>
    <n v="34"/>
    <n v="3"/>
    <n v="29"/>
    <n v="0"/>
    <n v="4"/>
    <n v="10"/>
    <x v="4"/>
    <n v="2"/>
    <n v="1"/>
    <n v="3"/>
    <n v="5"/>
    <n v="0"/>
    <n v="0"/>
    <n v="0"/>
    <n v="0"/>
    <n v="0"/>
    <n v="0"/>
    <n v="1"/>
    <n v="53"/>
    <s v="51-65"/>
    <n v="2284"/>
    <n v="0"/>
    <n v="0"/>
    <n v="1"/>
    <n v="0"/>
    <n v="0"/>
    <n v="0"/>
    <n v="0"/>
    <n v="1"/>
    <n v="0"/>
    <n v="60"/>
    <d v="2016-07-14T00:00:00"/>
    <n v="7"/>
    <s v="July"/>
    <n v="1"/>
  </r>
  <r>
    <n v="1743"/>
    <n v="52278"/>
    <n v="1024"/>
    <n v="1.9587589425762271"/>
    <x v="0"/>
    <n v="1"/>
    <n v="24"/>
    <n v="953"/>
    <n v="0"/>
    <n v="71"/>
    <n v="0"/>
    <n v="0"/>
    <n v="174"/>
    <x v="9"/>
    <n v="10"/>
    <n v="5"/>
    <n v="10"/>
    <n v="8"/>
    <n v="0"/>
    <n v="0"/>
    <n v="0"/>
    <n v="0"/>
    <n v="0"/>
    <n v="0"/>
    <n v="0"/>
    <n v="57"/>
    <s v="51-65"/>
    <n v="2679"/>
    <n v="0"/>
    <n v="0"/>
    <n v="0"/>
    <n v="0"/>
    <n v="1"/>
    <n v="0"/>
    <n v="0"/>
    <n v="0"/>
    <n v="1"/>
    <n v="850"/>
    <d v="2015-06-15T00:00:00"/>
    <n v="6"/>
    <s v="June"/>
    <n v="1"/>
  </r>
  <r>
    <n v="1744"/>
    <n v="38578"/>
    <n v="70"/>
    <n v="0.18145056768106174"/>
    <x v="1"/>
    <n v="1"/>
    <n v="2"/>
    <n v="38"/>
    <n v="4"/>
    <n v="22"/>
    <n v="3"/>
    <n v="3"/>
    <n v="3"/>
    <x v="4"/>
    <n v="3"/>
    <n v="0"/>
    <n v="3"/>
    <n v="8"/>
    <n v="0"/>
    <n v="0"/>
    <n v="0"/>
    <n v="0"/>
    <n v="0"/>
    <n v="0"/>
    <n v="1"/>
    <n v="48"/>
    <s v="36-50"/>
    <n v="2531"/>
    <n v="0"/>
    <n v="0"/>
    <n v="1"/>
    <n v="0"/>
    <n v="0"/>
    <n v="0"/>
    <n v="0"/>
    <n v="0"/>
    <n v="1"/>
    <n v="67"/>
    <d v="2015-11-10T00:00:00"/>
    <n v="11"/>
    <s v="November"/>
    <n v="1"/>
  </r>
  <r>
    <n v="1745"/>
    <n v="36038"/>
    <n v="40"/>
    <n v="0.11099395082967978"/>
    <x v="1"/>
    <n v="0"/>
    <n v="82"/>
    <n v="23"/>
    <n v="0"/>
    <n v="15"/>
    <n v="0"/>
    <n v="2"/>
    <n v="7"/>
    <x v="1"/>
    <n v="3"/>
    <n v="0"/>
    <n v="3"/>
    <n v="6"/>
    <n v="0"/>
    <n v="0"/>
    <n v="0"/>
    <n v="0"/>
    <n v="0"/>
    <n v="0"/>
    <n v="0"/>
    <n v="39"/>
    <s v="36-50"/>
    <n v="2553"/>
    <n v="0"/>
    <n v="0"/>
    <n v="1"/>
    <n v="0"/>
    <n v="0"/>
    <n v="0"/>
    <n v="0"/>
    <n v="0"/>
    <n v="1"/>
    <n v="33"/>
    <d v="2015-10-19T00:00:00"/>
    <n v="10"/>
    <s v="October"/>
    <n v="1"/>
  </r>
  <r>
    <n v="1746"/>
    <n v="34230"/>
    <n v="19"/>
    <n v="5.5506865322816248E-2"/>
    <x v="1"/>
    <n v="1"/>
    <n v="72"/>
    <n v="15"/>
    <n v="0"/>
    <n v="4"/>
    <n v="0"/>
    <n v="0"/>
    <n v="2"/>
    <x v="0"/>
    <n v="1"/>
    <n v="0"/>
    <n v="2"/>
    <n v="7"/>
    <n v="0"/>
    <n v="0"/>
    <n v="0"/>
    <n v="0"/>
    <n v="0"/>
    <n v="0"/>
    <n v="0"/>
    <n v="55"/>
    <s v="51-65"/>
    <n v="2709"/>
    <n v="0"/>
    <n v="0"/>
    <n v="0"/>
    <n v="1"/>
    <n v="0"/>
    <n v="0"/>
    <n v="0"/>
    <n v="0"/>
    <n v="1"/>
    <n v="17"/>
    <d v="2015-05-16T00:00:00"/>
    <n v="5"/>
    <s v="May"/>
    <n v="1"/>
  </r>
  <r>
    <n v="1747"/>
    <n v="31878"/>
    <n v="47"/>
    <n v="0.1474371039588431"/>
    <x v="0"/>
    <n v="1"/>
    <n v="7"/>
    <n v="23"/>
    <n v="4"/>
    <n v="5"/>
    <n v="10"/>
    <n v="5"/>
    <n v="23"/>
    <x v="0"/>
    <n v="1"/>
    <n v="0"/>
    <n v="4"/>
    <n v="3"/>
    <n v="0"/>
    <n v="0"/>
    <n v="0"/>
    <n v="0"/>
    <n v="0"/>
    <n v="0"/>
    <n v="0"/>
    <n v="43"/>
    <s v="36-50"/>
    <n v="2166"/>
    <n v="0"/>
    <n v="0"/>
    <n v="1"/>
    <n v="0"/>
    <n v="0"/>
    <n v="1"/>
    <n v="0"/>
    <n v="0"/>
    <n v="0"/>
    <n v="24"/>
    <d v="2016-11-09T00:00:00"/>
    <n v="11"/>
    <s v="November"/>
    <n v="1"/>
  </r>
  <r>
    <n v="1748"/>
    <n v="70932"/>
    <n v="724"/>
    <n v="1.0206958777420627"/>
    <x v="0"/>
    <n v="1"/>
    <n v="57"/>
    <n v="200"/>
    <n v="193"/>
    <n v="100"/>
    <n v="46"/>
    <n v="185"/>
    <n v="185"/>
    <x v="1"/>
    <n v="6"/>
    <n v="2"/>
    <n v="12"/>
    <n v="3"/>
    <n v="0"/>
    <n v="0"/>
    <n v="0"/>
    <n v="0"/>
    <n v="0"/>
    <n v="0"/>
    <n v="0"/>
    <n v="48"/>
    <s v="36-50"/>
    <n v="2320"/>
    <n v="0"/>
    <n v="1"/>
    <n v="0"/>
    <n v="0"/>
    <n v="0"/>
    <n v="1"/>
    <n v="0"/>
    <n v="0"/>
    <n v="0"/>
    <n v="539"/>
    <d v="2016-06-08T00:00:00"/>
    <n v="6"/>
    <s v="June"/>
    <n v="1"/>
  </r>
  <r>
    <n v="1749"/>
    <n v="39858"/>
    <n v="69"/>
    <n v="0.17311455667620052"/>
    <x v="1"/>
    <n v="0"/>
    <n v="67"/>
    <n v="15"/>
    <n v="20"/>
    <n v="25"/>
    <n v="2"/>
    <n v="7"/>
    <n v="26"/>
    <x v="0"/>
    <n v="2"/>
    <n v="0"/>
    <n v="4"/>
    <n v="6"/>
    <n v="0"/>
    <n v="0"/>
    <n v="0"/>
    <n v="0"/>
    <n v="0"/>
    <n v="0"/>
    <n v="1"/>
    <n v="51"/>
    <s v="51-65"/>
    <n v="2680"/>
    <n v="0"/>
    <n v="0"/>
    <n v="1"/>
    <n v="0"/>
    <n v="0"/>
    <n v="0"/>
    <n v="0"/>
    <n v="1"/>
    <n v="0"/>
    <n v="43"/>
    <d v="2015-06-14T00:00:00"/>
    <n v="6"/>
    <s v="June"/>
    <n v="1"/>
  </r>
  <r>
    <n v="1750"/>
    <n v="77598"/>
    <n v="1702"/>
    <n v="2.1933554988530632"/>
    <x v="0"/>
    <n v="0"/>
    <n v="53"/>
    <n v="1193"/>
    <n v="33"/>
    <n v="281"/>
    <n v="129"/>
    <n v="66"/>
    <n v="33"/>
    <x v="0"/>
    <n v="7"/>
    <n v="5"/>
    <n v="13"/>
    <n v="3"/>
    <n v="0"/>
    <n v="0"/>
    <n v="0"/>
    <n v="0"/>
    <n v="1"/>
    <n v="0"/>
    <n v="0"/>
    <n v="77"/>
    <s v="66+"/>
    <n v="2430"/>
    <n v="0"/>
    <n v="0"/>
    <n v="1"/>
    <n v="0"/>
    <n v="0"/>
    <n v="0"/>
    <n v="0"/>
    <n v="1"/>
    <n v="0"/>
    <n v="1669"/>
    <d v="2016-02-19T00:00:00"/>
    <n v="2"/>
    <s v="February"/>
    <n v="1"/>
  </r>
  <r>
    <n v="1751"/>
    <n v="80982"/>
    <n v="1169"/>
    <n v="1.4435306611345731"/>
    <x v="1"/>
    <n v="1"/>
    <n v="48"/>
    <n v="505"/>
    <n v="137"/>
    <n v="401"/>
    <n v="104"/>
    <n v="22"/>
    <n v="22"/>
    <x v="4"/>
    <n v="11"/>
    <n v="5"/>
    <n v="11"/>
    <n v="5"/>
    <n v="0"/>
    <n v="0"/>
    <n v="0"/>
    <n v="0"/>
    <n v="0"/>
    <n v="1"/>
    <n v="0"/>
    <n v="61"/>
    <s v="51-65"/>
    <n v="2696"/>
    <n v="0"/>
    <n v="0"/>
    <n v="1"/>
    <n v="0"/>
    <n v="0"/>
    <n v="0"/>
    <n v="1"/>
    <n v="0"/>
    <n v="0"/>
    <n v="1147"/>
    <d v="2015-05-29T00:00:00"/>
    <n v="5"/>
    <s v="May"/>
    <n v="1"/>
  </r>
  <r>
    <n v="1752"/>
    <n v="22701"/>
    <n v="19"/>
    <n v="8.3696753446984712E-2"/>
    <x v="1"/>
    <n v="0"/>
    <n v="2"/>
    <n v="2"/>
    <n v="4"/>
    <n v="9"/>
    <n v="0"/>
    <n v="4"/>
    <n v="5"/>
    <x v="0"/>
    <n v="1"/>
    <n v="0"/>
    <n v="3"/>
    <n v="5"/>
    <n v="0"/>
    <n v="0"/>
    <n v="0"/>
    <n v="0"/>
    <n v="0"/>
    <n v="0"/>
    <n v="0"/>
    <n v="43"/>
    <s v="36-50"/>
    <n v="2456"/>
    <n v="0"/>
    <n v="1"/>
    <n v="0"/>
    <n v="0"/>
    <n v="0"/>
    <n v="0"/>
    <n v="0"/>
    <n v="1"/>
    <n v="0"/>
    <n v="14"/>
    <d v="2016-01-24T00:00:00"/>
    <n v="1"/>
    <s v="January"/>
    <n v="1"/>
  </r>
  <r>
    <n v="1753"/>
    <n v="70617"/>
    <n v="1253"/>
    <n v="1.7743602815186146"/>
    <x v="0"/>
    <n v="0"/>
    <n v="45"/>
    <n v="353"/>
    <n v="61"/>
    <n v="753"/>
    <n v="40"/>
    <n v="46"/>
    <n v="27"/>
    <x v="0"/>
    <n v="3"/>
    <n v="3"/>
    <n v="7"/>
    <n v="2"/>
    <n v="0"/>
    <n v="0"/>
    <n v="0"/>
    <n v="0"/>
    <n v="0"/>
    <n v="0"/>
    <n v="0"/>
    <n v="50"/>
    <s v="36-50"/>
    <n v="2530"/>
    <n v="0"/>
    <n v="1"/>
    <n v="0"/>
    <n v="0"/>
    <n v="0"/>
    <n v="0"/>
    <n v="1"/>
    <n v="0"/>
    <n v="0"/>
    <n v="1226"/>
    <d v="2015-11-11T00:00:00"/>
    <n v="11"/>
    <s v="November"/>
    <n v="1"/>
  </r>
  <r>
    <n v="1754"/>
    <n v="28647"/>
    <n v="68"/>
    <n v="0.23737215066150036"/>
    <x v="1"/>
    <n v="0"/>
    <n v="54"/>
    <n v="19"/>
    <n v="8"/>
    <n v="29"/>
    <n v="0"/>
    <n v="12"/>
    <n v="26"/>
    <x v="0"/>
    <n v="2"/>
    <n v="2"/>
    <n v="2"/>
    <n v="7"/>
    <n v="0"/>
    <n v="0"/>
    <n v="1"/>
    <n v="0"/>
    <n v="0"/>
    <n v="0"/>
    <n v="1"/>
    <n v="42"/>
    <s v="36-50"/>
    <n v="2471"/>
    <n v="0"/>
    <n v="0"/>
    <n v="1"/>
    <n v="0"/>
    <n v="0"/>
    <n v="0"/>
    <n v="1"/>
    <n v="0"/>
    <n v="0"/>
    <n v="42"/>
    <d v="2016-01-09T00:00:00"/>
    <n v="1"/>
    <s v="January"/>
    <n v="1"/>
  </r>
  <r>
    <n v="1755"/>
    <n v="62694"/>
    <n v="658"/>
    <n v="1.0495422209461831"/>
    <x v="1"/>
    <n v="1"/>
    <n v="29"/>
    <n v="379"/>
    <n v="6"/>
    <n v="157"/>
    <n v="25"/>
    <n v="91"/>
    <n v="91"/>
    <x v="2"/>
    <n v="9"/>
    <n v="3"/>
    <n v="7"/>
    <n v="7"/>
    <n v="0"/>
    <n v="0"/>
    <n v="0"/>
    <n v="0"/>
    <n v="0"/>
    <n v="0"/>
    <n v="0"/>
    <n v="55"/>
    <s v="51-65"/>
    <n v="2536"/>
    <n v="0"/>
    <n v="1"/>
    <n v="0"/>
    <n v="0"/>
    <n v="0"/>
    <n v="0"/>
    <n v="0"/>
    <n v="1"/>
    <n v="0"/>
    <n v="567"/>
    <d v="2015-11-05T00:00:00"/>
    <n v="11"/>
    <s v="November"/>
    <n v="1"/>
  </r>
  <r>
    <n v="1756"/>
    <n v="61917"/>
    <n v="90"/>
    <n v="0.14535587964533164"/>
    <x v="1"/>
    <n v="1"/>
    <n v="83"/>
    <n v="46"/>
    <n v="4"/>
    <n v="36"/>
    <n v="2"/>
    <n v="2"/>
    <n v="1"/>
    <x v="0"/>
    <n v="2"/>
    <n v="0"/>
    <n v="4"/>
    <n v="5"/>
    <n v="0"/>
    <n v="0"/>
    <n v="0"/>
    <n v="0"/>
    <n v="0"/>
    <n v="0"/>
    <n v="0"/>
    <n v="46"/>
    <s v="36-50"/>
    <n v="2380"/>
    <n v="0"/>
    <n v="1"/>
    <n v="0"/>
    <n v="0"/>
    <n v="0"/>
    <n v="0"/>
    <n v="0"/>
    <n v="0"/>
    <n v="1"/>
    <n v="89"/>
    <d v="2016-04-09T00:00:00"/>
    <n v="4"/>
    <s v="April"/>
    <n v="1"/>
  </r>
  <r>
    <n v="1757"/>
    <n v="67472"/>
    <n v="345"/>
    <n v="0.51132321555608251"/>
    <x v="0"/>
    <n v="1"/>
    <n v="93"/>
    <n v="162"/>
    <n v="31"/>
    <n v="127"/>
    <n v="8"/>
    <n v="17"/>
    <n v="69"/>
    <x v="1"/>
    <n v="4"/>
    <n v="2"/>
    <n v="7"/>
    <n v="3"/>
    <n v="0"/>
    <n v="0"/>
    <n v="0"/>
    <n v="0"/>
    <n v="0"/>
    <n v="0"/>
    <n v="0"/>
    <n v="73"/>
    <s v="66+"/>
    <n v="2433"/>
    <n v="0"/>
    <n v="1"/>
    <n v="0"/>
    <n v="0"/>
    <n v="0"/>
    <n v="0"/>
    <n v="0"/>
    <n v="0"/>
    <n v="1"/>
    <n v="276"/>
    <d v="2016-02-16T00:00:00"/>
    <n v="2"/>
    <s v="February"/>
    <n v="1"/>
  </r>
  <r>
    <n v="1758"/>
    <n v="21059"/>
    <n v="36"/>
    <n v="0.1709482881428368"/>
    <x v="1"/>
    <n v="0"/>
    <n v="40"/>
    <n v="8"/>
    <n v="3"/>
    <n v="19"/>
    <n v="3"/>
    <n v="3"/>
    <n v="8"/>
    <x v="4"/>
    <n v="3"/>
    <n v="0"/>
    <n v="3"/>
    <n v="6"/>
    <n v="0"/>
    <n v="0"/>
    <n v="0"/>
    <n v="0"/>
    <n v="0"/>
    <n v="0"/>
    <n v="0"/>
    <n v="38"/>
    <s v="36-50"/>
    <n v="2332"/>
    <n v="0"/>
    <n v="1"/>
    <n v="0"/>
    <n v="0"/>
    <n v="0"/>
    <n v="0"/>
    <n v="0"/>
    <n v="1"/>
    <n v="0"/>
    <n v="28"/>
    <d v="2016-05-27T00:00:00"/>
    <n v="5"/>
    <s v="May"/>
    <n v="1"/>
  </r>
  <r>
    <n v="1759"/>
    <n v="29543"/>
    <n v="45"/>
    <n v="0.15232034661341098"/>
    <x v="2"/>
    <n v="0"/>
    <n v="47"/>
    <n v="17"/>
    <n v="3"/>
    <n v="18"/>
    <n v="3"/>
    <n v="4"/>
    <n v="18"/>
    <x v="1"/>
    <n v="3"/>
    <n v="1"/>
    <n v="2"/>
    <n v="7"/>
    <n v="0"/>
    <n v="0"/>
    <n v="0"/>
    <n v="0"/>
    <n v="0"/>
    <n v="0"/>
    <n v="0"/>
    <n v="52"/>
    <s v="51-65"/>
    <n v="2248"/>
    <n v="0"/>
    <n v="1"/>
    <n v="0"/>
    <n v="0"/>
    <n v="0"/>
    <n v="0"/>
    <n v="0"/>
    <n v="1"/>
    <n v="0"/>
    <n v="27"/>
    <d v="2016-08-19T00:00:00"/>
    <n v="8"/>
    <s v="August"/>
    <n v="1"/>
  </r>
  <r>
    <n v="1760"/>
    <n v="75903"/>
    <n v="801"/>
    <n v="1.0552942571439863"/>
    <x v="0"/>
    <n v="1"/>
    <n v="50"/>
    <n v="340"/>
    <n v="108"/>
    <n v="185"/>
    <n v="130"/>
    <n v="38"/>
    <n v="100"/>
    <x v="1"/>
    <n v="6"/>
    <n v="6"/>
    <n v="9"/>
    <n v="3"/>
    <n v="0"/>
    <n v="0"/>
    <n v="0"/>
    <n v="0"/>
    <n v="0"/>
    <n v="0"/>
    <n v="0"/>
    <n v="69"/>
    <s v="66+"/>
    <n v="2606"/>
    <n v="0"/>
    <n v="1"/>
    <n v="0"/>
    <n v="0"/>
    <n v="0"/>
    <n v="0"/>
    <n v="1"/>
    <n v="0"/>
    <n v="0"/>
    <n v="701"/>
    <d v="2015-08-27T00:00:00"/>
    <n v="8"/>
    <s v="August"/>
    <n v="1"/>
  </r>
  <r>
    <n v="1761"/>
    <n v="34984"/>
    <n v="35"/>
    <n v="0.10004573519323121"/>
    <x v="1"/>
    <n v="1"/>
    <n v="40"/>
    <n v="8"/>
    <n v="4"/>
    <n v="15"/>
    <n v="3"/>
    <n v="5"/>
    <n v="3"/>
    <x v="1"/>
    <n v="1"/>
    <n v="0"/>
    <n v="3"/>
    <n v="7"/>
    <n v="0"/>
    <n v="0"/>
    <n v="0"/>
    <n v="0"/>
    <n v="0"/>
    <n v="0"/>
    <n v="0"/>
    <n v="45"/>
    <s v="36-50"/>
    <n v="2820"/>
    <n v="0"/>
    <n v="0"/>
    <n v="0"/>
    <n v="1"/>
    <n v="0"/>
    <n v="1"/>
    <n v="0"/>
    <n v="0"/>
    <n v="0"/>
    <n v="32"/>
    <d v="2015-01-25T00:00:00"/>
    <n v="1"/>
    <s v="January"/>
    <n v="1"/>
  </r>
  <r>
    <n v="1762"/>
    <n v="27213"/>
    <n v="67"/>
    <n v="0.24620585749457979"/>
    <x v="1"/>
    <n v="0"/>
    <n v="19"/>
    <n v="19"/>
    <n v="3"/>
    <n v="26"/>
    <n v="10"/>
    <n v="9"/>
    <n v="3"/>
    <x v="4"/>
    <n v="2"/>
    <n v="0"/>
    <n v="4"/>
    <n v="8"/>
    <n v="0"/>
    <n v="0"/>
    <n v="0"/>
    <n v="0"/>
    <n v="0"/>
    <n v="0"/>
    <n v="1"/>
    <n v="48"/>
    <s v="36-50"/>
    <n v="2827"/>
    <n v="0"/>
    <n v="0"/>
    <n v="1"/>
    <n v="0"/>
    <n v="0"/>
    <n v="0"/>
    <n v="0"/>
    <n v="0"/>
    <n v="1"/>
    <n v="64"/>
    <d v="2015-01-18T00:00:00"/>
    <n v="1"/>
    <s v="January"/>
    <n v="1"/>
  </r>
  <r>
    <n v="1763"/>
    <n v="27242"/>
    <n v="67"/>
    <n v="0.24594376330665885"/>
    <x v="1"/>
    <n v="0"/>
    <n v="2"/>
    <n v="3"/>
    <n v="17"/>
    <n v="26"/>
    <n v="20"/>
    <n v="1"/>
    <n v="39"/>
    <x v="1"/>
    <n v="2"/>
    <n v="0"/>
    <n v="3"/>
    <n v="9"/>
    <n v="0"/>
    <n v="0"/>
    <n v="0"/>
    <n v="0"/>
    <n v="0"/>
    <n v="0"/>
    <n v="1"/>
    <n v="50"/>
    <s v="36-50"/>
    <n v="2754"/>
    <n v="0"/>
    <n v="0"/>
    <n v="1"/>
    <n v="0"/>
    <n v="0"/>
    <n v="0"/>
    <n v="1"/>
    <n v="0"/>
    <n v="0"/>
    <n v="28"/>
    <d v="2015-04-01T00:00:00"/>
    <n v="4"/>
    <s v="April"/>
    <n v="1"/>
  </r>
  <r>
    <n v="1764"/>
    <n v="34242"/>
    <n v="14"/>
    <n v="4.0885462297762985E-2"/>
    <x v="0"/>
    <n v="1"/>
    <n v="25"/>
    <n v="8"/>
    <n v="2"/>
    <n v="4"/>
    <n v="0"/>
    <n v="0"/>
    <n v="1"/>
    <x v="0"/>
    <n v="0"/>
    <n v="0"/>
    <n v="3"/>
    <n v="5"/>
    <n v="0"/>
    <n v="0"/>
    <n v="0"/>
    <n v="0"/>
    <n v="0"/>
    <n v="0"/>
    <n v="0"/>
    <n v="61"/>
    <s v="51-65"/>
    <n v="2257"/>
    <n v="0"/>
    <n v="1"/>
    <n v="0"/>
    <n v="0"/>
    <n v="0"/>
    <n v="0"/>
    <n v="0"/>
    <n v="1"/>
    <n v="0"/>
    <n v="13"/>
    <d v="2016-08-10T00:00:00"/>
    <n v="8"/>
    <s v="August"/>
    <n v="1"/>
  </r>
  <r>
    <n v="1765"/>
    <n v="25410"/>
    <n v="34"/>
    <n v="0.13380558835104289"/>
    <x v="1"/>
    <n v="0"/>
    <n v="48"/>
    <n v="2"/>
    <n v="2"/>
    <n v="4"/>
    <n v="13"/>
    <n v="13"/>
    <n v="4"/>
    <x v="0"/>
    <n v="1"/>
    <n v="0"/>
    <n v="4"/>
    <n v="4"/>
    <n v="0"/>
    <n v="0"/>
    <n v="0"/>
    <n v="0"/>
    <n v="0"/>
    <n v="0"/>
    <n v="0"/>
    <n v="47"/>
    <s v="36-50"/>
    <n v="2461"/>
    <n v="0"/>
    <n v="1"/>
    <n v="0"/>
    <n v="0"/>
    <n v="0"/>
    <n v="0"/>
    <n v="1"/>
    <n v="0"/>
    <n v="0"/>
    <n v="30"/>
    <d v="2016-01-19T00:00:00"/>
    <n v="1"/>
    <s v="January"/>
    <n v="1"/>
  </r>
  <r>
    <n v="1766"/>
    <n v="37126"/>
    <n v="65"/>
    <n v="0.17507945913914777"/>
    <x v="1"/>
    <n v="0"/>
    <n v="9"/>
    <n v="45"/>
    <n v="3"/>
    <n v="9"/>
    <n v="4"/>
    <n v="4"/>
    <n v="7"/>
    <x v="0"/>
    <n v="1"/>
    <n v="2"/>
    <n v="2"/>
    <n v="6"/>
    <n v="0"/>
    <n v="0"/>
    <n v="1"/>
    <n v="0"/>
    <n v="0"/>
    <n v="0"/>
    <n v="1"/>
    <n v="49"/>
    <s v="36-50"/>
    <n v="2250"/>
    <n v="0"/>
    <n v="1"/>
    <n v="0"/>
    <n v="0"/>
    <n v="0"/>
    <n v="0"/>
    <n v="0"/>
    <n v="0"/>
    <n v="1"/>
    <n v="58"/>
    <d v="2016-08-17T00:00:00"/>
    <n v="8"/>
    <s v="August"/>
    <n v="1"/>
  </r>
  <r>
    <n v="1767"/>
    <n v="28320"/>
    <n v="39"/>
    <n v="0.13771186440677965"/>
    <x v="0"/>
    <n v="1"/>
    <n v="68"/>
    <n v="19"/>
    <n v="1"/>
    <n v="14"/>
    <n v="3"/>
    <n v="2"/>
    <n v="4"/>
    <x v="0"/>
    <n v="1"/>
    <n v="0"/>
    <n v="3"/>
    <n v="8"/>
    <n v="0"/>
    <n v="0"/>
    <n v="0"/>
    <n v="0"/>
    <n v="0"/>
    <n v="0"/>
    <n v="0"/>
    <n v="70"/>
    <s v="66+"/>
    <n v="2690"/>
    <n v="0"/>
    <n v="0"/>
    <n v="0"/>
    <n v="1"/>
    <n v="0"/>
    <n v="0"/>
    <n v="1"/>
    <n v="0"/>
    <n v="0"/>
    <n v="35"/>
    <d v="2015-06-04T00:00:00"/>
    <n v="6"/>
    <s v="June"/>
    <n v="1"/>
  </r>
  <r>
    <n v="1768"/>
    <n v="23763"/>
    <n v="36"/>
    <n v="0.15149602322939024"/>
    <x v="1"/>
    <n v="0"/>
    <n v="64"/>
    <n v="22"/>
    <n v="0"/>
    <n v="6"/>
    <n v="6"/>
    <n v="2"/>
    <n v="6"/>
    <x v="0"/>
    <n v="1"/>
    <n v="0"/>
    <n v="3"/>
    <n v="7"/>
    <n v="0"/>
    <n v="0"/>
    <n v="0"/>
    <n v="0"/>
    <n v="0"/>
    <n v="0"/>
    <n v="0"/>
    <n v="43"/>
    <s v="36-50"/>
    <n v="2850"/>
    <n v="0"/>
    <n v="0"/>
    <n v="1"/>
    <n v="0"/>
    <n v="0"/>
    <n v="0"/>
    <n v="1"/>
    <n v="0"/>
    <n v="0"/>
    <n v="30"/>
    <d v="2014-12-26T00:00:00"/>
    <n v="12"/>
    <s v="December"/>
    <n v="1"/>
  </r>
  <r>
    <n v="1769"/>
    <n v="72570"/>
    <n v="865"/>
    <n v="1.1919525974920766"/>
    <x v="0"/>
    <n v="0"/>
    <n v="67"/>
    <n v="274"/>
    <n v="83"/>
    <n v="216"/>
    <n v="151"/>
    <n v="141"/>
    <n v="224"/>
    <x v="0"/>
    <n v="4"/>
    <n v="6"/>
    <n v="12"/>
    <n v="1"/>
    <n v="0"/>
    <n v="0"/>
    <n v="0"/>
    <n v="0"/>
    <n v="0"/>
    <n v="0"/>
    <n v="0"/>
    <n v="36"/>
    <s v="36-50"/>
    <n v="2224"/>
    <n v="0"/>
    <n v="1"/>
    <n v="0"/>
    <n v="0"/>
    <n v="0"/>
    <n v="0"/>
    <n v="1"/>
    <n v="0"/>
    <n v="0"/>
    <n v="641"/>
    <d v="2016-09-12T00:00:00"/>
    <n v="9"/>
    <s v="September"/>
    <n v="1"/>
  </r>
  <r>
    <n v="1770"/>
    <n v="34529"/>
    <n v="121"/>
    <n v="0.35043007327174258"/>
    <x v="1"/>
    <n v="0"/>
    <n v="94"/>
    <n v="68"/>
    <n v="6"/>
    <n v="38"/>
    <n v="3"/>
    <n v="6"/>
    <n v="41"/>
    <x v="1"/>
    <n v="2"/>
    <n v="2"/>
    <n v="3"/>
    <n v="7"/>
    <n v="0"/>
    <n v="0"/>
    <n v="0"/>
    <n v="0"/>
    <n v="0"/>
    <n v="0"/>
    <n v="0"/>
    <n v="44"/>
    <s v="36-50"/>
    <n v="2812"/>
    <n v="0"/>
    <n v="1"/>
    <n v="0"/>
    <n v="0"/>
    <n v="0"/>
    <n v="0"/>
    <n v="0"/>
    <n v="1"/>
    <n v="0"/>
    <n v="80"/>
    <d v="2015-02-02T00:00:00"/>
    <n v="2"/>
    <s v="February"/>
    <n v="1"/>
  </r>
  <r>
    <n v="1771"/>
    <n v="70792"/>
    <n v="1158"/>
    <n v="1.6357780540174029"/>
    <x v="0"/>
    <n v="0"/>
    <n v="82"/>
    <n v="344"/>
    <n v="45"/>
    <n v="654"/>
    <n v="104"/>
    <n v="11"/>
    <n v="114"/>
    <x v="1"/>
    <n v="3"/>
    <n v="4"/>
    <n v="10"/>
    <n v="3"/>
    <n v="0"/>
    <n v="0"/>
    <n v="0"/>
    <n v="0"/>
    <n v="0"/>
    <n v="0"/>
    <n v="0"/>
    <n v="69"/>
    <s v="66+"/>
    <n v="2667"/>
    <n v="0"/>
    <n v="0"/>
    <n v="0"/>
    <n v="0"/>
    <n v="1"/>
    <n v="0"/>
    <n v="1"/>
    <n v="0"/>
    <n v="0"/>
    <n v="1044"/>
    <d v="2015-06-27T00:00:00"/>
    <n v="6"/>
    <s v="June"/>
    <n v="1"/>
  </r>
  <r>
    <n v="1772"/>
    <n v="39684"/>
    <n v="64"/>
    <n v="0.16127406511440379"/>
    <x v="1"/>
    <n v="0"/>
    <n v="41"/>
    <n v="19"/>
    <n v="0"/>
    <n v="35"/>
    <n v="6"/>
    <n v="4"/>
    <n v="17"/>
    <x v="1"/>
    <n v="2"/>
    <n v="1"/>
    <n v="2"/>
    <n v="7"/>
    <n v="0"/>
    <n v="0"/>
    <n v="0"/>
    <n v="0"/>
    <n v="0"/>
    <n v="1"/>
    <n v="1"/>
    <n v="36"/>
    <s v="36-50"/>
    <n v="2784"/>
    <n v="0"/>
    <n v="0"/>
    <n v="1"/>
    <n v="0"/>
    <n v="0"/>
    <n v="0"/>
    <n v="0"/>
    <n v="0"/>
    <n v="1"/>
    <n v="47"/>
    <d v="2015-03-02T00:00:00"/>
    <n v="3"/>
    <s v="March"/>
    <n v="1"/>
  </r>
  <r>
    <n v="1773"/>
    <n v="83891"/>
    <n v="801"/>
    <n v="0.95481040874468071"/>
    <x v="0"/>
    <n v="1"/>
    <n v="24"/>
    <n v="217"/>
    <n v="38"/>
    <n v="350"/>
    <n v="111"/>
    <n v="85"/>
    <n v="15"/>
    <x v="0"/>
    <n v="4"/>
    <n v="7"/>
    <n v="10"/>
    <n v="1"/>
    <n v="0"/>
    <n v="0"/>
    <n v="0"/>
    <n v="0"/>
    <n v="0"/>
    <n v="0"/>
    <n v="0"/>
    <n v="46"/>
    <s v="36-50"/>
    <n v="2168"/>
    <n v="0"/>
    <n v="1"/>
    <n v="0"/>
    <n v="0"/>
    <n v="0"/>
    <n v="0"/>
    <n v="0"/>
    <n v="1"/>
    <n v="0"/>
    <n v="786"/>
    <d v="2016-11-07T00:00:00"/>
    <n v="11"/>
    <s v="November"/>
    <n v="1"/>
  </r>
  <r>
    <n v="1774"/>
    <n v="36065"/>
    <n v="71"/>
    <n v="0.19686676833495079"/>
    <x v="1"/>
    <n v="1"/>
    <n v="54"/>
    <n v="18"/>
    <n v="7"/>
    <n v="34"/>
    <n v="10"/>
    <n v="2"/>
    <n v="3"/>
    <x v="4"/>
    <n v="3"/>
    <n v="0"/>
    <n v="3"/>
    <n v="8"/>
    <n v="0"/>
    <n v="0"/>
    <n v="0"/>
    <n v="0"/>
    <n v="0"/>
    <n v="0"/>
    <n v="0"/>
    <n v="52"/>
    <s v="51-65"/>
    <n v="2614"/>
    <n v="0"/>
    <n v="0"/>
    <n v="1"/>
    <n v="0"/>
    <n v="0"/>
    <n v="0"/>
    <n v="1"/>
    <n v="0"/>
    <n v="0"/>
    <n v="68"/>
    <d v="2015-08-19T00:00:00"/>
    <n v="8"/>
    <s v="August"/>
    <n v="1"/>
  </r>
  <r>
    <n v="1775"/>
    <n v="51141"/>
    <n v="151"/>
    <n v="0.29526211845681549"/>
    <x v="0"/>
    <n v="0"/>
    <n v="96"/>
    <n v="144"/>
    <n v="0"/>
    <n v="7"/>
    <n v="0"/>
    <n v="0"/>
    <n v="6"/>
    <x v="0"/>
    <n v="3"/>
    <n v="1"/>
    <n v="4"/>
    <n v="5"/>
    <n v="0"/>
    <n v="0"/>
    <n v="0"/>
    <n v="0"/>
    <n v="0"/>
    <n v="0"/>
    <n v="0"/>
    <n v="80"/>
    <s v="66+"/>
    <n v="2515"/>
    <n v="0"/>
    <n v="0"/>
    <n v="1"/>
    <n v="0"/>
    <n v="0"/>
    <n v="0"/>
    <n v="0"/>
    <n v="0"/>
    <n v="1"/>
    <n v="145"/>
    <d v="2015-11-26T00:00:00"/>
    <n v="11"/>
    <s v="November"/>
    <n v="1"/>
  </r>
  <r>
    <n v="1776"/>
    <n v="56939"/>
    <n v="512"/>
    <n v="0.89920792426983265"/>
    <x v="0"/>
    <n v="1"/>
    <n v="19"/>
    <n v="256"/>
    <n v="34"/>
    <n v="103"/>
    <n v="90"/>
    <n v="29"/>
    <n v="49"/>
    <x v="1"/>
    <n v="3"/>
    <n v="3"/>
    <n v="10"/>
    <n v="3"/>
    <n v="0"/>
    <n v="0"/>
    <n v="0"/>
    <n v="0"/>
    <n v="0"/>
    <n v="0"/>
    <n v="0"/>
    <n v="44"/>
    <s v="36-50"/>
    <n v="2443"/>
    <n v="0"/>
    <n v="1"/>
    <n v="0"/>
    <n v="0"/>
    <n v="0"/>
    <n v="0"/>
    <n v="1"/>
    <n v="0"/>
    <n v="0"/>
    <n v="463"/>
    <d v="2016-02-06T00:00:00"/>
    <n v="2"/>
    <s v="February"/>
    <n v="1"/>
  </r>
  <r>
    <n v="1777"/>
    <n v="80872"/>
    <n v="1228"/>
    <n v="1.5184489069146305"/>
    <x v="0"/>
    <n v="0"/>
    <n v="60"/>
    <n v="483"/>
    <n v="72"/>
    <n v="567"/>
    <n v="94"/>
    <n v="12"/>
    <n v="108"/>
    <x v="0"/>
    <n v="4"/>
    <n v="4"/>
    <n v="10"/>
    <n v="1"/>
    <n v="0"/>
    <n v="0"/>
    <n v="0"/>
    <n v="0"/>
    <n v="0"/>
    <n v="0"/>
    <n v="0"/>
    <n v="69"/>
    <s v="66+"/>
    <n v="2207"/>
    <n v="0"/>
    <n v="0"/>
    <n v="1"/>
    <n v="0"/>
    <n v="0"/>
    <n v="0"/>
    <n v="1"/>
    <n v="0"/>
    <n v="0"/>
    <n v="1120"/>
    <d v="2016-09-29T00:00:00"/>
    <n v="9"/>
    <s v="September"/>
    <n v="1"/>
  </r>
  <r>
    <n v="1778"/>
    <n v="32218"/>
    <n v="63"/>
    <n v="0.19554286423738282"/>
    <x v="0"/>
    <n v="0"/>
    <n v="27"/>
    <n v="10"/>
    <n v="24"/>
    <n v="15"/>
    <n v="13"/>
    <n v="1"/>
    <n v="30"/>
    <x v="0"/>
    <n v="2"/>
    <n v="1"/>
    <n v="3"/>
    <n v="7"/>
    <n v="0"/>
    <n v="0"/>
    <n v="1"/>
    <n v="0"/>
    <n v="0"/>
    <n v="0"/>
    <n v="1"/>
    <n v="60"/>
    <s v="51-65"/>
    <n v="2293"/>
    <n v="0"/>
    <n v="0"/>
    <n v="1"/>
    <n v="0"/>
    <n v="0"/>
    <n v="1"/>
    <n v="0"/>
    <n v="0"/>
    <n v="0"/>
    <n v="33"/>
    <d v="2016-07-05T00:00:00"/>
    <n v="7"/>
    <s v="July"/>
    <n v="1"/>
  </r>
  <r>
    <n v="1779"/>
    <n v="61798"/>
    <n v="450"/>
    <n v="0.72817890546619624"/>
    <x v="0"/>
    <n v="0"/>
    <n v="13"/>
    <n v="338"/>
    <n v="4"/>
    <n v="89"/>
    <n v="11"/>
    <n v="8"/>
    <n v="13"/>
    <x v="0"/>
    <n v="4"/>
    <n v="2"/>
    <n v="9"/>
    <n v="4"/>
    <n v="0"/>
    <n v="0"/>
    <n v="0"/>
    <n v="0"/>
    <n v="0"/>
    <n v="0"/>
    <n v="0"/>
    <n v="56"/>
    <s v="51-65"/>
    <n v="2377"/>
    <n v="0"/>
    <n v="0"/>
    <n v="1"/>
    <n v="0"/>
    <n v="0"/>
    <n v="0"/>
    <n v="0"/>
    <n v="0"/>
    <n v="1"/>
    <n v="437"/>
    <d v="2016-04-12T00:00:00"/>
    <n v="4"/>
    <s v="April"/>
    <n v="1"/>
  </r>
  <r>
    <n v="1780"/>
    <n v="76842"/>
    <n v="1098"/>
    <n v="1.4289060669946123"/>
    <x v="0"/>
    <n v="0"/>
    <n v="37"/>
    <n v="605"/>
    <n v="10"/>
    <n v="345"/>
    <n v="84"/>
    <n v="54"/>
    <n v="32"/>
    <x v="0"/>
    <n v="1"/>
    <n v="8"/>
    <n v="7"/>
    <n v="0"/>
    <n v="0"/>
    <n v="0"/>
    <n v="0"/>
    <n v="0"/>
    <n v="0"/>
    <n v="0"/>
    <n v="0"/>
    <n v="70"/>
    <s v="66+"/>
    <n v="2216"/>
    <n v="0"/>
    <n v="0"/>
    <n v="0"/>
    <n v="0"/>
    <n v="1"/>
    <n v="0"/>
    <n v="0"/>
    <n v="0"/>
    <n v="1"/>
    <n v="1066"/>
    <d v="2016-09-20T00:00:00"/>
    <n v="9"/>
    <s v="September"/>
    <n v="1"/>
  </r>
  <r>
    <n v="1781"/>
    <n v="29478"/>
    <n v="19"/>
    <n v="6.4454847683017846E-2"/>
    <x v="1"/>
    <n v="0"/>
    <n v="59"/>
    <n v="8"/>
    <n v="0"/>
    <n v="7"/>
    <n v="3"/>
    <n v="1"/>
    <n v="1"/>
    <x v="0"/>
    <n v="1"/>
    <n v="0"/>
    <n v="3"/>
    <n v="6"/>
    <n v="0"/>
    <n v="0"/>
    <n v="0"/>
    <n v="0"/>
    <n v="0"/>
    <n v="0"/>
    <n v="0"/>
    <n v="44"/>
    <s v="36-50"/>
    <n v="2322"/>
    <n v="0"/>
    <n v="0"/>
    <n v="0"/>
    <n v="1"/>
    <n v="0"/>
    <n v="0"/>
    <n v="1"/>
    <n v="0"/>
    <n v="0"/>
    <n v="18"/>
    <d v="2016-06-06T00:00:00"/>
    <n v="6"/>
    <s v="June"/>
    <n v="1"/>
  </r>
  <r>
    <n v="1782"/>
    <n v="46998"/>
    <n v="350"/>
    <n v="0.74471254095918971"/>
    <x v="0"/>
    <n v="1"/>
    <n v="55"/>
    <n v="172"/>
    <n v="41"/>
    <n v="86"/>
    <n v="45"/>
    <n v="6"/>
    <n v="27"/>
    <x v="2"/>
    <n v="5"/>
    <n v="3"/>
    <n v="5"/>
    <n v="7"/>
    <n v="0"/>
    <n v="0"/>
    <n v="1"/>
    <n v="0"/>
    <n v="0"/>
    <n v="0"/>
    <n v="0"/>
    <n v="64"/>
    <s v="51-65"/>
    <n v="2774"/>
    <n v="0"/>
    <n v="0"/>
    <n v="1"/>
    <n v="0"/>
    <n v="0"/>
    <n v="0"/>
    <n v="1"/>
    <n v="0"/>
    <n v="0"/>
    <n v="323"/>
    <d v="2015-03-12T00:00:00"/>
    <n v="3"/>
    <s v="March"/>
    <n v="1"/>
  </r>
  <r>
    <n v="1783"/>
    <n v="16653"/>
    <n v="62"/>
    <n v="0.37230529033807724"/>
    <x v="1"/>
    <n v="0"/>
    <n v="10"/>
    <n v="5"/>
    <n v="7"/>
    <n v="31"/>
    <n v="15"/>
    <n v="4"/>
    <n v="7"/>
    <x v="4"/>
    <n v="2"/>
    <n v="1"/>
    <n v="3"/>
    <n v="6"/>
    <n v="0"/>
    <n v="0"/>
    <n v="0"/>
    <n v="0"/>
    <n v="0"/>
    <n v="0"/>
    <n v="1"/>
    <n v="41"/>
    <s v="36-50"/>
    <n v="2231"/>
    <n v="0"/>
    <n v="0"/>
    <n v="1"/>
    <n v="0"/>
    <n v="0"/>
    <n v="0"/>
    <n v="0"/>
    <n v="1"/>
    <n v="0"/>
    <n v="55"/>
    <d v="2016-09-05T00:00:00"/>
    <n v="9"/>
    <s v="September"/>
    <n v="1"/>
  </r>
  <r>
    <n v="1784"/>
    <n v="70053"/>
    <n v="923"/>
    <n v="1.317573836952022"/>
    <x v="0"/>
    <n v="1"/>
    <n v="38"/>
    <n v="512"/>
    <n v="53"/>
    <n v="98"/>
    <n v="81"/>
    <n v="179"/>
    <n v="89"/>
    <x v="4"/>
    <n v="8"/>
    <n v="5"/>
    <n v="10"/>
    <n v="5"/>
    <n v="0"/>
    <n v="0"/>
    <n v="0"/>
    <n v="0"/>
    <n v="0"/>
    <n v="0"/>
    <n v="0"/>
    <n v="55"/>
    <s v="51-65"/>
    <n v="2520"/>
    <n v="0"/>
    <n v="1"/>
    <n v="0"/>
    <n v="0"/>
    <n v="0"/>
    <n v="0"/>
    <n v="0"/>
    <n v="1"/>
    <n v="0"/>
    <n v="834"/>
    <d v="2015-11-21T00:00:00"/>
    <n v="11"/>
    <s v="November"/>
    <n v="1"/>
  </r>
  <r>
    <n v="1785"/>
    <n v="14515"/>
    <n v="61"/>
    <n v="0.42025490871512228"/>
    <x v="1"/>
    <n v="0"/>
    <n v="71"/>
    <n v="6"/>
    <n v="4"/>
    <n v="9"/>
    <n v="6"/>
    <n v="36"/>
    <n v="35"/>
    <x v="3"/>
    <n v="2"/>
    <n v="2"/>
    <n v="3"/>
    <n v="7"/>
    <n v="0"/>
    <n v="0"/>
    <n v="0"/>
    <n v="0"/>
    <n v="0"/>
    <n v="0"/>
    <n v="1"/>
    <n v="40"/>
    <s v="36-50"/>
    <n v="2756"/>
    <n v="0"/>
    <n v="0"/>
    <n v="0"/>
    <n v="1"/>
    <n v="0"/>
    <n v="1"/>
    <n v="0"/>
    <n v="0"/>
    <n v="0"/>
    <n v="26"/>
    <d v="2015-03-30T00:00:00"/>
    <n v="3"/>
    <s v="March"/>
    <n v="1"/>
  </r>
  <r>
    <n v="1786"/>
    <n v="44359"/>
    <n v="44"/>
    <n v="9.9190694109425354E-2"/>
    <x v="1"/>
    <n v="1"/>
    <n v="19"/>
    <n v="20"/>
    <n v="0"/>
    <n v="14"/>
    <n v="7"/>
    <n v="3"/>
    <n v="1"/>
    <x v="4"/>
    <n v="2"/>
    <n v="0"/>
    <n v="4"/>
    <n v="3"/>
    <n v="0"/>
    <n v="0"/>
    <n v="0"/>
    <n v="0"/>
    <n v="0"/>
    <n v="0"/>
    <n v="0"/>
    <n v="42"/>
    <s v="36-50"/>
    <n v="2171"/>
    <n v="0"/>
    <n v="1"/>
    <n v="0"/>
    <n v="0"/>
    <n v="0"/>
    <n v="0"/>
    <n v="1"/>
    <n v="0"/>
    <n v="0"/>
    <n v="43"/>
    <d v="2016-11-04T00:00:00"/>
    <n v="11"/>
    <s v="November"/>
    <n v="1"/>
  </r>
  <r>
    <n v="1787"/>
    <n v="9722"/>
    <n v="61"/>
    <n v="0.62744291298086807"/>
    <x v="1"/>
    <n v="0"/>
    <n v="7"/>
    <n v="6"/>
    <n v="17"/>
    <n v="16"/>
    <n v="6"/>
    <n v="16"/>
    <n v="42"/>
    <x v="3"/>
    <n v="3"/>
    <n v="1"/>
    <n v="3"/>
    <n v="8"/>
    <n v="0"/>
    <n v="0"/>
    <n v="0"/>
    <n v="0"/>
    <n v="0"/>
    <n v="0"/>
    <n v="1"/>
    <n v="47"/>
    <s v="36-50"/>
    <n v="2794"/>
    <n v="0"/>
    <n v="0"/>
    <n v="0"/>
    <n v="1"/>
    <n v="0"/>
    <n v="0"/>
    <n v="0"/>
    <n v="0"/>
    <n v="0"/>
    <n v="19"/>
    <d v="2015-02-20T00:00:00"/>
    <n v="2"/>
    <s v="February"/>
    <n v="1"/>
  </r>
  <r>
    <n v="1788"/>
    <n v="48877"/>
    <n v="120"/>
    <n v="0.24551425005626371"/>
    <x v="0"/>
    <n v="1"/>
    <n v="27"/>
    <n v="102"/>
    <n v="1"/>
    <n v="15"/>
    <n v="2"/>
    <n v="0"/>
    <n v="24"/>
    <x v="0"/>
    <n v="3"/>
    <n v="0"/>
    <n v="4"/>
    <n v="7"/>
    <n v="0"/>
    <n v="0"/>
    <n v="0"/>
    <n v="0"/>
    <n v="0"/>
    <n v="0"/>
    <n v="0"/>
    <n v="54"/>
    <s v="51-65"/>
    <n v="2334"/>
    <n v="1"/>
    <n v="0"/>
    <n v="0"/>
    <n v="0"/>
    <n v="0"/>
    <n v="0"/>
    <n v="1"/>
    <n v="0"/>
    <n v="0"/>
    <n v="96"/>
    <d v="2016-05-25T00:00:00"/>
    <n v="5"/>
    <s v="May"/>
    <n v="1"/>
  </r>
  <r>
    <n v="1789"/>
    <n v="74485"/>
    <n v="1685"/>
    <n v="2.2622004430422233"/>
    <x v="0"/>
    <n v="0"/>
    <n v="58"/>
    <n v="499"/>
    <n v="149"/>
    <n v="815"/>
    <n v="173"/>
    <n v="49"/>
    <n v="49"/>
    <x v="0"/>
    <n v="6"/>
    <n v="7"/>
    <n v="12"/>
    <n v="3"/>
    <n v="0"/>
    <n v="0"/>
    <n v="0"/>
    <n v="0"/>
    <n v="0"/>
    <n v="0"/>
    <n v="0"/>
    <n v="73"/>
    <s v="66+"/>
    <n v="2468"/>
    <n v="0"/>
    <n v="0"/>
    <n v="0"/>
    <n v="1"/>
    <n v="0"/>
    <n v="0"/>
    <n v="1"/>
    <n v="0"/>
    <n v="0"/>
    <n v="1636"/>
    <d v="2016-01-12T00:00:00"/>
    <n v="1"/>
    <s v="January"/>
    <n v="1"/>
  </r>
  <r>
    <n v="1790"/>
    <n v="64474"/>
    <n v="730"/>
    <n v="1.13223935229705"/>
    <x v="0"/>
    <n v="1"/>
    <n v="59"/>
    <n v="381"/>
    <n v="35"/>
    <n v="172"/>
    <n v="56"/>
    <n v="86"/>
    <n v="93"/>
    <x v="1"/>
    <n v="8"/>
    <n v="2"/>
    <n v="10"/>
    <n v="5"/>
    <n v="0"/>
    <n v="0"/>
    <n v="0"/>
    <n v="0"/>
    <n v="0"/>
    <n v="0"/>
    <n v="0"/>
    <n v="48"/>
    <s v="36-50"/>
    <n v="2409"/>
    <n v="0"/>
    <n v="0"/>
    <n v="0"/>
    <n v="1"/>
    <n v="0"/>
    <n v="0"/>
    <n v="1"/>
    <n v="0"/>
    <n v="0"/>
    <n v="637"/>
    <d v="2016-03-11T00:00:00"/>
    <n v="3"/>
    <s v="March"/>
    <n v="1"/>
  </r>
  <r>
    <n v="1791"/>
    <n v="77226"/>
    <n v="1117"/>
    <n v="1.446404060808536"/>
    <x v="0"/>
    <n v="1"/>
    <n v="29"/>
    <n v="631"/>
    <n v="43"/>
    <n v="239"/>
    <n v="128"/>
    <n v="76"/>
    <n v="21"/>
    <x v="1"/>
    <n v="6"/>
    <n v="8"/>
    <n v="12"/>
    <n v="3"/>
    <n v="0"/>
    <n v="0"/>
    <n v="0"/>
    <n v="0"/>
    <n v="0"/>
    <n v="0"/>
    <n v="0"/>
    <n v="57"/>
    <s v="51-65"/>
    <n v="2280"/>
    <n v="0"/>
    <n v="0"/>
    <n v="0"/>
    <n v="1"/>
    <n v="0"/>
    <n v="0"/>
    <n v="1"/>
    <n v="0"/>
    <n v="0"/>
    <n v="1096"/>
    <d v="2016-07-18T00:00:00"/>
    <n v="7"/>
    <s v="July"/>
    <n v="1"/>
  </r>
  <r>
    <n v="1792"/>
    <n v="47139"/>
    <n v="60"/>
    <n v="0.12728314134792848"/>
    <x v="1"/>
    <n v="1"/>
    <n v="2"/>
    <n v="46"/>
    <n v="0"/>
    <n v="12"/>
    <n v="0"/>
    <n v="2"/>
    <n v="23"/>
    <x v="1"/>
    <n v="2"/>
    <n v="1"/>
    <n v="2"/>
    <n v="7"/>
    <n v="0"/>
    <n v="0"/>
    <n v="0"/>
    <n v="0"/>
    <n v="0"/>
    <n v="0"/>
    <n v="1"/>
    <n v="68"/>
    <s v="66+"/>
    <n v="2274"/>
    <n v="0"/>
    <n v="0"/>
    <n v="1"/>
    <n v="0"/>
    <n v="0"/>
    <n v="0"/>
    <n v="1"/>
    <n v="0"/>
    <n v="0"/>
    <n v="37"/>
    <d v="2016-07-24T00:00:00"/>
    <n v="7"/>
    <s v="July"/>
    <n v="1"/>
  </r>
  <r>
    <n v="1793"/>
    <n v="85738"/>
    <n v="1358"/>
    <n v="1.5838951223494835"/>
    <x v="0"/>
    <n v="0"/>
    <n v="41"/>
    <n v="913"/>
    <n v="26"/>
    <n v="376"/>
    <n v="17"/>
    <n v="26"/>
    <n v="13"/>
    <x v="0"/>
    <n v="3"/>
    <n v="6"/>
    <n v="11"/>
    <n v="1"/>
    <n v="0"/>
    <n v="0"/>
    <n v="0"/>
    <n v="1"/>
    <n v="1"/>
    <n v="0"/>
    <n v="0"/>
    <n v="42"/>
    <s v="36-50"/>
    <n v="2316"/>
    <n v="0"/>
    <n v="0"/>
    <n v="0"/>
    <n v="1"/>
    <n v="0"/>
    <n v="0"/>
    <n v="0"/>
    <n v="1"/>
    <n v="0"/>
    <n v="1345"/>
    <d v="2016-06-12T00:00:00"/>
    <n v="6"/>
    <s v="June"/>
    <n v="1"/>
  </r>
  <r>
    <n v="1794"/>
    <n v="55686"/>
    <n v="956"/>
    <n v="1.7167690263261859"/>
    <x v="0"/>
    <n v="1"/>
    <n v="27"/>
    <n v="673"/>
    <n v="0"/>
    <n v="199"/>
    <n v="37"/>
    <n v="47"/>
    <n v="26"/>
    <x v="1"/>
    <n v="6"/>
    <n v="3"/>
    <n v="5"/>
    <n v="4"/>
    <n v="0"/>
    <n v="0"/>
    <n v="1"/>
    <n v="0"/>
    <n v="0"/>
    <n v="0"/>
    <n v="0"/>
    <n v="54"/>
    <s v="51-65"/>
    <n v="2659"/>
    <n v="1"/>
    <n v="0"/>
    <n v="0"/>
    <n v="0"/>
    <n v="0"/>
    <n v="0"/>
    <n v="1"/>
    <n v="0"/>
    <n v="0"/>
    <n v="930"/>
    <d v="2015-07-05T00:00:00"/>
    <n v="7"/>
    <s v="July"/>
    <n v="1"/>
  </r>
  <r>
    <n v="1795"/>
    <n v="39062"/>
    <n v="32"/>
    <n v="8.1921048589421938E-2"/>
    <x v="1"/>
    <n v="0"/>
    <n v="28"/>
    <n v="23"/>
    <n v="0"/>
    <n v="9"/>
    <n v="0"/>
    <n v="0"/>
    <n v="12"/>
    <x v="0"/>
    <n v="1"/>
    <n v="0"/>
    <n v="3"/>
    <n v="4"/>
    <n v="0"/>
    <n v="0"/>
    <n v="1"/>
    <n v="0"/>
    <n v="0"/>
    <n v="0"/>
    <n v="0"/>
    <n v="37"/>
    <s v="36-50"/>
    <n v="2255"/>
    <n v="0"/>
    <n v="0"/>
    <n v="1"/>
    <n v="0"/>
    <n v="0"/>
    <n v="0"/>
    <n v="1"/>
    <n v="0"/>
    <n v="0"/>
    <n v="20"/>
    <d v="2016-08-12T00:00:00"/>
    <n v="8"/>
    <s v="August"/>
    <n v="1"/>
  </r>
  <r>
    <n v="1796"/>
    <n v="21474"/>
    <n v="57"/>
    <n v="0.26543727298127967"/>
    <x v="1"/>
    <n v="0"/>
    <n v="0"/>
    <n v="6"/>
    <n v="16"/>
    <n v="24"/>
    <n v="11"/>
    <n v="0"/>
    <n v="34"/>
    <x v="1"/>
    <n v="3"/>
    <n v="1"/>
    <n v="2"/>
    <n v="7"/>
    <n v="0"/>
    <n v="0"/>
    <n v="1"/>
    <n v="0"/>
    <n v="0"/>
    <n v="0"/>
    <n v="1"/>
    <n v="31"/>
    <s v="24-35"/>
    <n v="2241"/>
    <n v="0"/>
    <n v="0"/>
    <n v="1"/>
    <n v="0"/>
    <n v="0"/>
    <n v="0"/>
    <n v="1"/>
    <n v="0"/>
    <n v="0"/>
    <n v="23"/>
    <d v="2016-08-26T00:00:00"/>
    <n v="8"/>
    <s v="August"/>
    <n v="1"/>
  </r>
  <r>
    <n v="1797"/>
    <n v="40794"/>
    <n v="384"/>
    <n v="0.94131489924988965"/>
    <x v="0"/>
    <n v="1"/>
    <n v="18"/>
    <n v="261"/>
    <n v="23"/>
    <n v="73"/>
    <n v="4"/>
    <n v="23"/>
    <n v="50"/>
    <x v="1"/>
    <n v="6"/>
    <n v="3"/>
    <n v="5"/>
    <n v="7"/>
    <n v="0"/>
    <n v="0"/>
    <n v="0"/>
    <n v="0"/>
    <n v="0"/>
    <n v="0"/>
    <n v="0"/>
    <n v="45"/>
    <s v="36-50"/>
    <n v="2607"/>
    <n v="0"/>
    <n v="1"/>
    <n v="0"/>
    <n v="0"/>
    <n v="0"/>
    <n v="0"/>
    <n v="1"/>
    <n v="0"/>
    <n v="0"/>
    <n v="334"/>
    <d v="2015-08-26T00:00:00"/>
    <n v="8"/>
    <s v="August"/>
    <n v="1"/>
  </r>
  <r>
    <n v="1798"/>
    <n v="4428"/>
    <n v="38"/>
    <n v="0.85817524841915083"/>
    <x v="0"/>
    <n v="1"/>
    <n v="0"/>
    <n v="16"/>
    <n v="4"/>
    <n v="12"/>
    <n v="2"/>
    <n v="4"/>
    <n v="321"/>
    <x v="7"/>
    <n v="25"/>
    <n v="0"/>
    <n v="0"/>
    <n v="1"/>
    <n v="0"/>
    <n v="0"/>
    <n v="0"/>
    <n v="0"/>
    <n v="0"/>
    <n v="0"/>
    <n v="0"/>
    <n v="51"/>
    <s v="51-65"/>
    <n v="2426"/>
    <n v="0"/>
    <n v="1"/>
    <n v="0"/>
    <n v="0"/>
    <n v="0"/>
    <n v="0"/>
    <n v="1"/>
    <n v="0"/>
    <n v="0"/>
    <n v="-283"/>
    <d v="2016-02-23T00:00:00"/>
    <n v="2"/>
    <s v="February"/>
    <n v="1"/>
  </r>
  <r>
    <n v="1799"/>
    <n v="32632"/>
    <n v="523"/>
    <n v="1.60272125520961"/>
    <x v="0"/>
    <n v="0"/>
    <n v="32"/>
    <n v="63"/>
    <n v="151"/>
    <n v="137"/>
    <n v="153"/>
    <n v="19"/>
    <n v="53"/>
    <x v="1"/>
    <n v="4"/>
    <n v="4"/>
    <n v="8"/>
    <n v="5"/>
    <n v="0"/>
    <n v="0"/>
    <n v="0"/>
    <n v="0"/>
    <n v="0"/>
    <n v="0"/>
    <n v="0"/>
    <n v="57"/>
    <s v="51-65"/>
    <n v="2855"/>
    <n v="0"/>
    <n v="1"/>
    <n v="0"/>
    <n v="0"/>
    <n v="0"/>
    <n v="1"/>
    <n v="0"/>
    <n v="0"/>
    <n v="0"/>
    <n v="470"/>
    <d v="2014-12-21T00:00:00"/>
    <n v="12"/>
    <s v="December"/>
    <n v="1"/>
  </r>
  <r>
    <n v="1800"/>
    <n v="38236"/>
    <n v="78"/>
    <n v="0.20399623391568156"/>
    <x v="1"/>
    <n v="1"/>
    <n v="2"/>
    <n v="58"/>
    <n v="0"/>
    <n v="18"/>
    <n v="2"/>
    <n v="0"/>
    <n v="10"/>
    <x v="3"/>
    <n v="3"/>
    <n v="0"/>
    <n v="4"/>
    <n v="7"/>
    <n v="0"/>
    <n v="0"/>
    <n v="0"/>
    <n v="0"/>
    <n v="0"/>
    <n v="0"/>
    <n v="0"/>
    <n v="52"/>
    <s v="51-65"/>
    <n v="2441"/>
    <n v="0"/>
    <n v="0"/>
    <n v="1"/>
    <n v="0"/>
    <n v="0"/>
    <n v="0"/>
    <n v="0"/>
    <n v="0"/>
    <n v="1"/>
    <n v="68"/>
    <d v="2016-02-08T00:00:00"/>
    <n v="2"/>
    <s v="February"/>
    <n v="1"/>
  </r>
  <r>
    <n v="1801"/>
    <n v="36790"/>
    <n v="56"/>
    <n v="0.15221527589018755"/>
    <x v="0"/>
    <n v="0"/>
    <n v="14"/>
    <n v="3"/>
    <n v="3"/>
    <n v="14"/>
    <n v="15"/>
    <n v="21"/>
    <n v="10"/>
    <x v="0"/>
    <n v="2"/>
    <n v="1"/>
    <n v="2"/>
    <n v="9"/>
    <n v="0"/>
    <n v="0"/>
    <n v="0"/>
    <n v="0"/>
    <n v="0"/>
    <n v="0"/>
    <n v="1"/>
    <n v="37"/>
    <s v="36-50"/>
    <n v="2644"/>
    <n v="0"/>
    <n v="1"/>
    <n v="0"/>
    <n v="0"/>
    <n v="0"/>
    <n v="0"/>
    <n v="1"/>
    <n v="0"/>
    <n v="0"/>
    <n v="46"/>
    <d v="2015-07-20T00:00:00"/>
    <n v="7"/>
    <s v="July"/>
    <n v="1"/>
  </r>
  <r>
    <n v="1802"/>
    <n v="26518"/>
    <n v="55"/>
    <n v="0.20740629006712422"/>
    <x v="1"/>
    <n v="1"/>
    <n v="33"/>
    <n v="20"/>
    <n v="1"/>
    <n v="28"/>
    <n v="3"/>
    <n v="3"/>
    <n v="2"/>
    <x v="4"/>
    <n v="2"/>
    <n v="0"/>
    <n v="3"/>
    <n v="8"/>
    <n v="0"/>
    <n v="0"/>
    <n v="0"/>
    <n v="0"/>
    <n v="0"/>
    <n v="0"/>
    <n v="1"/>
    <n v="71"/>
    <s v="66+"/>
    <n v="2606"/>
    <n v="0"/>
    <n v="0"/>
    <n v="1"/>
    <n v="0"/>
    <n v="0"/>
    <n v="0"/>
    <n v="0"/>
    <n v="0"/>
    <n v="1"/>
    <n v="53"/>
    <d v="2015-08-27T00:00:00"/>
    <n v="8"/>
    <s v="August"/>
    <n v="1"/>
  </r>
  <r>
    <n v="1803"/>
    <n v="24570"/>
    <n v="149"/>
    <n v="0.60643060643060642"/>
    <x v="1"/>
    <n v="0"/>
    <n v="97"/>
    <n v="28"/>
    <n v="34"/>
    <n v="62"/>
    <n v="11"/>
    <n v="14"/>
    <n v="44"/>
    <x v="4"/>
    <n v="4"/>
    <n v="0"/>
    <n v="4"/>
    <n v="9"/>
    <n v="0"/>
    <n v="0"/>
    <n v="0"/>
    <n v="0"/>
    <n v="0"/>
    <n v="0"/>
    <n v="0"/>
    <n v="36"/>
    <s v="36-50"/>
    <n v="2646"/>
    <n v="0"/>
    <n v="1"/>
    <n v="0"/>
    <n v="0"/>
    <n v="0"/>
    <n v="0"/>
    <n v="1"/>
    <n v="0"/>
    <n v="0"/>
    <n v="105"/>
    <d v="2015-07-18T00:00:00"/>
    <n v="7"/>
    <s v="July"/>
    <n v="1"/>
  </r>
  <r>
    <n v="1804"/>
    <n v="23957"/>
    <n v="52"/>
    <n v="0.21705555787452521"/>
    <x v="1"/>
    <n v="0"/>
    <n v="47"/>
    <n v="2"/>
    <n v="1"/>
    <n v="18"/>
    <n v="20"/>
    <n v="11"/>
    <n v="16"/>
    <x v="0"/>
    <n v="2"/>
    <n v="0"/>
    <n v="3"/>
    <n v="6"/>
    <n v="0"/>
    <n v="0"/>
    <n v="0"/>
    <n v="0"/>
    <n v="0"/>
    <n v="0"/>
    <n v="1"/>
    <n v="45"/>
    <s v="36-50"/>
    <n v="2768"/>
    <n v="0"/>
    <n v="1"/>
    <n v="0"/>
    <n v="0"/>
    <n v="0"/>
    <n v="0"/>
    <n v="1"/>
    <n v="0"/>
    <n v="0"/>
    <n v="36"/>
    <d v="2015-03-18T00:00:00"/>
    <n v="3"/>
    <s v="March"/>
    <n v="1"/>
  </r>
  <r>
    <n v="1805"/>
    <n v="94642"/>
    <n v="2068"/>
    <n v="2.1850763931446924"/>
    <x v="0"/>
    <n v="0"/>
    <n v="35"/>
    <n v="879"/>
    <n v="143"/>
    <n v="797"/>
    <n v="106"/>
    <n v="143"/>
    <n v="143"/>
    <x v="7"/>
    <n v="5"/>
    <n v="7"/>
    <n v="9"/>
    <n v="1"/>
    <n v="1"/>
    <n v="0"/>
    <n v="0"/>
    <n v="0"/>
    <n v="1"/>
    <n v="0"/>
    <n v="0"/>
    <n v="69"/>
    <s v="66+"/>
    <n v="2296"/>
    <n v="0"/>
    <n v="1"/>
    <n v="0"/>
    <n v="0"/>
    <n v="0"/>
    <n v="0"/>
    <n v="1"/>
    <n v="0"/>
    <n v="0"/>
    <n v="1925"/>
    <d v="2016-07-02T00:00:00"/>
    <n v="7"/>
    <s v="July"/>
    <n v="1"/>
  </r>
  <r>
    <n v="1806"/>
    <n v="58646"/>
    <n v="118"/>
    <n v="0.2012072434607646"/>
    <x v="0"/>
    <n v="1"/>
    <n v="3"/>
    <n v="62"/>
    <n v="1"/>
    <n v="44"/>
    <n v="6"/>
    <n v="5"/>
    <n v="22"/>
    <x v="0"/>
    <n v="2"/>
    <n v="1"/>
    <n v="4"/>
    <n v="4"/>
    <n v="0"/>
    <n v="0"/>
    <n v="0"/>
    <n v="0"/>
    <n v="0"/>
    <n v="0"/>
    <n v="0"/>
    <n v="58"/>
    <s v="51-65"/>
    <n v="2543"/>
    <n v="0"/>
    <n v="1"/>
    <n v="0"/>
    <n v="0"/>
    <n v="0"/>
    <n v="0"/>
    <n v="0"/>
    <n v="1"/>
    <n v="0"/>
    <n v="96"/>
    <d v="2015-10-29T00:00:00"/>
    <n v="10"/>
    <s v="October"/>
    <n v="1"/>
  </r>
  <r>
    <n v="1807"/>
    <n v="53201"/>
    <n v="388"/>
    <n v="0.72930959944361951"/>
    <x v="1"/>
    <n v="1"/>
    <n v="49"/>
    <n v="280"/>
    <n v="7"/>
    <n v="81"/>
    <n v="20"/>
    <n v="0"/>
    <n v="27"/>
    <x v="10"/>
    <n v="6"/>
    <n v="3"/>
    <n v="5"/>
    <n v="7"/>
    <n v="0"/>
    <n v="0"/>
    <n v="0"/>
    <n v="0"/>
    <n v="0"/>
    <n v="0"/>
    <n v="0"/>
    <n v="45"/>
    <s v="36-50"/>
    <n v="2661"/>
    <n v="0"/>
    <n v="0"/>
    <n v="1"/>
    <n v="0"/>
    <n v="0"/>
    <n v="0"/>
    <n v="1"/>
    <n v="0"/>
    <n v="0"/>
    <n v="361"/>
    <d v="2015-07-03T00:00:00"/>
    <n v="7"/>
    <s v="July"/>
    <n v="1"/>
  </r>
  <r>
    <n v="1808"/>
    <n v="57113"/>
    <n v="221"/>
    <n v="0.38695218251536428"/>
    <x v="1"/>
    <n v="1"/>
    <n v="45"/>
    <n v="182"/>
    <n v="4"/>
    <n v="33"/>
    <n v="0"/>
    <n v="2"/>
    <n v="42"/>
    <x v="9"/>
    <n v="4"/>
    <n v="1"/>
    <n v="5"/>
    <n v="7"/>
    <n v="0"/>
    <n v="0"/>
    <n v="0"/>
    <n v="0"/>
    <n v="0"/>
    <n v="0"/>
    <n v="0"/>
    <n v="42"/>
    <s v="36-50"/>
    <n v="2667"/>
    <n v="0"/>
    <n v="1"/>
    <n v="0"/>
    <n v="0"/>
    <n v="0"/>
    <n v="0"/>
    <n v="1"/>
    <n v="0"/>
    <n v="0"/>
    <n v="179"/>
    <d v="2015-06-27T00:00:00"/>
    <n v="6"/>
    <s v="June"/>
    <n v="1"/>
  </r>
  <r>
    <n v="1809"/>
    <n v="51373"/>
    <n v="276"/>
    <n v="0.5372471921048021"/>
    <x v="0"/>
    <n v="0"/>
    <n v="37"/>
    <n v="83"/>
    <n v="2"/>
    <n v="101"/>
    <n v="64"/>
    <n v="26"/>
    <n v="117"/>
    <x v="0"/>
    <n v="3"/>
    <n v="5"/>
    <n v="3"/>
    <n v="4"/>
    <n v="0"/>
    <n v="0"/>
    <n v="0"/>
    <n v="0"/>
    <n v="0"/>
    <n v="0"/>
    <n v="0"/>
    <n v="29"/>
    <s v="24-35"/>
    <n v="2531"/>
    <n v="0"/>
    <n v="1"/>
    <n v="0"/>
    <n v="0"/>
    <n v="0"/>
    <n v="0"/>
    <n v="1"/>
    <n v="0"/>
    <n v="0"/>
    <n v="159"/>
    <d v="2015-11-10T00:00:00"/>
    <n v="11"/>
    <s v="November"/>
    <n v="1"/>
  </r>
  <r>
    <n v="1810"/>
    <n v="23477"/>
    <n v="118"/>
    <n v="0.50261958512586791"/>
    <x v="1"/>
    <n v="0"/>
    <n v="39"/>
    <n v="38"/>
    <n v="15"/>
    <n v="54"/>
    <n v="3"/>
    <n v="8"/>
    <n v="29"/>
    <x v="4"/>
    <n v="3"/>
    <n v="0"/>
    <n v="4"/>
    <n v="8"/>
    <n v="0"/>
    <n v="0"/>
    <n v="0"/>
    <n v="0"/>
    <n v="0"/>
    <n v="0"/>
    <n v="0"/>
    <n v="34"/>
    <s v="24-35"/>
    <n v="2410"/>
    <n v="0"/>
    <n v="1"/>
    <n v="0"/>
    <n v="0"/>
    <n v="0"/>
    <n v="0"/>
    <n v="1"/>
    <n v="0"/>
    <n v="0"/>
    <n v="89"/>
    <d v="2016-03-10T00:00:00"/>
    <n v="3"/>
    <s v="March"/>
    <n v="1"/>
  </r>
  <r>
    <n v="1811"/>
    <n v="58116"/>
    <n v="392"/>
    <n v="0.67451304287975777"/>
    <x v="0"/>
    <n v="1"/>
    <n v="38"/>
    <n v="228"/>
    <n v="19"/>
    <n v="130"/>
    <n v="4"/>
    <n v="11"/>
    <n v="51"/>
    <x v="1"/>
    <n v="3"/>
    <n v="3"/>
    <n v="8"/>
    <n v="2"/>
    <n v="0"/>
    <n v="0"/>
    <n v="0"/>
    <n v="0"/>
    <n v="0"/>
    <n v="0"/>
    <n v="0"/>
    <n v="64"/>
    <s v="51-65"/>
    <n v="2236"/>
    <n v="0"/>
    <n v="1"/>
    <n v="0"/>
    <n v="0"/>
    <n v="0"/>
    <n v="0"/>
    <n v="1"/>
    <n v="0"/>
    <n v="0"/>
    <n v="341"/>
    <d v="2016-08-31T00:00:00"/>
    <n v="8"/>
    <s v="August"/>
    <n v="1"/>
  </r>
  <r>
    <n v="1812"/>
    <n v="31626"/>
    <n v="52"/>
    <n v="0.16442167836590146"/>
    <x v="1"/>
    <n v="0"/>
    <n v="12"/>
    <n v="39"/>
    <n v="1"/>
    <n v="9"/>
    <n v="2"/>
    <n v="1"/>
    <n v="34"/>
    <x v="0"/>
    <n v="2"/>
    <n v="1"/>
    <n v="2"/>
    <n v="7"/>
    <n v="0"/>
    <n v="0"/>
    <n v="1"/>
    <n v="0"/>
    <n v="0"/>
    <n v="0"/>
    <n v="1"/>
    <n v="42"/>
    <s v="36-50"/>
    <n v="2574"/>
    <n v="0"/>
    <n v="0"/>
    <n v="1"/>
    <n v="0"/>
    <n v="0"/>
    <n v="0"/>
    <n v="0"/>
    <n v="0"/>
    <n v="1"/>
    <n v="18"/>
    <d v="2015-09-28T00:00:00"/>
    <n v="9"/>
    <s v="September"/>
    <n v="1"/>
  </r>
  <r>
    <n v="1813"/>
    <n v="39791"/>
    <n v="153"/>
    <n v="0.38450905983765171"/>
    <x v="0"/>
    <n v="1"/>
    <n v="89"/>
    <n v="85"/>
    <n v="15"/>
    <n v="27"/>
    <n v="13"/>
    <n v="13"/>
    <n v="21"/>
    <x v="1"/>
    <n v="3"/>
    <n v="1"/>
    <n v="4"/>
    <n v="7"/>
    <n v="0"/>
    <n v="0"/>
    <n v="0"/>
    <n v="0"/>
    <n v="0"/>
    <n v="0"/>
    <n v="0"/>
    <n v="49"/>
    <s v="36-50"/>
    <n v="2617"/>
    <n v="0"/>
    <n v="1"/>
    <n v="0"/>
    <n v="0"/>
    <n v="0"/>
    <n v="0"/>
    <n v="0"/>
    <n v="1"/>
    <n v="0"/>
    <n v="132"/>
    <d v="2015-08-16T00:00:00"/>
    <n v="8"/>
    <s v="August"/>
    <n v="1"/>
  </r>
  <r>
    <n v="1814"/>
    <n v="41021"/>
    <n v="52"/>
    <n v="0.12676434021598693"/>
    <x v="1"/>
    <n v="0"/>
    <n v="12"/>
    <n v="14"/>
    <n v="7"/>
    <n v="9"/>
    <n v="6"/>
    <n v="16"/>
    <n v="12"/>
    <x v="1"/>
    <n v="2"/>
    <n v="0"/>
    <n v="3"/>
    <n v="6"/>
    <n v="0"/>
    <n v="0"/>
    <n v="0"/>
    <n v="0"/>
    <n v="0"/>
    <n v="0"/>
    <n v="1"/>
    <n v="51"/>
    <s v="51-65"/>
    <n v="2705"/>
    <n v="0"/>
    <n v="0"/>
    <n v="0"/>
    <n v="1"/>
    <n v="0"/>
    <n v="0"/>
    <n v="0"/>
    <n v="1"/>
    <n v="0"/>
    <n v="40"/>
    <d v="2015-05-20T00:00:00"/>
    <n v="5"/>
    <s v="May"/>
    <n v="1"/>
  </r>
  <r>
    <n v="1815"/>
    <n v="94472"/>
    <n v="1675"/>
    <n v="1.7730121094080786"/>
    <x v="0"/>
    <n v="1"/>
    <n v="75"/>
    <n v="1017"/>
    <n v="33"/>
    <n v="417"/>
    <n v="108"/>
    <n v="100"/>
    <n v="16"/>
    <x v="0"/>
    <n v="5"/>
    <n v="5"/>
    <n v="5"/>
    <n v="5"/>
    <n v="0"/>
    <n v="0"/>
    <n v="0"/>
    <n v="1"/>
    <n v="1"/>
    <n v="0"/>
    <n v="0"/>
    <n v="62"/>
    <s v="51-65"/>
    <n v="2246"/>
    <n v="0"/>
    <n v="0"/>
    <n v="1"/>
    <n v="0"/>
    <n v="0"/>
    <n v="0"/>
    <n v="1"/>
    <n v="0"/>
    <n v="0"/>
    <n v="1659"/>
    <d v="2016-08-21T00:00:00"/>
    <n v="8"/>
    <s v="August"/>
    <n v="1"/>
  </r>
  <r>
    <n v="1816"/>
    <n v="13672"/>
    <n v="20"/>
    <n v="0.14628437682855472"/>
    <x v="1"/>
    <n v="1"/>
    <n v="86"/>
    <n v="6"/>
    <n v="2"/>
    <n v="9"/>
    <n v="2"/>
    <n v="1"/>
    <n v="5"/>
    <x v="1"/>
    <n v="1"/>
    <n v="0"/>
    <n v="3"/>
    <n v="8"/>
    <n v="0"/>
    <n v="0"/>
    <n v="0"/>
    <n v="0"/>
    <n v="0"/>
    <n v="0"/>
    <n v="0"/>
    <n v="60"/>
    <s v="51-65"/>
    <n v="2597"/>
    <n v="0"/>
    <n v="0"/>
    <n v="0"/>
    <n v="1"/>
    <n v="0"/>
    <n v="0"/>
    <n v="1"/>
    <n v="0"/>
    <n v="0"/>
    <n v="15"/>
    <d v="2015-09-05T00:00:00"/>
    <n v="9"/>
    <s v="September"/>
    <n v="1"/>
  </r>
  <r>
    <n v="1817"/>
    <n v="36781"/>
    <n v="50"/>
    <n v="0.13593975150213425"/>
    <x v="1"/>
    <n v="0"/>
    <n v="16"/>
    <n v="29"/>
    <n v="1"/>
    <n v="17"/>
    <n v="0"/>
    <n v="3"/>
    <n v="13"/>
    <x v="0"/>
    <n v="2"/>
    <n v="1"/>
    <n v="2"/>
    <n v="8"/>
    <n v="0"/>
    <n v="0"/>
    <n v="0"/>
    <n v="0"/>
    <n v="0"/>
    <n v="0"/>
    <n v="1"/>
    <n v="41"/>
    <s v="36-50"/>
    <n v="2239"/>
    <n v="0"/>
    <n v="1"/>
    <n v="0"/>
    <n v="0"/>
    <n v="0"/>
    <n v="0"/>
    <n v="1"/>
    <n v="0"/>
    <n v="0"/>
    <n v="37"/>
    <d v="2016-08-28T00:00:00"/>
    <n v="8"/>
    <s v="August"/>
    <n v="1"/>
  </r>
  <r>
    <n v="1818"/>
    <n v="23616"/>
    <n v="47"/>
    <n v="0.19901761517615177"/>
    <x v="1"/>
    <n v="0"/>
    <n v="76"/>
    <n v="4"/>
    <n v="22"/>
    <n v="11"/>
    <n v="3"/>
    <n v="7"/>
    <n v="32"/>
    <x v="1"/>
    <n v="3"/>
    <n v="0"/>
    <n v="3"/>
    <n v="8"/>
    <n v="0"/>
    <n v="0"/>
    <n v="0"/>
    <n v="0"/>
    <n v="0"/>
    <n v="0"/>
    <n v="1"/>
    <n v="38"/>
    <s v="36-50"/>
    <n v="2748"/>
    <n v="0"/>
    <n v="0"/>
    <n v="1"/>
    <n v="0"/>
    <n v="0"/>
    <n v="1"/>
    <n v="0"/>
    <n v="0"/>
    <n v="0"/>
    <n v="15"/>
    <d v="2015-04-07T00:00:00"/>
    <n v="4"/>
    <s v="April"/>
    <n v="1"/>
  </r>
  <r>
    <n v="1819"/>
    <n v="56559"/>
    <n v="453"/>
    <n v="0.80093353842889736"/>
    <x v="0"/>
    <n v="1"/>
    <n v="46"/>
    <n v="226"/>
    <n v="22"/>
    <n v="133"/>
    <n v="41"/>
    <n v="31"/>
    <n v="31"/>
    <x v="4"/>
    <n v="4"/>
    <n v="3"/>
    <n v="8"/>
    <n v="4"/>
    <n v="0"/>
    <n v="0"/>
    <n v="0"/>
    <n v="0"/>
    <n v="0"/>
    <n v="0"/>
    <n v="0"/>
    <n v="45"/>
    <s v="36-50"/>
    <n v="2710"/>
    <n v="0"/>
    <n v="0"/>
    <n v="0"/>
    <n v="1"/>
    <n v="0"/>
    <n v="0"/>
    <n v="0"/>
    <n v="0"/>
    <n v="1"/>
    <n v="422"/>
    <d v="2015-05-15T00:00:00"/>
    <n v="5"/>
    <s v="May"/>
    <n v="1"/>
  </r>
  <r>
    <n v="1820"/>
    <n v="32644"/>
    <n v="390"/>
    <n v="1.1947065310623699"/>
    <x v="1"/>
    <n v="0"/>
    <n v="38"/>
    <n v="239"/>
    <n v="3"/>
    <n v="141"/>
    <n v="0"/>
    <n v="7"/>
    <n v="23"/>
    <x v="3"/>
    <n v="7"/>
    <n v="1"/>
    <n v="6"/>
    <n v="8"/>
    <n v="0"/>
    <n v="0"/>
    <n v="1"/>
    <n v="0"/>
    <n v="0"/>
    <n v="0"/>
    <n v="0"/>
    <n v="47"/>
    <s v="36-50"/>
    <n v="2688"/>
    <n v="0"/>
    <n v="1"/>
    <n v="0"/>
    <n v="0"/>
    <n v="0"/>
    <n v="0"/>
    <n v="0"/>
    <n v="0"/>
    <n v="1"/>
    <n v="367"/>
    <d v="2015-06-06T00:00:00"/>
    <n v="6"/>
    <s v="June"/>
    <n v="1"/>
  </r>
  <r>
    <n v="1821"/>
    <n v="67506"/>
    <n v="264"/>
    <n v="0.39107634876899833"/>
    <x v="0"/>
    <n v="1"/>
    <n v="73"/>
    <n v="90"/>
    <n v="38"/>
    <n v="67"/>
    <n v="33"/>
    <n v="36"/>
    <n v="67"/>
    <x v="0"/>
    <n v="4"/>
    <n v="1"/>
    <n v="6"/>
    <n v="3"/>
    <n v="0"/>
    <n v="0"/>
    <n v="0"/>
    <n v="0"/>
    <n v="0"/>
    <n v="0"/>
    <n v="0"/>
    <n v="40"/>
    <s v="36-50"/>
    <n v="2337"/>
    <n v="0"/>
    <n v="0"/>
    <n v="1"/>
    <n v="0"/>
    <n v="0"/>
    <n v="1"/>
    <n v="0"/>
    <n v="0"/>
    <n v="0"/>
    <n v="197"/>
    <d v="2016-05-22T00:00:00"/>
    <n v="5"/>
    <s v="May"/>
    <n v="1"/>
  </r>
  <r>
    <n v="1822"/>
    <n v="24206"/>
    <n v="22"/>
    <n v="9.0886557051970587E-2"/>
    <x v="1"/>
    <n v="0"/>
    <n v="66"/>
    <n v="7"/>
    <n v="2"/>
    <n v="8"/>
    <n v="3"/>
    <n v="2"/>
    <n v="3"/>
    <x v="0"/>
    <n v="1"/>
    <n v="0"/>
    <n v="3"/>
    <n v="6"/>
    <n v="0"/>
    <n v="0"/>
    <n v="0"/>
    <n v="0"/>
    <n v="0"/>
    <n v="0"/>
    <n v="0"/>
    <n v="50"/>
    <s v="36-50"/>
    <n v="2637"/>
    <n v="0"/>
    <n v="0"/>
    <n v="1"/>
    <n v="0"/>
    <n v="0"/>
    <n v="0"/>
    <n v="1"/>
    <n v="0"/>
    <n v="0"/>
    <n v="19"/>
    <d v="2015-07-27T00:00:00"/>
    <n v="7"/>
    <s v="July"/>
    <n v="1"/>
  </r>
  <r>
    <n v="1823"/>
    <n v="28420"/>
    <n v="13"/>
    <n v="4.5742434904996479E-2"/>
    <x v="1"/>
    <n v="0"/>
    <n v="36"/>
    <n v="4"/>
    <n v="2"/>
    <n v="5"/>
    <n v="2"/>
    <n v="0"/>
    <n v="0"/>
    <x v="0"/>
    <n v="1"/>
    <n v="0"/>
    <n v="2"/>
    <n v="6"/>
    <n v="0"/>
    <n v="0"/>
    <n v="0"/>
    <n v="0"/>
    <n v="0"/>
    <n v="0"/>
    <n v="0"/>
    <n v="53"/>
    <s v="51-65"/>
    <n v="2346"/>
    <n v="1"/>
    <n v="0"/>
    <n v="0"/>
    <n v="0"/>
    <n v="0"/>
    <n v="0"/>
    <n v="0"/>
    <n v="0"/>
    <n v="1"/>
    <n v="13"/>
    <d v="2016-05-13T00:00:00"/>
    <n v="5"/>
    <s v="May"/>
    <n v="1"/>
  </r>
  <r>
    <n v="1824"/>
    <n v="24762"/>
    <n v="46"/>
    <n v="0.1857685162749374"/>
    <x v="1"/>
    <n v="0"/>
    <n v="16"/>
    <n v="6"/>
    <n v="10"/>
    <n v="12"/>
    <n v="3"/>
    <n v="15"/>
    <n v="40"/>
    <x v="4"/>
    <n v="3"/>
    <n v="1"/>
    <n v="2"/>
    <n v="8"/>
    <n v="0"/>
    <n v="0"/>
    <n v="1"/>
    <n v="0"/>
    <n v="0"/>
    <n v="0"/>
    <n v="1"/>
    <n v="48"/>
    <s v="36-50"/>
    <n v="2298"/>
    <n v="0"/>
    <n v="0"/>
    <n v="1"/>
    <n v="0"/>
    <n v="0"/>
    <n v="0"/>
    <n v="1"/>
    <n v="0"/>
    <n v="0"/>
    <n v="6"/>
    <d v="2016-06-30T00:00:00"/>
    <n v="6"/>
    <s v="June"/>
    <n v="1"/>
  </r>
  <r>
    <n v="1825"/>
    <n v="33279"/>
    <n v="16"/>
    <n v="4.8078367739415248E-2"/>
    <x v="0"/>
    <n v="0"/>
    <n v="29"/>
    <n v="10"/>
    <n v="3"/>
    <n v="3"/>
    <n v="0"/>
    <n v="0"/>
    <n v="0"/>
    <x v="0"/>
    <n v="0"/>
    <n v="0"/>
    <n v="3"/>
    <n v="3"/>
    <n v="0"/>
    <n v="0"/>
    <n v="0"/>
    <n v="0"/>
    <n v="0"/>
    <n v="0"/>
    <n v="0"/>
    <n v="54"/>
    <s v="51-65"/>
    <n v="2176"/>
    <n v="0"/>
    <n v="0"/>
    <n v="1"/>
    <n v="0"/>
    <n v="0"/>
    <n v="0"/>
    <n v="1"/>
    <n v="0"/>
    <n v="0"/>
    <n v="16"/>
    <d v="2016-10-30T00:00:00"/>
    <n v="10"/>
    <s v="October"/>
    <n v="1"/>
  </r>
  <r>
    <n v="1826"/>
    <n v="30368"/>
    <n v="50"/>
    <n v="0.16464699683877768"/>
    <x v="0"/>
    <n v="1"/>
    <n v="97"/>
    <n v="35"/>
    <n v="0"/>
    <n v="13"/>
    <n v="2"/>
    <n v="0"/>
    <n v="2"/>
    <x v="1"/>
    <n v="2"/>
    <n v="0"/>
    <n v="3"/>
    <n v="8"/>
    <n v="0"/>
    <n v="0"/>
    <n v="0"/>
    <n v="0"/>
    <n v="0"/>
    <n v="0"/>
    <n v="0"/>
    <n v="43"/>
    <s v="36-50"/>
    <n v="2393"/>
    <n v="0"/>
    <n v="1"/>
    <n v="0"/>
    <n v="0"/>
    <n v="0"/>
    <n v="0"/>
    <n v="1"/>
    <n v="0"/>
    <n v="0"/>
    <n v="48"/>
    <d v="2016-03-27T00:00:00"/>
    <n v="3"/>
    <s v="March"/>
    <n v="1"/>
  </r>
  <r>
    <n v="1827"/>
    <n v="63684"/>
    <n v="1384"/>
    <n v="2.1732303247283462"/>
    <x v="0"/>
    <n v="1"/>
    <n v="61"/>
    <n v="575"/>
    <n v="80"/>
    <n v="428"/>
    <n v="208"/>
    <n v="93"/>
    <n v="80"/>
    <x v="4"/>
    <n v="8"/>
    <n v="4"/>
    <n v="8"/>
    <n v="5"/>
    <n v="0"/>
    <n v="0"/>
    <n v="0"/>
    <n v="0"/>
    <n v="0"/>
    <n v="0"/>
    <n v="0"/>
    <n v="50"/>
    <s v="36-50"/>
    <n v="2739"/>
    <n v="0"/>
    <n v="1"/>
    <n v="0"/>
    <n v="0"/>
    <n v="0"/>
    <n v="0"/>
    <n v="1"/>
    <n v="0"/>
    <n v="0"/>
    <n v="1304"/>
    <d v="2015-04-16T00:00:00"/>
    <n v="4"/>
    <s v="April"/>
    <n v="1"/>
  </r>
  <r>
    <n v="1828"/>
    <n v="41638"/>
    <n v="350"/>
    <n v="0.84057831788270332"/>
    <x v="0"/>
    <n v="1"/>
    <n v="68"/>
    <n v="315"/>
    <n v="0"/>
    <n v="31"/>
    <n v="4"/>
    <n v="0"/>
    <n v="91"/>
    <x v="3"/>
    <n v="5"/>
    <n v="5"/>
    <n v="3"/>
    <n v="8"/>
    <n v="0"/>
    <n v="0"/>
    <n v="1"/>
    <n v="0"/>
    <n v="0"/>
    <n v="0"/>
    <n v="0"/>
    <n v="56"/>
    <s v="51-65"/>
    <n v="2660"/>
    <n v="1"/>
    <n v="0"/>
    <n v="0"/>
    <n v="0"/>
    <n v="0"/>
    <n v="0"/>
    <n v="1"/>
    <n v="0"/>
    <n v="0"/>
    <n v="259"/>
    <d v="2015-07-04T00:00:00"/>
    <n v="7"/>
    <s v="July"/>
    <n v="1"/>
  </r>
  <r>
    <n v="1829"/>
    <n v="68805"/>
    <n v="263"/>
    <n v="0.38223966281520239"/>
    <x v="0"/>
    <n v="1"/>
    <n v="73"/>
    <n v="182"/>
    <n v="2"/>
    <n v="49"/>
    <n v="17"/>
    <n v="13"/>
    <n v="20"/>
    <x v="0"/>
    <n v="3"/>
    <n v="1"/>
    <n v="7"/>
    <n v="2"/>
    <n v="0"/>
    <n v="0"/>
    <n v="0"/>
    <n v="0"/>
    <n v="0"/>
    <n v="0"/>
    <n v="0"/>
    <n v="61"/>
    <s v="51-65"/>
    <n v="2444"/>
    <n v="1"/>
    <n v="0"/>
    <n v="0"/>
    <n v="0"/>
    <n v="0"/>
    <n v="0"/>
    <n v="0"/>
    <n v="0"/>
    <n v="1"/>
    <n v="243"/>
    <d v="2016-02-05T00:00:00"/>
    <n v="2"/>
    <s v="February"/>
    <n v="1"/>
  </r>
  <r>
    <n v="1830"/>
    <n v="65814"/>
    <n v="712"/>
    <n v="1.0818366912814903"/>
    <x v="0"/>
    <n v="1"/>
    <n v="90"/>
    <n v="561"/>
    <n v="14"/>
    <n v="113"/>
    <n v="10"/>
    <n v="14"/>
    <n v="35"/>
    <x v="4"/>
    <n v="8"/>
    <n v="2"/>
    <n v="10"/>
    <n v="5"/>
    <n v="0"/>
    <n v="0"/>
    <n v="0"/>
    <n v="0"/>
    <n v="0"/>
    <n v="0"/>
    <n v="0"/>
    <n v="54"/>
    <s v="51-65"/>
    <n v="2278"/>
    <n v="0"/>
    <n v="0"/>
    <n v="0"/>
    <n v="1"/>
    <n v="0"/>
    <n v="0"/>
    <n v="0"/>
    <n v="0"/>
    <n v="1"/>
    <n v="677"/>
    <d v="2016-07-20T00:00:00"/>
    <n v="7"/>
    <s v="July"/>
    <n v="1"/>
  </r>
  <r>
    <n v="1831"/>
    <n v="71964"/>
    <n v="1784"/>
    <n v="2.4790172864209885"/>
    <x v="0"/>
    <n v="0"/>
    <n v="81"/>
    <n v="587"/>
    <n v="51"/>
    <n v="932"/>
    <n v="180"/>
    <n v="34"/>
    <n v="86"/>
    <x v="0"/>
    <n v="5"/>
    <n v="6"/>
    <n v="5"/>
    <n v="3"/>
    <n v="0"/>
    <n v="0"/>
    <n v="0"/>
    <n v="0"/>
    <n v="0"/>
    <n v="0"/>
    <n v="0"/>
    <n v="62"/>
    <s v="51-65"/>
    <n v="2564"/>
    <n v="1"/>
    <n v="0"/>
    <n v="0"/>
    <n v="0"/>
    <n v="0"/>
    <n v="0"/>
    <n v="1"/>
    <n v="0"/>
    <n v="0"/>
    <n v="1698"/>
    <d v="2015-10-08T00:00:00"/>
    <n v="10"/>
    <s v="October"/>
    <n v="1"/>
  </r>
  <r>
    <n v="1832"/>
    <n v="39146"/>
    <n v="153"/>
    <n v="0.39084453073110914"/>
    <x v="1"/>
    <n v="0"/>
    <n v="1"/>
    <n v="94"/>
    <n v="1"/>
    <n v="33"/>
    <n v="13"/>
    <n v="12"/>
    <n v="12"/>
    <x v="4"/>
    <n v="4"/>
    <n v="0"/>
    <n v="4"/>
    <n v="8"/>
    <n v="0"/>
    <n v="0"/>
    <n v="0"/>
    <n v="0"/>
    <n v="0"/>
    <n v="0"/>
    <n v="0"/>
    <n v="34"/>
    <s v="24-35"/>
    <n v="2659"/>
    <n v="0"/>
    <n v="0"/>
    <n v="1"/>
    <n v="0"/>
    <n v="0"/>
    <n v="0"/>
    <n v="1"/>
    <n v="0"/>
    <n v="0"/>
    <n v="141"/>
    <d v="2015-07-05T00:00:00"/>
    <n v="7"/>
    <s v="July"/>
    <n v="1"/>
  </r>
  <r>
    <n v="1833"/>
    <n v="21645"/>
    <n v="46"/>
    <n v="0.21252021252021253"/>
    <x v="1"/>
    <n v="0"/>
    <n v="75"/>
    <n v="14"/>
    <n v="0"/>
    <n v="23"/>
    <n v="4"/>
    <n v="5"/>
    <n v="19"/>
    <x v="4"/>
    <n v="3"/>
    <n v="0"/>
    <n v="3"/>
    <n v="9"/>
    <n v="0"/>
    <n v="0"/>
    <n v="0"/>
    <n v="0"/>
    <n v="0"/>
    <n v="0"/>
    <n v="1"/>
    <n v="41"/>
    <s v="36-50"/>
    <n v="2823"/>
    <n v="0"/>
    <n v="0"/>
    <n v="0"/>
    <n v="1"/>
    <n v="0"/>
    <n v="0"/>
    <n v="1"/>
    <n v="0"/>
    <n v="0"/>
    <n v="27"/>
    <d v="2015-01-22T00:00:00"/>
    <n v="1"/>
    <s v="January"/>
    <n v="1"/>
  </r>
  <r>
    <n v="1834"/>
    <n v="34445"/>
    <n v="809"/>
    <n v="2.3486717956161995"/>
    <x v="0"/>
    <n v="0"/>
    <n v="92"/>
    <n v="228"/>
    <n v="122"/>
    <n v="122"/>
    <n v="208"/>
    <n v="129"/>
    <n v="30"/>
    <x v="9"/>
    <n v="11"/>
    <n v="2"/>
    <n v="8"/>
    <n v="9"/>
    <n v="0"/>
    <n v="0"/>
    <n v="0"/>
    <n v="0"/>
    <n v="0"/>
    <n v="0"/>
    <n v="0"/>
    <n v="39"/>
    <s v="36-50"/>
    <n v="2677"/>
    <n v="0"/>
    <n v="1"/>
    <n v="0"/>
    <n v="0"/>
    <n v="0"/>
    <n v="0"/>
    <n v="0"/>
    <n v="0"/>
    <n v="0"/>
    <n v="779"/>
    <d v="2015-06-17T00:00:00"/>
    <n v="6"/>
    <s v="June"/>
    <n v="1"/>
  </r>
  <r>
    <n v="1835"/>
    <n v="30351"/>
    <n v="44"/>
    <n v="0.14497051168001054"/>
    <x v="1"/>
    <n v="0"/>
    <n v="19"/>
    <n v="14"/>
    <n v="0"/>
    <n v="24"/>
    <n v="3"/>
    <n v="3"/>
    <n v="2"/>
    <x v="0"/>
    <n v="3"/>
    <n v="0"/>
    <n v="2"/>
    <n v="9"/>
    <n v="0"/>
    <n v="0"/>
    <n v="0"/>
    <n v="0"/>
    <n v="0"/>
    <n v="0"/>
    <n v="1"/>
    <n v="46"/>
    <s v="36-50"/>
    <n v="2547"/>
    <n v="0"/>
    <n v="0"/>
    <n v="0"/>
    <n v="1"/>
    <n v="0"/>
    <n v="0"/>
    <n v="0"/>
    <n v="0"/>
    <n v="1"/>
    <n v="42"/>
    <d v="2015-10-25T00:00:00"/>
    <n v="10"/>
    <s v="October"/>
    <n v="1"/>
  </r>
  <r>
    <n v="1836"/>
    <n v="19444"/>
    <n v="44"/>
    <n v="0.22629088664883767"/>
    <x v="1"/>
    <n v="0"/>
    <n v="8"/>
    <n v="16"/>
    <n v="0"/>
    <n v="23"/>
    <n v="3"/>
    <n v="2"/>
    <n v="10"/>
    <x v="4"/>
    <n v="4"/>
    <n v="1"/>
    <n v="2"/>
    <n v="7"/>
    <n v="0"/>
    <n v="0"/>
    <n v="0"/>
    <n v="0"/>
    <n v="0"/>
    <n v="0"/>
    <n v="1"/>
    <n v="38"/>
    <s v="36-50"/>
    <n v="2286"/>
    <n v="0"/>
    <n v="0"/>
    <n v="0"/>
    <n v="1"/>
    <n v="0"/>
    <n v="0"/>
    <n v="1"/>
    <n v="0"/>
    <n v="0"/>
    <n v="34"/>
    <d v="2016-07-12T00:00:00"/>
    <n v="7"/>
    <s v="July"/>
    <n v="1"/>
  </r>
  <r>
    <n v="1837"/>
    <n v="27943"/>
    <n v="34"/>
    <n v="0.12167626954872419"/>
    <x v="1"/>
    <n v="1"/>
    <n v="89"/>
    <n v="12"/>
    <n v="1"/>
    <n v="16"/>
    <n v="4"/>
    <n v="1"/>
    <n v="3"/>
    <x v="4"/>
    <n v="2"/>
    <n v="0"/>
    <n v="3"/>
    <n v="8"/>
    <n v="0"/>
    <n v="0"/>
    <n v="0"/>
    <n v="0"/>
    <n v="0"/>
    <n v="0"/>
    <n v="0"/>
    <n v="53"/>
    <s v="51-65"/>
    <n v="2599"/>
    <n v="0"/>
    <n v="0"/>
    <n v="0"/>
    <n v="1"/>
    <n v="0"/>
    <n v="0"/>
    <n v="1"/>
    <n v="0"/>
    <n v="0"/>
    <n v="31"/>
    <d v="2015-09-03T00:00:00"/>
    <n v="9"/>
    <s v="September"/>
    <n v="1"/>
  </r>
  <r>
    <n v="1838"/>
    <n v="22263"/>
    <n v="19"/>
    <n v="8.53433948704128E-2"/>
    <x v="1"/>
    <n v="1"/>
    <n v="31"/>
    <n v="17"/>
    <n v="0"/>
    <n v="2"/>
    <n v="0"/>
    <n v="0"/>
    <n v="2"/>
    <x v="1"/>
    <n v="1"/>
    <n v="0"/>
    <n v="3"/>
    <n v="6"/>
    <n v="0"/>
    <n v="0"/>
    <n v="0"/>
    <n v="0"/>
    <n v="0"/>
    <n v="1"/>
    <n v="0"/>
    <n v="69"/>
    <s v="66+"/>
    <n v="2250"/>
    <n v="1"/>
    <n v="0"/>
    <n v="0"/>
    <n v="0"/>
    <n v="0"/>
    <n v="0"/>
    <n v="1"/>
    <n v="0"/>
    <n v="0"/>
    <n v="17"/>
    <d v="2016-08-17T00:00:00"/>
    <n v="8"/>
    <s v="August"/>
    <n v="1"/>
  </r>
  <r>
    <n v="1839"/>
    <n v="30261"/>
    <n v="16"/>
    <n v="5.287333531608341E-2"/>
    <x v="1"/>
    <n v="2"/>
    <n v="75"/>
    <n v="8"/>
    <n v="0"/>
    <n v="5"/>
    <n v="0"/>
    <n v="3"/>
    <n v="6"/>
    <x v="0"/>
    <n v="0"/>
    <n v="0"/>
    <n v="3"/>
    <n v="8"/>
    <n v="0"/>
    <n v="0"/>
    <n v="0"/>
    <n v="0"/>
    <n v="0"/>
    <n v="0"/>
    <n v="0"/>
    <n v="48"/>
    <s v="36-50"/>
    <n v="2801"/>
    <n v="0"/>
    <n v="0"/>
    <n v="0"/>
    <n v="1"/>
    <n v="0"/>
    <n v="0"/>
    <n v="1"/>
    <n v="0"/>
    <n v="0"/>
    <n v="10"/>
    <d v="2015-02-13T00:00:00"/>
    <n v="2"/>
    <s v="February"/>
    <n v="1"/>
  </r>
  <r>
    <n v="1840"/>
    <n v="28587"/>
    <n v="65"/>
    <n v="0.22737608003638018"/>
    <x v="1"/>
    <n v="0"/>
    <n v="42"/>
    <n v="22"/>
    <n v="4"/>
    <n v="17"/>
    <n v="12"/>
    <n v="10"/>
    <n v="13"/>
    <x v="4"/>
    <n v="2"/>
    <n v="0"/>
    <n v="4"/>
    <n v="6"/>
    <n v="0"/>
    <n v="0"/>
    <n v="0"/>
    <n v="0"/>
    <n v="0"/>
    <n v="0"/>
    <n v="0"/>
    <n v="42"/>
    <s v="36-50"/>
    <n v="2296"/>
    <n v="0"/>
    <n v="0"/>
    <n v="0"/>
    <n v="1"/>
    <n v="0"/>
    <n v="0"/>
    <n v="1"/>
    <n v="0"/>
    <n v="0"/>
    <n v="52"/>
    <d v="2016-07-02T00:00:00"/>
    <n v="7"/>
    <s v="July"/>
    <n v="1"/>
  </r>
  <r>
    <n v="1841"/>
    <n v="43815"/>
    <n v="64"/>
    <n v="0.14606869793449734"/>
    <x v="1"/>
    <n v="0"/>
    <n v="53"/>
    <n v="14"/>
    <n v="10"/>
    <n v="29"/>
    <n v="4"/>
    <n v="7"/>
    <n v="15"/>
    <x v="0"/>
    <n v="2"/>
    <n v="0"/>
    <n v="3"/>
    <n v="6"/>
    <n v="0"/>
    <n v="0"/>
    <n v="0"/>
    <n v="0"/>
    <n v="0"/>
    <n v="0"/>
    <n v="0"/>
    <n v="38"/>
    <s v="36-50"/>
    <n v="2609"/>
    <n v="0"/>
    <n v="1"/>
    <n v="0"/>
    <n v="0"/>
    <n v="0"/>
    <n v="0"/>
    <n v="0"/>
    <n v="1"/>
    <n v="0"/>
    <n v="49"/>
    <d v="2015-08-24T00:00:00"/>
    <n v="8"/>
    <s v="August"/>
    <n v="1"/>
  </r>
  <r>
    <n v="1842"/>
    <n v="48195"/>
    <n v="260"/>
    <n v="0.53947504927897083"/>
    <x v="1"/>
    <n v="1"/>
    <n v="53"/>
    <n v="106"/>
    <n v="27"/>
    <n v="68"/>
    <n v="52"/>
    <n v="7"/>
    <n v="5"/>
    <x v="9"/>
    <n v="4"/>
    <n v="2"/>
    <n v="5"/>
    <n v="6"/>
    <n v="0"/>
    <n v="0"/>
    <n v="0"/>
    <n v="0"/>
    <n v="0"/>
    <n v="0"/>
    <n v="0"/>
    <n v="64"/>
    <s v="51-65"/>
    <n v="2318"/>
    <n v="0"/>
    <n v="1"/>
    <n v="0"/>
    <n v="0"/>
    <n v="0"/>
    <n v="0"/>
    <n v="1"/>
    <n v="0"/>
    <n v="0"/>
    <n v="255"/>
    <d v="2016-06-10T00:00:00"/>
    <n v="6"/>
    <s v="June"/>
    <n v="1"/>
  </r>
  <r>
    <n v="1843"/>
    <n v="77027"/>
    <n v="1164"/>
    <n v="1.5111584249678685"/>
    <x v="0"/>
    <n v="1"/>
    <n v="23"/>
    <n v="820"/>
    <n v="57"/>
    <n v="242"/>
    <n v="45"/>
    <n v="0"/>
    <n v="11"/>
    <x v="1"/>
    <n v="8"/>
    <n v="3"/>
    <n v="6"/>
    <n v="4"/>
    <n v="0"/>
    <n v="0"/>
    <n v="0"/>
    <n v="0"/>
    <n v="0"/>
    <n v="0"/>
    <n v="0"/>
    <n v="68"/>
    <s v="66+"/>
    <n v="2303"/>
    <n v="0"/>
    <n v="1"/>
    <n v="0"/>
    <n v="0"/>
    <n v="0"/>
    <n v="0"/>
    <n v="0"/>
    <n v="1"/>
    <n v="0"/>
    <n v="1153"/>
    <d v="2016-06-25T00:00:00"/>
    <n v="6"/>
    <s v="June"/>
    <n v="1"/>
  </r>
  <r>
    <n v="1844"/>
    <n v="71322"/>
    <n v="1101"/>
    <n v="1.5437032051821318"/>
    <x v="0"/>
    <n v="1"/>
    <n v="57"/>
    <n v="753"/>
    <n v="43"/>
    <n v="226"/>
    <n v="69"/>
    <n v="10"/>
    <n v="204"/>
    <x v="1"/>
    <n v="8"/>
    <n v="5"/>
    <n v="13"/>
    <n v="4"/>
    <n v="0"/>
    <n v="0"/>
    <n v="0"/>
    <n v="0"/>
    <n v="0"/>
    <n v="0"/>
    <n v="0"/>
    <n v="55"/>
    <s v="51-65"/>
    <n v="2657"/>
    <n v="0"/>
    <n v="1"/>
    <n v="0"/>
    <n v="0"/>
    <n v="0"/>
    <n v="0"/>
    <n v="0"/>
    <n v="0"/>
    <n v="1"/>
    <n v="897"/>
    <d v="2015-07-07T00:00:00"/>
    <n v="7"/>
    <s v="July"/>
    <n v="1"/>
  </r>
  <r>
    <n v="1845"/>
    <n v="32765"/>
    <n v="43"/>
    <n v="0.13123760109873339"/>
    <x v="1"/>
    <n v="0"/>
    <n v="49"/>
    <n v="13"/>
    <n v="3"/>
    <n v="17"/>
    <n v="7"/>
    <n v="3"/>
    <n v="3"/>
    <x v="1"/>
    <n v="2"/>
    <n v="0"/>
    <n v="4"/>
    <n v="5"/>
    <n v="0"/>
    <n v="0"/>
    <n v="0"/>
    <n v="0"/>
    <n v="0"/>
    <n v="0"/>
    <n v="0"/>
    <n v="41"/>
    <s v="36-50"/>
    <n v="2285"/>
    <n v="0"/>
    <n v="1"/>
    <n v="0"/>
    <n v="0"/>
    <n v="0"/>
    <n v="0"/>
    <n v="0"/>
    <n v="1"/>
    <n v="0"/>
    <n v="40"/>
    <d v="2016-07-13T00:00:00"/>
    <n v="7"/>
    <s v="July"/>
    <n v="1"/>
  </r>
  <r>
    <n v="1846"/>
    <n v="23272"/>
    <n v="34"/>
    <n v="0.14609831557236164"/>
    <x v="0"/>
    <n v="0"/>
    <n v="29"/>
    <n v="19"/>
    <n v="3"/>
    <n v="6"/>
    <n v="4"/>
    <n v="2"/>
    <n v="12"/>
    <x v="0"/>
    <n v="1"/>
    <n v="0"/>
    <n v="3"/>
    <n v="4"/>
    <n v="0"/>
    <n v="0"/>
    <n v="0"/>
    <n v="0"/>
    <n v="0"/>
    <n v="0"/>
    <n v="0"/>
    <n v="67"/>
    <s v="66+"/>
    <n v="2414"/>
    <n v="1"/>
    <n v="0"/>
    <n v="0"/>
    <n v="0"/>
    <n v="0"/>
    <n v="0"/>
    <n v="1"/>
    <n v="0"/>
    <n v="0"/>
    <n v="22"/>
    <d v="2016-03-06T00:00:00"/>
    <n v="3"/>
    <s v="March"/>
    <n v="1"/>
  </r>
  <r>
    <n v="1847"/>
    <n v="20981"/>
    <n v="43"/>
    <n v="0.20494733330155857"/>
    <x v="0"/>
    <n v="0"/>
    <n v="14"/>
    <n v="2"/>
    <n v="12"/>
    <n v="10"/>
    <n v="6"/>
    <n v="13"/>
    <n v="30"/>
    <x v="0"/>
    <n v="3"/>
    <n v="1"/>
    <n v="2"/>
    <n v="8"/>
    <n v="0"/>
    <n v="0"/>
    <n v="0"/>
    <n v="0"/>
    <n v="0"/>
    <n v="0"/>
    <n v="1"/>
    <n v="43"/>
    <s v="36-50"/>
    <n v="2584"/>
    <n v="0"/>
    <n v="0"/>
    <n v="0"/>
    <n v="1"/>
    <n v="0"/>
    <n v="1"/>
    <n v="0"/>
    <n v="0"/>
    <n v="0"/>
    <n v="13"/>
    <d v="2015-09-18T00:00:00"/>
    <n v="9"/>
    <s v="September"/>
    <n v="1"/>
  </r>
  <r>
    <n v="1848"/>
    <n v="7500"/>
    <n v="66"/>
    <n v="0.88"/>
    <x v="1"/>
    <n v="0"/>
    <n v="98"/>
    <n v="5"/>
    <n v="17"/>
    <n v="17"/>
    <n v="13"/>
    <n v="14"/>
    <n v="34"/>
    <x v="3"/>
    <n v="2"/>
    <n v="1"/>
    <n v="3"/>
    <n v="9"/>
    <n v="0"/>
    <n v="0"/>
    <n v="0"/>
    <n v="0"/>
    <n v="0"/>
    <n v="0"/>
    <n v="0"/>
    <n v="35"/>
    <s v="24-35"/>
    <n v="2856"/>
    <n v="0"/>
    <n v="0"/>
    <n v="0"/>
    <n v="1"/>
    <n v="0"/>
    <n v="1"/>
    <n v="0"/>
    <n v="0"/>
    <n v="0"/>
    <n v="32"/>
    <d v="2014-12-20T00:00:00"/>
    <n v="12"/>
    <s v="December"/>
    <n v="1"/>
  </r>
  <r>
    <n v="1849"/>
    <n v="22585"/>
    <n v="42"/>
    <n v="0.18596413548815585"/>
    <x v="0"/>
    <n v="0"/>
    <n v="23"/>
    <n v="3"/>
    <n v="9"/>
    <n v="15"/>
    <n v="13"/>
    <n v="2"/>
    <n v="39"/>
    <x v="0"/>
    <n v="1"/>
    <n v="1"/>
    <n v="2"/>
    <n v="9"/>
    <n v="0"/>
    <n v="0"/>
    <n v="1"/>
    <n v="0"/>
    <n v="0"/>
    <n v="0"/>
    <n v="1"/>
    <n v="50"/>
    <s v="36-50"/>
    <n v="2627"/>
    <n v="0"/>
    <n v="0"/>
    <n v="1"/>
    <n v="0"/>
    <n v="0"/>
    <n v="0"/>
    <n v="1"/>
    <n v="0"/>
    <n v="0"/>
    <n v="3"/>
    <d v="2015-08-06T00:00:00"/>
    <n v="8"/>
    <s v="August"/>
    <n v="1"/>
  </r>
  <r>
    <n v="1850"/>
    <n v="67225"/>
    <n v="725"/>
    <n v="1.0784678319077723"/>
    <x v="0"/>
    <n v="1"/>
    <n v="4"/>
    <n v="315"/>
    <n v="35"/>
    <n v="322"/>
    <n v="46"/>
    <n v="7"/>
    <n v="143"/>
    <x v="4"/>
    <n v="7"/>
    <n v="2"/>
    <n v="11"/>
    <n v="5"/>
    <n v="0"/>
    <n v="0"/>
    <n v="0"/>
    <n v="0"/>
    <n v="0"/>
    <n v="0"/>
    <n v="0"/>
    <n v="65"/>
    <s v="51-65"/>
    <n v="2374"/>
    <n v="0"/>
    <n v="1"/>
    <n v="0"/>
    <n v="0"/>
    <n v="0"/>
    <n v="0"/>
    <n v="1"/>
    <n v="0"/>
    <n v="0"/>
    <n v="582"/>
    <d v="2016-04-15T00:00:00"/>
    <n v="4"/>
    <s v="April"/>
    <n v="1"/>
  </r>
  <r>
    <n v="1851"/>
    <n v="17649"/>
    <n v="44"/>
    <n v="0.24930590968326818"/>
    <x v="1"/>
    <n v="0"/>
    <n v="70"/>
    <n v="15"/>
    <n v="1"/>
    <n v="23"/>
    <n v="0"/>
    <n v="5"/>
    <n v="1"/>
    <x v="4"/>
    <n v="3"/>
    <n v="0"/>
    <n v="3"/>
    <n v="8"/>
    <n v="0"/>
    <n v="0"/>
    <n v="0"/>
    <n v="0"/>
    <n v="0"/>
    <n v="0"/>
    <n v="0"/>
    <n v="44"/>
    <s v="36-50"/>
    <n v="2388"/>
    <n v="0"/>
    <n v="1"/>
    <n v="0"/>
    <n v="0"/>
    <n v="0"/>
    <n v="0"/>
    <n v="1"/>
    <n v="0"/>
    <n v="0"/>
    <n v="43"/>
    <d v="2016-04-01T00:00:00"/>
    <n v="4"/>
    <s v="April"/>
    <n v="1"/>
  </r>
  <r>
    <n v="1852"/>
    <n v="55914"/>
    <n v="1028"/>
    <n v="1.8385377544085559"/>
    <x v="0"/>
    <n v="1"/>
    <n v="32"/>
    <n v="384"/>
    <n v="60"/>
    <n v="364"/>
    <n v="119"/>
    <n v="101"/>
    <n v="232"/>
    <x v="3"/>
    <n v="11"/>
    <n v="6"/>
    <n v="8"/>
    <n v="7"/>
    <n v="0"/>
    <n v="0"/>
    <n v="0"/>
    <n v="0"/>
    <n v="0"/>
    <n v="0"/>
    <n v="0"/>
    <n v="45"/>
    <s v="36-50"/>
    <n v="2585"/>
    <n v="0"/>
    <n v="0"/>
    <n v="0"/>
    <n v="1"/>
    <n v="0"/>
    <n v="0"/>
    <n v="1"/>
    <n v="0"/>
    <n v="0"/>
    <n v="796"/>
    <d v="2015-09-17T00:00:00"/>
    <n v="9"/>
    <s v="September"/>
    <n v="1"/>
  </r>
  <r>
    <n v="1853"/>
    <n v="40059"/>
    <n v="269"/>
    <n v="0.67150952345290693"/>
    <x v="1"/>
    <n v="0"/>
    <n v="82"/>
    <n v="110"/>
    <n v="29"/>
    <n v="92"/>
    <n v="28"/>
    <n v="10"/>
    <n v="145"/>
    <x v="0"/>
    <n v="6"/>
    <n v="2"/>
    <n v="3"/>
    <n v="8"/>
    <n v="0"/>
    <n v="0"/>
    <n v="1"/>
    <n v="0"/>
    <n v="0"/>
    <n v="0"/>
    <n v="0"/>
    <n v="36"/>
    <s v="36-50"/>
    <n v="2433"/>
    <n v="0"/>
    <n v="1"/>
    <n v="0"/>
    <n v="0"/>
    <n v="0"/>
    <n v="0"/>
    <n v="1"/>
    <n v="0"/>
    <n v="0"/>
    <n v="124"/>
    <d v="2016-02-16T00:00:00"/>
    <n v="2"/>
    <s v="February"/>
    <n v="1"/>
  </r>
  <r>
    <n v="1854"/>
    <n v="60905"/>
    <n v="354"/>
    <n v="0.58123306789261964"/>
    <x v="0"/>
    <n v="1"/>
    <n v="27"/>
    <n v="208"/>
    <n v="17"/>
    <n v="76"/>
    <n v="36"/>
    <n v="17"/>
    <n v="38"/>
    <x v="1"/>
    <n v="3"/>
    <n v="3"/>
    <n v="7"/>
    <n v="2"/>
    <n v="0"/>
    <n v="0"/>
    <n v="0"/>
    <n v="0"/>
    <n v="0"/>
    <n v="0"/>
    <n v="0"/>
    <n v="70"/>
    <s v="66+"/>
    <n v="2365"/>
    <n v="0"/>
    <n v="0"/>
    <n v="0"/>
    <n v="1"/>
    <n v="0"/>
    <n v="0"/>
    <n v="1"/>
    <n v="0"/>
    <n v="0"/>
    <n v="316"/>
    <d v="2016-04-24T00:00:00"/>
    <n v="4"/>
    <s v="April"/>
    <n v="1"/>
  </r>
  <r>
    <n v="1855"/>
    <n v="75330"/>
    <n v="1048"/>
    <n v="1.3912120005309969"/>
    <x v="1"/>
    <n v="1"/>
    <n v="94"/>
    <n v="555"/>
    <n v="82"/>
    <n v="257"/>
    <n v="93"/>
    <n v="61"/>
    <n v="61"/>
    <x v="3"/>
    <n v="10"/>
    <n v="3"/>
    <n v="12"/>
    <n v="6"/>
    <n v="0"/>
    <n v="0"/>
    <n v="0"/>
    <n v="0"/>
    <n v="0"/>
    <n v="0"/>
    <n v="0"/>
    <n v="43"/>
    <s v="36-50"/>
    <n v="2792"/>
    <n v="0"/>
    <n v="1"/>
    <n v="0"/>
    <n v="0"/>
    <n v="0"/>
    <n v="0"/>
    <n v="1"/>
    <n v="0"/>
    <n v="0"/>
    <n v="987"/>
    <d v="2015-02-22T00:00:00"/>
    <n v="2"/>
    <s v="February"/>
    <n v="1"/>
  </r>
  <r>
    <n v="1856"/>
    <n v="60689"/>
    <n v="615"/>
    <n v="1.0133632124437706"/>
    <x v="0"/>
    <n v="1"/>
    <n v="23"/>
    <n v="240"/>
    <n v="90"/>
    <n v="216"/>
    <n v="63"/>
    <n v="6"/>
    <n v="24"/>
    <x v="3"/>
    <n v="4"/>
    <n v="4"/>
    <n v="10"/>
    <n v="3"/>
    <n v="0"/>
    <n v="0"/>
    <n v="0"/>
    <n v="0"/>
    <n v="0"/>
    <n v="0"/>
    <n v="0"/>
    <n v="69"/>
    <s v="66+"/>
    <n v="2552"/>
    <n v="0"/>
    <n v="0"/>
    <n v="1"/>
    <n v="0"/>
    <n v="0"/>
    <n v="0"/>
    <n v="1"/>
    <n v="0"/>
    <n v="0"/>
    <n v="591"/>
    <d v="2015-10-20T00:00:00"/>
    <n v="10"/>
    <s v="October"/>
    <n v="1"/>
  </r>
  <r>
    <n v="1857"/>
    <n v="38680"/>
    <n v="67"/>
    <n v="0.17321613236814892"/>
    <x v="1"/>
    <n v="0"/>
    <n v="97"/>
    <n v="11"/>
    <n v="0"/>
    <n v="36"/>
    <n v="15"/>
    <n v="5"/>
    <n v="12"/>
    <x v="0"/>
    <n v="2"/>
    <n v="0"/>
    <n v="3"/>
    <n v="7"/>
    <n v="0"/>
    <n v="0"/>
    <n v="0"/>
    <n v="0"/>
    <n v="0"/>
    <n v="0"/>
    <n v="0"/>
    <n v="36"/>
    <s v="36-50"/>
    <n v="2617"/>
    <n v="0"/>
    <n v="1"/>
    <n v="0"/>
    <n v="0"/>
    <n v="0"/>
    <n v="0"/>
    <n v="1"/>
    <n v="0"/>
    <n v="0"/>
    <n v="55"/>
    <d v="2015-08-16T00:00:00"/>
    <n v="8"/>
    <s v="August"/>
    <n v="1"/>
  </r>
  <r>
    <n v="1858"/>
    <n v="61416"/>
    <n v="1587"/>
    <n v="2.5840171942164907"/>
    <x v="0"/>
    <n v="0"/>
    <n v="25"/>
    <n v="848"/>
    <n v="154"/>
    <n v="323"/>
    <n v="201"/>
    <n v="61"/>
    <n v="78"/>
    <x v="0"/>
    <n v="10"/>
    <n v="3"/>
    <n v="10"/>
    <n v="6"/>
    <n v="0"/>
    <n v="0"/>
    <n v="1"/>
    <n v="0"/>
    <n v="0"/>
    <n v="0"/>
    <n v="0"/>
    <n v="38"/>
    <s v="36-50"/>
    <n v="2665"/>
    <n v="0"/>
    <n v="0"/>
    <n v="0"/>
    <n v="1"/>
    <n v="0"/>
    <n v="0"/>
    <n v="1"/>
    <n v="0"/>
    <n v="0"/>
    <n v="1509"/>
    <d v="2015-06-29T00:00:00"/>
    <n v="6"/>
    <s v="June"/>
    <n v="1"/>
  </r>
  <r>
    <n v="1859"/>
    <n v="49767"/>
    <n v="543"/>
    <n v="1.0910844535535595"/>
    <x v="0"/>
    <n v="0"/>
    <n v="92"/>
    <n v="202"/>
    <n v="47"/>
    <n v="197"/>
    <n v="55"/>
    <n v="42"/>
    <n v="149"/>
    <x v="0"/>
    <n v="5"/>
    <n v="4"/>
    <n v="8"/>
    <n v="4"/>
    <n v="0"/>
    <n v="0"/>
    <n v="0"/>
    <n v="0"/>
    <n v="0"/>
    <n v="0"/>
    <n v="0"/>
    <n v="29"/>
    <s v="24-35"/>
    <n v="2582"/>
    <n v="0"/>
    <n v="0"/>
    <n v="1"/>
    <n v="0"/>
    <n v="0"/>
    <n v="0"/>
    <n v="1"/>
    <n v="0"/>
    <n v="0"/>
    <n v="394"/>
    <d v="2015-09-20T00:00:00"/>
    <n v="9"/>
    <s v="September"/>
    <n v="1"/>
  </r>
  <r>
    <n v="1860"/>
    <n v="83273"/>
    <n v="1290"/>
    <n v="1.549121564012345"/>
    <x v="1"/>
    <n v="2"/>
    <n v="98"/>
    <n v="433"/>
    <n v="89"/>
    <n v="650"/>
    <n v="16"/>
    <n v="102"/>
    <n v="102"/>
    <x v="11"/>
    <n v="4"/>
    <n v="6"/>
    <n v="9"/>
    <n v="7"/>
    <n v="0"/>
    <n v="0"/>
    <n v="0"/>
    <n v="0"/>
    <n v="0"/>
    <n v="0"/>
    <n v="0"/>
    <n v="50"/>
    <s v="36-50"/>
    <n v="2801"/>
    <n v="0"/>
    <n v="0"/>
    <n v="1"/>
    <n v="0"/>
    <n v="0"/>
    <n v="0"/>
    <n v="1"/>
    <n v="0"/>
    <n v="0"/>
    <n v="1188"/>
    <d v="2015-02-13T00:00:00"/>
    <n v="2"/>
    <s v="February"/>
    <n v="1"/>
  </r>
  <r>
    <n v="1861"/>
    <n v="29009"/>
    <n v="42"/>
    <n v="0.1447826536592092"/>
    <x v="1"/>
    <n v="0"/>
    <n v="19"/>
    <n v="6"/>
    <n v="6"/>
    <n v="15"/>
    <n v="10"/>
    <n v="5"/>
    <n v="2"/>
    <x v="1"/>
    <n v="2"/>
    <n v="0"/>
    <n v="3"/>
    <n v="6"/>
    <n v="0"/>
    <n v="0"/>
    <n v="0"/>
    <n v="0"/>
    <n v="0"/>
    <n v="0"/>
    <n v="0"/>
    <n v="39"/>
    <s v="36-50"/>
    <n v="2371"/>
    <n v="0"/>
    <n v="1"/>
    <n v="0"/>
    <n v="0"/>
    <n v="0"/>
    <n v="0"/>
    <n v="1"/>
    <n v="0"/>
    <n v="0"/>
    <n v="40"/>
    <d v="2016-04-18T00:00:00"/>
    <n v="4"/>
    <s v="April"/>
    <n v="1"/>
  </r>
  <r>
    <n v="1862"/>
    <n v="45057"/>
    <n v="47"/>
    <n v="0.10431231551146325"/>
    <x v="1"/>
    <n v="0"/>
    <n v="80"/>
    <n v="37"/>
    <n v="0"/>
    <n v="7"/>
    <n v="3"/>
    <n v="0"/>
    <n v="3"/>
    <x v="0"/>
    <n v="2"/>
    <n v="0"/>
    <n v="3"/>
    <n v="5"/>
    <n v="0"/>
    <n v="0"/>
    <n v="0"/>
    <n v="0"/>
    <n v="0"/>
    <n v="0"/>
    <n v="0"/>
    <n v="41"/>
    <s v="36-50"/>
    <n v="2369"/>
    <n v="0"/>
    <n v="1"/>
    <n v="0"/>
    <n v="0"/>
    <n v="0"/>
    <n v="0"/>
    <n v="0"/>
    <n v="1"/>
    <n v="0"/>
    <n v="44"/>
    <d v="2016-04-20T00:00:00"/>
    <n v="4"/>
    <s v="April"/>
    <n v="1"/>
  </r>
  <r>
    <n v="1863"/>
    <n v="37150"/>
    <n v="351"/>
    <n v="0.94481830417227453"/>
    <x v="1"/>
    <n v="0"/>
    <n v="80"/>
    <n v="167"/>
    <n v="37"/>
    <n v="64"/>
    <n v="49"/>
    <n v="34"/>
    <n v="116"/>
    <x v="10"/>
    <n v="4"/>
    <n v="3"/>
    <n v="6"/>
    <n v="7"/>
    <n v="0"/>
    <n v="0"/>
    <n v="0"/>
    <n v="0"/>
    <n v="0"/>
    <n v="0"/>
    <n v="0"/>
    <n v="49"/>
    <s v="36-50"/>
    <n v="2815"/>
    <n v="0"/>
    <n v="1"/>
    <n v="0"/>
    <n v="0"/>
    <n v="0"/>
    <n v="0"/>
    <n v="1"/>
    <n v="0"/>
    <n v="0"/>
    <n v="235"/>
    <d v="2015-01-30T00:00:00"/>
    <n v="1"/>
    <s v="January"/>
    <n v="1"/>
  </r>
  <r>
    <n v="1864"/>
    <n v="43020"/>
    <n v="180"/>
    <n v="0.41841004184100417"/>
    <x v="1"/>
    <n v="0"/>
    <n v="79"/>
    <n v="45"/>
    <n v="7"/>
    <n v="99"/>
    <n v="4"/>
    <n v="25"/>
    <n v="43"/>
    <x v="4"/>
    <n v="4"/>
    <n v="1"/>
    <n v="4"/>
    <n v="6"/>
    <n v="0"/>
    <n v="0"/>
    <n v="0"/>
    <n v="0"/>
    <n v="0"/>
    <n v="0"/>
    <n v="0"/>
    <n v="50"/>
    <s v="36-50"/>
    <n v="2370"/>
    <n v="0"/>
    <n v="0"/>
    <n v="1"/>
    <n v="0"/>
    <n v="0"/>
    <n v="0"/>
    <n v="1"/>
    <n v="0"/>
    <n v="0"/>
    <n v="137"/>
    <d v="2016-04-19T00:00:00"/>
    <n v="4"/>
    <s v="April"/>
    <n v="1"/>
  </r>
  <r>
    <n v="1865"/>
    <n v="53154"/>
    <n v="151"/>
    <n v="0.28408021973887193"/>
    <x v="0"/>
    <n v="1"/>
    <n v="50"/>
    <n v="129"/>
    <n v="0"/>
    <n v="21"/>
    <n v="0"/>
    <n v="1"/>
    <n v="7"/>
    <x v="0"/>
    <n v="3"/>
    <n v="1"/>
    <n v="4"/>
    <n v="4"/>
    <n v="0"/>
    <n v="0"/>
    <n v="0"/>
    <n v="0"/>
    <n v="0"/>
    <n v="0"/>
    <n v="0"/>
    <n v="61"/>
    <s v="51-65"/>
    <n v="2179"/>
    <n v="0"/>
    <n v="1"/>
    <n v="0"/>
    <n v="0"/>
    <n v="0"/>
    <n v="0"/>
    <n v="1"/>
    <n v="0"/>
    <n v="0"/>
    <n v="144"/>
    <d v="2016-10-27T00:00:00"/>
    <n v="10"/>
    <s v="October"/>
    <n v="1"/>
  </r>
  <r>
    <n v="1866"/>
    <n v="65308"/>
    <n v="1177"/>
    <n v="1.8022294359037176"/>
    <x v="0"/>
    <n v="0"/>
    <n v="60"/>
    <n v="713"/>
    <n v="0"/>
    <n v="264"/>
    <n v="120"/>
    <n v="80"/>
    <n v="34"/>
    <x v="0"/>
    <n v="7"/>
    <n v="8"/>
    <n v="12"/>
    <n v="4"/>
    <n v="1"/>
    <n v="0"/>
    <n v="0"/>
    <n v="0"/>
    <n v="1"/>
    <n v="0"/>
    <n v="0"/>
    <n v="47"/>
    <s v="36-50"/>
    <n v="2450"/>
    <n v="0"/>
    <n v="1"/>
    <n v="0"/>
    <n v="0"/>
    <n v="0"/>
    <n v="0"/>
    <n v="1"/>
    <n v="0"/>
    <n v="0"/>
    <n v="1143"/>
    <d v="2016-01-30T00:00:00"/>
    <n v="1"/>
    <s v="January"/>
    <n v="1"/>
  </r>
  <r>
    <n v="1867"/>
    <n v="35178"/>
    <n v="41"/>
    <n v="0.11655011655011654"/>
    <x v="1"/>
    <n v="0"/>
    <n v="10"/>
    <n v="23"/>
    <n v="1"/>
    <n v="13"/>
    <n v="2"/>
    <n v="2"/>
    <n v="18"/>
    <x v="0"/>
    <n v="1"/>
    <n v="1"/>
    <n v="2"/>
    <n v="7"/>
    <n v="0"/>
    <n v="0"/>
    <n v="1"/>
    <n v="0"/>
    <n v="0"/>
    <n v="0"/>
    <n v="1"/>
    <n v="49"/>
    <s v="36-50"/>
    <n v="2694"/>
    <n v="0"/>
    <n v="1"/>
    <n v="0"/>
    <n v="0"/>
    <n v="0"/>
    <n v="0"/>
    <n v="0"/>
    <n v="1"/>
    <n v="0"/>
    <n v="23"/>
    <d v="2015-05-31T00:00:00"/>
    <n v="5"/>
    <s v="May"/>
    <n v="1"/>
  </r>
  <r>
    <n v="1868"/>
    <n v="81044"/>
    <n v="1182"/>
    <n v="1.4584670055772173"/>
    <x v="0"/>
    <n v="0"/>
    <n v="0"/>
    <n v="450"/>
    <n v="26"/>
    <n v="535"/>
    <n v="73"/>
    <n v="98"/>
    <n v="26"/>
    <x v="0"/>
    <n v="5"/>
    <n v="6"/>
    <n v="10"/>
    <n v="1"/>
    <n v="0"/>
    <n v="0"/>
    <n v="0"/>
    <n v="0"/>
    <n v="0"/>
    <n v="0"/>
    <n v="0"/>
    <n v="73"/>
    <s v="66+"/>
    <n v="2343"/>
    <n v="0"/>
    <n v="1"/>
    <n v="0"/>
    <n v="0"/>
    <n v="0"/>
    <n v="1"/>
    <n v="0"/>
    <n v="0"/>
    <n v="0"/>
    <n v="1156"/>
    <d v="2016-05-16T00:00:00"/>
    <n v="5"/>
    <s v="May"/>
    <n v="1"/>
  </r>
  <r>
    <n v="1869"/>
    <n v="32871"/>
    <n v="38"/>
    <n v="0.11560341942745886"/>
    <x v="1"/>
    <n v="1"/>
    <n v="28"/>
    <n v="22"/>
    <n v="2"/>
    <n v="12"/>
    <n v="0"/>
    <n v="2"/>
    <n v="5"/>
    <x v="0"/>
    <n v="1"/>
    <n v="0"/>
    <n v="3"/>
    <n v="4"/>
    <n v="0"/>
    <n v="0"/>
    <n v="0"/>
    <n v="0"/>
    <n v="0"/>
    <n v="0"/>
    <n v="0"/>
    <n v="69"/>
    <s v="66+"/>
    <n v="2636"/>
    <n v="0"/>
    <n v="1"/>
    <n v="0"/>
    <n v="0"/>
    <n v="0"/>
    <n v="0"/>
    <n v="1"/>
    <n v="0"/>
    <n v="0"/>
    <n v="33"/>
    <d v="2015-07-28T00:00:00"/>
    <n v="7"/>
    <s v="July"/>
    <n v="1"/>
  </r>
  <r>
    <n v="1870"/>
    <n v="55801"/>
    <n v="432"/>
    <n v="0.77417967419938716"/>
    <x v="1"/>
    <n v="1"/>
    <n v="35"/>
    <n v="367"/>
    <n v="4"/>
    <n v="51"/>
    <n v="6"/>
    <n v="4"/>
    <n v="95"/>
    <x v="9"/>
    <n v="7"/>
    <n v="2"/>
    <n v="6"/>
    <n v="7"/>
    <n v="1"/>
    <n v="0"/>
    <n v="0"/>
    <n v="0"/>
    <n v="0"/>
    <n v="0"/>
    <n v="0"/>
    <n v="45"/>
    <s v="36-50"/>
    <n v="2439"/>
    <n v="0"/>
    <n v="0"/>
    <n v="1"/>
    <n v="0"/>
    <n v="0"/>
    <n v="0"/>
    <n v="1"/>
    <n v="0"/>
    <n v="0"/>
    <n v="337"/>
    <d v="2016-02-10T00:00:00"/>
    <n v="2"/>
    <s v="February"/>
    <n v="1"/>
  </r>
  <r>
    <n v="1871"/>
    <n v="76320"/>
    <n v="897"/>
    <n v="1.175314465408805"/>
    <x v="0"/>
    <n v="1"/>
    <n v="49"/>
    <n v="526"/>
    <n v="35"/>
    <n v="214"/>
    <n v="69"/>
    <n v="53"/>
    <n v="35"/>
    <x v="1"/>
    <n v="6"/>
    <n v="3"/>
    <n v="4"/>
    <n v="2"/>
    <n v="0"/>
    <n v="0"/>
    <n v="0"/>
    <n v="0"/>
    <n v="0"/>
    <n v="0"/>
    <n v="0"/>
    <n v="61"/>
    <s v="51-65"/>
    <n v="2166"/>
    <n v="0"/>
    <n v="0"/>
    <n v="0"/>
    <n v="0"/>
    <n v="1"/>
    <n v="0"/>
    <n v="1"/>
    <n v="0"/>
    <n v="0"/>
    <n v="862"/>
    <d v="2016-11-09T00:00:00"/>
    <n v="11"/>
    <s v="November"/>
    <n v="1"/>
  </r>
  <r>
    <n v="1872"/>
    <n v="36927"/>
    <n v="67"/>
    <n v="0.18143905543369351"/>
    <x v="1"/>
    <n v="1"/>
    <n v="46"/>
    <n v="51"/>
    <n v="0"/>
    <n v="16"/>
    <n v="0"/>
    <n v="0"/>
    <n v="4"/>
    <x v="1"/>
    <n v="3"/>
    <n v="0"/>
    <n v="3"/>
    <n v="8"/>
    <n v="0"/>
    <n v="0"/>
    <n v="0"/>
    <n v="0"/>
    <n v="0"/>
    <n v="0"/>
    <n v="0"/>
    <n v="65"/>
    <s v="51-65"/>
    <n v="2186"/>
    <n v="0"/>
    <n v="0"/>
    <n v="1"/>
    <n v="0"/>
    <n v="0"/>
    <n v="0"/>
    <n v="0"/>
    <n v="1"/>
    <n v="0"/>
    <n v="63"/>
    <d v="2016-10-20T00:00:00"/>
    <n v="10"/>
    <s v="October"/>
    <n v="1"/>
  </r>
  <r>
    <n v="1873"/>
    <n v="48794"/>
    <n v="39"/>
    <n v="7.9927859982784774E-2"/>
    <x v="1"/>
    <n v="1"/>
    <n v="97"/>
    <n v="25"/>
    <n v="0"/>
    <n v="11"/>
    <n v="3"/>
    <n v="0"/>
    <n v="15"/>
    <x v="0"/>
    <n v="1"/>
    <n v="0"/>
    <n v="3"/>
    <n v="4"/>
    <n v="0"/>
    <n v="0"/>
    <n v="0"/>
    <n v="0"/>
    <n v="0"/>
    <n v="0"/>
    <n v="0"/>
    <n v="67"/>
    <s v="66+"/>
    <n v="2162"/>
    <n v="0"/>
    <n v="0"/>
    <n v="0"/>
    <n v="1"/>
    <n v="0"/>
    <n v="0"/>
    <n v="1"/>
    <n v="0"/>
    <n v="0"/>
    <n v="24"/>
    <d v="2016-11-13T00:00:00"/>
    <n v="11"/>
    <s v="November"/>
    <n v="1"/>
  </r>
  <r>
    <n v="1874"/>
    <n v="23478"/>
    <n v="90"/>
    <n v="0.38333759263991823"/>
    <x v="0"/>
    <n v="0"/>
    <n v="51"/>
    <n v="28"/>
    <n v="6"/>
    <n v="27"/>
    <n v="12"/>
    <n v="17"/>
    <n v="39"/>
    <x v="0"/>
    <n v="3"/>
    <n v="0"/>
    <n v="3"/>
    <n v="8"/>
    <n v="0"/>
    <n v="0"/>
    <n v="0"/>
    <n v="0"/>
    <n v="0"/>
    <n v="0"/>
    <n v="0"/>
    <n v="55"/>
    <s v="51-65"/>
    <n v="2626"/>
    <n v="0"/>
    <n v="0"/>
    <n v="1"/>
    <n v="0"/>
    <n v="0"/>
    <n v="0"/>
    <n v="1"/>
    <n v="0"/>
    <n v="0"/>
    <n v="51"/>
    <d v="2015-08-07T00:00:00"/>
    <n v="8"/>
    <s v="August"/>
    <n v="1"/>
  </r>
  <r>
    <n v="1875"/>
    <n v="71128"/>
    <n v="1584"/>
    <n v="2.226971094365088"/>
    <x v="1"/>
    <n v="0"/>
    <n v="80"/>
    <n v="958"/>
    <n v="159"/>
    <n v="447"/>
    <n v="20"/>
    <n v="0"/>
    <n v="31"/>
    <x v="4"/>
    <n v="2"/>
    <n v="10"/>
    <n v="12"/>
    <n v="7"/>
    <n v="0"/>
    <n v="0"/>
    <n v="0"/>
    <n v="0"/>
    <n v="0"/>
    <n v="0"/>
    <n v="0"/>
    <n v="47"/>
    <s v="36-50"/>
    <n v="2790"/>
    <n v="1"/>
    <n v="0"/>
    <n v="0"/>
    <n v="0"/>
    <n v="0"/>
    <n v="0"/>
    <n v="1"/>
    <n v="0"/>
    <n v="0"/>
    <n v="1553"/>
    <d v="2015-02-24T00:00:00"/>
    <n v="2"/>
    <s v="February"/>
    <n v="1"/>
  </r>
  <r>
    <n v="1876"/>
    <n v="59462"/>
    <n v="892"/>
    <n v="1.5001177222427768"/>
    <x v="0"/>
    <n v="1"/>
    <n v="29"/>
    <n v="724"/>
    <n v="17"/>
    <n v="143"/>
    <n v="0"/>
    <n v="8"/>
    <n v="196"/>
    <x v="1"/>
    <n v="9"/>
    <n v="2"/>
    <n v="12"/>
    <n v="7"/>
    <n v="0"/>
    <n v="0"/>
    <n v="0"/>
    <n v="0"/>
    <n v="0"/>
    <n v="0"/>
    <n v="0"/>
    <n v="70"/>
    <s v="66+"/>
    <n v="2699"/>
    <n v="0"/>
    <n v="1"/>
    <n v="0"/>
    <n v="0"/>
    <n v="0"/>
    <n v="0"/>
    <n v="1"/>
    <n v="0"/>
    <n v="0"/>
    <n v="696"/>
    <d v="2015-05-26T00:00:00"/>
    <n v="5"/>
    <s v="May"/>
    <n v="1"/>
  </r>
  <r>
    <n v="1877"/>
    <n v="42554"/>
    <n v="41"/>
    <n v="9.634816938478169E-2"/>
    <x v="1"/>
    <n v="1"/>
    <n v="93"/>
    <n v="29"/>
    <n v="1"/>
    <n v="11"/>
    <n v="0"/>
    <n v="0"/>
    <n v="0"/>
    <x v="1"/>
    <n v="2"/>
    <n v="0"/>
    <n v="3"/>
    <n v="4"/>
    <n v="0"/>
    <n v="0"/>
    <n v="0"/>
    <n v="0"/>
    <n v="0"/>
    <n v="0"/>
    <n v="0"/>
    <n v="42"/>
    <s v="36-50"/>
    <n v="2692"/>
    <n v="0"/>
    <n v="0"/>
    <n v="0"/>
    <n v="1"/>
    <n v="0"/>
    <n v="0"/>
    <n v="1"/>
    <n v="0"/>
    <n v="0"/>
    <n v="41"/>
    <d v="2015-06-02T00:00:00"/>
    <n v="6"/>
    <s v="June"/>
    <n v="1"/>
  </r>
  <r>
    <n v="1878"/>
    <n v="67046"/>
    <n v="886"/>
    <n v="1.3214807743936998"/>
    <x v="0"/>
    <n v="1"/>
    <n v="92"/>
    <n v="544"/>
    <n v="35"/>
    <n v="133"/>
    <n v="23"/>
    <n v="151"/>
    <n v="107"/>
    <x v="1"/>
    <n v="4"/>
    <n v="5"/>
    <n v="4"/>
    <n v="2"/>
    <n v="0"/>
    <n v="0"/>
    <n v="0"/>
    <n v="0"/>
    <n v="0"/>
    <n v="0"/>
    <n v="0"/>
    <n v="69"/>
    <s v="66+"/>
    <n v="2698"/>
    <n v="0"/>
    <n v="0"/>
    <n v="0"/>
    <n v="0"/>
    <n v="1"/>
    <n v="0"/>
    <n v="1"/>
    <n v="0"/>
    <n v="0"/>
    <n v="779"/>
    <d v="2015-05-27T00:00:00"/>
    <n v="5"/>
    <s v="May"/>
    <n v="1"/>
  </r>
  <r>
    <n v="1879"/>
    <n v="42192"/>
    <n v="93"/>
    <n v="0.22042093287827075"/>
    <x v="0"/>
    <n v="0"/>
    <n v="40"/>
    <n v="40"/>
    <n v="15"/>
    <n v="15"/>
    <n v="17"/>
    <n v="6"/>
    <n v="7"/>
    <x v="0"/>
    <n v="2"/>
    <n v="1"/>
    <n v="3"/>
    <n v="4"/>
    <n v="0"/>
    <n v="0"/>
    <n v="0"/>
    <n v="0"/>
    <n v="0"/>
    <n v="0"/>
    <n v="0"/>
    <n v="72"/>
    <s v="66+"/>
    <n v="2455"/>
    <n v="0"/>
    <n v="1"/>
    <n v="0"/>
    <n v="0"/>
    <n v="0"/>
    <n v="0"/>
    <n v="1"/>
    <n v="0"/>
    <n v="0"/>
    <n v="86"/>
    <d v="2016-01-25T00:00:00"/>
    <n v="1"/>
    <s v="January"/>
    <n v="1"/>
  </r>
  <r>
    <n v="1880"/>
    <n v="77610"/>
    <n v="1664"/>
    <n v="2.1440536013400338"/>
    <x v="0"/>
    <n v="1"/>
    <n v="70"/>
    <n v="1245"/>
    <n v="33"/>
    <n v="332"/>
    <n v="21"/>
    <n v="33"/>
    <n v="16"/>
    <x v="1"/>
    <n v="4"/>
    <n v="7"/>
    <n v="4"/>
    <n v="7"/>
    <n v="0"/>
    <n v="0"/>
    <n v="0"/>
    <n v="0"/>
    <n v="0"/>
    <n v="0"/>
    <n v="0"/>
    <n v="68"/>
    <s v="66+"/>
    <n v="2767"/>
    <n v="0"/>
    <n v="1"/>
    <n v="0"/>
    <n v="0"/>
    <n v="0"/>
    <n v="0"/>
    <n v="0"/>
    <n v="0"/>
    <n v="1"/>
    <n v="1648"/>
    <d v="2015-03-19T00:00:00"/>
    <n v="3"/>
    <s v="March"/>
    <n v="1"/>
  </r>
  <r>
    <n v="1881"/>
    <n v="31761"/>
    <n v="70"/>
    <n v="0.22039608324674917"/>
    <x v="1"/>
    <n v="0"/>
    <n v="96"/>
    <n v="19"/>
    <n v="1"/>
    <n v="20"/>
    <n v="16"/>
    <n v="14"/>
    <n v="28"/>
    <x v="1"/>
    <n v="3"/>
    <n v="0"/>
    <n v="4"/>
    <n v="5"/>
    <n v="0"/>
    <n v="0"/>
    <n v="0"/>
    <n v="0"/>
    <n v="0"/>
    <n v="0"/>
    <n v="0"/>
    <n v="36"/>
    <s v="36-50"/>
    <n v="2244"/>
    <n v="0"/>
    <n v="1"/>
    <n v="0"/>
    <n v="0"/>
    <n v="0"/>
    <n v="0"/>
    <n v="1"/>
    <n v="0"/>
    <n v="0"/>
    <n v="42"/>
    <d v="2016-08-23T00:00:00"/>
    <n v="8"/>
    <s v="August"/>
    <n v="1"/>
  </r>
  <r>
    <n v="1882"/>
    <n v="34350"/>
    <n v="37"/>
    <n v="0.10771470160116448"/>
    <x v="1"/>
    <n v="0"/>
    <n v="81"/>
    <n v="16"/>
    <n v="3"/>
    <n v="15"/>
    <n v="2"/>
    <n v="1"/>
    <n v="11"/>
    <x v="0"/>
    <n v="1"/>
    <n v="0"/>
    <n v="3"/>
    <n v="7"/>
    <n v="0"/>
    <n v="0"/>
    <n v="0"/>
    <n v="0"/>
    <n v="0"/>
    <n v="0"/>
    <n v="0"/>
    <n v="41"/>
    <s v="36-50"/>
    <n v="2412"/>
    <n v="0"/>
    <n v="0"/>
    <n v="0"/>
    <n v="1"/>
    <n v="0"/>
    <n v="0"/>
    <n v="1"/>
    <n v="0"/>
    <n v="0"/>
    <n v="26"/>
    <d v="2016-03-08T00:00:00"/>
    <n v="3"/>
    <s v="March"/>
    <n v="1"/>
  </r>
  <r>
    <n v="1883"/>
    <n v="54591"/>
    <n v="495"/>
    <n v="0.90674286970379736"/>
    <x v="0"/>
    <n v="1"/>
    <n v="63"/>
    <n v="376"/>
    <n v="4"/>
    <n v="94"/>
    <n v="12"/>
    <n v="9"/>
    <n v="24"/>
    <x v="4"/>
    <n v="6"/>
    <n v="2"/>
    <n v="8"/>
    <n v="5"/>
    <n v="0"/>
    <n v="0"/>
    <n v="0"/>
    <n v="0"/>
    <n v="0"/>
    <n v="0"/>
    <n v="0"/>
    <n v="71"/>
    <s v="66+"/>
    <n v="2487"/>
    <n v="0"/>
    <n v="0"/>
    <n v="0"/>
    <n v="1"/>
    <n v="0"/>
    <n v="0"/>
    <n v="1"/>
    <n v="0"/>
    <n v="0"/>
    <n v="471"/>
    <d v="2015-12-24T00:00:00"/>
    <n v="12"/>
    <s v="December"/>
    <n v="1"/>
  </r>
  <r>
    <n v="1884"/>
    <n v="71866"/>
    <n v="682"/>
    <n v="0.9489883950686"/>
    <x v="0"/>
    <n v="1"/>
    <n v="85"/>
    <n v="184"/>
    <n v="178"/>
    <n v="178"/>
    <n v="103"/>
    <n v="39"/>
    <n v="33"/>
    <x v="0"/>
    <n v="6"/>
    <n v="3"/>
    <n v="10"/>
    <n v="3"/>
    <n v="0"/>
    <n v="0"/>
    <n v="0"/>
    <n v="0"/>
    <n v="0"/>
    <n v="0"/>
    <n v="0"/>
    <n v="64"/>
    <s v="51-65"/>
    <n v="2345"/>
    <n v="0"/>
    <n v="1"/>
    <n v="0"/>
    <n v="0"/>
    <n v="0"/>
    <n v="0"/>
    <n v="1"/>
    <n v="0"/>
    <n v="0"/>
    <n v="649"/>
    <d v="2016-05-14T00:00:00"/>
    <n v="5"/>
    <s v="May"/>
    <n v="1"/>
  </r>
  <r>
    <n v="1885"/>
    <n v="19514"/>
    <n v="41"/>
    <n v="0.21010556523521573"/>
    <x v="1"/>
    <n v="1"/>
    <n v="47"/>
    <n v="14"/>
    <n v="3"/>
    <n v="21"/>
    <n v="2"/>
    <n v="1"/>
    <n v="28"/>
    <x v="3"/>
    <n v="3"/>
    <n v="1"/>
    <n v="2"/>
    <n v="8"/>
    <n v="0"/>
    <n v="0"/>
    <n v="1"/>
    <n v="0"/>
    <n v="0"/>
    <n v="0"/>
    <n v="1"/>
    <n v="52"/>
    <s v="51-65"/>
    <n v="2313"/>
    <n v="0"/>
    <n v="1"/>
    <n v="0"/>
    <n v="0"/>
    <n v="0"/>
    <n v="0"/>
    <n v="1"/>
    <n v="0"/>
    <n v="0"/>
    <n v="13"/>
    <d v="2016-06-15T00:00:00"/>
    <n v="6"/>
    <s v="June"/>
    <n v="1"/>
  </r>
  <r>
    <n v="1886"/>
    <n v="69520"/>
    <n v="1362"/>
    <n v="1.9591484464902185"/>
    <x v="0"/>
    <n v="0"/>
    <n v="95"/>
    <n v="627"/>
    <n v="120"/>
    <n v="414"/>
    <n v="121"/>
    <n v="80"/>
    <n v="93"/>
    <x v="0"/>
    <n v="9"/>
    <n v="6"/>
    <n v="5"/>
    <n v="5"/>
    <n v="0"/>
    <n v="0"/>
    <n v="0"/>
    <n v="0"/>
    <n v="0"/>
    <n v="0"/>
    <n v="0"/>
    <n v="37"/>
    <s v="36-50"/>
    <n v="2516"/>
    <n v="0"/>
    <n v="1"/>
    <n v="0"/>
    <n v="0"/>
    <n v="0"/>
    <n v="0"/>
    <n v="1"/>
    <n v="0"/>
    <n v="0"/>
    <n v="1269"/>
    <d v="2015-11-25T00:00:00"/>
    <n v="11"/>
    <s v="November"/>
    <n v="1"/>
  </r>
  <r>
    <n v="1887"/>
    <n v="27889"/>
    <n v="18"/>
    <n v="6.4541575531571582E-2"/>
    <x v="1"/>
    <n v="0"/>
    <n v="42"/>
    <n v="14"/>
    <n v="0"/>
    <n v="4"/>
    <n v="0"/>
    <n v="0"/>
    <n v="8"/>
    <x v="0"/>
    <n v="1"/>
    <n v="1"/>
    <n v="2"/>
    <n v="6"/>
    <n v="0"/>
    <n v="0"/>
    <n v="0"/>
    <n v="0"/>
    <n v="0"/>
    <n v="0"/>
    <n v="0"/>
    <n v="43"/>
    <s v="36-50"/>
    <n v="2518"/>
    <n v="0"/>
    <n v="1"/>
    <n v="0"/>
    <n v="0"/>
    <n v="0"/>
    <n v="0"/>
    <n v="0"/>
    <n v="1"/>
    <n v="0"/>
    <n v="10"/>
    <d v="2015-11-23T00:00:00"/>
    <n v="11"/>
    <s v="November"/>
    <n v="1"/>
  </r>
  <r>
    <n v="1888"/>
    <n v="22123"/>
    <n v="71"/>
    <n v="0.32093296569181395"/>
    <x v="0"/>
    <n v="0"/>
    <n v="77"/>
    <n v="3"/>
    <n v="3"/>
    <n v="24"/>
    <n v="34"/>
    <n v="7"/>
    <n v="31"/>
    <x v="0"/>
    <n v="2"/>
    <n v="1"/>
    <n v="3"/>
    <n v="5"/>
    <n v="0"/>
    <n v="0"/>
    <n v="0"/>
    <n v="0"/>
    <n v="0"/>
    <n v="0"/>
    <n v="0"/>
    <n v="60"/>
    <s v="51-65"/>
    <n v="2253"/>
    <n v="0"/>
    <n v="0"/>
    <n v="0"/>
    <n v="0"/>
    <n v="1"/>
    <n v="0"/>
    <n v="0"/>
    <n v="0"/>
    <n v="0"/>
    <n v="40"/>
    <d v="2016-08-14T00:00:00"/>
    <n v="8"/>
    <s v="August"/>
    <n v="1"/>
  </r>
  <r>
    <n v="1889"/>
    <n v="27803"/>
    <n v="127"/>
    <n v="0.45678523900298529"/>
    <x v="1"/>
    <n v="0"/>
    <n v="40"/>
    <n v="8"/>
    <n v="26"/>
    <n v="46"/>
    <n v="38"/>
    <n v="9"/>
    <n v="49"/>
    <x v="1"/>
    <n v="3"/>
    <n v="0"/>
    <n v="4"/>
    <n v="8"/>
    <n v="0"/>
    <n v="0"/>
    <n v="0"/>
    <n v="0"/>
    <n v="0"/>
    <n v="0"/>
    <n v="0"/>
    <n v="47"/>
    <s v="36-50"/>
    <n v="2831"/>
    <n v="0"/>
    <n v="1"/>
    <n v="0"/>
    <n v="0"/>
    <n v="0"/>
    <n v="0"/>
    <n v="1"/>
    <n v="0"/>
    <n v="0"/>
    <n v="78"/>
    <d v="2015-01-14T00:00:00"/>
    <n v="1"/>
    <s v="January"/>
    <n v="1"/>
  </r>
  <r>
    <n v="1890"/>
    <n v="51651"/>
    <n v="341"/>
    <n v="0.66020018973495187"/>
    <x v="0"/>
    <n v="1"/>
    <n v="32"/>
    <n v="293"/>
    <n v="6"/>
    <n v="23"/>
    <n v="13"/>
    <n v="6"/>
    <n v="92"/>
    <x v="3"/>
    <n v="6"/>
    <n v="2"/>
    <n v="5"/>
    <n v="8"/>
    <n v="0"/>
    <n v="0"/>
    <n v="0"/>
    <n v="0"/>
    <n v="0"/>
    <n v="0"/>
    <n v="0"/>
    <n v="60"/>
    <s v="51-65"/>
    <n v="2758"/>
    <n v="0"/>
    <n v="1"/>
    <n v="0"/>
    <n v="0"/>
    <n v="0"/>
    <n v="0"/>
    <n v="1"/>
    <n v="0"/>
    <n v="0"/>
    <n v="249"/>
    <d v="2015-03-28T00:00:00"/>
    <n v="3"/>
    <s v="March"/>
    <n v="1"/>
  </r>
  <r>
    <n v="1891"/>
    <n v="87000"/>
    <n v="912"/>
    <n v="1.0482758620689656"/>
    <x v="0"/>
    <n v="0"/>
    <n v="61"/>
    <n v="196"/>
    <n v="25"/>
    <n v="607"/>
    <n v="67"/>
    <n v="17"/>
    <n v="49"/>
    <x v="0"/>
    <n v="4"/>
    <n v="6"/>
    <n v="7"/>
    <n v="2"/>
    <n v="0"/>
    <n v="0"/>
    <n v="0"/>
    <n v="0"/>
    <n v="0"/>
    <n v="0"/>
    <n v="0"/>
    <n v="28"/>
    <s v="24-35"/>
    <n v="2720"/>
    <n v="0"/>
    <n v="1"/>
    <n v="0"/>
    <n v="0"/>
    <n v="0"/>
    <n v="1"/>
    <n v="0"/>
    <n v="0"/>
    <n v="0"/>
    <n v="863"/>
    <d v="2015-05-05T00:00:00"/>
    <n v="5"/>
    <s v="May"/>
    <n v="1"/>
  </r>
  <r>
    <n v="1892"/>
    <n v="79823"/>
    <n v="1475"/>
    <n v="1.8478383423324105"/>
    <x v="0"/>
    <n v="1"/>
    <n v="6"/>
    <n v="835"/>
    <n v="73"/>
    <n v="380"/>
    <n v="114"/>
    <n v="73"/>
    <n v="43"/>
    <x v="0"/>
    <n v="6"/>
    <n v="9"/>
    <n v="7"/>
    <n v="2"/>
    <n v="0"/>
    <n v="0"/>
    <n v="0"/>
    <n v="1"/>
    <n v="0"/>
    <n v="0"/>
    <n v="0"/>
    <n v="61"/>
    <s v="51-65"/>
    <n v="2249"/>
    <n v="0"/>
    <n v="1"/>
    <n v="0"/>
    <n v="0"/>
    <n v="0"/>
    <n v="0"/>
    <n v="1"/>
    <n v="0"/>
    <n v="0"/>
    <n v="1432"/>
    <d v="2016-08-18T00:00:00"/>
    <n v="8"/>
    <s v="August"/>
    <n v="1"/>
  </r>
  <r>
    <n v="1893"/>
    <n v="30828"/>
    <n v="44"/>
    <n v="0.14272739068379395"/>
    <x v="1"/>
    <n v="0"/>
    <n v="16"/>
    <n v="16"/>
    <n v="11"/>
    <n v="15"/>
    <n v="2"/>
    <n v="0"/>
    <n v="12"/>
    <x v="1"/>
    <n v="1"/>
    <n v="1"/>
    <n v="4"/>
    <n v="3"/>
    <n v="0"/>
    <n v="0"/>
    <n v="0"/>
    <n v="0"/>
    <n v="0"/>
    <n v="0"/>
    <n v="0"/>
    <n v="40"/>
    <s v="36-50"/>
    <n v="2427"/>
    <n v="0"/>
    <n v="0"/>
    <n v="1"/>
    <n v="0"/>
    <n v="0"/>
    <n v="0"/>
    <n v="1"/>
    <n v="0"/>
    <n v="0"/>
    <n v="32"/>
    <d v="2016-02-22T00:00:00"/>
    <n v="2"/>
    <s v="February"/>
    <n v="1"/>
  </r>
  <r>
    <n v="1894"/>
    <n v="34109"/>
    <n v="18"/>
    <n v="5.2771995660969247E-2"/>
    <x v="0"/>
    <n v="1"/>
    <n v="39"/>
    <n v="9"/>
    <n v="1"/>
    <n v="5"/>
    <n v="2"/>
    <n v="1"/>
    <n v="4"/>
    <x v="0"/>
    <n v="0"/>
    <n v="0"/>
    <n v="3"/>
    <n v="4"/>
    <n v="0"/>
    <n v="0"/>
    <n v="0"/>
    <n v="0"/>
    <n v="0"/>
    <n v="0"/>
    <n v="0"/>
    <n v="49"/>
    <s v="36-50"/>
    <n v="2394"/>
    <n v="0"/>
    <n v="1"/>
    <n v="0"/>
    <n v="0"/>
    <n v="0"/>
    <n v="0"/>
    <n v="0"/>
    <n v="1"/>
    <n v="0"/>
    <n v="14"/>
    <d v="2016-03-26T00:00:00"/>
    <n v="3"/>
    <s v="March"/>
    <n v="1"/>
  </r>
  <r>
    <n v="1895"/>
    <n v="17459"/>
    <n v="39"/>
    <n v="0.22338049143708116"/>
    <x v="1"/>
    <n v="0"/>
    <n v="12"/>
    <n v="6"/>
    <n v="4"/>
    <n v="16"/>
    <n v="3"/>
    <n v="10"/>
    <n v="30"/>
    <x v="4"/>
    <n v="3"/>
    <n v="1"/>
    <n v="2"/>
    <n v="7"/>
    <n v="0"/>
    <n v="0"/>
    <n v="0"/>
    <n v="0"/>
    <n v="0"/>
    <n v="0"/>
    <n v="1"/>
    <n v="45"/>
    <s v="36-50"/>
    <n v="2442"/>
    <n v="0"/>
    <n v="0"/>
    <n v="0"/>
    <n v="1"/>
    <n v="0"/>
    <n v="0"/>
    <n v="0"/>
    <n v="1"/>
    <n v="0"/>
    <n v="9"/>
    <d v="2016-02-07T00:00:00"/>
    <n v="2"/>
    <s v="February"/>
    <n v="1"/>
  </r>
  <r>
    <n v="1896"/>
    <n v="22390"/>
    <n v="21"/>
    <n v="9.3791871371147834E-2"/>
    <x v="0"/>
    <n v="0"/>
    <n v="49"/>
    <n v="0"/>
    <n v="1"/>
    <n v="4"/>
    <n v="15"/>
    <n v="1"/>
    <n v="5"/>
    <x v="0"/>
    <n v="1"/>
    <n v="0"/>
    <n v="2"/>
    <n v="7"/>
    <n v="0"/>
    <n v="0"/>
    <n v="0"/>
    <n v="0"/>
    <n v="0"/>
    <n v="0"/>
    <n v="0"/>
    <n v="51"/>
    <s v="51-65"/>
    <n v="2410"/>
    <n v="0"/>
    <n v="0"/>
    <n v="0"/>
    <n v="1"/>
    <n v="0"/>
    <n v="0"/>
    <n v="0"/>
    <n v="0"/>
    <n v="0"/>
    <n v="16"/>
    <d v="2016-03-10T00:00:00"/>
    <n v="3"/>
    <s v="March"/>
    <n v="1"/>
  </r>
  <r>
    <n v="1897"/>
    <n v="71322"/>
    <n v="308"/>
    <n v="0.43184431171307591"/>
    <x v="0"/>
    <n v="1"/>
    <n v="31"/>
    <n v="121"/>
    <n v="24"/>
    <n v="124"/>
    <n v="24"/>
    <n v="15"/>
    <n v="42"/>
    <x v="0"/>
    <n v="4"/>
    <n v="1"/>
    <n v="7"/>
    <n v="2"/>
    <n v="0"/>
    <n v="0"/>
    <n v="0"/>
    <n v="0"/>
    <n v="0"/>
    <n v="0"/>
    <n v="0"/>
    <n v="44"/>
    <s v="36-50"/>
    <n v="2217"/>
    <n v="0"/>
    <n v="0"/>
    <n v="0"/>
    <n v="1"/>
    <n v="0"/>
    <n v="0"/>
    <n v="1"/>
    <n v="0"/>
    <n v="0"/>
    <n v="266"/>
    <d v="2016-09-19T00:00:00"/>
    <n v="9"/>
    <s v="September"/>
    <n v="1"/>
  </r>
  <r>
    <n v="1898"/>
    <n v="7500"/>
    <n v="39"/>
    <n v="0.52"/>
    <x v="1"/>
    <n v="0"/>
    <n v="19"/>
    <n v="7"/>
    <n v="0"/>
    <n v="12"/>
    <n v="13"/>
    <n v="7"/>
    <n v="32"/>
    <x v="2"/>
    <n v="4"/>
    <n v="1"/>
    <n v="2"/>
    <n v="9"/>
    <n v="0"/>
    <n v="0"/>
    <n v="1"/>
    <n v="0"/>
    <n v="0"/>
    <n v="0"/>
    <n v="1"/>
    <n v="44"/>
    <s v="36-50"/>
    <n v="2856"/>
    <n v="0"/>
    <n v="1"/>
    <n v="0"/>
    <n v="0"/>
    <n v="0"/>
    <n v="0"/>
    <n v="1"/>
    <n v="0"/>
    <n v="0"/>
    <n v="7"/>
    <d v="2014-12-20T00:00:00"/>
    <n v="12"/>
    <s v="December"/>
    <n v="1"/>
  </r>
  <r>
    <n v="1899"/>
    <n v="33569"/>
    <n v="39"/>
    <n v="0.11617861717656171"/>
    <x v="1"/>
    <n v="0"/>
    <n v="10"/>
    <n v="16"/>
    <n v="2"/>
    <n v="18"/>
    <n v="3"/>
    <n v="0"/>
    <n v="24"/>
    <x v="0"/>
    <n v="1"/>
    <n v="1"/>
    <n v="2"/>
    <n v="8"/>
    <n v="0"/>
    <n v="0"/>
    <n v="1"/>
    <n v="0"/>
    <n v="0"/>
    <n v="0"/>
    <n v="1"/>
    <n v="37"/>
    <s v="36-50"/>
    <n v="2415"/>
    <n v="0"/>
    <n v="1"/>
    <n v="0"/>
    <n v="0"/>
    <n v="0"/>
    <n v="0"/>
    <n v="0"/>
    <n v="0"/>
    <n v="1"/>
    <n v="15"/>
    <d v="2016-03-05T00:00:00"/>
    <n v="3"/>
    <s v="March"/>
    <n v="1"/>
  </r>
  <r>
    <n v="1900"/>
    <n v="48699"/>
    <n v="39"/>
    <n v="8.0083779954413847E-2"/>
    <x v="1"/>
    <n v="1"/>
    <n v="90"/>
    <n v="26"/>
    <n v="1"/>
    <n v="10"/>
    <n v="2"/>
    <n v="0"/>
    <n v="1"/>
    <x v="0"/>
    <n v="1"/>
    <n v="0"/>
    <n v="3"/>
    <n v="5"/>
    <n v="0"/>
    <n v="0"/>
    <n v="0"/>
    <n v="0"/>
    <n v="0"/>
    <n v="0"/>
    <n v="0"/>
    <n v="70"/>
    <s v="66+"/>
    <n v="2563"/>
    <n v="0"/>
    <n v="1"/>
    <n v="0"/>
    <n v="0"/>
    <n v="0"/>
    <n v="0"/>
    <n v="0"/>
    <n v="0"/>
    <n v="1"/>
    <n v="38"/>
    <d v="2015-10-09T00:00:00"/>
    <n v="10"/>
    <s v="October"/>
    <n v="1"/>
  </r>
  <r>
    <n v="1901"/>
    <n v="80144"/>
    <n v="1259"/>
    <n v="1.5709223397883811"/>
    <x v="0"/>
    <n v="0"/>
    <n v="47"/>
    <n v="240"/>
    <n v="132"/>
    <n v="445"/>
    <n v="250"/>
    <n v="192"/>
    <n v="108"/>
    <x v="0"/>
    <n v="3"/>
    <n v="7"/>
    <n v="8"/>
    <n v="1"/>
    <n v="0"/>
    <n v="0"/>
    <n v="0"/>
    <n v="0"/>
    <n v="0"/>
    <n v="0"/>
    <n v="0"/>
    <n v="45"/>
    <s v="36-50"/>
    <n v="2431"/>
    <n v="0"/>
    <n v="0"/>
    <n v="0"/>
    <n v="1"/>
    <n v="0"/>
    <n v="0"/>
    <n v="1"/>
    <n v="0"/>
    <n v="0"/>
    <n v="1151"/>
    <d v="2016-02-18T00:00:00"/>
    <n v="2"/>
    <s v="February"/>
    <n v="1"/>
  </r>
  <r>
    <n v="1902"/>
    <n v="54252"/>
    <n v="220"/>
    <n v="0.40551500405515001"/>
    <x v="1"/>
    <n v="1"/>
    <n v="25"/>
    <n v="178"/>
    <n v="4"/>
    <n v="26"/>
    <n v="8"/>
    <n v="4"/>
    <n v="44"/>
    <x v="2"/>
    <n v="4"/>
    <n v="1"/>
    <n v="5"/>
    <n v="6"/>
    <n v="0"/>
    <n v="0"/>
    <n v="0"/>
    <n v="0"/>
    <n v="0"/>
    <n v="0"/>
    <n v="0"/>
    <n v="64"/>
    <s v="51-65"/>
    <n v="2556"/>
    <n v="0"/>
    <n v="0"/>
    <n v="1"/>
    <n v="0"/>
    <n v="0"/>
    <n v="0"/>
    <n v="1"/>
    <n v="0"/>
    <n v="0"/>
    <n v="176"/>
    <d v="2015-10-16T00:00:00"/>
    <n v="10"/>
    <s v="October"/>
    <n v="1"/>
  </r>
  <r>
    <n v="1903"/>
    <n v="21359"/>
    <n v="38"/>
    <n v="0.17791095088721384"/>
    <x v="1"/>
    <n v="0"/>
    <n v="1"/>
    <n v="12"/>
    <n v="2"/>
    <n v="17"/>
    <n v="6"/>
    <n v="1"/>
    <n v="10"/>
    <x v="1"/>
    <n v="2"/>
    <n v="0"/>
    <n v="3"/>
    <n v="8"/>
    <n v="0"/>
    <n v="0"/>
    <n v="0"/>
    <n v="0"/>
    <n v="0"/>
    <n v="0"/>
    <n v="1"/>
    <n v="48"/>
    <s v="36-50"/>
    <n v="2594"/>
    <n v="0"/>
    <n v="0"/>
    <n v="1"/>
    <n v="0"/>
    <n v="0"/>
    <n v="0"/>
    <n v="1"/>
    <n v="0"/>
    <n v="0"/>
    <n v="28"/>
    <d v="2015-09-08T00:00:00"/>
    <n v="9"/>
    <s v="September"/>
    <n v="1"/>
  </r>
  <r>
    <n v="1904"/>
    <n v="76068"/>
    <n v="1300"/>
    <n v="1.7089972130199294"/>
    <x v="0"/>
    <n v="1"/>
    <n v="67"/>
    <n v="1115"/>
    <n v="12"/>
    <n v="128"/>
    <n v="33"/>
    <n v="12"/>
    <n v="76"/>
    <x v="0"/>
    <n v="2"/>
    <n v="3"/>
    <n v="4"/>
    <n v="6"/>
    <n v="0"/>
    <n v="1"/>
    <n v="0"/>
    <n v="1"/>
    <n v="0"/>
    <n v="0"/>
    <n v="0"/>
    <n v="45"/>
    <s v="36-50"/>
    <n v="2736"/>
    <n v="0"/>
    <n v="1"/>
    <n v="0"/>
    <n v="0"/>
    <n v="0"/>
    <n v="0"/>
    <n v="1"/>
    <n v="0"/>
    <n v="0"/>
    <n v="1224"/>
    <d v="2015-04-19T00:00:00"/>
    <n v="4"/>
    <s v="April"/>
    <n v="1"/>
  </r>
  <r>
    <n v="1905"/>
    <n v="53204"/>
    <n v="39"/>
    <n v="7.3302759191038278E-2"/>
    <x v="1"/>
    <n v="1"/>
    <n v="40"/>
    <n v="29"/>
    <n v="0"/>
    <n v="8"/>
    <n v="2"/>
    <n v="0"/>
    <n v="6"/>
    <x v="0"/>
    <n v="1"/>
    <n v="0"/>
    <n v="3"/>
    <n v="4"/>
    <n v="0"/>
    <n v="0"/>
    <n v="0"/>
    <n v="0"/>
    <n v="0"/>
    <n v="0"/>
    <n v="0"/>
    <n v="44"/>
    <s v="36-50"/>
    <n v="2260"/>
    <n v="0"/>
    <n v="1"/>
    <n v="0"/>
    <n v="0"/>
    <n v="0"/>
    <n v="0"/>
    <n v="0"/>
    <n v="1"/>
    <n v="0"/>
    <n v="33"/>
    <d v="2016-08-07T00:00:00"/>
    <n v="8"/>
    <s v="August"/>
    <n v="1"/>
  </r>
  <r>
    <n v="1906"/>
    <n v="21355"/>
    <n v="37"/>
    <n v="0.1732615312573168"/>
    <x v="1"/>
    <n v="0"/>
    <n v="5"/>
    <n v="5"/>
    <n v="13"/>
    <n v="14"/>
    <n v="0"/>
    <n v="5"/>
    <n v="31"/>
    <x v="1"/>
    <n v="2"/>
    <n v="1"/>
    <n v="2"/>
    <n v="6"/>
    <n v="0"/>
    <n v="0"/>
    <n v="1"/>
    <n v="0"/>
    <n v="0"/>
    <n v="0"/>
    <n v="1"/>
    <n v="35"/>
    <s v="24-35"/>
    <n v="2472"/>
    <n v="0"/>
    <n v="1"/>
    <n v="0"/>
    <n v="0"/>
    <n v="0"/>
    <n v="0"/>
    <n v="1"/>
    <n v="0"/>
    <n v="0"/>
    <n v="6"/>
    <d v="2016-01-08T00:00:00"/>
    <n v="1"/>
    <s v="January"/>
    <n v="1"/>
  </r>
  <r>
    <n v="1907"/>
    <n v="78128"/>
    <n v="1228"/>
    <n v="1.5717796436616835"/>
    <x v="0"/>
    <n v="1"/>
    <n v="89"/>
    <n v="934"/>
    <n v="24"/>
    <n v="230"/>
    <n v="16"/>
    <n v="24"/>
    <n v="36"/>
    <x v="1"/>
    <n v="8"/>
    <n v="4"/>
    <n v="6"/>
    <n v="3"/>
    <n v="0"/>
    <n v="0"/>
    <n v="0"/>
    <n v="1"/>
    <n v="1"/>
    <n v="0"/>
    <n v="0"/>
    <n v="46"/>
    <s v="36-50"/>
    <n v="2289"/>
    <n v="0"/>
    <n v="1"/>
    <n v="0"/>
    <n v="0"/>
    <n v="0"/>
    <n v="0"/>
    <n v="0"/>
    <n v="0"/>
    <n v="1"/>
    <n v="1192"/>
    <d v="2016-07-09T00:00:00"/>
    <n v="7"/>
    <s v="July"/>
    <n v="1"/>
  </r>
  <r>
    <n v="1908"/>
    <n v="14188"/>
    <n v="48"/>
    <n v="0.33831406822667043"/>
    <x v="0"/>
    <n v="0"/>
    <n v="40"/>
    <n v="2"/>
    <n v="7"/>
    <n v="11"/>
    <n v="16"/>
    <n v="12"/>
    <n v="27"/>
    <x v="0"/>
    <n v="2"/>
    <n v="0"/>
    <n v="4"/>
    <n v="6"/>
    <n v="0"/>
    <n v="0"/>
    <n v="0"/>
    <n v="0"/>
    <n v="0"/>
    <n v="0"/>
    <n v="0"/>
    <n v="48"/>
    <s v="36-50"/>
    <n v="2645"/>
    <n v="0"/>
    <n v="1"/>
    <n v="0"/>
    <n v="0"/>
    <n v="0"/>
    <n v="0"/>
    <n v="0"/>
    <n v="0"/>
    <n v="0"/>
    <n v="21"/>
    <d v="2015-07-19T00:00:00"/>
    <n v="7"/>
    <s v="July"/>
    <n v="1"/>
  </r>
  <r>
    <n v="1909"/>
    <n v="14796"/>
    <n v="35"/>
    <n v="0.23655041903217086"/>
    <x v="1"/>
    <n v="0"/>
    <n v="1"/>
    <n v="13"/>
    <n v="3"/>
    <n v="8"/>
    <n v="7"/>
    <n v="4"/>
    <n v="16"/>
    <x v="1"/>
    <n v="1"/>
    <n v="0"/>
    <n v="3"/>
    <n v="9"/>
    <n v="0"/>
    <n v="0"/>
    <n v="0"/>
    <n v="0"/>
    <n v="0"/>
    <n v="0"/>
    <n v="1"/>
    <n v="36"/>
    <s v="36-50"/>
    <n v="2809"/>
    <n v="0"/>
    <n v="1"/>
    <n v="0"/>
    <n v="0"/>
    <n v="0"/>
    <n v="1"/>
    <n v="0"/>
    <n v="0"/>
    <n v="0"/>
    <n v="19"/>
    <d v="2015-02-05T00:00:00"/>
    <n v="2"/>
    <s v="February"/>
    <n v="1"/>
  </r>
  <r>
    <n v="1910"/>
    <n v="48150"/>
    <n v="219"/>
    <n v="0.45482866043613701"/>
    <x v="0"/>
    <n v="1"/>
    <n v="24"/>
    <n v="173"/>
    <n v="2"/>
    <n v="39"/>
    <n v="3"/>
    <n v="2"/>
    <n v="47"/>
    <x v="4"/>
    <n v="5"/>
    <n v="1"/>
    <n v="4"/>
    <n v="7"/>
    <n v="0"/>
    <n v="0"/>
    <n v="0"/>
    <n v="0"/>
    <n v="0"/>
    <n v="0"/>
    <n v="0"/>
    <n v="71"/>
    <s v="66+"/>
    <n v="2545"/>
    <n v="0"/>
    <n v="1"/>
    <n v="0"/>
    <n v="0"/>
    <n v="0"/>
    <n v="0"/>
    <n v="0"/>
    <n v="1"/>
    <n v="0"/>
    <n v="172"/>
    <d v="2015-10-27T00:00:00"/>
    <n v="10"/>
    <s v="October"/>
    <n v="1"/>
  </r>
  <r>
    <n v="1911"/>
    <n v="22518"/>
    <n v="34"/>
    <n v="0.15099031885602629"/>
    <x v="1"/>
    <n v="0"/>
    <n v="36"/>
    <n v="11"/>
    <n v="7"/>
    <n v="12"/>
    <n v="2"/>
    <n v="2"/>
    <n v="27"/>
    <x v="1"/>
    <n v="2"/>
    <n v="1"/>
    <n v="2"/>
    <n v="5"/>
    <n v="0"/>
    <n v="0"/>
    <n v="1"/>
    <n v="0"/>
    <n v="0"/>
    <n v="0"/>
    <n v="1"/>
    <n v="34"/>
    <s v="24-35"/>
    <n v="2774"/>
    <n v="0"/>
    <n v="1"/>
    <n v="0"/>
    <n v="0"/>
    <n v="0"/>
    <n v="0"/>
    <n v="1"/>
    <n v="0"/>
    <n v="0"/>
    <n v="7"/>
    <d v="2015-03-12T00:00:00"/>
    <n v="3"/>
    <s v="March"/>
    <n v="1"/>
  </r>
  <r>
    <n v="1912"/>
    <n v="58275"/>
    <n v="551"/>
    <n v="0.94551694551694554"/>
    <x v="1"/>
    <n v="1"/>
    <n v="48"/>
    <n v="189"/>
    <n v="10"/>
    <n v="253"/>
    <n v="56"/>
    <n v="43"/>
    <n v="64"/>
    <x v="9"/>
    <n v="8"/>
    <n v="2"/>
    <n v="7"/>
    <n v="7"/>
    <n v="0"/>
    <n v="0"/>
    <n v="0"/>
    <n v="0"/>
    <n v="0"/>
    <n v="0"/>
    <n v="0"/>
    <n v="65"/>
    <s v="51-65"/>
    <n v="2551"/>
    <n v="0"/>
    <n v="0"/>
    <n v="0"/>
    <n v="0"/>
    <n v="1"/>
    <n v="0"/>
    <n v="1"/>
    <n v="0"/>
    <n v="0"/>
    <n v="487"/>
    <d v="2015-10-21T00:00:00"/>
    <n v="10"/>
    <s v="October"/>
    <n v="1"/>
  </r>
  <r>
    <n v="1913"/>
    <n v="44953"/>
    <n v="897"/>
    <n v="1.9954174359886994"/>
    <x v="0"/>
    <n v="0"/>
    <n v="31"/>
    <n v="728"/>
    <n v="17"/>
    <n v="133"/>
    <n v="11"/>
    <n v="8"/>
    <n v="124"/>
    <x v="0"/>
    <n v="7"/>
    <n v="3"/>
    <n v="13"/>
    <n v="6"/>
    <n v="0"/>
    <n v="0"/>
    <n v="1"/>
    <n v="0"/>
    <n v="0"/>
    <n v="0"/>
    <n v="0"/>
    <n v="39"/>
    <s v="36-50"/>
    <n v="2714"/>
    <n v="0"/>
    <n v="0"/>
    <n v="0"/>
    <n v="1"/>
    <n v="0"/>
    <n v="0"/>
    <n v="0"/>
    <n v="0"/>
    <n v="1"/>
    <n v="773"/>
    <d v="2015-05-11T00:00:00"/>
    <n v="5"/>
    <s v="May"/>
    <n v="1"/>
  </r>
  <r>
    <n v="1914"/>
    <n v="34587"/>
    <n v="20"/>
    <n v="5.7825194437216294E-2"/>
    <x v="1"/>
    <n v="1"/>
    <n v="68"/>
    <n v="7"/>
    <n v="2"/>
    <n v="9"/>
    <n v="2"/>
    <n v="0"/>
    <n v="2"/>
    <x v="1"/>
    <n v="1"/>
    <n v="0"/>
    <n v="3"/>
    <n v="4"/>
    <n v="0"/>
    <n v="0"/>
    <n v="0"/>
    <n v="0"/>
    <n v="0"/>
    <n v="0"/>
    <n v="0"/>
    <n v="67"/>
    <s v="66+"/>
    <n v="2203"/>
    <n v="0"/>
    <n v="0"/>
    <n v="0"/>
    <n v="1"/>
    <n v="0"/>
    <n v="0"/>
    <n v="1"/>
    <n v="0"/>
    <n v="0"/>
    <n v="18"/>
    <d v="2016-10-03T00:00:00"/>
    <n v="10"/>
    <s v="October"/>
    <n v="1"/>
  </r>
  <r>
    <n v="1915"/>
    <n v="43018"/>
    <n v="69"/>
    <n v="0.16039797294155933"/>
    <x v="0"/>
    <n v="1"/>
    <n v="46"/>
    <n v="35"/>
    <n v="4"/>
    <n v="17"/>
    <n v="7"/>
    <n v="6"/>
    <n v="64"/>
    <x v="0"/>
    <n v="2"/>
    <n v="2"/>
    <n v="2"/>
    <n v="5"/>
    <n v="0"/>
    <n v="0"/>
    <n v="0"/>
    <n v="0"/>
    <n v="0"/>
    <n v="0"/>
    <n v="0"/>
    <n v="46"/>
    <s v="36-50"/>
    <n v="2399"/>
    <n v="0"/>
    <n v="0"/>
    <n v="0"/>
    <n v="1"/>
    <n v="0"/>
    <n v="0"/>
    <n v="0"/>
    <n v="1"/>
    <n v="0"/>
    <n v="5"/>
    <d v="2016-03-21T00:00:00"/>
    <n v="3"/>
    <s v="March"/>
    <n v="1"/>
  </r>
  <r>
    <n v="1916"/>
    <n v="45736"/>
    <n v="394"/>
    <n v="0.8614658037432219"/>
    <x v="0"/>
    <n v="1"/>
    <n v="92"/>
    <n v="188"/>
    <n v="3"/>
    <n v="180"/>
    <n v="20"/>
    <n v="3"/>
    <n v="43"/>
    <x v="2"/>
    <n v="7"/>
    <n v="1"/>
    <n v="6"/>
    <n v="7"/>
    <n v="0"/>
    <n v="0"/>
    <n v="0"/>
    <n v="0"/>
    <n v="0"/>
    <n v="0"/>
    <n v="0"/>
    <n v="66"/>
    <s v="66+"/>
    <n v="2499"/>
    <n v="0"/>
    <n v="1"/>
    <n v="0"/>
    <n v="0"/>
    <n v="0"/>
    <n v="0"/>
    <n v="0"/>
    <n v="1"/>
    <n v="0"/>
    <n v="351"/>
    <d v="2015-12-12T00:00:00"/>
    <n v="12"/>
    <s v="December"/>
    <n v="1"/>
  </r>
  <r>
    <n v="1917"/>
    <n v="66476"/>
    <n v="956"/>
    <n v="1.4381130031891209"/>
    <x v="0"/>
    <n v="1"/>
    <n v="80"/>
    <n v="742"/>
    <n v="28"/>
    <n v="152"/>
    <n v="25"/>
    <n v="9"/>
    <n v="57"/>
    <x v="1"/>
    <n v="6"/>
    <n v="8"/>
    <n v="10"/>
    <n v="4"/>
    <n v="0"/>
    <n v="0"/>
    <n v="0"/>
    <n v="0"/>
    <n v="0"/>
    <n v="0"/>
    <n v="0"/>
    <n v="51"/>
    <s v="51-65"/>
    <n v="2366"/>
    <n v="0"/>
    <n v="0"/>
    <n v="0"/>
    <n v="1"/>
    <n v="0"/>
    <n v="0"/>
    <n v="0"/>
    <n v="1"/>
    <n v="0"/>
    <n v="899"/>
    <d v="2016-04-23T00:00:00"/>
    <n v="4"/>
    <s v="April"/>
    <n v="1"/>
  </r>
  <r>
    <n v="1918"/>
    <n v="27733"/>
    <n v="40"/>
    <n v="0.14423250279450475"/>
    <x v="1"/>
    <n v="0"/>
    <n v="16"/>
    <n v="0"/>
    <n v="7"/>
    <n v="5"/>
    <n v="26"/>
    <n v="2"/>
    <n v="17"/>
    <x v="1"/>
    <n v="2"/>
    <n v="0"/>
    <n v="3"/>
    <n v="7"/>
    <n v="0"/>
    <n v="0"/>
    <n v="0"/>
    <n v="0"/>
    <n v="0"/>
    <n v="0"/>
    <n v="0"/>
    <n v="39"/>
    <s v="36-50"/>
    <n v="2466"/>
    <n v="0"/>
    <n v="1"/>
    <n v="0"/>
    <n v="0"/>
    <n v="0"/>
    <n v="1"/>
    <n v="0"/>
    <n v="0"/>
    <n v="0"/>
    <n v="23"/>
    <d v="2016-01-14T00:00:00"/>
    <n v="1"/>
    <s v="January"/>
    <n v="1"/>
  </r>
  <r>
    <n v="1919"/>
    <n v="69805"/>
    <n v="1018"/>
    <n v="1.4583482558555978"/>
    <x v="0"/>
    <n v="1"/>
    <n v="50"/>
    <n v="750"/>
    <n v="71"/>
    <n v="174"/>
    <n v="13"/>
    <n v="10"/>
    <n v="20"/>
    <x v="1"/>
    <n v="6"/>
    <n v="8"/>
    <n v="11"/>
    <n v="2"/>
    <n v="0"/>
    <n v="0"/>
    <n v="0"/>
    <n v="0"/>
    <n v="0"/>
    <n v="0"/>
    <n v="0"/>
    <n v="68"/>
    <s v="66+"/>
    <n v="2318"/>
    <n v="0"/>
    <n v="0"/>
    <n v="0"/>
    <n v="1"/>
    <n v="0"/>
    <n v="0"/>
    <n v="0"/>
    <n v="0"/>
    <n v="1"/>
    <n v="998"/>
    <d v="2016-06-10T00:00:00"/>
    <n v="6"/>
    <s v="June"/>
    <n v="1"/>
  </r>
  <r>
    <n v="1920"/>
    <n v="72217"/>
    <n v="1419"/>
    <n v="1.9649113089715717"/>
    <x v="0"/>
    <n v="0"/>
    <n v="93"/>
    <n v="816"/>
    <n v="42"/>
    <n v="450"/>
    <n v="55"/>
    <n v="56"/>
    <n v="154"/>
    <x v="0"/>
    <n v="3"/>
    <n v="10"/>
    <n v="8"/>
    <n v="2"/>
    <n v="0"/>
    <n v="0"/>
    <n v="0"/>
    <n v="0"/>
    <n v="0"/>
    <n v="0"/>
    <n v="0"/>
    <n v="58"/>
    <s v="51-65"/>
    <n v="2604"/>
    <n v="0"/>
    <n v="0"/>
    <n v="1"/>
    <n v="0"/>
    <n v="0"/>
    <n v="0"/>
    <n v="0"/>
    <n v="1"/>
    <n v="0"/>
    <n v="1265"/>
    <d v="2015-08-29T00:00:00"/>
    <n v="8"/>
    <s v="August"/>
    <n v="1"/>
  </r>
  <r>
    <n v="1921"/>
    <n v="25818"/>
    <n v="19"/>
    <n v="7.3592067549771475E-2"/>
    <x v="1"/>
    <n v="0"/>
    <n v="51"/>
    <n v="5"/>
    <n v="2"/>
    <n v="8"/>
    <n v="2"/>
    <n v="2"/>
    <n v="9"/>
    <x v="0"/>
    <n v="0"/>
    <n v="1"/>
    <n v="2"/>
    <n v="7"/>
    <n v="0"/>
    <n v="0"/>
    <n v="0"/>
    <n v="0"/>
    <n v="0"/>
    <n v="0"/>
    <n v="0"/>
    <n v="49"/>
    <s v="36-50"/>
    <n v="2778"/>
    <n v="1"/>
    <n v="0"/>
    <n v="0"/>
    <n v="0"/>
    <n v="0"/>
    <n v="0"/>
    <n v="1"/>
    <n v="0"/>
    <n v="0"/>
    <n v="10"/>
    <d v="2015-03-08T00:00:00"/>
    <n v="3"/>
    <s v="March"/>
    <n v="1"/>
  </r>
  <r>
    <n v="1922"/>
    <n v="37509"/>
    <n v="118"/>
    <n v="0.31459116478711774"/>
    <x v="1"/>
    <n v="0"/>
    <n v="24"/>
    <n v="37"/>
    <n v="5"/>
    <n v="56"/>
    <n v="12"/>
    <n v="8"/>
    <n v="5"/>
    <x v="1"/>
    <n v="3"/>
    <n v="0"/>
    <n v="4"/>
    <n v="7"/>
    <n v="0"/>
    <n v="0"/>
    <n v="0"/>
    <n v="0"/>
    <n v="0"/>
    <n v="0"/>
    <n v="0"/>
    <n v="44"/>
    <s v="36-50"/>
    <n v="2814"/>
    <n v="0"/>
    <n v="0"/>
    <n v="0"/>
    <n v="1"/>
    <n v="0"/>
    <n v="0"/>
    <n v="0"/>
    <n v="1"/>
    <n v="0"/>
    <n v="113"/>
    <d v="2015-01-31T00:00:00"/>
    <n v="1"/>
    <s v="January"/>
    <n v="1"/>
  </r>
  <r>
    <n v="1923"/>
    <n v="25176"/>
    <n v="8"/>
    <n v="3.1776294884016523E-2"/>
    <x v="1"/>
    <n v="1"/>
    <n v="79"/>
    <n v="4"/>
    <n v="0"/>
    <n v="4"/>
    <n v="0"/>
    <n v="0"/>
    <n v="5"/>
    <x v="0"/>
    <n v="1"/>
    <n v="0"/>
    <n v="2"/>
    <n v="7"/>
    <n v="0"/>
    <n v="0"/>
    <n v="0"/>
    <n v="0"/>
    <n v="0"/>
    <n v="0"/>
    <n v="0"/>
    <n v="44"/>
    <s v="36-50"/>
    <n v="2482"/>
    <n v="0"/>
    <n v="0"/>
    <n v="0"/>
    <n v="1"/>
    <n v="0"/>
    <n v="1"/>
    <n v="0"/>
    <n v="0"/>
    <n v="0"/>
    <n v="3"/>
    <d v="2015-12-29T00:00:00"/>
    <n v="12"/>
    <s v="December"/>
    <n v="1"/>
  </r>
  <r>
    <n v="1924"/>
    <n v="43586"/>
    <n v="116"/>
    <n v="0.26614050383150556"/>
    <x v="0"/>
    <n v="1"/>
    <n v="26"/>
    <n v="99"/>
    <n v="2"/>
    <n v="11"/>
    <n v="4"/>
    <n v="0"/>
    <n v="16"/>
    <x v="4"/>
    <n v="3"/>
    <n v="0"/>
    <n v="4"/>
    <n v="8"/>
    <n v="0"/>
    <n v="0"/>
    <n v="0"/>
    <n v="0"/>
    <n v="0"/>
    <n v="0"/>
    <n v="0"/>
    <n v="40"/>
    <s v="36-50"/>
    <n v="2827"/>
    <n v="0"/>
    <n v="1"/>
    <n v="0"/>
    <n v="0"/>
    <n v="0"/>
    <n v="0"/>
    <n v="1"/>
    <n v="0"/>
    <n v="0"/>
    <n v="100"/>
    <d v="2015-01-18T00:00:00"/>
    <n v="1"/>
    <s v="January"/>
    <n v="1"/>
  </r>
  <r>
    <n v="1925"/>
    <n v="53230"/>
    <n v="503"/>
    <n v="0.94495585196317855"/>
    <x v="0"/>
    <n v="1"/>
    <n v="86"/>
    <n v="176"/>
    <n v="72"/>
    <n v="98"/>
    <n v="136"/>
    <n v="21"/>
    <n v="229"/>
    <x v="3"/>
    <n v="5"/>
    <n v="2"/>
    <n v="12"/>
    <n v="5"/>
    <n v="0"/>
    <n v="0"/>
    <n v="0"/>
    <n v="0"/>
    <n v="0"/>
    <n v="0"/>
    <n v="0"/>
    <n v="64"/>
    <s v="51-65"/>
    <n v="2854"/>
    <n v="0"/>
    <n v="1"/>
    <n v="0"/>
    <n v="0"/>
    <n v="0"/>
    <n v="1"/>
    <n v="0"/>
    <n v="0"/>
    <n v="0"/>
    <n v="274"/>
    <d v="2014-12-22T00:00:00"/>
    <n v="12"/>
    <s v="December"/>
    <n v="1"/>
  </r>
  <r>
    <n v="1926"/>
    <n v="50116"/>
    <n v="64"/>
    <n v="0.1277037273525421"/>
    <x v="1"/>
    <n v="1"/>
    <n v="68"/>
    <n v="54"/>
    <n v="0"/>
    <n v="10"/>
    <n v="0"/>
    <n v="0"/>
    <n v="2"/>
    <x v="1"/>
    <n v="1"/>
    <n v="0"/>
    <n v="4"/>
    <n v="5"/>
    <n v="0"/>
    <n v="0"/>
    <n v="0"/>
    <n v="1"/>
    <n v="0"/>
    <n v="0"/>
    <n v="0"/>
    <n v="63"/>
    <s v="51-65"/>
    <n v="2168"/>
    <n v="0"/>
    <n v="0"/>
    <n v="0"/>
    <n v="1"/>
    <n v="0"/>
    <n v="0"/>
    <n v="1"/>
    <n v="0"/>
    <n v="0"/>
    <n v="62"/>
    <d v="2016-11-07T00:00:00"/>
    <n v="11"/>
    <s v="November"/>
    <n v="1"/>
  </r>
  <r>
    <n v="1927"/>
    <n v="34728"/>
    <n v="30"/>
    <n v="8.6385625431928126E-2"/>
    <x v="1"/>
    <n v="0"/>
    <n v="2"/>
    <n v="14"/>
    <n v="0"/>
    <n v="16"/>
    <n v="0"/>
    <n v="0"/>
    <n v="6"/>
    <x v="0"/>
    <n v="1"/>
    <n v="1"/>
    <n v="2"/>
    <n v="6"/>
    <n v="0"/>
    <n v="0"/>
    <n v="0"/>
    <n v="0"/>
    <n v="0"/>
    <n v="0"/>
    <n v="1"/>
    <n v="34"/>
    <s v="24-35"/>
    <n v="2493"/>
    <n v="0"/>
    <n v="0"/>
    <n v="0"/>
    <n v="1"/>
    <n v="0"/>
    <n v="0"/>
    <n v="1"/>
    <n v="0"/>
    <n v="0"/>
    <n v="24"/>
    <d v="2015-12-18T00:00:00"/>
    <n v="12"/>
    <s v="December"/>
    <n v="1"/>
  </r>
  <r>
    <n v="1928"/>
    <n v="25959"/>
    <n v="30"/>
    <n v="0.11556685542586387"/>
    <x v="1"/>
    <n v="1"/>
    <n v="1"/>
    <n v="4"/>
    <n v="2"/>
    <n v="12"/>
    <n v="7"/>
    <n v="5"/>
    <n v="26"/>
    <x v="1"/>
    <n v="1"/>
    <n v="2"/>
    <n v="2"/>
    <n v="6"/>
    <n v="0"/>
    <n v="0"/>
    <n v="0"/>
    <n v="0"/>
    <n v="0"/>
    <n v="0"/>
    <n v="1"/>
    <n v="50"/>
    <s v="36-50"/>
    <n v="2659"/>
    <n v="1"/>
    <n v="0"/>
    <n v="0"/>
    <n v="0"/>
    <n v="0"/>
    <n v="1"/>
    <n v="0"/>
    <n v="0"/>
    <n v="0"/>
    <n v="4"/>
    <d v="2015-07-05T00:00:00"/>
    <n v="7"/>
    <s v="July"/>
    <n v="1"/>
  </r>
  <r>
    <n v="1929"/>
    <n v="33590"/>
    <n v="6"/>
    <n v="1.7862459065197976E-2"/>
    <x v="2"/>
    <n v="1"/>
    <n v="65"/>
    <n v="4"/>
    <n v="0"/>
    <n v="2"/>
    <n v="0"/>
    <n v="0"/>
    <n v="2"/>
    <x v="0"/>
    <n v="1"/>
    <n v="0"/>
    <n v="2"/>
    <n v="7"/>
    <n v="0"/>
    <n v="0"/>
    <n v="0"/>
    <n v="0"/>
    <n v="0"/>
    <n v="0"/>
    <n v="0"/>
    <n v="46"/>
    <s v="36-50"/>
    <n v="2397"/>
    <n v="0"/>
    <n v="0"/>
    <n v="0"/>
    <n v="1"/>
    <n v="0"/>
    <n v="0"/>
    <n v="1"/>
    <n v="0"/>
    <n v="0"/>
    <n v="4"/>
    <d v="2016-03-23T00:00:00"/>
    <n v="3"/>
    <s v="March"/>
    <n v="1"/>
  </r>
  <r>
    <n v="1930"/>
    <n v="35860"/>
    <n v="29"/>
    <n v="8.0870050195203574E-2"/>
    <x v="1"/>
    <n v="1"/>
    <n v="37"/>
    <n v="15"/>
    <n v="0"/>
    <n v="8"/>
    <n v="4"/>
    <n v="2"/>
    <n v="20"/>
    <x v="1"/>
    <n v="1"/>
    <n v="1"/>
    <n v="2"/>
    <n v="5"/>
    <n v="0"/>
    <n v="0"/>
    <n v="1"/>
    <n v="0"/>
    <n v="0"/>
    <n v="0"/>
    <n v="1"/>
    <n v="47"/>
    <s v="36-50"/>
    <n v="2200"/>
    <n v="0"/>
    <n v="0"/>
    <n v="1"/>
    <n v="0"/>
    <n v="0"/>
    <n v="0"/>
    <n v="0"/>
    <n v="0"/>
    <n v="1"/>
    <n v="9"/>
    <d v="2016-10-06T00:00:00"/>
    <n v="10"/>
    <s v="October"/>
    <n v="1"/>
  </r>
  <r>
    <n v="1931"/>
    <n v="16005"/>
    <n v="56"/>
    <n v="0.34989065916900969"/>
    <x v="1"/>
    <n v="0"/>
    <n v="69"/>
    <n v="1"/>
    <n v="3"/>
    <n v="2"/>
    <n v="20"/>
    <n v="30"/>
    <n v="47"/>
    <x v="4"/>
    <n v="2"/>
    <n v="1"/>
    <n v="2"/>
    <n v="8"/>
    <n v="0"/>
    <n v="0"/>
    <n v="0"/>
    <n v="0"/>
    <n v="0"/>
    <n v="0"/>
    <n v="0"/>
    <n v="40"/>
    <s v="36-50"/>
    <n v="2843"/>
    <n v="0"/>
    <n v="1"/>
    <n v="0"/>
    <n v="0"/>
    <n v="0"/>
    <n v="0"/>
    <n v="0"/>
    <n v="0"/>
    <n v="0"/>
    <n v="9"/>
    <d v="2015-01-02T00:00:00"/>
    <n v="1"/>
    <s v="January"/>
    <n v="1"/>
  </r>
  <r>
    <n v="1932"/>
    <n v="65487"/>
    <n v="1006"/>
    <n v="1.5361827538290043"/>
    <x v="0"/>
    <n v="0"/>
    <n v="48"/>
    <n v="240"/>
    <n v="67"/>
    <n v="500"/>
    <n v="199"/>
    <n v="0"/>
    <n v="163"/>
    <x v="4"/>
    <n v="3"/>
    <n v="5"/>
    <n v="6"/>
    <n v="2"/>
    <n v="0"/>
    <n v="0"/>
    <n v="0"/>
    <n v="0"/>
    <n v="0"/>
    <n v="0"/>
    <n v="0"/>
    <n v="63"/>
    <s v="51-65"/>
    <n v="2329"/>
    <n v="0"/>
    <n v="0"/>
    <n v="1"/>
    <n v="0"/>
    <n v="0"/>
    <n v="0"/>
    <n v="0"/>
    <n v="1"/>
    <n v="0"/>
    <n v="843"/>
    <d v="2016-05-30T00:00:00"/>
    <n v="5"/>
    <s v="May"/>
    <n v="1"/>
  </r>
  <r>
    <n v="1933"/>
    <n v="58692"/>
    <n v="384"/>
    <n v="0.65426293191576368"/>
    <x v="0"/>
    <n v="1"/>
    <n v="21"/>
    <n v="301"/>
    <n v="11"/>
    <n v="61"/>
    <n v="4"/>
    <n v="7"/>
    <n v="11"/>
    <x v="0"/>
    <n v="8"/>
    <n v="2"/>
    <n v="4"/>
    <n v="7"/>
    <n v="0"/>
    <n v="0"/>
    <n v="0"/>
    <n v="0"/>
    <n v="0"/>
    <n v="0"/>
    <n v="0"/>
    <n v="55"/>
    <s v="51-65"/>
    <n v="2243"/>
    <n v="0"/>
    <n v="1"/>
    <n v="0"/>
    <n v="0"/>
    <n v="0"/>
    <n v="0"/>
    <n v="1"/>
    <n v="0"/>
    <n v="0"/>
    <n v="373"/>
    <d v="2016-08-24T00:00:00"/>
    <n v="8"/>
    <s v="August"/>
    <n v="1"/>
  </r>
  <r>
    <n v="1934"/>
    <n v="40590"/>
    <n v="221"/>
    <n v="0.54446908105444691"/>
    <x v="1"/>
    <n v="1"/>
    <n v="30"/>
    <n v="154"/>
    <n v="0"/>
    <n v="50"/>
    <n v="6"/>
    <n v="11"/>
    <n v="37"/>
    <x v="2"/>
    <n v="3"/>
    <n v="4"/>
    <n v="3"/>
    <n v="6"/>
    <n v="0"/>
    <n v="0"/>
    <n v="1"/>
    <n v="0"/>
    <n v="0"/>
    <n v="0"/>
    <n v="0"/>
    <n v="51"/>
    <s v="51-65"/>
    <n v="2429"/>
    <n v="0"/>
    <n v="0"/>
    <n v="0"/>
    <n v="0"/>
    <n v="1"/>
    <n v="0"/>
    <n v="1"/>
    <n v="0"/>
    <n v="0"/>
    <n v="184"/>
    <d v="2016-02-20T00:00:00"/>
    <n v="2"/>
    <s v="February"/>
    <n v="1"/>
  </r>
  <r>
    <n v="1935"/>
    <n v="62637"/>
    <n v="180"/>
    <n v="0.28737008477417497"/>
    <x v="0"/>
    <n v="1"/>
    <n v="76"/>
    <n v="104"/>
    <n v="12"/>
    <n v="48"/>
    <n v="4"/>
    <n v="12"/>
    <n v="5"/>
    <x v="0"/>
    <n v="2"/>
    <n v="2"/>
    <n v="5"/>
    <n v="2"/>
    <n v="0"/>
    <n v="0"/>
    <n v="0"/>
    <n v="0"/>
    <n v="0"/>
    <n v="0"/>
    <n v="0"/>
    <n v="66"/>
    <s v="66+"/>
    <n v="2279"/>
    <n v="1"/>
    <n v="0"/>
    <n v="0"/>
    <n v="0"/>
    <n v="0"/>
    <n v="0"/>
    <n v="0"/>
    <n v="1"/>
    <n v="0"/>
    <n v="175"/>
    <d v="2016-07-19T00:00:00"/>
    <n v="7"/>
    <s v="July"/>
    <n v="1"/>
  </r>
  <r>
    <n v="1936"/>
    <n v="35860"/>
    <n v="29"/>
    <n v="8.0870050195203574E-2"/>
    <x v="1"/>
    <n v="1"/>
    <n v="37"/>
    <n v="15"/>
    <n v="0"/>
    <n v="8"/>
    <n v="4"/>
    <n v="2"/>
    <n v="20"/>
    <x v="1"/>
    <n v="1"/>
    <n v="1"/>
    <n v="2"/>
    <n v="5"/>
    <n v="0"/>
    <n v="0"/>
    <n v="1"/>
    <n v="0"/>
    <n v="0"/>
    <n v="0"/>
    <n v="1"/>
    <n v="47"/>
    <s v="36-50"/>
    <n v="2200"/>
    <n v="1"/>
    <n v="0"/>
    <n v="0"/>
    <n v="0"/>
    <n v="0"/>
    <n v="0"/>
    <n v="0"/>
    <n v="0"/>
    <n v="1"/>
    <n v="9"/>
    <d v="2016-10-06T00:00:00"/>
    <n v="10"/>
    <s v="October"/>
    <n v="1"/>
  </r>
  <r>
    <n v="1937"/>
    <n v="19346"/>
    <n v="20"/>
    <n v="0.10338054378166028"/>
    <x v="1"/>
    <n v="0"/>
    <n v="26"/>
    <n v="2"/>
    <n v="0"/>
    <n v="9"/>
    <n v="3"/>
    <n v="6"/>
    <n v="2"/>
    <x v="0"/>
    <n v="1"/>
    <n v="0"/>
    <n v="3"/>
    <n v="8"/>
    <n v="0"/>
    <n v="0"/>
    <n v="0"/>
    <n v="0"/>
    <n v="0"/>
    <n v="0"/>
    <n v="0"/>
    <n v="46"/>
    <s v="36-50"/>
    <n v="2309"/>
    <n v="1"/>
    <n v="0"/>
    <n v="0"/>
    <n v="0"/>
    <n v="0"/>
    <n v="0"/>
    <n v="1"/>
    <n v="0"/>
    <n v="0"/>
    <n v="18"/>
    <d v="2016-06-19T00:00:00"/>
    <n v="6"/>
    <s v="June"/>
    <n v="1"/>
  </r>
  <r>
    <n v="1938"/>
    <n v="35788"/>
    <n v="40"/>
    <n v="0.11176930814798255"/>
    <x v="1"/>
    <n v="1"/>
    <n v="34"/>
    <n v="23"/>
    <n v="2"/>
    <n v="11"/>
    <n v="3"/>
    <n v="1"/>
    <n v="4"/>
    <x v="1"/>
    <n v="2"/>
    <n v="0"/>
    <n v="3"/>
    <n v="6"/>
    <n v="0"/>
    <n v="0"/>
    <n v="0"/>
    <n v="0"/>
    <n v="0"/>
    <n v="0"/>
    <n v="0"/>
    <n v="49"/>
    <s v="36-50"/>
    <n v="2316"/>
    <n v="0"/>
    <n v="1"/>
    <n v="0"/>
    <n v="0"/>
    <n v="0"/>
    <n v="0"/>
    <n v="1"/>
    <n v="0"/>
    <n v="0"/>
    <n v="36"/>
    <d v="2016-06-12T00:00:00"/>
    <n v="6"/>
    <s v="June"/>
    <n v="1"/>
  </r>
  <r>
    <n v="1939"/>
    <n v="36997"/>
    <n v="67"/>
    <n v="0.18109576452144768"/>
    <x v="1"/>
    <n v="1"/>
    <n v="72"/>
    <n v="43"/>
    <n v="4"/>
    <n v="12"/>
    <n v="8"/>
    <n v="0"/>
    <n v="27"/>
    <x v="2"/>
    <n v="2"/>
    <n v="1"/>
    <n v="4"/>
    <n v="5"/>
    <n v="0"/>
    <n v="0"/>
    <n v="0"/>
    <n v="0"/>
    <n v="0"/>
    <n v="0"/>
    <n v="0"/>
    <n v="52"/>
    <s v="51-65"/>
    <n v="2672"/>
    <n v="1"/>
    <n v="0"/>
    <n v="0"/>
    <n v="0"/>
    <n v="0"/>
    <n v="0"/>
    <n v="1"/>
    <n v="0"/>
    <n v="0"/>
    <n v="40"/>
    <d v="2015-06-22T00:00:00"/>
    <n v="6"/>
    <s v="June"/>
    <n v="1"/>
  </r>
  <r>
    <n v="1940"/>
    <n v="23539"/>
    <n v="56"/>
    <n v="0.23790305450528912"/>
    <x v="0"/>
    <n v="0"/>
    <n v="13"/>
    <n v="4"/>
    <n v="24"/>
    <n v="11"/>
    <n v="16"/>
    <n v="1"/>
    <n v="25"/>
    <x v="0"/>
    <n v="2"/>
    <n v="0"/>
    <n v="4"/>
    <n v="6"/>
    <n v="0"/>
    <n v="0"/>
    <n v="0"/>
    <n v="0"/>
    <n v="0"/>
    <n v="0"/>
    <n v="0"/>
    <n v="63"/>
    <s v="51-65"/>
    <n v="2280"/>
    <n v="0"/>
    <n v="1"/>
    <n v="0"/>
    <n v="0"/>
    <n v="0"/>
    <n v="0"/>
    <n v="1"/>
    <n v="0"/>
    <n v="0"/>
    <n v="31"/>
    <d v="2016-07-18T00:00:00"/>
    <n v="7"/>
    <s v="July"/>
    <n v="1"/>
  </r>
  <r>
    <n v="1941"/>
    <n v="65333"/>
    <n v="768"/>
    <n v="1.1755162016132736"/>
    <x v="0"/>
    <n v="1"/>
    <n v="58"/>
    <n v="654"/>
    <n v="7"/>
    <n v="92"/>
    <n v="0"/>
    <n v="15"/>
    <n v="30"/>
    <x v="6"/>
    <n v="9"/>
    <n v="4"/>
    <n v="8"/>
    <n v="6"/>
    <n v="0"/>
    <n v="0"/>
    <n v="0"/>
    <n v="1"/>
    <n v="1"/>
    <n v="0"/>
    <n v="0"/>
    <n v="47"/>
    <s v="36-50"/>
    <n v="2322"/>
    <n v="0"/>
    <n v="0"/>
    <n v="1"/>
    <n v="0"/>
    <n v="0"/>
    <n v="0"/>
    <n v="1"/>
    <n v="0"/>
    <n v="0"/>
    <n v="738"/>
    <d v="2016-06-06T00:00:00"/>
    <n v="6"/>
    <s v="June"/>
    <n v="1"/>
  </r>
  <r>
    <n v="1942"/>
    <n v="15345"/>
    <n v="28"/>
    <n v="0.18246985988921471"/>
    <x v="1"/>
    <n v="0"/>
    <n v="51"/>
    <n v="5"/>
    <n v="2"/>
    <n v="16"/>
    <n v="3"/>
    <n v="2"/>
    <n v="19"/>
    <x v="1"/>
    <n v="1"/>
    <n v="1"/>
    <n v="2"/>
    <n v="8"/>
    <n v="0"/>
    <n v="0"/>
    <n v="0"/>
    <n v="0"/>
    <n v="0"/>
    <n v="0"/>
    <n v="1"/>
    <n v="36"/>
    <s v="36-50"/>
    <n v="2826"/>
    <n v="0"/>
    <n v="0"/>
    <n v="0"/>
    <n v="1"/>
    <n v="0"/>
    <n v="0"/>
    <n v="1"/>
    <n v="0"/>
    <n v="0"/>
    <n v="9"/>
    <d v="2015-01-19T00:00:00"/>
    <n v="1"/>
    <s v="January"/>
    <n v="1"/>
  </r>
  <r>
    <n v="1943"/>
    <n v="29732"/>
    <n v="34"/>
    <n v="0.11435490380734563"/>
    <x v="1"/>
    <n v="0"/>
    <n v="23"/>
    <n v="25"/>
    <n v="0"/>
    <n v="8"/>
    <n v="0"/>
    <n v="1"/>
    <n v="4"/>
    <x v="0"/>
    <n v="2"/>
    <n v="0"/>
    <n v="2"/>
    <n v="9"/>
    <n v="0"/>
    <n v="0"/>
    <n v="0"/>
    <n v="0"/>
    <n v="0"/>
    <n v="0"/>
    <n v="0"/>
    <n v="49"/>
    <s v="36-50"/>
    <n v="2255"/>
    <n v="0"/>
    <n v="0"/>
    <n v="0"/>
    <n v="1"/>
    <n v="0"/>
    <n v="0"/>
    <n v="0"/>
    <n v="0"/>
    <n v="1"/>
    <n v="30"/>
    <d v="2016-08-12T00:00:00"/>
    <n v="8"/>
    <s v="August"/>
    <n v="1"/>
  </r>
  <r>
    <n v="1944"/>
    <n v="41275"/>
    <n v="52"/>
    <n v="0.12598425196850394"/>
    <x v="1"/>
    <n v="2"/>
    <n v="33"/>
    <n v="24"/>
    <n v="4"/>
    <n v="22"/>
    <n v="0"/>
    <n v="2"/>
    <n v="9"/>
    <x v="3"/>
    <n v="3"/>
    <n v="1"/>
    <n v="3"/>
    <n v="5"/>
    <n v="0"/>
    <n v="0"/>
    <n v="0"/>
    <n v="0"/>
    <n v="0"/>
    <n v="0"/>
    <n v="0"/>
    <n v="60"/>
    <s v="51-65"/>
    <n v="2256"/>
    <n v="0"/>
    <n v="0"/>
    <n v="0"/>
    <n v="1"/>
    <n v="0"/>
    <n v="0"/>
    <n v="0"/>
    <n v="1"/>
    <n v="0"/>
    <n v="43"/>
    <d v="2016-08-11T00:00:00"/>
    <n v="8"/>
    <s v="August"/>
    <n v="1"/>
  </r>
  <r>
    <n v="1945"/>
    <n v="63516"/>
    <n v="295"/>
    <n v="0.46444990238680023"/>
    <x v="1"/>
    <n v="1"/>
    <n v="30"/>
    <n v="141"/>
    <n v="11"/>
    <n v="114"/>
    <n v="15"/>
    <n v="14"/>
    <n v="5"/>
    <x v="3"/>
    <n v="4"/>
    <n v="1"/>
    <n v="7"/>
    <n v="5"/>
    <n v="0"/>
    <n v="0"/>
    <n v="0"/>
    <n v="0"/>
    <n v="0"/>
    <n v="0"/>
    <n v="0"/>
    <n v="47"/>
    <s v="36-50"/>
    <n v="2517"/>
    <n v="0"/>
    <n v="0"/>
    <n v="0"/>
    <n v="1"/>
    <n v="0"/>
    <n v="0"/>
    <n v="0"/>
    <n v="0"/>
    <n v="1"/>
    <n v="290"/>
    <d v="2015-11-24T00:00:00"/>
    <n v="11"/>
    <s v="November"/>
    <n v="1"/>
  </r>
  <r>
    <n v="1946"/>
    <n v="42769"/>
    <n v="88"/>
    <n v="0.20575650588042743"/>
    <x v="0"/>
    <n v="1"/>
    <n v="15"/>
    <n v="71"/>
    <n v="0"/>
    <n v="13"/>
    <n v="3"/>
    <n v="1"/>
    <n v="0"/>
    <x v="1"/>
    <n v="1"/>
    <n v="1"/>
    <n v="4"/>
    <n v="4"/>
    <n v="0"/>
    <n v="0"/>
    <n v="0"/>
    <n v="0"/>
    <n v="0"/>
    <n v="0"/>
    <n v="0"/>
    <n v="58"/>
    <s v="51-65"/>
    <n v="2419"/>
    <n v="0"/>
    <n v="1"/>
    <n v="0"/>
    <n v="0"/>
    <n v="0"/>
    <n v="0"/>
    <n v="0"/>
    <n v="0"/>
    <n v="1"/>
    <n v="88"/>
    <d v="2016-03-01T00:00:00"/>
    <n v="3"/>
    <s v="March"/>
    <n v="1"/>
  </r>
  <r>
    <n v="1947"/>
    <n v="49572"/>
    <n v="53"/>
    <n v="0.10691519406116357"/>
    <x v="1"/>
    <n v="1"/>
    <n v="25"/>
    <n v="35"/>
    <n v="1"/>
    <n v="16"/>
    <n v="0"/>
    <n v="1"/>
    <n v="1"/>
    <x v="1"/>
    <n v="2"/>
    <n v="0"/>
    <n v="3"/>
    <n v="7"/>
    <n v="0"/>
    <n v="0"/>
    <n v="0"/>
    <n v="0"/>
    <n v="0"/>
    <n v="0"/>
    <n v="0"/>
    <n v="62"/>
    <s v="51-65"/>
    <n v="2355"/>
    <n v="0"/>
    <n v="1"/>
    <n v="0"/>
    <n v="0"/>
    <n v="0"/>
    <n v="0"/>
    <n v="0"/>
    <n v="1"/>
    <n v="0"/>
    <n v="52"/>
    <d v="2016-05-04T00:00:00"/>
    <n v="5"/>
    <s v="May"/>
    <n v="1"/>
  </r>
  <r>
    <n v="1948"/>
    <n v="69209"/>
    <n v="1654"/>
    <n v="2.3898625901255617"/>
    <x v="0"/>
    <n v="0"/>
    <n v="4"/>
    <n v="496"/>
    <n v="32"/>
    <n v="849"/>
    <n v="229"/>
    <n v="48"/>
    <n v="128"/>
    <x v="1"/>
    <n v="5"/>
    <n v="3"/>
    <n v="6"/>
    <n v="4"/>
    <n v="1"/>
    <n v="0"/>
    <n v="0"/>
    <n v="0"/>
    <n v="0"/>
    <n v="0"/>
    <n v="0"/>
    <n v="48"/>
    <s v="36-50"/>
    <n v="2809"/>
    <n v="0"/>
    <n v="1"/>
    <n v="0"/>
    <n v="0"/>
    <n v="0"/>
    <n v="0"/>
    <n v="1"/>
    <n v="0"/>
    <n v="0"/>
    <n v="1526"/>
    <d v="2015-02-05T00:00:00"/>
    <n v="2"/>
    <s v="February"/>
    <n v="1"/>
  </r>
  <r>
    <n v="1949"/>
    <n v="17148"/>
    <n v="52"/>
    <n v="0.30324236062514576"/>
    <x v="1"/>
    <n v="0"/>
    <n v="80"/>
    <n v="9"/>
    <n v="9"/>
    <n v="11"/>
    <n v="13"/>
    <n v="10"/>
    <n v="16"/>
    <x v="3"/>
    <n v="3"/>
    <n v="1"/>
    <n v="3"/>
    <n v="8"/>
    <n v="0"/>
    <n v="0"/>
    <n v="0"/>
    <n v="0"/>
    <n v="0"/>
    <n v="0"/>
    <n v="0"/>
    <n v="44"/>
    <s v="36-50"/>
    <n v="2311"/>
    <n v="0"/>
    <n v="1"/>
    <n v="0"/>
    <n v="0"/>
    <n v="0"/>
    <n v="0"/>
    <n v="1"/>
    <n v="0"/>
    <n v="0"/>
    <n v="36"/>
    <d v="2016-06-17T00:00:00"/>
    <n v="6"/>
    <s v="June"/>
    <n v="1"/>
  </r>
  <r>
    <n v="1950"/>
    <n v="32146"/>
    <n v="63"/>
    <n v="0.19598083742922914"/>
    <x v="1"/>
    <n v="0"/>
    <n v="16"/>
    <n v="26"/>
    <n v="3"/>
    <n v="23"/>
    <n v="4"/>
    <n v="7"/>
    <n v="3"/>
    <x v="1"/>
    <n v="2"/>
    <n v="0"/>
    <n v="4"/>
    <n v="6"/>
    <n v="0"/>
    <n v="0"/>
    <n v="0"/>
    <n v="0"/>
    <n v="0"/>
    <n v="0"/>
    <n v="0"/>
    <n v="37"/>
    <s v="36-50"/>
    <n v="2207"/>
    <n v="0"/>
    <n v="1"/>
    <n v="0"/>
    <n v="0"/>
    <n v="0"/>
    <n v="1"/>
    <n v="0"/>
    <n v="0"/>
    <n v="0"/>
    <n v="60"/>
    <d v="2016-09-29T00:00:00"/>
    <n v="9"/>
    <s v="September"/>
    <n v="1"/>
  </r>
  <r>
    <n v="1951"/>
    <n v="41713"/>
    <n v="149"/>
    <n v="0.35720279049696735"/>
    <x v="1"/>
    <n v="1"/>
    <n v="57"/>
    <n v="77"/>
    <n v="8"/>
    <n v="44"/>
    <n v="10"/>
    <n v="10"/>
    <n v="25"/>
    <x v="2"/>
    <n v="3"/>
    <n v="1"/>
    <n v="4"/>
    <n v="6"/>
    <n v="0"/>
    <n v="0"/>
    <n v="0"/>
    <n v="0"/>
    <n v="0"/>
    <n v="0"/>
    <n v="0"/>
    <n v="56"/>
    <s v="51-65"/>
    <n v="2220"/>
    <n v="1"/>
    <n v="0"/>
    <n v="0"/>
    <n v="0"/>
    <n v="0"/>
    <n v="1"/>
    <n v="0"/>
    <n v="0"/>
    <n v="0"/>
    <n v="124"/>
    <d v="2016-09-16T00:00:00"/>
    <n v="9"/>
    <s v="September"/>
    <n v="1"/>
  </r>
  <r>
    <n v="1952"/>
    <n v="34176"/>
    <n v="26"/>
    <n v="7.6076779026217234E-2"/>
    <x v="0"/>
    <n v="1"/>
    <n v="9"/>
    <n v="11"/>
    <n v="2"/>
    <n v="7"/>
    <n v="4"/>
    <n v="2"/>
    <n v="2"/>
    <x v="0"/>
    <n v="1"/>
    <n v="0"/>
    <n v="3"/>
    <n v="3"/>
    <n v="0"/>
    <n v="0"/>
    <n v="0"/>
    <n v="0"/>
    <n v="0"/>
    <n v="0"/>
    <n v="0"/>
    <n v="45"/>
    <s v="36-50"/>
    <n v="2317"/>
    <n v="0"/>
    <n v="0"/>
    <n v="0"/>
    <n v="1"/>
    <n v="0"/>
    <n v="0"/>
    <n v="0"/>
    <n v="1"/>
    <n v="0"/>
    <n v="24"/>
    <d v="2016-06-11T00:00:00"/>
    <n v="6"/>
    <s v="June"/>
    <n v="1"/>
  </r>
  <r>
    <n v="1953"/>
    <n v="58482"/>
    <n v="724"/>
    <n v="1.2379877569166582"/>
    <x v="0"/>
    <n v="1"/>
    <n v="59"/>
    <n v="576"/>
    <n v="7"/>
    <n v="115"/>
    <n v="19"/>
    <n v="7"/>
    <n v="7"/>
    <x v="1"/>
    <n v="7"/>
    <n v="4"/>
    <n v="9"/>
    <n v="6"/>
    <n v="0"/>
    <n v="0"/>
    <n v="0"/>
    <n v="1"/>
    <n v="0"/>
    <n v="0"/>
    <n v="0"/>
    <n v="65"/>
    <s v="51-65"/>
    <n v="2268"/>
    <n v="0"/>
    <n v="1"/>
    <n v="0"/>
    <n v="0"/>
    <n v="0"/>
    <n v="0"/>
    <n v="0"/>
    <n v="0"/>
    <n v="1"/>
    <n v="717"/>
    <d v="2016-07-30T00:00:00"/>
    <n v="7"/>
    <s v="July"/>
    <n v="1"/>
  </r>
  <r>
    <n v="1954"/>
    <n v="59686"/>
    <n v="269"/>
    <n v="0.4506919545622089"/>
    <x v="0"/>
    <n v="1"/>
    <n v="78"/>
    <n v="89"/>
    <n v="15"/>
    <n v="89"/>
    <n v="34"/>
    <n v="42"/>
    <n v="5"/>
    <x v="0"/>
    <n v="4"/>
    <n v="1"/>
    <n v="6"/>
    <n v="4"/>
    <n v="0"/>
    <n v="0"/>
    <n v="0"/>
    <n v="0"/>
    <n v="0"/>
    <n v="0"/>
    <n v="0"/>
    <n v="55"/>
    <s v="51-65"/>
    <n v="2314"/>
    <n v="0"/>
    <n v="0"/>
    <n v="1"/>
    <n v="0"/>
    <n v="0"/>
    <n v="0"/>
    <n v="1"/>
    <n v="0"/>
    <n v="0"/>
    <n v="264"/>
    <d v="2016-06-14T00:00:00"/>
    <n v="6"/>
    <s v="June"/>
    <n v="1"/>
  </r>
  <r>
    <n v="1955"/>
    <n v="31353"/>
    <n v="24"/>
    <n v="7.6547698784805274E-2"/>
    <x v="1"/>
    <n v="1"/>
    <n v="24"/>
    <n v="10"/>
    <n v="0"/>
    <n v="10"/>
    <n v="3"/>
    <n v="1"/>
    <n v="7"/>
    <x v="1"/>
    <n v="1"/>
    <n v="1"/>
    <n v="2"/>
    <n v="8"/>
    <n v="0"/>
    <n v="0"/>
    <n v="0"/>
    <n v="0"/>
    <n v="0"/>
    <n v="0"/>
    <n v="1"/>
    <n v="43"/>
    <s v="36-50"/>
    <n v="2341"/>
    <n v="0"/>
    <n v="1"/>
    <n v="0"/>
    <n v="0"/>
    <n v="0"/>
    <n v="0"/>
    <n v="1"/>
    <n v="0"/>
    <n v="0"/>
    <n v="17"/>
    <d v="2016-05-18T00:00:00"/>
    <n v="5"/>
    <s v="May"/>
    <n v="1"/>
  </r>
  <r>
    <n v="1956"/>
    <n v="62994"/>
    <n v="300"/>
    <n v="0.47623583198399849"/>
    <x v="1"/>
    <n v="0"/>
    <n v="74"/>
    <n v="224"/>
    <n v="12"/>
    <n v="48"/>
    <n v="4"/>
    <n v="12"/>
    <n v="12"/>
    <x v="0"/>
    <n v="6"/>
    <n v="2"/>
    <n v="4"/>
    <n v="6"/>
    <n v="0"/>
    <n v="0"/>
    <n v="0"/>
    <n v="0"/>
    <n v="0"/>
    <n v="0"/>
    <n v="0"/>
    <n v="40"/>
    <s v="36-50"/>
    <n v="2276"/>
    <n v="0"/>
    <n v="0"/>
    <n v="0"/>
    <n v="1"/>
    <n v="0"/>
    <n v="0"/>
    <n v="1"/>
    <n v="0"/>
    <n v="0"/>
    <n v="288"/>
    <d v="2016-07-22T00:00:00"/>
    <n v="7"/>
    <s v="July"/>
    <n v="1"/>
  </r>
  <r>
    <n v="1957"/>
    <n v="47320"/>
    <n v="395"/>
    <n v="0.83474218089602714"/>
    <x v="0"/>
    <n v="1"/>
    <n v="10"/>
    <n v="200"/>
    <n v="19"/>
    <n v="111"/>
    <n v="50"/>
    <n v="15"/>
    <n v="19"/>
    <x v="9"/>
    <n v="5"/>
    <n v="1"/>
    <n v="8"/>
    <n v="6"/>
    <n v="0"/>
    <n v="0"/>
    <n v="0"/>
    <n v="0"/>
    <n v="0"/>
    <n v="0"/>
    <n v="0"/>
    <n v="63"/>
    <s v="51-65"/>
    <n v="2491"/>
    <n v="0"/>
    <n v="0"/>
    <n v="0"/>
    <n v="1"/>
    <n v="0"/>
    <n v="0"/>
    <n v="1"/>
    <n v="0"/>
    <n v="0"/>
    <n v="376"/>
    <d v="2015-12-20T00:00:00"/>
    <n v="12"/>
    <s v="December"/>
    <n v="1"/>
  </r>
  <r>
    <n v="1958"/>
    <n v="74859"/>
    <n v="1492"/>
    <n v="1.9930803243430983"/>
    <x v="0"/>
    <n v="0"/>
    <n v="63"/>
    <n v="570"/>
    <n v="73"/>
    <n v="614"/>
    <n v="133"/>
    <n v="102"/>
    <n v="73"/>
    <x v="0"/>
    <n v="6"/>
    <n v="5"/>
    <n v="11"/>
    <n v="3"/>
    <n v="1"/>
    <n v="0"/>
    <n v="0"/>
    <n v="0"/>
    <n v="0"/>
    <n v="0"/>
    <n v="0"/>
    <n v="71"/>
    <s v="66+"/>
    <n v="2550"/>
    <n v="0"/>
    <n v="0"/>
    <n v="0"/>
    <n v="0"/>
    <n v="1"/>
    <n v="1"/>
    <n v="0"/>
    <n v="0"/>
    <n v="0"/>
    <n v="1419"/>
    <d v="2015-10-22T00:00:00"/>
    <n v="10"/>
    <s v="October"/>
    <n v="1"/>
  </r>
  <r>
    <n v="1959"/>
    <n v="15253"/>
    <n v="16"/>
    <n v="0.10489739723333115"/>
    <x v="1"/>
    <n v="0"/>
    <n v="13"/>
    <n v="1"/>
    <n v="3"/>
    <n v="3"/>
    <n v="8"/>
    <n v="1"/>
    <n v="13"/>
    <x v="1"/>
    <n v="1"/>
    <n v="0"/>
    <n v="3"/>
    <n v="7"/>
    <n v="0"/>
    <n v="0"/>
    <n v="0"/>
    <n v="0"/>
    <n v="0"/>
    <n v="0"/>
    <n v="0"/>
    <n v="28"/>
    <s v="24-35"/>
    <n v="2403"/>
    <n v="0"/>
    <n v="0"/>
    <n v="1"/>
    <n v="0"/>
    <n v="0"/>
    <n v="0"/>
    <n v="0"/>
    <n v="0"/>
    <n v="0"/>
    <n v="3"/>
    <d v="2016-03-17T00:00:00"/>
    <n v="3"/>
    <s v="March"/>
    <n v="1"/>
  </r>
  <r>
    <n v="1960"/>
    <n v="31560"/>
    <n v="87"/>
    <n v="0.2756653992395437"/>
    <x v="1"/>
    <n v="0"/>
    <n v="98"/>
    <n v="62"/>
    <n v="1"/>
    <n v="20"/>
    <n v="4"/>
    <n v="0"/>
    <n v="7"/>
    <x v="1"/>
    <n v="2"/>
    <n v="1"/>
    <n v="3"/>
    <n v="8"/>
    <n v="0"/>
    <n v="0"/>
    <n v="0"/>
    <n v="0"/>
    <n v="0"/>
    <n v="0"/>
    <n v="0"/>
    <n v="46"/>
    <s v="36-50"/>
    <n v="2529"/>
    <n v="0"/>
    <n v="0"/>
    <n v="1"/>
    <n v="0"/>
    <n v="0"/>
    <n v="0"/>
    <n v="0"/>
    <n v="0"/>
    <n v="1"/>
    <n v="80"/>
    <d v="2015-11-12T00:00:00"/>
    <n v="11"/>
    <s v="November"/>
    <n v="1"/>
  </r>
  <r>
    <n v="1961"/>
    <n v="30396"/>
    <n v="22"/>
    <n v="7.2377944466377159E-2"/>
    <x v="1"/>
    <n v="0"/>
    <n v="22"/>
    <n v="15"/>
    <n v="0"/>
    <n v="6"/>
    <n v="0"/>
    <n v="1"/>
    <n v="12"/>
    <x v="1"/>
    <n v="1"/>
    <n v="1"/>
    <n v="2"/>
    <n v="7"/>
    <n v="0"/>
    <n v="0"/>
    <n v="1"/>
    <n v="0"/>
    <n v="0"/>
    <n v="0"/>
    <n v="1"/>
    <n v="51"/>
    <s v="51-65"/>
    <n v="2219"/>
    <n v="0"/>
    <n v="1"/>
    <n v="0"/>
    <n v="0"/>
    <n v="0"/>
    <n v="0"/>
    <n v="0"/>
    <n v="0"/>
    <n v="1"/>
    <n v="10"/>
    <d v="2016-09-17T00:00:00"/>
    <n v="9"/>
    <s v="September"/>
    <n v="1"/>
  </r>
  <r>
    <n v="1962"/>
    <n v="90000"/>
    <n v="1238"/>
    <n v="1.3755555555555556"/>
    <x v="0"/>
    <n v="0"/>
    <n v="91"/>
    <n v="675"/>
    <n v="144"/>
    <n v="133"/>
    <n v="94"/>
    <n v="192"/>
    <n v="241"/>
    <x v="0"/>
    <n v="4"/>
    <n v="8"/>
    <n v="5"/>
    <n v="1"/>
    <n v="1"/>
    <n v="0"/>
    <n v="1"/>
    <n v="0"/>
    <n v="1"/>
    <n v="0"/>
    <n v="0"/>
    <n v="36"/>
    <s v="36-50"/>
    <n v="2347"/>
    <n v="0"/>
    <n v="1"/>
    <n v="0"/>
    <n v="0"/>
    <n v="0"/>
    <n v="0"/>
    <n v="1"/>
    <n v="0"/>
    <n v="0"/>
    <n v="997"/>
    <d v="2016-05-12T00:00:00"/>
    <n v="5"/>
    <s v="May"/>
    <n v="1"/>
  </r>
  <r>
    <n v="1963"/>
    <n v="41967"/>
    <n v="39"/>
    <n v="9.293015941096576E-2"/>
    <x v="1"/>
    <n v="1"/>
    <n v="66"/>
    <n v="23"/>
    <n v="4"/>
    <n v="10"/>
    <n v="0"/>
    <n v="2"/>
    <n v="15"/>
    <x v="0"/>
    <n v="1"/>
    <n v="0"/>
    <n v="3"/>
    <n v="4"/>
    <n v="0"/>
    <n v="0"/>
    <n v="0"/>
    <n v="0"/>
    <n v="0"/>
    <n v="0"/>
    <n v="0"/>
    <n v="39"/>
    <s v="36-50"/>
    <n v="2377"/>
    <n v="0"/>
    <n v="0"/>
    <n v="1"/>
    <n v="0"/>
    <n v="0"/>
    <n v="0"/>
    <n v="1"/>
    <n v="0"/>
    <n v="0"/>
    <n v="24"/>
    <d v="2016-04-12T00:00:00"/>
    <n v="4"/>
    <s v="April"/>
    <n v="1"/>
  </r>
  <r>
    <n v="1964"/>
    <n v="69263"/>
    <n v="547"/>
    <n v="0.7897434416643806"/>
    <x v="0"/>
    <n v="1"/>
    <n v="14"/>
    <n v="492"/>
    <n v="5"/>
    <n v="32"/>
    <n v="13"/>
    <n v="5"/>
    <n v="21"/>
    <x v="0"/>
    <n v="9"/>
    <n v="1"/>
    <n v="7"/>
    <n v="6"/>
    <n v="0"/>
    <n v="0"/>
    <n v="0"/>
    <n v="1"/>
    <n v="0"/>
    <n v="0"/>
    <n v="0"/>
    <n v="55"/>
    <s v="51-65"/>
    <n v="2275"/>
    <n v="0"/>
    <n v="0"/>
    <n v="1"/>
    <n v="0"/>
    <n v="0"/>
    <n v="0"/>
    <n v="1"/>
    <n v="0"/>
    <n v="0"/>
    <n v="526"/>
    <d v="2016-07-23T00:00:00"/>
    <n v="7"/>
    <s v="July"/>
    <n v="1"/>
  </r>
  <r>
    <n v="1965"/>
    <n v="18890"/>
    <n v="20"/>
    <n v="0.10587612493382743"/>
    <x v="0"/>
    <n v="0"/>
    <n v="5"/>
    <n v="6"/>
    <n v="4"/>
    <n v="1"/>
    <n v="7"/>
    <n v="2"/>
    <n v="15"/>
    <x v="0"/>
    <n v="0"/>
    <n v="1"/>
    <n v="2"/>
    <n v="6"/>
    <n v="0"/>
    <n v="0"/>
    <n v="1"/>
    <n v="0"/>
    <n v="0"/>
    <n v="0"/>
    <n v="1"/>
    <n v="36"/>
    <s v="36-50"/>
    <n v="2755"/>
    <n v="0"/>
    <n v="0"/>
    <n v="1"/>
    <n v="0"/>
    <n v="0"/>
    <n v="0"/>
    <n v="0"/>
    <n v="1"/>
    <n v="0"/>
    <n v="5"/>
    <d v="2015-03-31T00:00:00"/>
    <n v="3"/>
    <s v="March"/>
    <n v="1"/>
  </r>
  <r>
    <n v="1966"/>
    <n v="60934"/>
    <n v="819"/>
    <n v="1.3440771982801063"/>
    <x v="0"/>
    <n v="1"/>
    <n v="41"/>
    <n v="224"/>
    <n v="155"/>
    <n v="155"/>
    <n v="192"/>
    <n v="93"/>
    <n v="54"/>
    <x v="1"/>
    <n v="6"/>
    <n v="4"/>
    <n v="11"/>
    <n v="4"/>
    <n v="0"/>
    <n v="0"/>
    <n v="0"/>
    <n v="0"/>
    <n v="0"/>
    <n v="0"/>
    <n v="0"/>
    <n v="45"/>
    <s v="36-50"/>
    <n v="2322"/>
    <n v="0"/>
    <n v="0"/>
    <n v="0"/>
    <n v="1"/>
    <n v="0"/>
    <n v="0"/>
    <n v="1"/>
    <n v="0"/>
    <n v="0"/>
    <n v="765"/>
    <d v="2016-06-06T00:00:00"/>
    <n v="6"/>
    <s v="June"/>
    <n v="1"/>
  </r>
  <r>
    <n v="1967"/>
    <n v="71965"/>
    <n v="965"/>
    <n v="1.34092961856458"/>
    <x v="0"/>
    <n v="1"/>
    <n v="21"/>
    <n v="572"/>
    <n v="19"/>
    <n v="286"/>
    <n v="50"/>
    <n v="38"/>
    <n v="248"/>
    <x v="4"/>
    <n v="6"/>
    <n v="3"/>
    <n v="5"/>
    <n v="3"/>
    <n v="0"/>
    <n v="0"/>
    <n v="0"/>
    <n v="0"/>
    <n v="0"/>
    <n v="0"/>
    <n v="0"/>
    <n v="69"/>
    <s v="66+"/>
    <n v="2494"/>
    <n v="0"/>
    <n v="1"/>
    <n v="0"/>
    <n v="0"/>
    <n v="0"/>
    <n v="0"/>
    <n v="1"/>
    <n v="0"/>
    <n v="0"/>
    <n v="717"/>
    <d v="2015-12-17T00:00:00"/>
    <n v="12"/>
    <s v="December"/>
    <n v="1"/>
  </r>
  <r>
    <n v="1968"/>
    <n v="65210"/>
    <n v="703"/>
    <n v="1.0780555129581353"/>
    <x v="0"/>
    <n v="1"/>
    <n v="25"/>
    <n v="626"/>
    <n v="0"/>
    <n v="70"/>
    <n v="0"/>
    <n v="7"/>
    <n v="28"/>
    <x v="1"/>
    <n v="9"/>
    <n v="3"/>
    <n v="8"/>
    <n v="6"/>
    <n v="1"/>
    <n v="0"/>
    <n v="0"/>
    <n v="1"/>
    <n v="0"/>
    <n v="0"/>
    <n v="0"/>
    <n v="65"/>
    <s v="51-65"/>
    <n v="2270"/>
    <n v="0"/>
    <n v="1"/>
    <n v="0"/>
    <n v="0"/>
    <n v="0"/>
    <n v="0"/>
    <n v="1"/>
    <n v="0"/>
    <n v="0"/>
    <n v="675"/>
    <d v="2016-07-28T00:00:00"/>
    <n v="7"/>
    <s v="July"/>
    <n v="1"/>
  </r>
  <r>
    <n v="1969"/>
    <n v="25721"/>
    <n v="19"/>
    <n v="7.3869600715368758E-2"/>
    <x v="1"/>
    <n v="0"/>
    <n v="75"/>
    <n v="1"/>
    <n v="3"/>
    <n v="6"/>
    <n v="3"/>
    <n v="6"/>
    <n v="15"/>
    <x v="0"/>
    <n v="1"/>
    <n v="1"/>
    <n v="2"/>
    <n v="7"/>
    <n v="0"/>
    <n v="0"/>
    <n v="0"/>
    <n v="0"/>
    <n v="0"/>
    <n v="0"/>
    <n v="1"/>
    <n v="49"/>
    <s v="36-50"/>
    <n v="2563"/>
    <n v="0"/>
    <n v="1"/>
    <n v="0"/>
    <n v="0"/>
    <n v="0"/>
    <n v="0"/>
    <n v="1"/>
    <n v="0"/>
    <n v="0"/>
    <n v="4"/>
    <d v="2015-10-09T00:00:00"/>
    <n v="10"/>
    <s v="October"/>
    <n v="1"/>
  </r>
  <r>
    <n v="1970"/>
    <n v="81380"/>
    <n v="1790"/>
    <n v="2.1995576308675346"/>
    <x v="0"/>
    <n v="0"/>
    <n v="51"/>
    <n v="741"/>
    <n v="68"/>
    <n v="689"/>
    <n v="224"/>
    <n v="68"/>
    <n v="103"/>
    <x v="0"/>
    <n v="4"/>
    <n v="2"/>
    <n v="10"/>
    <n v="2"/>
    <n v="0"/>
    <n v="0"/>
    <n v="0"/>
    <n v="0"/>
    <n v="0"/>
    <n v="0"/>
    <n v="0"/>
    <n v="53"/>
    <s v="51-65"/>
    <n v="2713"/>
    <n v="1"/>
    <n v="0"/>
    <n v="0"/>
    <n v="0"/>
    <n v="0"/>
    <n v="0"/>
    <n v="0"/>
    <n v="1"/>
    <n v="0"/>
    <n v="1687"/>
    <d v="2015-05-12T00:00:00"/>
    <n v="5"/>
    <s v="May"/>
    <n v="1"/>
  </r>
  <r>
    <n v="1971"/>
    <n v="48432"/>
    <n v="382"/>
    <n v="0.78873472084572183"/>
    <x v="0"/>
    <n v="1"/>
    <n v="3"/>
    <n v="322"/>
    <n v="3"/>
    <n v="50"/>
    <n v="4"/>
    <n v="3"/>
    <n v="42"/>
    <x v="2"/>
    <n v="7"/>
    <n v="1"/>
    <n v="6"/>
    <n v="8"/>
    <n v="0"/>
    <n v="0"/>
    <n v="0"/>
    <n v="0"/>
    <n v="0"/>
    <n v="0"/>
    <n v="0"/>
    <n v="47"/>
    <s v="36-50"/>
    <n v="2778"/>
    <n v="0"/>
    <n v="0"/>
    <n v="1"/>
    <n v="0"/>
    <n v="0"/>
    <n v="0"/>
    <n v="0"/>
    <n v="0"/>
    <n v="1"/>
    <n v="340"/>
    <d v="2015-03-08T00:00:00"/>
    <n v="3"/>
    <s v="March"/>
    <n v="1"/>
  </r>
  <r>
    <n v="1972"/>
    <n v="52914"/>
    <n v="348"/>
    <n v="0.65767093774804397"/>
    <x v="0"/>
    <n v="1"/>
    <n v="32"/>
    <n v="254"/>
    <n v="10"/>
    <n v="44"/>
    <n v="30"/>
    <n v="10"/>
    <n v="227"/>
    <x v="1"/>
    <n v="7"/>
    <n v="3"/>
    <n v="3"/>
    <n v="7"/>
    <n v="0"/>
    <n v="0"/>
    <n v="1"/>
    <n v="0"/>
    <n v="0"/>
    <n v="0"/>
    <n v="0"/>
    <n v="49"/>
    <s v="36-50"/>
    <n v="2697"/>
    <n v="0"/>
    <n v="1"/>
    <n v="0"/>
    <n v="0"/>
    <n v="0"/>
    <n v="0"/>
    <n v="1"/>
    <n v="0"/>
    <n v="0"/>
    <n v="121"/>
    <d v="2015-05-28T00:00:00"/>
    <n v="5"/>
    <s v="May"/>
    <n v="1"/>
  </r>
  <r>
    <n v="1973"/>
    <n v="26067"/>
    <n v="44"/>
    <n v="0.16879579545018605"/>
    <x v="1"/>
    <n v="0"/>
    <n v="49"/>
    <n v="22"/>
    <n v="2"/>
    <n v="18"/>
    <n v="0"/>
    <n v="2"/>
    <n v="12"/>
    <x v="4"/>
    <n v="3"/>
    <n v="0"/>
    <n v="3"/>
    <n v="8"/>
    <n v="0"/>
    <n v="0"/>
    <n v="0"/>
    <n v="0"/>
    <n v="0"/>
    <n v="0"/>
    <n v="0"/>
    <n v="46"/>
    <s v="36-50"/>
    <n v="2396"/>
    <n v="0"/>
    <n v="1"/>
    <n v="0"/>
    <n v="0"/>
    <n v="0"/>
    <n v="0"/>
    <n v="1"/>
    <n v="0"/>
    <n v="0"/>
    <n v="32"/>
    <d v="2016-03-24T00:00:00"/>
    <n v="3"/>
    <s v="March"/>
    <n v="1"/>
  </r>
  <r>
    <n v="1974"/>
    <n v="44325"/>
    <n v="537"/>
    <n v="1.2115059221658206"/>
    <x v="0"/>
    <n v="1"/>
    <n v="69"/>
    <n v="516"/>
    <n v="0"/>
    <n v="21"/>
    <n v="0"/>
    <n v="0"/>
    <n v="5"/>
    <x v="3"/>
    <n v="8"/>
    <n v="2"/>
    <n v="7"/>
    <n v="8"/>
    <n v="0"/>
    <n v="0"/>
    <n v="0"/>
    <n v="1"/>
    <n v="0"/>
    <n v="0"/>
    <n v="0"/>
    <n v="48"/>
    <s v="36-50"/>
    <n v="2638"/>
    <n v="0"/>
    <n v="1"/>
    <n v="0"/>
    <n v="0"/>
    <n v="0"/>
    <n v="0"/>
    <n v="0"/>
    <n v="0"/>
    <n v="1"/>
    <n v="532"/>
    <d v="2015-07-26T00:00:00"/>
    <n v="7"/>
    <s v="July"/>
    <n v="1"/>
  </r>
  <r>
    <n v="1975"/>
    <n v="26487"/>
    <n v="46"/>
    <n v="0.17367010231434288"/>
    <x v="1"/>
    <n v="0"/>
    <n v="23"/>
    <n v="2"/>
    <n v="8"/>
    <n v="10"/>
    <n v="12"/>
    <n v="14"/>
    <n v="23"/>
    <x v="4"/>
    <n v="2"/>
    <n v="1"/>
    <n v="3"/>
    <n v="5"/>
    <n v="0"/>
    <n v="0"/>
    <n v="0"/>
    <n v="0"/>
    <n v="0"/>
    <n v="0"/>
    <n v="0"/>
    <n v="42"/>
    <s v="36-50"/>
    <n v="2564"/>
    <n v="0"/>
    <n v="0"/>
    <n v="1"/>
    <n v="0"/>
    <n v="0"/>
    <n v="0"/>
    <n v="0"/>
    <n v="0"/>
    <n v="0"/>
    <n v="23"/>
    <d v="2015-10-08T00:00:00"/>
    <n v="10"/>
    <s v="October"/>
    <n v="1"/>
  </r>
  <r>
    <n v="1976"/>
    <n v="53233"/>
    <n v="40"/>
    <n v="7.5141359682903461E-2"/>
    <x v="0"/>
    <n v="1"/>
    <n v="18"/>
    <n v="28"/>
    <n v="0"/>
    <n v="9"/>
    <n v="3"/>
    <n v="0"/>
    <n v="0"/>
    <x v="0"/>
    <n v="1"/>
    <n v="0"/>
    <n v="3"/>
    <n v="4"/>
    <n v="0"/>
    <n v="0"/>
    <n v="0"/>
    <n v="0"/>
    <n v="0"/>
    <n v="0"/>
    <n v="0"/>
    <n v="63"/>
    <s v="51-65"/>
    <n v="2262"/>
    <n v="0"/>
    <n v="1"/>
    <n v="0"/>
    <n v="0"/>
    <n v="0"/>
    <n v="1"/>
    <n v="0"/>
    <n v="0"/>
    <n v="0"/>
    <n v="40"/>
    <d v="2016-08-05T00:00:00"/>
    <n v="8"/>
    <s v="August"/>
    <n v="1"/>
  </r>
  <r>
    <n v="1977"/>
    <n v="67716"/>
    <n v="960"/>
    <n v="1.4176856282119441"/>
    <x v="0"/>
    <n v="1"/>
    <n v="8"/>
    <n v="530"/>
    <n v="142"/>
    <n v="217"/>
    <n v="62"/>
    <n v="9"/>
    <n v="56"/>
    <x v="3"/>
    <n v="7"/>
    <n v="4"/>
    <n v="13"/>
    <n v="5"/>
    <n v="0"/>
    <n v="0"/>
    <n v="0"/>
    <n v="1"/>
    <n v="0"/>
    <n v="0"/>
    <n v="0"/>
    <n v="60"/>
    <s v="51-65"/>
    <n v="2694"/>
    <n v="0"/>
    <n v="1"/>
    <n v="0"/>
    <n v="0"/>
    <n v="0"/>
    <n v="0"/>
    <n v="1"/>
    <n v="0"/>
    <n v="0"/>
    <n v="904"/>
    <d v="2015-05-31T00:00:00"/>
    <n v="5"/>
    <s v="May"/>
    <n v="1"/>
  </r>
  <r>
    <n v="1978"/>
    <n v="76234"/>
    <n v="866"/>
    <n v="1.1359760736679172"/>
    <x v="0"/>
    <n v="1"/>
    <n v="21"/>
    <n v="519"/>
    <n v="50"/>
    <n v="167"/>
    <n v="130"/>
    <n v="0"/>
    <n v="41"/>
    <x v="0"/>
    <n v="8"/>
    <n v="3"/>
    <n v="11"/>
    <n v="3"/>
    <n v="0"/>
    <n v="0"/>
    <n v="0"/>
    <n v="1"/>
    <n v="0"/>
    <n v="0"/>
    <n v="0"/>
    <n v="48"/>
    <s v="36-50"/>
    <n v="2302"/>
    <n v="0"/>
    <n v="1"/>
    <n v="0"/>
    <n v="0"/>
    <n v="0"/>
    <n v="0"/>
    <n v="0"/>
    <n v="1"/>
    <n v="0"/>
    <n v="825"/>
    <d v="2016-06-26T00:00:00"/>
    <n v="6"/>
    <s v="June"/>
    <n v="1"/>
  </r>
  <r>
    <n v="1979"/>
    <n v="84117"/>
    <n v="1540"/>
    <n v="1.830783313717798"/>
    <x v="0"/>
    <n v="0"/>
    <n v="60"/>
    <n v="611"/>
    <n v="76"/>
    <n v="749"/>
    <n v="59"/>
    <n v="45"/>
    <n v="26"/>
    <x v="0"/>
    <n v="7"/>
    <n v="10"/>
    <n v="6"/>
    <n v="2"/>
    <n v="0"/>
    <n v="0"/>
    <n v="0"/>
    <n v="0"/>
    <n v="1"/>
    <n v="0"/>
    <n v="0"/>
    <n v="64"/>
    <s v="51-65"/>
    <n v="2208"/>
    <n v="0"/>
    <n v="1"/>
    <n v="0"/>
    <n v="0"/>
    <n v="0"/>
    <n v="0"/>
    <n v="0"/>
    <n v="0"/>
    <n v="1"/>
    <n v="1514"/>
    <d v="2016-09-28T00:00:00"/>
    <n v="9"/>
    <s v="September"/>
    <n v="1"/>
  </r>
  <r>
    <n v="1980"/>
    <n v="65487"/>
    <n v="1006"/>
    <n v="1.5361827538290043"/>
    <x v="0"/>
    <n v="0"/>
    <n v="48"/>
    <n v="240"/>
    <n v="67"/>
    <n v="500"/>
    <n v="199"/>
    <n v="0"/>
    <n v="163"/>
    <x v="4"/>
    <n v="3"/>
    <n v="5"/>
    <n v="6"/>
    <n v="2"/>
    <n v="0"/>
    <n v="0"/>
    <n v="0"/>
    <n v="0"/>
    <n v="0"/>
    <n v="0"/>
    <n v="0"/>
    <n v="63"/>
    <s v="51-65"/>
    <n v="2329"/>
    <n v="0"/>
    <n v="0"/>
    <n v="0"/>
    <n v="1"/>
    <n v="0"/>
    <n v="0"/>
    <n v="0"/>
    <n v="1"/>
    <n v="0"/>
    <n v="843"/>
    <d v="2016-05-30T00:00:00"/>
    <n v="5"/>
    <s v="May"/>
    <n v="1"/>
  </r>
  <r>
    <n v="1981"/>
    <n v="25224"/>
    <n v="38"/>
    <n v="0.15065017443704409"/>
    <x v="1"/>
    <n v="0"/>
    <n v="36"/>
    <n v="4"/>
    <n v="9"/>
    <n v="12"/>
    <n v="11"/>
    <n v="2"/>
    <n v="8"/>
    <x v="1"/>
    <n v="1"/>
    <n v="1"/>
    <n v="3"/>
    <n v="3"/>
    <n v="0"/>
    <n v="0"/>
    <n v="0"/>
    <n v="0"/>
    <n v="0"/>
    <n v="0"/>
    <n v="0"/>
    <n v="48"/>
    <s v="36-50"/>
    <n v="2264"/>
    <n v="0"/>
    <n v="1"/>
    <n v="0"/>
    <n v="0"/>
    <n v="0"/>
    <n v="0"/>
    <n v="0"/>
    <n v="0"/>
    <n v="0"/>
    <n v="30"/>
    <d v="2016-08-03T00:00:00"/>
    <n v="8"/>
    <s v="August"/>
    <n v="1"/>
  </r>
  <r>
    <n v="1982"/>
    <n v="15287"/>
    <n v="18"/>
    <n v="0.11774710538365932"/>
    <x v="1"/>
    <n v="0"/>
    <n v="60"/>
    <n v="1"/>
    <n v="2"/>
    <n v="8"/>
    <n v="4"/>
    <n v="3"/>
    <n v="13"/>
    <x v="1"/>
    <n v="1"/>
    <n v="1"/>
    <n v="2"/>
    <n v="7"/>
    <n v="0"/>
    <n v="0"/>
    <n v="1"/>
    <n v="0"/>
    <n v="0"/>
    <n v="0"/>
    <n v="1"/>
    <n v="41"/>
    <s v="36-50"/>
    <n v="2786"/>
    <n v="1"/>
    <n v="0"/>
    <n v="0"/>
    <n v="0"/>
    <n v="0"/>
    <n v="0"/>
    <n v="1"/>
    <n v="0"/>
    <n v="0"/>
    <n v="5"/>
    <d v="2015-02-28T00:00:00"/>
    <n v="2"/>
    <s v="February"/>
    <n v="1"/>
  </r>
  <r>
    <n v="1983"/>
    <n v="40851"/>
    <n v="35"/>
    <n v="8.5677217203985204E-2"/>
    <x v="1"/>
    <n v="1"/>
    <n v="63"/>
    <n v="23"/>
    <n v="1"/>
    <n v="7"/>
    <n v="0"/>
    <n v="4"/>
    <n v="24"/>
    <x v="0"/>
    <n v="1"/>
    <n v="1"/>
    <n v="2"/>
    <n v="7"/>
    <n v="0"/>
    <n v="0"/>
    <n v="0"/>
    <n v="0"/>
    <n v="0"/>
    <n v="0"/>
    <n v="0"/>
    <n v="49"/>
    <s v="36-50"/>
    <n v="2652"/>
    <n v="1"/>
    <n v="0"/>
    <n v="0"/>
    <n v="0"/>
    <n v="0"/>
    <n v="0"/>
    <n v="1"/>
    <n v="0"/>
    <n v="0"/>
    <n v="11"/>
    <d v="2015-07-12T00:00:00"/>
    <n v="7"/>
    <s v="July"/>
    <n v="1"/>
  </r>
  <r>
    <n v="1984"/>
    <n v="27469"/>
    <n v="17"/>
    <n v="6.1887946412319345E-2"/>
    <x v="0"/>
    <n v="0"/>
    <n v="2"/>
    <n v="9"/>
    <n v="1"/>
    <n v="2"/>
    <n v="3"/>
    <n v="2"/>
    <n v="0"/>
    <x v="0"/>
    <n v="0"/>
    <n v="0"/>
    <n v="3"/>
    <n v="6"/>
    <n v="0"/>
    <n v="0"/>
    <n v="0"/>
    <n v="0"/>
    <n v="0"/>
    <n v="0"/>
    <n v="0"/>
    <n v="73"/>
    <s v="66+"/>
    <n v="2855"/>
    <n v="0"/>
    <n v="1"/>
    <n v="0"/>
    <n v="0"/>
    <n v="0"/>
    <n v="0"/>
    <n v="1"/>
    <n v="0"/>
    <n v="0"/>
    <n v="17"/>
    <d v="2014-12-21T00:00:00"/>
    <n v="12"/>
    <s v="December"/>
    <n v="1"/>
  </r>
  <r>
    <n v="1985"/>
    <n v="26576"/>
    <n v="18"/>
    <n v="6.7730282962071037E-2"/>
    <x v="1"/>
    <n v="0"/>
    <n v="40"/>
    <n v="10"/>
    <n v="0"/>
    <n v="8"/>
    <n v="0"/>
    <n v="0"/>
    <n v="9"/>
    <x v="0"/>
    <n v="1"/>
    <n v="0"/>
    <n v="2"/>
    <n v="9"/>
    <n v="0"/>
    <n v="0"/>
    <n v="1"/>
    <n v="0"/>
    <n v="0"/>
    <n v="0"/>
    <n v="1"/>
    <n v="34"/>
    <s v="24-35"/>
    <n v="2783"/>
    <n v="0"/>
    <n v="0"/>
    <n v="1"/>
    <n v="0"/>
    <n v="0"/>
    <n v="0"/>
    <n v="1"/>
    <n v="0"/>
    <n v="0"/>
    <n v="9"/>
    <d v="2015-03-03T00:00:00"/>
    <n v="3"/>
    <s v="March"/>
    <n v="1"/>
  </r>
  <r>
    <n v="1986"/>
    <n v="8820"/>
    <n v="31"/>
    <n v="0.35147392290249435"/>
    <x v="1"/>
    <n v="1"/>
    <n v="52"/>
    <n v="12"/>
    <n v="0"/>
    <n v="13"/>
    <n v="4"/>
    <n v="2"/>
    <n v="4"/>
    <x v="3"/>
    <n v="3"/>
    <n v="0"/>
    <n v="3"/>
    <n v="8"/>
    <n v="0"/>
    <n v="0"/>
    <n v="0"/>
    <n v="0"/>
    <n v="0"/>
    <n v="0"/>
    <n v="0"/>
    <n v="68"/>
    <s v="66+"/>
    <n v="2623"/>
    <n v="0"/>
    <n v="0"/>
    <n v="1"/>
    <n v="0"/>
    <n v="0"/>
    <n v="0"/>
    <n v="0"/>
    <n v="1"/>
    <n v="0"/>
    <n v="27"/>
    <d v="2015-08-10T00:00:00"/>
    <n v="8"/>
    <s v="August"/>
    <n v="1"/>
  </r>
  <r>
    <n v="1987"/>
    <n v="43322"/>
    <n v="123"/>
    <n v="0.28392040995337242"/>
    <x v="0"/>
    <n v="0"/>
    <n v="25"/>
    <n v="56"/>
    <n v="7"/>
    <n v="48"/>
    <n v="10"/>
    <n v="2"/>
    <n v="18"/>
    <x v="0"/>
    <n v="3"/>
    <n v="0"/>
    <n v="4"/>
    <n v="7"/>
    <n v="0"/>
    <n v="0"/>
    <n v="0"/>
    <n v="0"/>
    <n v="0"/>
    <n v="0"/>
    <n v="0"/>
    <n v="46"/>
    <s v="36-50"/>
    <n v="2228"/>
    <n v="0"/>
    <n v="0"/>
    <n v="1"/>
    <n v="0"/>
    <n v="0"/>
    <n v="0"/>
    <n v="1"/>
    <n v="0"/>
    <n v="0"/>
    <n v="105"/>
    <d v="2016-09-08T00:00:00"/>
    <n v="9"/>
    <s v="September"/>
    <n v="1"/>
  </r>
  <r>
    <n v="1988"/>
    <n v="55593"/>
    <n v="440"/>
    <n v="0.79146655154425904"/>
    <x v="0"/>
    <n v="1"/>
    <n v="63"/>
    <n v="293"/>
    <n v="8"/>
    <n v="124"/>
    <n v="11"/>
    <n v="4"/>
    <n v="106"/>
    <x v="1"/>
    <n v="6"/>
    <n v="6"/>
    <n v="3"/>
    <n v="6"/>
    <n v="0"/>
    <n v="0"/>
    <n v="1"/>
    <n v="0"/>
    <n v="0"/>
    <n v="0"/>
    <n v="0"/>
    <n v="47"/>
    <s v="36-50"/>
    <n v="2471"/>
    <n v="0"/>
    <n v="0"/>
    <n v="0"/>
    <n v="1"/>
    <n v="0"/>
    <n v="0"/>
    <n v="1"/>
    <n v="0"/>
    <n v="0"/>
    <n v="334"/>
    <d v="2016-01-09T00:00:00"/>
    <n v="1"/>
    <s v="January"/>
    <n v="1"/>
  </r>
  <r>
    <n v="1989"/>
    <n v="31385"/>
    <n v="18"/>
    <n v="5.7352238330412621E-2"/>
    <x v="1"/>
    <n v="0"/>
    <n v="56"/>
    <n v="3"/>
    <n v="2"/>
    <n v="12"/>
    <n v="0"/>
    <n v="1"/>
    <n v="9"/>
    <x v="0"/>
    <n v="1"/>
    <n v="0"/>
    <n v="2"/>
    <n v="8"/>
    <n v="0"/>
    <n v="0"/>
    <n v="1"/>
    <n v="0"/>
    <n v="0"/>
    <n v="0"/>
    <n v="1"/>
    <n v="36"/>
    <s v="36-50"/>
    <n v="2730"/>
    <n v="0"/>
    <n v="0"/>
    <n v="1"/>
    <n v="0"/>
    <n v="0"/>
    <n v="0"/>
    <n v="0"/>
    <n v="1"/>
    <n v="0"/>
    <n v="9"/>
    <d v="2015-04-25T00:00:00"/>
    <n v="4"/>
    <s v="April"/>
    <n v="1"/>
  </r>
  <r>
    <n v="1990"/>
    <n v="37085"/>
    <n v="58"/>
    <n v="0.15639746528245924"/>
    <x v="1"/>
    <n v="1"/>
    <n v="65"/>
    <n v="39"/>
    <n v="1"/>
    <n v="16"/>
    <n v="2"/>
    <n v="0"/>
    <n v="3"/>
    <x v="3"/>
    <n v="3"/>
    <n v="0"/>
    <n v="3"/>
    <n v="8"/>
    <n v="0"/>
    <n v="0"/>
    <n v="0"/>
    <n v="0"/>
    <n v="0"/>
    <n v="0"/>
    <n v="0"/>
    <n v="45"/>
    <s v="36-50"/>
    <n v="2162"/>
    <n v="0"/>
    <n v="1"/>
    <n v="0"/>
    <n v="0"/>
    <n v="0"/>
    <n v="0"/>
    <n v="1"/>
    <n v="0"/>
    <n v="0"/>
    <n v="55"/>
    <d v="2016-11-13T00:00:00"/>
    <n v="11"/>
    <s v="November"/>
    <n v="1"/>
  </r>
  <r>
    <n v="1991"/>
    <n v="16185"/>
    <n v="61"/>
    <n v="0.37689218412109976"/>
    <x v="1"/>
    <n v="0"/>
    <n v="71"/>
    <n v="5"/>
    <n v="11"/>
    <n v="16"/>
    <n v="21"/>
    <n v="8"/>
    <n v="45"/>
    <x v="1"/>
    <n v="2"/>
    <n v="2"/>
    <n v="2"/>
    <n v="8"/>
    <n v="0"/>
    <n v="0"/>
    <n v="0"/>
    <n v="0"/>
    <n v="0"/>
    <n v="0"/>
    <n v="0"/>
    <n v="30"/>
    <s v="24-35"/>
    <n v="2487"/>
    <n v="0"/>
    <n v="0"/>
    <n v="1"/>
    <n v="0"/>
    <n v="0"/>
    <n v="0"/>
    <n v="0"/>
    <n v="0"/>
    <n v="0"/>
    <n v="16"/>
    <d v="2015-12-24T00:00:00"/>
    <n v="12"/>
    <s v="December"/>
    <n v="1"/>
  </r>
  <r>
    <n v="1992"/>
    <n v="57731"/>
    <n v="660"/>
    <n v="1.1432332715525455"/>
    <x v="0"/>
    <n v="1"/>
    <n v="0"/>
    <n v="266"/>
    <n v="21"/>
    <n v="300"/>
    <n v="65"/>
    <n v="8"/>
    <n v="44"/>
    <x v="3"/>
    <n v="8"/>
    <n v="8"/>
    <n v="6"/>
    <n v="6"/>
    <n v="0"/>
    <n v="0"/>
    <n v="0"/>
    <n v="0"/>
    <n v="0"/>
    <n v="0"/>
    <n v="0"/>
    <n v="51"/>
    <s v="51-65"/>
    <n v="2742"/>
    <n v="0"/>
    <n v="0"/>
    <n v="1"/>
    <n v="0"/>
    <n v="0"/>
    <n v="0"/>
    <n v="1"/>
    <n v="0"/>
    <n v="0"/>
    <n v="616"/>
    <d v="2015-04-13T00:00:00"/>
    <n v="4"/>
    <s v="April"/>
    <n v="1"/>
  </r>
  <r>
    <n v="1993"/>
    <n v="34596"/>
    <n v="16"/>
    <n v="4.6248121170077462E-2"/>
    <x v="1"/>
    <n v="0"/>
    <n v="48"/>
    <n v="14"/>
    <n v="0"/>
    <n v="2"/>
    <n v="0"/>
    <n v="0"/>
    <n v="7"/>
    <x v="0"/>
    <n v="1"/>
    <n v="0"/>
    <n v="2"/>
    <n v="8"/>
    <n v="0"/>
    <n v="0"/>
    <n v="0"/>
    <n v="0"/>
    <n v="0"/>
    <n v="0"/>
    <n v="1"/>
    <n v="46"/>
    <s v="36-50"/>
    <n v="2601"/>
    <n v="0"/>
    <n v="1"/>
    <n v="0"/>
    <n v="0"/>
    <n v="0"/>
    <n v="0"/>
    <n v="0"/>
    <n v="0"/>
    <n v="1"/>
    <n v="9"/>
    <d v="2015-09-01T00:00:00"/>
    <n v="9"/>
    <s v="September"/>
    <n v="1"/>
  </r>
  <r>
    <n v="1994"/>
    <n v="73807"/>
    <n v="795"/>
    <n v="1.0771336052135976"/>
    <x v="0"/>
    <n v="1"/>
    <n v="88"/>
    <n v="366"/>
    <n v="124"/>
    <n v="156"/>
    <n v="71"/>
    <n v="78"/>
    <n v="54"/>
    <x v="1"/>
    <n v="5"/>
    <n v="5"/>
    <n v="11"/>
    <n v="2"/>
    <n v="0"/>
    <n v="0"/>
    <n v="0"/>
    <n v="0"/>
    <n v="0"/>
    <n v="0"/>
    <n v="0"/>
    <n v="42"/>
    <s v="36-50"/>
    <n v="2702"/>
    <n v="0"/>
    <n v="1"/>
    <n v="0"/>
    <n v="0"/>
    <n v="0"/>
    <n v="0"/>
    <n v="1"/>
    <n v="0"/>
    <n v="0"/>
    <n v="741"/>
    <d v="2015-05-23T00:00:00"/>
    <n v="5"/>
    <s v="May"/>
    <n v="1"/>
  </r>
  <r>
    <n v="1995"/>
    <n v="35893"/>
    <n v="181"/>
    <n v="0.50427659989412976"/>
    <x v="1"/>
    <n v="1"/>
    <n v="80"/>
    <n v="158"/>
    <n v="0"/>
    <n v="23"/>
    <n v="0"/>
    <n v="0"/>
    <n v="18"/>
    <x v="9"/>
    <n v="3"/>
    <n v="1"/>
    <n v="5"/>
    <n v="8"/>
    <n v="0"/>
    <n v="0"/>
    <n v="0"/>
    <n v="0"/>
    <n v="0"/>
    <n v="0"/>
    <n v="0"/>
    <n v="52"/>
    <s v="51-65"/>
    <n v="2781"/>
    <n v="0"/>
    <n v="0"/>
    <n v="1"/>
    <n v="0"/>
    <n v="0"/>
    <n v="0"/>
    <n v="1"/>
    <n v="0"/>
    <n v="0"/>
    <n v="163"/>
    <d v="2015-03-05T00:00:00"/>
    <n v="3"/>
    <s v="March"/>
    <n v="1"/>
  </r>
  <r>
    <n v="1996"/>
    <n v="61014"/>
    <n v="1118"/>
    <n v="1.8323663421509817"/>
    <x v="0"/>
    <n v="1"/>
    <n v="17"/>
    <n v="269"/>
    <n v="129"/>
    <n v="495"/>
    <n v="182"/>
    <n v="43"/>
    <n v="29"/>
    <x v="3"/>
    <n v="9"/>
    <n v="3"/>
    <n v="4"/>
    <n v="7"/>
    <n v="0"/>
    <n v="0"/>
    <n v="0"/>
    <n v="0"/>
    <n v="0"/>
    <n v="0"/>
    <n v="0"/>
    <n v="40"/>
    <s v="36-50"/>
    <n v="2846"/>
    <n v="0"/>
    <n v="1"/>
    <n v="0"/>
    <n v="0"/>
    <n v="0"/>
    <n v="0"/>
    <n v="1"/>
    <n v="0"/>
    <n v="0"/>
    <n v="1089"/>
    <d v="2014-12-30T00:00:00"/>
    <n v="12"/>
    <s v="December"/>
    <n v="1"/>
  </r>
  <r>
    <n v="1997"/>
    <n v="32144"/>
    <n v="51"/>
    <n v="0.15866102538576407"/>
    <x v="1"/>
    <n v="1"/>
    <n v="76"/>
    <n v="41"/>
    <n v="0"/>
    <n v="10"/>
    <n v="0"/>
    <n v="0"/>
    <n v="3"/>
    <x v="3"/>
    <n v="2"/>
    <n v="1"/>
    <n v="3"/>
    <n v="7"/>
    <n v="0"/>
    <n v="0"/>
    <n v="0"/>
    <n v="1"/>
    <n v="0"/>
    <n v="0"/>
    <n v="0"/>
    <n v="66"/>
    <s v="66+"/>
    <n v="2257"/>
    <n v="0"/>
    <n v="0"/>
    <n v="0"/>
    <n v="1"/>
    <n v="0"/>
    <n v="0"/>
    <n v="1"/>
    <n v="0"/>
    <n v="0"/>
    <n v="48"/>
    <d v="2016-08-10T00:00:00"/>
    <n v="8"/>
    <s v="August"/>
    <n v="1"/>
  </r>
  <r>
    <n v="1998"/>
    <n v="14918"/>
    <n v="28"/>
    <n v="0.18769272020378067"/>
    <x v="0"/>
    <n v="1"/>
    <n v="52"/>
    <n v="3"/>
    <n v="3"/>
    <n v="3"/>
    <n v="15"/>
    <n v="4"/>
    <n v="15"/>
    <x v="0"/>
    <n v="1"/>
    <n v="0"/>
    <n v="3"/>
    <n v="6"/>
    <n v="0"/>
    <n v="0"/>
    <n v="0"/>
    <n v="0"/>
    <n v="0"/>
    <n v="0"/>
    <n v="0"/>
    <n v="57"/>
    <s v="51-65"/>
    <n v="2728"/>
    <n v="0"/>
    <n v="0"/>
    <n v="0"/>
    <n v="1"/>
    <n v="0"/>
    <n v="0"/>
    <n v="0"/>
    <n v="0"/>
    <n v="0"/>
    <n v="13"/>
    <d v="2015-04-27T00:00:00"/>
    <n v="4"/>
    <s v="April"/>
    <n v="1"/>
  </r>
  <r>
    <n v="1999"/>
    <n v="45146"/>
    <n v="38"/>
    <n v="8.4171355158818045E-2"/>
    <x v="1"/>
    <n v="1"/>
    <n v="28"/>
    <n v="33"/>
    <n v="0"/>
    <n v="5"/>
    <n v="0"/>
    <n v="0"/>
    <n v="15"/>
    <x v="1"/>
    <n v="1"/>
    <n v="1"/>
    <n v="2"/>
    <n v="4"/>
    <n v="0"/>
    <n v="0"/>
    <n v="0"/>
    <n v="0"/>
    <n v="0"/>
    <n v="0"/>
    <n v="0"/>
    <n v="57"/>
    <s v="51-65"/>
    <n v="2508"/>
    <n v="1"/>
    <n v="0"/>
    <n v="0"/>
    <n v="0"/>
    <n v="0"/>
    <n v="0"/>
    <n v="1"/>
    <n v="0"/>
    <n v="0"/>
    <n v="23"/>
    <d v="2015-12-03T00:00:00"/>
    <n v="12"/>
    <s v="December"/>
    <n v="1"/>
  </r>
  <r>
    <n v="2000"/>
    <n v="41769"/>
    <n v="494"/>
    <n v="1.1826953003423593"/>
    <x v="0"/>
    <n v="1"/>
    <n v="31"/>
    <n v="302"/>
    <n v="29"/>
    <n v="131"/>
    <n v="32"/>
    <n v="0"/>
    <n v="27"/>
    <x v="9"/>
    <n v="8"/>
    <n v="1"/>
    <n v="7"/>
    <n v="8"/>
    <n v="0"/>
    <n v="0"/>
    <n v="0"/>
    <n v="0"/>
    <n v="0"/>
    <n v="0"/>
    <n v="0"/>
    <n v="65"/>
    <s v="51-65"/>
    <n v="2660"/>
    <n v="1"/>
    <n v="0"/>
    <n v="0"/>
    <n v="0"/>
    <n v="0"/>
    <n v="1"/>
    <n v="0"/>
    <n v="0"/>
    <n v="0"/>
    <n v="467"/>
    <d v="2015-07-04T00:00:00"/>
    <n v="7"/>
    <s v="July"/>
    <n v="1"/>
  </r>
  <r>
    <n v="2001"/>
    <n v="88325"/>
    <n v="1570"/>
    <n v="1.7775261817152561"/>
    <x v="0"/>
    <n v="0"/>
    <n v="42"/>
    <n v="519"/>
    <n v="71"/>
    <n v="860"/>
    <n v="93"/>
    <n v="27"/>
    <n v="53"/>
    <x v="0"/>
    <n v="6"/>
    <n v="2"/>
    <n v="9"/>
    <n v="2"/>
    <n v="0"/>
    <n v="0"/>
    <n v="0"/>
    <n v="0"/>
    <n v="0"/>
    <n v="0"/>
    <n v="0"/>
    <n v="39"/>
    <s v="36-50"/>
    <n v="2303"/>
    <n v="0"/>
    <n v="0"/>
    <n v="0"/>
    <n v="1"/>
    <n v="0"/>
    <n v="0"/>
    <n v="1"/>
    <n v="0"/>
    <n v="0"/>
    <n v="1517"/>
    <d v="2016-06-25T00:00:00"/>
    <n v="6"/>
    <s v="June"/>
    <n v="1"/>
  </r>
  <r>
    <n v="2002"/>
    <n v="38054"/>
    <n v="45"/>
    <n v="0.1182530088821149"/>
    <x v="1"/>
    <n v="1"/>
    <n v="24"/>
    <n v="23"/>
    <n v="2"/>
    <n v="17"/>
    <n v="2"/>
    <n v="1"/>
    <n v="0"/>
    <x v="1"/>
    <n v="2"/>
    <n v="0"/>
    <n v="3"/>
    <n v="7"/>
    <n v="0"/>
    <n v="0"/>
    <n v="0"/>
    <n v="0"/>
    <n v="0"/>
    <n v="0"/>
    <n v="0"/>
    <n v="70"/>
    <s v="66+"/>
    <n v="2218"/>
    <n v="1"/>
    <n v="0"/>
    <n v="0"/>
    <n v="0"/>
    <n v="0"/>
    <n v="0"/>
    <n v="0"/>
    <n v="1"/>
    <n v="0"/>
    <n v="45"/>
    <d v="2016-09-18T00:00:00"/>
    <n v="9"/>
    <s v="September"/>
    <n v="1"/>
  </r>
  <r>
    <n v="2003"/>
    <n v="80617"/>
    <n v="1403"/>
    <n v="1.7403277224406761"/>
    <x v="0"/>
    <n v="0"/>
    <n v="42"/>
    <n v="594"/>
    <n v="51"/>
    <n v="631"/>
    <n v="72"/>
    <n v="55"/>
    <n v="32"/>
    <x v="0"/>
    <n v="4"/>
    <n v="6"/>
    <n v="8"/>
    <n v="2"/>
    <n v="0"/>
    <n v="0"/>
    <n v="0"/>
    <n v="0"/>
    <n v="0"/>
    <n v="0"/>
    <n v="0"/>
    <n v="25"/>
    <s v="24-35"/>
    <n v="2784"/>
    <n v="0"/>
    <n v="0"/>
    <n v="1"/>
    <n v="0"/>
    <n v="0"/>
    <n v="1"/>
    <n v="0"/>
    <n v="0"/>
    <n v="0"/>
    <n v="1371"/>
    <d v="2015-03-02T00:00:00"/>
    <n v="3"/>
    <s v="March"/>
    <n v="1"/>
  </r>
  <r>
    <n v="2004"/>
    <n v="5305"/>
    <n v="27"/>
    <n v="0.50895381715362864"/>
    <x v="0"/>
    <n v="1"/>
    <n v="12"/>
    <n v="12"/>
    <n v="4"/>
    <n v="7"/>
    <n v="1"/>
    <n v="3"/>
    <n v="5"/>
    <x v="7"/>
    <n v="1"/>
    <n v="0"/>
    <n v="0"/>
    <n v="13"/>
    <n v="0"/>
    <n v="0"/>
    <n v="0"/>
    <n v="0"/>
    <n v="0"/>
    <n v="0"/>
    <n v="0"/>
    <n v="44"/>
    <s v="36-50"/>
    <n v="2493"/>
    <n v="0"/>
    <n v="1"/>
    <n v="0"/>
    <n v="0"/>
    <n v="0"/>
    <n v="0"/>
    <n v="1"/>
    <n v="0"/>
    <n v="0"/>
    <n v="22"/>
    <d v="2015-12-18T00:00:00"/>
    <n v="12"/>
    <s v="December"/>
    <n v="1"/>
  </r>
  <r>
    <n v="2005"/>
    <n v="36807"/>
    <n v="11"/>
    <n v="2.9885619583231451E-2"/>
    <x v="1"/>
    <n v="1"/>
    <n v="88"/>
    <n v="4"/>
    <n v="2"/>
    <n v="5"/>
    <n v="0"/>
    <n v="0"/>
    <n v="5"/>
    <x v="0"/>
    <n v="1"/>
    <n v="0"/>
    <n v="2"/>
    <n v="6"/>
    <n v="0"/>
    <n v="0"/>
    <n v="0"/>
    <n v="0"/>
    <n v="0"/>
    <n v="0"/>
    <n v="0"/>
    <n v="66"/>
    <s v="66+"/>
    <n v="2715"/>
    <n v="0"/>
    <n v="0"/>
    <n v="0"/>
    <n v="1"/>
    <n v="0"/>
    <n v="0"/>
    <n v="1"/>
    <n v="0"/>
    <n v="0"/>
    <n v="6"/>
    <d v="2015-05-10T00:00:00"/>
    <n v="5"/>
    <s v="May"/>
    <n v="1"/>
  </r>
  <r>
    <n v="2006"/>
    <n v="40101"/>
    <n v="353"/>
    <n v="0.88027729981795966"/>
    <x v="1"/>
    <n v="0"/>
    <n v="73"/>
    <n v="171"/>
    <n v="3"/>
    <n v="129"/>
    <n v="26"/>
    <n v="24"/>
    <n v="62"/>
    <x v="3"/>
    <n v="6"/>
    <n v="1"/>
    <n v="6"/>
    <n v="7"/>
    <n v="0"/>
    <n v="0"/>
    <n v="0"/>
    <n v="0"/>
    <n v="0"/>
    <n v="0"/>
    <n v="0"/>
    <n v="35"/>
    <s v="24-35"/>
    <n v="2782"/>
    <n v="0"/>
    <n v="0"/>
    <n v="0"/>
    <n v="1"/>
    <n v="0"/>
    <n v="0"/>
    <n v="0"/>
    <n v="1"/>
    <n v="0"/>
    <n v="291"/>
    <d v="2015-03-04T00:00:00"/>
    <n v="3"/>
    <s v="March"/>
    <n v="1"/>
  </r>
  <r>
    <n v="2007"/>
    <n v="58025"/>
    <n v="448"/>
    <n v="0.77208099956915122"/>
    <x v="0"/>
    <n v="1"/>
    <n v="81"/>
    <n v="270"/>
    <n v="31"/>
    <n v="88"/>
    <n v="11"/>
    <n v="48"/>
    <n v="22"/>
    <x v="4"/>
    <n v="3"/>
    <n v="2"/>
    <n v="10"/>
    <n v="4"/>
    <n v="0"/>
    <n v="0"/>
    <n v="0"/>
    <n v="0"/>
    <n v="0"/>
    <n v="0"/>
    <n v="0"/>
    <n v="41"/>
    <s v="36-50"/>
    <n v="2374"/>
    <n v="0"/>
    <n v="1"/>
    <n v="0"/>
    <n v="0"/>
    <n v="0"/>
    <n v="0"/>
    <n v="1"/>
    <n v="0"/>
    <n v="0"/>
    <n v="426"/>
    <d v="2016-04-15T00:00:00"/>
    <n v="4"/>
    <s v="April"/>
    <n v="1"/>
  </r>
  <r>
    <n v="2008"/>
    <n v="27190"/>
    <n v="15"/>
    <n v="5.5167340934166975E-2"/>
    <x v="1"/>
    <n v="0"/>
    <n v="13"/>
    <n v="1"/>
    <n v="6"/>
    <n v="7"/>
    <n v="0"/>
    <n v="1"/>
    <n v="3"/>
    <x v="0"/>
    <n v="1"/>
    <n v="0"/>
    <n v="2"/>
    <n v="8"/>
    <n v="0"/>
    <n v="0"/>
    <n v="1"/>
    <n v="0"/>
    <n v="0"/>
    <n v="0"/>
    <n v="1"/>
    <n v="47"/>
    <s v="36-50"/>
    <n v="2477"/>
    <n v="0"/>
    <n v="0"/>
    <n v="0"/>
    <n v="1"/>
    <n v="0"/>
    <n v="0"/>
    <n v="0"/>
    <n v="0"/>
    <n v="0"/>
    <n v="12"/>
    <d v="2016-01-03T00:00:00"/>
    <n v="1"/>
    <s v="January"/>
    <n v="1"/>
  </r>
  <r>
    <n v="2009"/>
    <n v="7500"/>
    <n v="32"/>
    <n v="0.42666666666666669"/>
    <x v="1"/>
    <n v="0"/>
    <n v="7"/>
    <n v="2"/>
    <n v="8"/>
    <n v="11"/>
    <n v="3"/>
    <n v="8"/>
    <n v="21"/>
    <x v="3"/>
    <n v="3"/>
    <n v="2"/>
    <n v="2"/>
    <n v="7"/>
    <n v="0"/>
    <n v="0"/>
    <n v="0"/>
    <n v="0"/>
    <n v="0"/>
    <n v="0"/>
    <n v="0"/>
    <n v="41"/>
    <s v="36-50"/>
    <n v="2577"/>
    <n v="0"/>
    <n v="0"/>
    <n v="0"/>
    <n v="1"/>
    <n v="0"/>
    <n v="1"/>
    <n v="0"/>
    <n v="0"/>
    <n v="0"/>
    <n v="11"/>
    <d v="2015-09-25T00:00:00"/>
    <n v="9"/>
    <s v="September"/>
    <n v="1"/>
  </r>
  <r>
    <n v="2010"/>
    <n v="33562"/>
    <n v="48"/>
    <n v="0.14301889041177523"/>
    <x v="1"/>
    <n v="2"/>
    <n v="33"/>
    <n v="21"/>
    <n v="12"/>
    <n v="12"/>
    <n v="0"/>
    <n v="3"/>
    <n v="3"/>
    <x v="4"/>
    <n v="2"/>
    <n v="0"/>
    <n v="4"/>
    <n v="4"/>
    <n v="0"/>
    <n v="0"/>
    <n v="0"/>
    <n v="0"/>
    <n v="0"/>
    <n v="0"/>
    <n v="0"/>
    <n v="57"/>
    <s v="51-65"/>
    <n v="2163"/>
    <n v="0"/>
    <n v="1"/>
    <n v="0"/>
    <n v="0"/>
    <n v="0"/>
    <n v="0"/>
    <n v="0"/>
    <n v="1"/>
    <n v="0"/>
    <n v="45"/>
    <d v="2016-11-12T00:00:00"/>
    <n v="11"/>
    <s v="November"/>
    <n v="1"/>
  </r>
  <r>
    <n v="2011"/>
    <n v="57642"/>
    <n v="652"/>
    <n v="1.131119669685299"/>
    <x v="0"/>
    <n v="1"/>
    <n v="24"/>
    <n v="580"/>
    <n v="6"/>
    <n v="58"/>
    <n v="8"/>
    <n v="0"/>
    <n v="27"/>
    <x v="4"/>
    <n v="7"/>
    <n v="6"/>
    <n v="6"/>
    <n v="4"/>
    <n v="0"/>
    <n v="0"/>
    <n v="1"/>
    <n v="0"/>
    <n v="0"/>
    <n v="0"/>
    <n v="0"/>
    <n v="50"/>
    <s v="36-50"/>
    <n v="2330"/>
    <n v="0"/>
    <n v="0"/>
    <n v="1"/>
    <n v="0"/>
    <n v="0"/>
    <n v="0"/>
    <n v="0"/>
    <n v="0"/>
    <n v="1"/>
    <n v="625"/>
    <d v="2016-05-29T00:00:00"/>
    <n v="5"/>
    <s v="May"/>
    <n v="1"/>
  </r>
  <r>
    <n v="2012"/>
    <n v="63777"/>
    <n v="600"/>
    <n v="0.94077802342537287"/>
    <x v="1"/>
    <n v="1"/>
    <n v="87"/>
    <n v="457"/>
    <n v="5"/>
    <n v="106"/>
    <n v="15"/>
    <n v="17"/>
    <n v="53"/>
    <x v="10"/>
    <n v="11"/>
    <n v="1"/>
    <n v="6"/>
    <n v="8"/>
    <n v="0"/>
    <n v="0"/>
    <n v="0"/>
    <n v="0"/>
    <n v="0"/>
    <n v="0"/>
    <n v="0"/>
    <n v="41"/>
    <s v="36-50"/>
    <n v="2621"/>
    <n v="0"/>
    <n v="1"/>
    <n v="0"/>
    <n v="0"/>
    <n v="0"/>
    <n v="0"/>
    <n v="1"/>
    <n v="0"/>
    <n v="0"/>
    <n v="547"/>
    <d v="2015-08-12T00:00:00"/>
    <n v="8"/>
    <s v="August"/>
    <n v="1"/>
  </r>
  <r>
    <n v="2013"/>
    <n v="57967"/>
    <n v="377"/>
    <n v="0.65037003812514016"/>
    <x v="0"/>
    <n v="1"/>
    <n v="39"/>
    <n v="229"/>
    <n v="7"/>
    <n v="137"/>
    <n v="4"/>
    <n v="0"/>
    <n v="91"/>
    <x v="2"/>
    <n v="4"/>
    <n v="2"/>
    <n v="8"/>
    <n v="5"/>
    <n v="0"/>
    <n v="0"/>
    <n v="0"/>
    <n v="0"/>
    <n v="0"/>
    <n v="0"/>
    <n v="0"/>
    <n v="58"/>
    <s v="51-65"/>
    <n v="2642"/>
    <n v="0"/>
    <n v="0"/>
    <n v="1"/>
    <n v="0"/>
    <n v="0"/>
    <n v="0"/>
    <n v="1"/>
    <n v="0"/>
    <n v="0"/>
    <n v="286"/>
    <d v="2015-07-22T00:00:00"/>
    <n v="7"/>
    <s v="July"/>
    <n v="1"/>
  </r>
  <r>
    <n v="2014"/>
    <n v="24434"/>
    <n v="33"/>
    <n v="0.13505770647458459"/>
    <x v="2"/>
    <n v="0"/>
    <n v="9"/>
    <n v="3"/>
    <n v="2"/>
    <n v="8"/>
    <n v="20"/>
    <n v="0"/>
    <n v="17"/>
    <x v="1"/>
    <n v="2"/>
    <n v="1"/>
    <n v="2"/>
    <n v="7"/>
    <n v="0"/>
    <n v="0"/>
    <n v="0"/>
    <n v="0"/>
    <n v="0"/>
    <n v="0"/>
    <n v="0"/>
    <n v="48"/>
    <s v="36-50"/>
    <n v="2201"/>
    <n v="0"/>
    <n v="1"/>
    <n v="0"/>
    <n v="0"/>
    <n v="0"/>
    <n v="0"/>
    <n v="1"/>
    <n v="0"/>
    <n v="0"/>
    <n v="16"/>
    <d v="2016-10-05T00:00:00"/>
    <n v="10"/>
    <s v="October"/>
    <n v="1"/>
  </r>
  <r>
    <n v="2015"/>
    <n v="11012"/>
    <n v="61"/>
    <n v="0.55394115510352337"/>
    <x v="1"/>
    <n v="0"/>
    <n v="82"/>
    <n v="24"/>
    <n v="3"/>
    <n v="26"/>
    <n v="7"/>
    <n v="1"/>
    <n v="23"/>
    <x v="4"/>
    <n v="3"/>
    <n v="1"/>
    <n v="2"/>
    <n v="9"/>
    <n v="0"/>
    <n v="0"/>
    <n v="1"/>
    <n v="0"/>
    <n v="0"/>
    <n v="0"/>
    <n v="0"/>
    <n v="36"/>
    <s v="36-50"/>
    <n v="2629"/>
    <n v="0"/>
    <n v="0"/>
    <n v="1"/>
    <n v="0"/>
    <n v="0"/>
    <n v="0"/>
    <n v="1"/>
    <n v="0"/>
    <n v="0"/>
    <n v="38"/>
    <d v="2015-08-04T00:00:00"/>
    <n v="8"/>
    <s v="August"/>
    <n v="1"/>
  </r>
  <r>
    <n v="2016"/>
    <n v="44802"/>
    <n v="1029"/>
    <n v="2.2967724655149322"/>
    <x v="0"/>
    <n v="0"/>
    <n v="71"/>
    <n v="853"/>
    <n v="10"/>
    <n v="143"/>
    <n v="13"/>
    <n v="10"/>
    <n v="20"/>
    <x v="1"/>
    <n v="9"/>
    <n v="4"/>
    <n v="12"/>
    <n v="8"/>
    <n v="0"/>
    <n v="0"/>
    <n v="0"/>
    <n v="0"/>
    <n v="0"/>
    <n v="0"/>
    <n v="0"/>
    <n v="50"/>
    <s v="36-50"/>
    <n v="2836"/>
    <n v="0"/>
    <n v="0"/>
    <n v="1"/>
    <n v="0"/>
    <n v="0"/>
    <n v="0"/>
    <n v="0"/>
    <n v="1"/>
    <n v="0"/>
    <n v="1009"/>
    <d v="2015-01-09T00:00:00"/>
    <n v="1"/>
    <s v="January"/>
    <n v="1"/>
  </r>
  <r>
    <n v="2017"/>
    <n v="26816"/>
    <n v="19"/>
    <n v="7.0853221957040566E-2"/>
    <x v="0"/>
    <n v="0"/>
    <n v="50"/>
    <n v="5"/>
    <n v="1"/>
    <n v="6"/>
    <n v="3"/>
    <n v="4"/>
    <n v="3"/>
    <x v="0"/>
    <n v="0"/>
    <n v="0"/>
    <n v="3"/>
    <n v="4"/>
    <n v="0"/>
    <n v="0"/>
    <n v="0"/>
    <n v="0"/>
    <n v="0"/>
    <n v="0"/>
    <n v="0"/>
    <n v="34"/>
    <s v="24-35"/>
    <n v="2840"/>
    <n v="0"/>
    <n v="0"/>
    <n v="1"/>
    <n v="0"/>
    <n v="0"/>
    <n v="0"/>
    <n v="1"/>
    <n v="0"/>
    <n v="0"/>
    <n v="16"/>
    <d v="2015-01-05T00:00:00"/>
    <n v="1"/>
    <s v="January"/>
    <n v="1"/>
  </r>
  <r>
    <n v="2018"/>
    <n v="61223"/>
    <n v="1094"/>
    <n v="1.7869101481469383"/>
    <x v="0"/>
    <n v="1"/>
    <n v="46"/>
    <n v="709"/>
    <n v="43"/>
    <n v="182"/>
    <n v="42"/>
    <n v="118"/>
    <n v="247"/>
    <x v="1"/>
    <n v="9"/>
    <n v="3"/>
    <n v="4"/>
    <n v="5"/>
    <n v="0"/>
    <n v="0"/>
    <n v="0"/>
    <n v="0"/>
    <n v="0"/>
    <n v="0"/>
    <n v="0"/>
    <n v="53"/>
    <s v="51-65"/>
    <n v="2540"/>
    <n v="0"/>
    <n v="1"/>
    <n v="0"/>
    <n v="0"/>
    <n v="0"/>
    <n v="0"/>
    <n v="1"/>
    <n v="0"/>
    <n v="0"/>
    <n v="847"/>
    <d v="2015-11-01T00:00:00"/>
    <n v="11"/>
    <s v="November"/>
    <n v="1"/>
  </r>
  <r>
    <n v="2019"/>
    <n v="56981"/>
    <n v="1217"/>
    <n v="2.1357996525157508"/>
    <x v="0"/>
    <n v="0"/>
    <n v="91"/>
    <n v="908"/>
    <n v="48"/>
    <n v="217"/>
    <n v="32"/>
    <n v="12"/>
    <n v="24"/>
    <x v="0"/>
    <n v="2"/>
    <n v="3"/>
    <n v="13"/>
    <n v="6"/>
    <n v="0"/>
    <n v="0"/>
    <n v="0"/>
    <n v="1"/>
    <n v="0"/>
    <n v="0"/>
    <n v="0"/>
    <n v="39"/>
    <s v="36-50"/>
    <n v="2314"/>
    <n v="1"/>
    <n v="0"/>
    <n v="0"/>
    <n v="0"/>
    <n v="0"/>
    <n v="0"/>
    <n v="1"/>
    <n v="0"/>
    <n v="0"/>
    <n v="1193"/>
    <d v="2016-06-14T00:00:00"/>
    <n v="6"/>
    <s v="June"/>
    <n v="1"/>
  </r>
  <r>
    <n v="2020"/>
    <n v="69245"/>
    <n v="782"/>
    <n v="1.1293234168532025"/>
    <x v="0"/>
    <n v="1"/>
    <n v="8"/>
    <n v="428"/>
    <n v="30"/>
    <n v="214"/>
    <n v="80"/>
    <n v="30"/>
    <n v="61"/>
    <x v="1"/>
    <n v="6"/>
    <n v="5"/>
    <n v="10"/>
    <n v="3"/>
    <n v="0"/>
    <n v="0"/>
    <n v="0"/>
    <n v="0"/>
    <n v="0"/>
    <n v="0"/>
    <n v="0"/>
    <n v="64"/>
    <s v="51-65"/>
    <n v="2315"/>
    <n v="0"/>
    <n v="0"/>
    <n v="0"/>
    <n v="1"/>
    <n v="0"/>
    <n v="0"/>
    <n v="0"/>
    <n v="1"/>
    <n v="0"/>
    <n v="721"/>
    <d v="2016-06-13T00:00:00"/>
    <n v="6"/>
    <s v="June"/>
    <n v="1"/>
  </r>
  <r>
    <n v="2021"/>
    <n v="37406"/>
    <n v="14"/>
    <n v="3.7427150724482702E-2"/>
    <x v="1"/>
    <n v="0"/>
    <n v="18"/>
    <n v="2"/>
    <n v="0"/>
    <n v="8"/>
    <n v="2"/>
    <n v="2"/>
    <n v="3"/>
    <x v="0"/>
    <n v="1"/>
    <n v="0"/>
    <n v="2"/>
    <n v="8"/>
    <n v="0"/>
    <n v="0"/>
    <n v="0"/>
    <n v="0"/>
    <n v="0"/>
    <n v="0"/>
    <n v="1"/>
    <n v="40"/>
    <s v="36-50"/>
    <n v="2421"/>
    <n v="0"/>
    <n v="1"/>
    <n v="0"/>
    <n v="0"/>
    <n v="0"/>
    <n v="0"/>
    <n v="1"/>
    <n v="0"/>
    <n v="0"/>
    <n v="11"/>
    <d v="2016-02-28T00:00:00"/>
    <n v="2"/>
    <s v="February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BFBAE2-55C7-0345-9DC7-F0E04F45824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 rowPageCount="1" colPageCount="1"/>
  <pivotFields count="39">
    <pivotField showAll="0"/>
    <pivotField showAll="0"/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>
      <items count="57">
        <item x="54"/>
        <item x="53"/>
        <item x="43"/>
        <item x="49"/>
        <item x="45"/>
        <item x="8"/>
        <item x="51"/>
        <item x="21"/>
        <item x="0"/>
        <item x="13"/>
        <item x="37"/>
        <item x="7"/>
        <item x="3"/>
        <item x="38"/>
        <item x="18"/>
        <item x="4"/>
        <item x="15"/>
        <item x="19"/>
        <item x="32"/>
        <item x="30"/>
        <item x="10"/>
        <item x="27"/>
        <item x="46"/>
        <item x="24"/>
        <item x="31"/>
        <item x="6"/>
        <item x="23"/>
        <item x="14"/>
        <item x="28"/>
        <item x="5"/>
        <item x="40"/>
        <item x="2"/>
        <item x="29"/>
        <item x="22"/>
        <item x="41"/>
        <item x="42"/>
        <item x="36"/>
        <item x="11"/>
        <item x="35"/>
        <item x="26"/>
        <item x="44"/>
        <item x="47"/>
        <item x="1"/>
        <item x="33"/>
        <item x="12"/>
        <item x="20"/>
        <item x="9"/>
        <item x="17"/>
        <item x="34"/>
        <item x="25"/>
        <item x="16"/>
        <item x="39"/>
        <item x="52"/>
        <item x="48"/>
        <item x="50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hier="-1"/>
  </pageFields>
  <dataFields count="3">
    <dataField name="Sum of MntTotal3" fld="2" baseField="0" baseItem="0"/>
    <dataField name="Count of MntTotal" fld="2" subtotal="count" baseField="0" baseItem="0"/>
    <dataField name="Average of MntTotal2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86447-78F3-4443-B8D2-16412B392994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0" firstHeaderRow="1" firstDataRow="2" firstDataCol="1"/>
  <pivotFields count="42">
    <pivotField dataField="1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7"/>
        <item x="0"/>
        <item x="1"/>
        <item x="4"/>
        <item x="3"/>
        <item x="2"/>
        <item x="9"/>
        <item x="6"/>
        <item x="10"/>
        <item x="8"/>
        <item x="11"/>
        <item x="13"/>
        <item x="14"/>
        <item x="1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</pivotFields>
  <rowFields count="1">
    <field x="1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Customer 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D11C71-3C0A-4E42-9259-CC5159B6885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7" firstHeaderRow="1" firstDataRow="1" firstDataCol="1"/>
  <pivotFields count="2">
    <pivotField axis="axisRow" showAll="0">
      <items count="14">
        <item x="9"/>
        <item x="2"/>
        <item x="11"/>
        <item x="7"/>
        <item x="6"/>
        <item x="5"/>
        <item x="0"/>
        <item x="8"/>
        <item x="1"/>
        <item x="10"/>
        <item x="4"/>
        <item x="3"/>
        <item x="12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Frequenc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05EF51-5C3F-4844-9BA1-52DC3B4709E3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5" firstHeaderRow="1" firstDataRow="1" firstDataCol="1"/>
  <pivotFields count="2">
    <pivotField axis="axisRow" showAll="0">
      <items count="14">
        <item x="9"/>
        <item x="2"/>
        <item x="11"/>
        <item x="7"/>
        <item x="6"/>
        <item x="5"/>
        <item x="0"/>
        <item x="8"/>
        <item x="1"/>
        <item x="10"/>
        <item x="4"/>
        <item x="3"/>
        <item x="12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Frequenc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AE68-EE5F-AB48-BEA6-80247DE19D9F}">
  <dimension ref="A1:D7"/>
  <sheetViews>
    <sheetView workbookViewId="0">
      <selection activeCell="A13" sqref="A13"/>
    </sheetView>
  </sheetViews>
  <sheetFormatPr baseColWidth="10" defaultRowHeight="13" x14ac:dyDescent="0.15"/>
  <cols>
    <col min="1" max="1" width="13.1640625" bestFit="1" customWidth="1"/>
    <col min="2" max="3" width="15.1640625" bestFit="1" customWidth="1"/>
    <col min="4" max="4" width="18.5" bestFit="1" customWidth="1"/>
  </cols>
  <sheetData>
    <row r="1" spans="1:4" x14ac:dyDescent="0.15">
      <c r="A1" s="6" t="s">
        <v>22</v>
      </c>
      <c r="B1" s="7">
        <v>1</v>
      </c>
    </row>
    <row r="3" spans="1:4" x14ac:dyDescent="0.15">
      <c r="A3" s="6" t="s">
        <v>44</v>
      </c>
      <c r="B3" t="s">
        <v>47</v>
      </c>
      <c r="C3" t="s">
        <v>46</v>
      </c>
      <c r="D3" t="s">
        <v>48</v>
      </c>
    </row>
    <row r="4" spans="1:4" x14ac:dyDescent="0.15">
      <c r="A4" s="7">
        <v>0</v>
      </c>
      <c r="B4">
        <v>260428</v>
      </c>
      <c r="C4">
        <v>207</v>
      </c>
      <c r="D4">
        <v>1258.1062801932367</v>
      </c>
    </row>
    <row r="5" spans="1:4" x14ac:dyDescent="0.15">
      <c r="A5" s="7">
        <v>1</v>
      </c>
      <c r="B5">
        <v>24421</v>
      </c>
      <c r="C5">
        <v>102</v>
      </c>
      <c r="D5">
        <v>239.42156862745097</v>
      </c>
    </row>
    <row r="6" spans="1:4" x14ac:dyDescent="0.15">
      <c r="A6" s="7">
        <v>2</v>
      </c>
      <c r="B6">
        <v>420</v>
      </c>
      <c r="C6">
        <v>2</v>
      </c>
      <c r="D6">
        <v>210</v>
      </c>
    </row>
    <row r="7" spans="1:4" x14ac:dyDescent="0.15">
      <c r="A7" s="7" t="s">
        <v>45</v>
      </c>
      <c r="B7">
        <v>285269</v>
      </c>
      <c r="C7">
        <v>311</v>
      </c>
      <c r="D7">
        <v>917.2636655948553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CB83-A0EB-1F43-AC1E-700A09FADA01}">
  <dimension ref="A3:E20"/>
  <sheetViews>
    <sheetView workbookViewId="0">
      <selection activeCell="A3" sqref="A3"/>
    </sheetView>
  </sheetViews>
  <sheetFormatPr baseColWidth="10" defaultRowHeight="13" x14ac:dyDescent="0.15"/>
  <cols>
    <col min="1" max="1" width="17.5" bestFit="1" customWidth="1"/>
    <col min="2" max="2" width="15.83203125" bestFit="1" customWidth="1"/>
    <col min="3" max="3" width="7.1640625" bestFit="1" customWidth="1"/>
    <col min="4" max="4" width="6.1640625" bestFit="1" customWidth="1"/>
    <col min="5" max="5" width="10.6640625" bestFit="1" customWidth="1"/>
  </cols>
  <sheetData>
    <row r="3" spans="1:5" x14ac:dyDescent="0.15">
      <c r="A3" s="6" t="s">
        <v>69</v>
      </c>
      <c r="B3" s="6" t="s">
        <v>70</v>
      </c>
    </row>
    <row r="4" spans="1:5" x14ac:dyDescent="0.15">
      <c r="A4" s="6" t="s">
        <v>44</v>
      </c>
      <c r="B4">
        <v>0</v>
      </c>
      <c r="C4">
        <v>1</v>
      </c>
      <c r="D4">
        <v>2</v>
      </c>
      <c r="E4" t="s">
        <v>45</v>
      </c>
    </row>
    <row r="5" spans="1:5" x14ac:dyDescent="0.15">
      <c r="A5" s="7">
        <v>0</v>
      </c>
      <c r="B5" s="8">
        <v>31368</v>
      </c>
      <c r="C5" s="8">
        <v>1409</v>
      </c>
      <c r="D5" s="8"/>
      <c r="E5" s="8">
        <v>32777</v>
      </c>
    </row>
    <row r="6" spans="1:5" x14ac:dyDescent="0.15">
      <c r="A6" s="7">
        <v>1</v>
      </c>
      <c r="B6" s="8">
        <v>560761</v>
      </c>
      <c r="C6" s="8">
        <v>257184</v>
      </c>
      <c r="D6" s="8">
        <v>13959</v>
      </c>
      <c r="E6" s="8">
        <v>831904</v>
      </c>
    </row>
    <row r="7" spans="1:5" x14ac:dyDescent="0.15">
      <c r="A7" s="7">
        <v>2</v>
      </c>
      <c r="B7" s="8">
        <v>238198</v>
      </c>
      <c r="C7" s="8">
        <v>228832</v>
      </c>
      <c r="D7" s="8">
        <v>8953</v>
      </c>
      <c r="E7" s="8">
        <v>475983</v>
      </c>
    </row>
    <row r="8" spans="1:5" x14ac:dyDescent="0.15">
      <c r="A8" s="7">
        <v>3</v>
      </c>
      <c r="B8" s="8">
        <v>126091</v>
      </c>
      <c r="C8" s="8">
        <v>155029</v>
      </c>
      <c r="D8" s="8">
        <v>1687</v>
      </c>
      <c r="E8" s="8">
        <v>282807</v>
      </c>
    </row>
    <row r="9" spans="1:5" x14ac:dyDescent="0.15">
      <c r="A9" s="7">
        <v>4</v>
      </c>
      <c r="B9" s="8">
        <v>82971</v>
      </c>
      <c r="C9" s="8">
        <v>100021</v>
      </c>
      <c r="D9" s="8">
        <v>7023</v>
      </c>
      <c r="E9" s="8">
        <v>190015</v>
      </c>
    </row>
    <row r="10" spans="1:5" x14ac:dyDescent="0.15">
      <c r="A10" s="7">
        <v>5</v>
      </c>
      <c r="B10" s="8">
        <v>39109</v>
      </c>
      <c r="C10" s="8">
        <v>44435</v>
      </c>
      <c r="D10" s="8"/>
      <c r="E10" s="8">
        <v>83544</v>
      </c>
    </row>
    <row r="11" spans="1:5" x14ac:dyDescent="0.15">
      <c r="A11" s="7">
        <v>6</v>
      </c>
      <c r="B11" s="8">
        <v>33585</v>
      </c>
      <c r="C11" s="8">
        <v>35476</v>
      </c>
      <c r="D11" s="8"/>
      <c r="E11" s="8">
        <v>69061</v>
      </c>
    </row>
    <row r="12" spans="1:5" x14ac:dyDescent="0.15">
      <c r="A12" s="7">
        <v>7</v>
      </c>
      <c r="B12" s="8">
        <v>8868</v>
      </c>
      <c r="C12" s="8">
        <v>19156</v>
      </c>
      <c r="D12" s="8">
        <v>2193</v>
      </c>
      <c r="E12" s="8">
        <v>30217</v>
      </c>
    </row>
    <row r="13" spans="1:5" x14ac:dyDescent="0.15">
      <c r="A13" s="7">
        <v>8</v>
      </c>
      <c r="B13" s="8">
        <v>4399</v>
      </c>
      <c r="C13" s="8">
        <v>13568</v>
      </c>
      <c r="D13" s="8"/>
      <c r="E13" s="8">
        <v>17967</v>
      </c>
    </row>
    <row r="14" spans="1:5" x14ac:dyDescent="0.15">
      <c r="A14" s="7">
        <v>9</v>
      </c>
      <c r="B14" s="8"/>
      <c r="C14" s="8">
        <v>7656</v>
      </c>
      <c r="D14" s="8"/>
      <c r="E14" s="8">
        <v>7656</v>
      </c>
    </row>
    <row r="15" spans="1:5" x14ac:dyDescent="0.15">
      <c r="A15" s="7">
        <v>10</v>
      </c>
      <c r="B15" s="8"/>
      <c r="C15" s="8">
        <v>5903</v>
      </c>
      <c r="D15" s="8"/>
      <c r="E15" s="8">
        <v>5903</v>
      </c>
    </row>
    <row r="16" spans="1:5" x14ac:dyDescent="0.15">
      <c r="A16" s="7">
        <v>11</v>
      </c>
      <c r="B16" s="8">
        <v>646</v>
      </c>
      <c r="C16" s="8">
        <v>4718</v>
      </c>
      <c r="D16" s="8"/>
      <c r="E16" s="8">
        <v>5364</v>
      </c>
    </row>
    <row r="17" spans="1:5" x14ac:dyDescent="0.15">
      <c r="A17" s="7">
        <v>12</v>
      </c>
      <c r="B17" s="8"/>
      <c r="C17" s="8">
        <v>2487</v>
      </c>
      <c r="D17" s="8"/>
      <c r="E17" s="8">
        <v>2487</v>
      </c>
    </row>
    <row r="18" spans="1:5" x14ac:dyDescent="0.15">
      <c r="A18" s="7">
        <v>13</v>
      </c>
      <c r="B18" s="8"/>
      <c r="C18" s="8">
        <v>3291</v>
      </c>
      <c r="D18" s="8"/>
      <c r="E18" s="8">
        <v>3291</v>
      </c>
    </row>
    <row r="19" spans="1:5" x14ac:dyDescent="0.15">
      <c r="A19" s="7">
        <v>15</v>
      </c>
      <c r="B19" s="8">
        <v>2147</v>
      </c>
      <c r="C19" s="8">
        <v>2108</v>
      </c>
      <c r="D19" s="8"/>
      <c r="E19" s="8">
        <v>4255</v>
      </c>
    </row>
    <row r="20" spans="1:5" x14ac:dyDescent="0.15">
      <c r="A20" s="7" t="s">
        <v>45</v>
      </c>
      <c r="B20" s="8">
        <v>1128143</v>
      </c>
      <c r="C20" s="8">
        <v>881273</v>
      </c>
      <c r="D20" s="8">
        <v>33815</v>
      </c>
      <c r="E20" s="8">
        <v>2043231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205"/>
  <sheetViews>
    <sheetView workbookViewId="0"/>
  </sheetViews>
  <sheetFormatPr baseColWidth="10" defaultColWidth="12.5" defaultRowHeight="13.5" customHeight="1" x14ac:dyDescent="0.15"/>
  <cols>
    <col min="2" max="2" width="7" bestFit="1" customWidth="1"/>
    <col min="3" max="4" width="35.5" customWidth="1"/>
    <col min="5" max="5" width="8.33203125" bestFit="1" customWidth="1"/>
    <col min="6" max="6" width="9.5" bestFit="1" customWidth="1"/>
    <col min="7" max="7" width="8.33203125" bestFit="1" customWidth="1"/>
    <col min="8" max="8" width="9.5" bestFit="1" customWidth="1"/>
    <col min="9" max="9" width="8.83203125" bestFit="1" customWidth="1"/>
    <col min="10" max="10" width="15.83203125" bestFit="1" customWidth="1"/>
    <col min="11" max="11" width="15.33203125" bestFit="1" customWidth="1"/>
    <col min="12" max="12" width="16.83203125" bestFit="1" customWidth="1"/>
    <col min="13" max="13" width="12.83203125" bestFit="1" customWidth="1"/>
    <col min="14" max="14" width="18.6640625" bestFit="1" customWidth="1"/>
    <col min="15" max="15" width="17.83203125" bestFit="1" customWidth="1"/>
    <col min="16" max="16" width="20.33203125" bestFit="1" customWidth="1"/>
    <col min="17" max="17" width="18.5" bestFit="1" customWidth="1"/>
    <col min="18" max="18" width="18.83203125" bestFit="1" customWidth="1"/>
    <col min="19" max="23" width="13.83203125" bestFit="1" customWidth="1"/>
    <col min="24" max="24" width="8.6640625" bestFit="1" customWidth="1"/>
    <col min="25" max="25" width="21.83203125" customWidth="1"/>
    <col min="26" max="26" width="4.33203125" bestFit="1" customWidth="1"/>
    <col min="27" max="27" width="13.6640625" customWidth="1"/>
    <col min="28" max="28" width="14.5" bestFit="1" customWidth="1"/>
    <col min="29" max="29" width="14.6640625" bestFit="1" customWidth="1"/>
    <col min="30" max="30" width="13.83203125" bestFit="1" customWidth="1"/>
    <col min="31" max="31" width="12.6640625" bestFit="1" customWidth="1"/>
    <col min="32" max="32" width="14.83203125" bestFit="1" customWidth="1"/>
    <col min="33" max="33" width="13.33203125" bestFit="1" customWidth="1"/>
    <col min="34" max="34" width="17.5" bestFit="1" customWidth="1"/>
    <col min="35" max="35" width="19.33203125" bestFit="1" customWidth="1"/>
    <col min="36" max="36" width="15.83203125" bestFit="1" customWidth="1"/>
    <col min="37" max="37" width="13.6640625" bestFit="1" customWidth="1"/>
    <col min="38" max="38" width="15.5" bestFit="1" customWidth="1"/>
  </cols>
  <sheetData>
    <row r="1" spans="1:42" ht="13" x14ac:dyDescent="0.15">
      <c r="A1" s="3" t="s">
        <v>36</v>
      </c>
      <c r="B1" s="1" t="s">
        <v>0</v>
      </c>
      <c r="C1" s="1" t="s">
        <v>1</v>
      </c>
      <c r="D1" s="1" t="s">
        <v>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19</v>
      </c>
      <c r="T1" s="1" t="s">
        <v>20</v>
      </c>
      <c r="U1" s="1" t="s">
        <v>16</v>
      </c>
      <c r="V1" s="1" t="s">
        <v>17</v>
      </c>
      <c r="W1" s="1" t="s">
        <v>18</v>
      </c>
      <c r="X1" s="1" t="s">
        <v>21</v>
      </c>
      <c r="Y1" s="1" t="s">
        <v>22</v>
      </c>
      <c r="Z1" s="1" t="s">
        <v>23</v>
      </c>
      <c r="AA1" s="1" t="s">
        <v>43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49</v>
      </c>
      <c r="AO1" s="1" t="s">
        <v>50</v>
      </c>
      <c r="AP1" s="1" t="s">
        <v>51</v>
      </c>
    </row>
    <row r="2" spans="1:42" ht="13" x14ac:dyDescent="0.15">
      <c r="A2">
        <v>1</v>
      </c>
      <c r="B2" s="1">
        <v>87679</v>
      </c>
      <c r="C2" s="1">
        <v>2491</v>
      </c>
      <c r="D2" s="1">
        <f>C2/B2*100</f>
        <v>2.841045176153925</v>
      </c>
      <c r="E2" s="1">
        <v>0</v>
      </c>
      <c r="F2" s="1">
        <v>0</v>
      </c>
      <c r="G2" s="1">
        <v>62</v>
      </c>
      <c r="H2" s="1">
        <v>1259</v>
      </c>
      <c r="I2" s="1">
        <v>172</v>
      </c>
      <c r="J2" s="1">
        <v>815</v>
      </c>
      <c r="K2" s="1">
        <v>97</v>
      </c>
      <c r="L2" s="1">
        <v>148</v>
      </c>
      <c r="M2" s="1">
        <v>33</v>
      </c>
      <c r="N2" s="1">
        <v>1</v>
      </c>
      <c r="O2" s="1">
        <v>7</v>
      </c>
      <c r="P2" s="1">
        <v>11</v>
      </c>
      <c r="Q2" s="1">
        <v>10</v>
      </c>
      <c r="R2" s="1">
        <v>4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32</v>
      </c>
      <c r="AA2" s="1" t="str" cm="1">
        <f t="array" ref="AA2">_xlfn.IFS(AND(Z2 &lt; 36, Z2 &gt; 23), "24-35", AND(Z2 &lt; 51, Z2 &gt; 35), "36-50", AND(Z2 &lt; 66, Z2 &gt; 50), "51-65", Z2 &gt; 65, "66+", TRUE, "?")</f>
        <v>24-35</v>
      </c>
      <c r="AB2" s="1">
        <v>2496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2458</v>
      </c>
      <c r="AM2" s="2">
        <v>42353</v>
      </c>
      <c r="AN2">
        <f>MONTH(AM2)</f>
        <v>12</v>
      </c>
      <c r="AO2" t="str">
        <f>TEXT(DATE(2024,AN2,1),"mmmm")</f>
        <v>December</v>
      </c>
      <c r="AP2">
        <v>1</v>
      </c>
    </row>
    <row r="3" spans="1:42" ht="13" x14ac:dyDescent="0.15">
      <c r="A3">
        <v>2</v>
      </c>
      <c r="B3" s="1">
        <v>46344</v>
      </c>
      <c r="C3" s="1">
        <v>21</v>
      </c>
      <c r="D3" s="1">
        <f t="shared" ref="D3:D66" si="0">C3/B3*100</f>
        <v>4.5313309166235112E-2</v>
      </c>
      <c r="E3" s="1">
        <v>1</v>
      </c>
      <c r="F3" s="1">
        <v>1</v>
      </c>
      <c r="G3" s="1">
        <v>38</v>
      </c>
      <c r="H3" s="1">
        <v>11</v>
      </c>
      <c r="I3" s="1">
        <v>1</v>
      </c>
      <c r="J3" s="1">
        <v>6</v>
      </c>
      <c r="K3" s="1">
        <v>2</v>
      </c>
      <c r="L3" s="1">
        <v>1</v>
      </c>
      <c r="M3" s="1">
        <v>6</v>
      </c>
      <c r="N3" s="1">
        <v>2</v>
      </c>
      <c r="O3" s="1">
        <v>1</v>
      </c>
      <c r="P3" s="1">
        <v>1</v>
      </c>
      <c r="Q3" s="1">
        <v>2</v>
      </c>
      <c r="R3" s="1">
        <v>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66</v>
      </c>
      <c r="AA3" s="1" t="str" cm="1">
        <f t="array" ref="AA3">_xlfn.IFS(AND(Z3 &lt; 36, Z3 &gt; 23), "24-35", AND(Z3 &lt; 51, Z3 &gt; 35), "36-50", AND(Z3 &lt; 66, Z3 &gt; 50), "51-65", Z3 &gt; 65, "66+", TRUE, "?")</f>
        <v>66+</v>
      </c>
      <c r="AB3" s="1">
        <v>2272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15</v>
      </c>
      <c r="AM3" s="2">
        <v>42577</v>
      </c>
      <c r="AN3">
        <f t="shared" ref="AN3:AN66" si="1">MONTH(AM3)</f>
        <v>7</v>
      </c>
      <c r="AO3" t="str">
        <f t="shared" ref="AO3:AO66" si="2">TEXT(DATE(2024,AN3,1),"mmmm")</f>
        <v>July</v>
      </c>
      <c r="AP3">
        <v>1</v>
      </c>
    </row>
    <row r="4" spans="1:42" ht="13" x14ac:dyDescent="0.15">
      <c r="A4">
        <v>3</v>
      </c>
      <c r="B4" s="1">
        <v>71613</v>
      </c>
      <c r="C4" s="1">
        <v>734</v>
      </c>
      <c r="D4" s="1">
        <f t="shared" si="0"/>
        <v>1.0249535698825631</v>
      </c>
      <c r="E4" s="1">
        <v>0</v>
      </c>
      <c r="F4" s="1">
        <v>0</v>
      </c>
      <c r="G4" s="1">
        <v>26</v>
      </c>
      <c r="H4" s="1">
        <v>426</v>
      </c>
      <c r="I4" s="1">
        <v>49</v>
      </c>
      <c r="J4" s="1">
        <v>127</v>
      </c>
      <c r="K4" s="1">
        <v>111</v>
      </c>
      <c r="L4" s="1">
        <v>21</v>
      </c>
      <c r="M4" s="1">
        <v>42</v>
      </c>
      <c r="N4" s="1">
        <v>1</v>
      </c>
      <c r="O4" s="1">
        <v>8</v>
      </c>
      <c r="P4" s="1">
        <v>2</v>
      </c>
      <c r="Q4" s="1">
        <v>10</v>
      </c>
      <c r="R4" s="1">
        <v>4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55</v>
      </c>
      <c r="AA4" s="1" t="str" cm="1">
        <f t="array" ref="AA4">_xlfn.IFS(AND(Z4 &lt; 36, Z4 &gt; 23), "24-35", AND(Z4 &lt; 51, Z4 &gt; 35), "36-50", AND(Z4 &lt; 66, Z4 &gt; 50), "51-65", Z4 &gt; 65, "66+", TRUE, "?")</f>
        <v>51-65</v>
      </c>
      <c r="AB4" s="1">
        <v>2471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692</v>
      </c>
      <c r="AM4" s="2">
        <v>42378</v>
      </c>
      <c r="AN4">
        <f t="shared" si="1"/>
        <v>1</v>
      </c>
      <c r="AO4" t="str">
        <f t="shared" si="2"/>
        <v>January</v>
      </c>
      <c r="AP4">
        <v>1</v>
      </c>
    </row>
    <row r="5" spans="1:42" ht="13" x14ac:dyDescent="0.15">
      <c r="A5">
        <v>4</v>
      </c>
      <c r="B5" s="1">
        <v>26646</v>
      </c>
      <c r="C5" s="1">
        <v>48</v>
      </c>
      <c r="D5" s="1">
        <f t="shared" si="0"/>
        <v>0.18013960819635216</v>
      </c>
      <c r="E5" s="1">
        <v>1</v>
      </c>
      <c r="F5" s="1">
        <v>0</v>
      </c>
      <c r="G5" s="1">
        <v>26</v>
      </c>
      <c r="H5" s="1">
        <v>11</v>
      </c>
      <c r="I5" s="1">
        <v>4</v>
      </c>
      <c r="J5" s="1">
        <v>20</v>
      </c>
      <c r="K5" s="1">
        <v>10</v>
      </c>
      <c r="L5" s="1">
        <v>3</v>
      </c>
      <c r="M5" s="1">
        <v>5</v>
      </c>
      <c r="N5" s="1">
        <v>2</v>
      </c>
      <c r="O5" s="1">
        <v>2</v>
      </c>
      <c r="P5" s="1">
        <v>0</v>
      </c>
      <c r="Q5" s="1">
        <v>4</v>
      </c>
      <c r="R5" s="1">
        <v>6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36</v>
      </c>
      <c r="AA5" s="1" t="str" cm="1">
        <f t="array" ref="AA5">_xlfn.IFS(AND(Z5 &lt; 36, Z5 &gt; 23), "24-35", AND(Z5 &lt; 51, Z5 &gt; 35), "36-50", AND(Z5 &lt; 66, Z5 &gt; 50), "51-65", Z5 &gt; 65, "66+", TRUE, "?")</f>
        <v>36-50</v>
      </c>
      <c r="AB5" s="1">
        <v>2298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43</v>
      </c>
      <c r="AM5" s="2">
        <v>42551</v>
      </c>
      <c r="AN5">
        <f t="shared" si="1"/>
        <v>6</v>
      </c>
      <c r="AO5" t="str">
        <f t="shared" si="2"/>
        <v>June</v>
      </c>
      <c r="AP5">
        <v>1</v>
      </c>
    </row>
    <row r="6" spans="1:42" ht="13" x14ac:dyDescent="0.15">
      <c r="A6">
        <v>5</v>
      </c>
      <c r="B6" s="1">
        <v>58293</v>
      </c>
      <c r="C6" s="1">
        <v>407</v>
      </c>
      <c r="D6" s="1">
        <f t="shared" si="0"/>
        <v>0.69819703909560327</v>
      </c>
      <c r="E6" s="1">
        <v>1</v>
      </c>
      <c r="F6" s="1">
        <v>0</v>
      </c>
      <c r="G6" s="1">
        <v>94</v>
      </c>
      <c r="H6" s="1">
        <v>173</v>
      </c>
      <c r="I6" s="1">
        <v>43</v>
      </c>
      <c r="J6" s="1">
        <v>118</v>
      </c>
      <c r="K6" s="1">
        <v>46</v>
      </c>
      <c r="L6" s="1">
        <v>27</v>
      </c>
      <c r="M6" s="1">
        <v>15</v>
      </c>
      <c r="N6" s="1">
        <v>5</v>
      </c>
      <c r="O6" s="1">
        <v>5</v>
      </c>
      <c r="P6" s="1">
        <v>3</v>
      </c>
      <c r="Q6" s="1">
        <v>6</v>
      </c>
      <c r="R6" s="1">
        <v>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39</v>
      </c>
      <c r="AA6" s="1" t="str" cm="1">
        <f t="array" ref="AA6">_xlfn.IFS(AND(Z6 &lt; 36, Z6 &gt; 23), "24-35", AND(Z6 &lt; 51, Z6 &gt; 35), "36-50", AND(Z6 &lt; 66, Z6 &gt; 50), "51-65", Z6 &gt; 65, "66+", TRUE, "?")</f>
        <v>36-50</v>
      </c>
      <c r="AB6" s="1">
        <v>2320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392</v>
      </c>
      <c r="AM6" s="2">
        <v>42529</v>
      </c>
      <c r="AN6">
        <f t="shared" si="1"/>
        <v>6</v>
      </c>
      <c r="AO6" t="str">
        <f t="shared" si="2"/>
        <v>June</v>
      </c>
      <c r="AP6">
        <v>1</v>
      </c>
    </row>
    <row r="7" spans="1:42" ht="13" x14ac:dyDescent="0.15">
      <c r="A7">
        <v>6</v>
      </c>
      <c r="B7" s="1">
        <v>62513</v>
      </c>
      <c r="C7" s="1">
        <v>702</v>
      </c>
      <c r="D7" s="1">
        <f t="shared" si="0"/>
        <v>1.1229664229840195</v>
      </c>
      <c r="E7" s="1">
        <v>0</v>
      </c>
      <c r="F7" s="1">
        <v>1</v>
      </c>
      <c r="G7" s="1">
        <v>16</v>
      </c>
      <c r="H7" s="1">
        <v>520</v>
      </c>
      <c r="I7" s="1">
        <v>42</v>
      </c>
      <c r="J7" s="1">
        <v>98</v>
      </c>
      <c r="K7" s="1">
        <v>0</v>
      </c>
      <c r="L7" s="1">
        <v>42</v>
      </c>
      <c r="M7" s="1">
        <v>14</v>
      </c>
      <c r="N7" s="1">
        <v>2</v>
      </c>
      <c r="O7" s="1">
        <v>6</v>
      </c>
      <c r="P7" s="1">
        <v>4</v>
      </c>
      <c r="Q7" s="1">
        <v>10</v>
      </c>
      <c r="R7" s="1">
        <v>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53</v>
      </c>
      <c r="AA7" s="1" t="str" cm="1">
        <f t="array" ref="AA7">_xlfn.IFS(AND(Z7 &lt; 36, Z7 &gt; 23), "24-35", AND(Z7 &lt; 51, Z7 &gt; 35), "36-50", AND(Z7 &lt; 66, Z7 &gt; 50), "51-65", Z7 &gt; 65, "66+", TRUE, "?")</f>
        <v>51-65</v>
      </c>
      <c r="AB7" s="1">
        <v>2452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688</v>
      </c>
      <c r="AM7" s="2">
        <v>42397</v>
      </c>
      <c r="AN7">
        <f t="shared" si="1"/>
        <v>1</v>
      </c>
      <c r="AO7" t="str">
        <f t="shared" si="2"/>
        <v>January</v>
      </c>
      <c r="AP7">
        <v>1</v>
      </c>
    </row>
    <row r="8" spans="1:42" ht="13" x14ac:dyDescent="0.15">
      <c r="A8">
        <v>7</v>
      </c>
      <c r="B8" s="1">
        <v>55635</v>
      </c>
      <c r="C8" s="1">
        <v>563</v>
      </c>
      <c r="D8" s="1">
        <f t="shared" si="0"/>
        <v>1.0119529073425002</v>
      </c>
      <c r="E8" s="1">
        <v>0</v>
      </c>
      <c r="F8" s="1">
        <v>1</v>
      </c>
      <c r="G8" s="1">
        <v>34</v>
      </c>
      <c r="H8" s="1">
        <v>235</v>
      </c>
      <c r="I8" s="1">
        <v>65</v>
      </c>
      <c r="J8" s="1">
        <v>164</v>
      </c>
      <c r="K8" s="1">
        <v>50</v>
      </c>
      <c r="L8" s="1">
        <v>49</v>
      </c>
      <c r="M8" s="1">
        <v>27</v>
      </c>
      <c r="N8" s="1">
        <v>4</v>
      </c>
      <c r="O8" s="1">
        <v>7</v>
      </c>
      <c r="P8" s="1">
        <v>3</v>
      </c>
      <c r="Q8" s="1">
        <v>7</v>
      </c>
      <c r="R8" s="1">
        <v>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49</v>
      </c>
      <c r="AA8" s="1" t="str" cm="1">
        <f t="array" ref="AA8">_xlfn.IFS(AND(Z8 &lt; 36, Z8 &gt; 23), "24-35", AND(Z8 &lt; 51, Z8 &gt; 35), "36-50", AND(Z8 &lt; 66, Z8 &gt; 50), "51-65", Z8 &gt; 65, "66+", TRUE, "?")</f>
        <v>36-50</v>
      </c>
      <c r="AB8" s="1">
        <v>2752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536</v>
      </c>
      <c r="AM8" s="2">
        <v>42097</v>
      </c>
      <c r="AN8">
        <f t="shared" si="1"/>
        <v>4</v>
      </c>
      <c r="AO8" t="str">
        <f t="shared" si="2"/>
        <v>April</v>
      </c>
      <c r="AP8">
        <v>1</v>
      </c>
    </row>
    <row r="9" spans="1:42" ht="13" x14ac:dyDescent="0.15">
      <c r="A9">
        <v>8</v>
      </c>
      <c r="B9" s="1">
        <v>33454</v>
      </c>
      <c r="C9" s="1">
        <v>146</v>
      </c>
      <c r="D9" s="1">
        <f t="shared" si="0"/>
        <v>0.43642015902433196</v>
      </c>
      <c r="E9" s="1">
        <v>1</v>
      </c>
      <c r="F9" s="1">
        <v>0</v>
      </c>
      <c r="G9" s="1">
        <v>32</v>
      </c>
      <c r="H9" s="1">
        <v>76</v>
      </c>
      <c r="I9" s="1">
        <v>10</v>
      </c>
      <c r="J9" s="1">
        <v>56</v>
      </c>
      <c r="K9" s="1">
        <v>3</v>
      </c>
      <c r="L9" s="1">
        <v>1</v>
      </c>
      <c r="M9" s="1">
        <v>23</v>
      </c>
      <c r="N9" s="1">
        <v>2</v>
      </c>
      <c r="O9" s="1">
        <v>4</v>
      </c>
      <c r="P9" s="1">
        <v>0</v>
      </c>
      <c r="Q9" s="1">
        <v>4</v>
      </c>
      <c r="R9" s="1">
        <v>8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35</v>
      </c>
      <c r="AA9" s="1" t="str" cm="1">
        <f t="array" ref="AA9">_xlfn.IFS(AND(Z9 &lt; 36, Z9 &gt; 23), "24-35", AND(Z9 &lt; 51, Z9 &gt; 35), "36-50", AND(Z9 &lt; 66, Z9 &gt; 50), "51-65", Z9 &gt; 65, "66+", TRUE, "?")</f>
        <v>24-35</v>
      </c>
      <c r="AB9" s="1">
        <v>2576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123</v>
      </c>
      <c r="AM9" s="2">
        <v>42273</v>
      </c>
      <c r="AN9">
        <f t="shared" si="1"/>
        <v>9</v>
      </c>
      <c r="AO9" t="str">
        <f t="shared" si="2"/>
        <v>September</v>
      </c>
      <c r="AP9">
        <v>1</v>
      </c>
    </row>
    <row r="10" spans="1:42" ht="13" x14ac:dyDescent="0.15">
      <c r="A10">
        <v>9</v>
      </c>
      <c r="B10" s="1">
        <v>90638</v>
      </c>
      <c r="C10" s="1">
        <v>2429</v>
      </c>
      <c r="D10" s="1">
        <f t="shared" si="0"/>
        <v>2.679891436262936</v>
      </c>
      <c r="E10" s="1">
        <v>0</v>
      </c>
      <c r="F10" s="1">
        <v>0</v>
      </c>
      <c r="G10" s="1">
        <v>29</v>
      </c>
      <c r="H10" s="1">
        <v>1156</v>
      </c>
      <c r="I10" s="1">
        <v>120</v>
      </c>
      <c r="J10" s="1">
        <v>915</v>
      </c>
      <c r="K10" s="1">
        <v>94</v>
      </c>
      <c r="L10" s="1">
        <v>144</v>
      </c>
      <c r="M10" s="1">
        <v>96</v>
      </c>
      <c r="N10" s="1">
        <v>1</v>
      </c>
      <c r="O10" s="1">
        <v>3</v>
      </c>
      <c r="P10" s="1">
        <v>4</v>
      </c>
      <c r="Q10" s="1">
        <v>10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29</v>
      </c>
      <c r="AA10" s="1" t="str" cm="1">
        <f t="array" ref="AA10">_xlfn.IFS(AND(Z10 &lt; 36, Z10 &gt; 23), "24-35", AND(Z10 &lt; 51, Z10 &gt; 35), "36-50", AND(Z10 &lt; 66, Z10 &gt; 50), "51-65", Z10 &gt; 65, "66+", TRUE, "?")</f>
        <v>24-35</v>
      </c>
      <c r="AB10" s="1">
        <v>2295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2333</v>
      </c>
      <c r="AM10" s="2">
        <v>42554</v>
      </c>
      <c r="AN10">
        <f t="shared" si="1"/>
        <v>7</v>
      </c>
      <c r="AO10" t="str">
        <f t="shared" si="2"/>
        <v>July</v>
      </c>
      <c r="AP10">
        <v>1</v>
      </c>
    </row>
    <row r="11" spans="1:42" ht="13" x14ac:dyDescent="0.15">
      <c r="A11">
        <v>10</v>
      </c>
      <c r="B11" s="1">
        <v>5648</v>
      </c>
      <c r="C11" s="1">
        <v>36</v>
      </c>
      <c r="D11" s="1">
        <f t="shared" si="0"/>
        <v>0.63739376770538236</v>
      </c>
      <c r="E11" s="1">
        <v>1</v>
      </c>
      <c r="F11" s="1">
        <v>1</v>
      </c>
      <c r="G11" s="1">
        <v>68</v>
      </c>
      <c r="H11" s="1">
        <v>28</v>
      </c>
      <c r="I11" s="1">
        <v>0</v>
      </c>
      <c r="J11" s="1">
        <v>6</v>
      </c>
      <c r="K11" s="1">
        <v>1</v>
      </c>
      <c r="L11" s="1">
        <v>1</v>
      </c>
      <c r="M11" s="1">
        <v>13</v>
      </c>
      <c r="N11" s="1">
        <v>1</v>
      </c>
      <c r="O11" s="1">
        <v>1</v>
      </c>
      <c r="P11" s="1">
        <v>0</v>
      </c>
      <c r="Q11" s="1">
        <v>0</v>
      </c>
      <c r="R11" s="1">
        <v>20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70</v>
      </c>
      <c r="AA11" s="1" t="str" cm="1">
        <f t="array" ref="AA11">_xlfn.IFS(AND(Z11 &lt; 36, Z11 &gt; 23), "24-35", AND(Z11 &lt; 51, Z11 &gt; 35), "36-50", AND(Z11 &lt; 66, Z11 &gt; 50), "51-65", Z11 &gt; 65, "66+", TRUE, "?")</f>
        <v>66+</v>
      </c>
      <c r="AB11" s="1">
        <v>2267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23</v>
      </c>
      <c r="AM11" s="2">
        <v>42582</v>
      </c>
      <c r="AN11">
        <f t="shared" si="1"/>
        <v>7</v>
      </c>
      <c r="AO11" t="str">
        <f t="shared" si="2"/>
        <v>July</v>
      </c>
      <c r="AP11">
        <v>1</v>
      </c>
    </row>
    <row r="12" spans="1:42" ht="13" x14ac:dyDescent="0.15">
      <c r="A12">
        <v>11</v>
      </c>
      <c r="B12" s="1">
        <v>7500</v>
      </c>
      <c r="C12" s="1">
        <v>45</v>
      </c>
      <c r="D12" s="1">
        <f t="shared" si="0"/>
        <v>0.6</v>
      </c>
      <c r="E12" s="1">
        <v>0</v>
      </c>
      <c r="F12" s="1">
        <v>0</v>
      </c>
      <c r="G12" s="1">
        <v>59</v>
      </c>
      <c r="H12" s="1">
        <v>6</v>
      </c>
      <c r="I12" s="1">
        <v>16</v>
      </c>
      <c r="J12" s="1">
        <v>11</v>
      </c>
      <c r="K12" s="1">
        <v>11</v>
      </c>
      <c r="L12" s="1">
        <v>1</v>
      </c>
      <c r="M12" s="1">
        <v>16</v>
      </c>
      <c r="N12" s="1">
        <v>1</v>
      </c>
      <c r="O12" s="1">
        <v>2</v>
      </c>
      <c r="P12" s="1">
        <v>0</v>
      </c>
      <c r="Q12" s="1">
        <v>3</v>
      </c>
      <c r="R12" s="1">
        <v>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44</v>
      </c>
      <c r="AA12" s="1" t="str" cm="1">
        <f t="array" ref="AA12">_xlfn.IFS(AND(Z12 &lt; 36, Z12 &gt; 23), "24-35", AND(Z12 &lt; 51, Z12 &gt; 35), "36-50", AND(Z12 &lt; 66, Z12 &gt; 50), "51-65", Z12 &gt; 65, "66+", TRUE, "?")</f>
        <v>36-50</v>
      </c>
      <c r="AB12" s="1">
        <v>2752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29</v>
      </c>
      <c r="AM12" s="2">
        <v>42097</v>
      </c>
      <c r="AN12">
        <f t="shared" si="1"/>
        <v>4</v>
      </c>
      <c r="AO12" t="str">
        <f t="shared" si="2"/>
        <v>April</v>
      </c>
      <c r="AP12">
        <v>1</v>
      </c>
    </row>
    <row r="13" spans="1:42" ht="13" x14ac:dyDescent="0.15">
      <c r="A13">
        <v>12</v>
      </c>
      <c r="B13" s="1">
        <v>63033</v>
      </c>
      <c r="C13" s="1">
        <v>1072</v>
      </c>
      <c r="D13" s="1">
        <f t="shared" si="0"/>
        <v>1.7006964605841384</v>
      </c>
      <c r="E13" s="1">
        <v>0</v>
      </c>
      <c r="F13" s="1">
        <v>0</v>
      </c>
      <c r="G13" s="1">
        <v>82</v>
      </c>
      <c r="H13" s="1">
        <v>194</v>
      </c>
      <c r="I13" s="1">
        <v>61</v>
      </c>
      <c r="J13" s="1">
        <v>480</v>
      </c>
      <c r="K13" s="1">
        <v>225</v>
      </c>
      <c r="L13" s="1">
        <v>112</v>
      </c>
      <c r="M13" s="1">
        <v>30</v>
      </c>
      <c r="N13" s="1">
        <v>1</v>
      </c>
      <c r="O13" s="1">
        <v>3</v>
      </c>
      <c r="P13" s="1">
        <v>4</v>
      </c>
      <c r="Q13" s="1">
        <v>8</v>
      </c>
      <c r="R13" s="1">
        <v>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61</v>
      </c>
      <c r="AA13" s="1" t="str" cm="1">
        <f t="array" ref="AA13">_xlfn.IFS(AND(Z13 &lt; 36, Z13 &gt; 23), "24-35", AND(Z13 &lt; 51, Z13 &gt; 35), "36-50", AND(Z13 &lt; 66, Z13 &gt; 50), "51-65", Z13 &gt; 65, "66+", TRUE, "?")</f>
        <v>51-65</v>
      </c>
      <c r="AB13" s="1">
        <v>2385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1042</v>
      </c>
      <c r="AM13" s="2">
        <v>42464</v>
      </c>
      <c r="AN13">
        <f t="shared" si="1"/>
        <v>4</v>
      </c>
      <c r="AO13" t="str">
        <f t="shared" si="2"/>
        <v>April</v>
      </c>
      <c r="AP13">
        <v>1</v>
      </c>
    </row>
    <row r="14" spans="1:42" ht="13" x14ac:dyDescent="0.15">
      <c r="A14">
        <v>13</v>
      </c>
      <c r="B14" s="1">
        <v>59354</v>
      </c>
      <c r="C14" s="1">
        <v>296</v>
      </c>
      <c r="D14" s="1">
        <f t="shared" si="0"/>
        <v>0.49870269905987802</v>
      </c>
      <c r="E14" s="1">
        <v>1</v>
      </c>
      <c r="F14" s="1">
        <v>1</v>
      </c>
      <c r="G14" s="1">
        <v>53</v>
      </c>
      <c r="H14" s="1">
        <v>233</v>
      </c>
      <c r="I14" s="1">
        <v>2</v>
      </c>
      <c r="J14" s="1">
        <v>53</v>
      </c>
      <c r="K14" s="1">
        <v>3</v>
      </c>
      <c r="L14" s="1">
        <v>5</v>
      </c>
      <c r="M14" s="1">
        <v>14</v>
      </c>
      <c r="N14" s="1">
        <v>3</v>
      </c>
      <c r="O14" s="1">
        <v>6</v>
      </c>
      <c r="P14" s="1">
        <v>1</v>
      </c>
      <c r="Q14" s="1">
        <v>5</v>
      </c>
      <c r="R14" s="1">
        <v>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68</v>
      </c>
      <c r="AA14" s="1" t="str" cm="1">
        <f t="array" ref="AA14">_xlfn.IFS(AND(Z14 &lt; 36, Z14 &gt; 23), "24-35", AND(Z14 &lt; 51, Z14 &gt; 35), "36-50", AND(Z14 &lt; 66, Z14 &gt; 50), "51-65", Z14 &gt; 65, "66+", TRUE, "?")</f>
        <v>66+</v>
      </c>
      <c r="AB14" s="1">
        <v>2385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282</v>
      </c>
      <c r="AM14" s="2">
        <v>42464</v>
      </c>
      <c r="AN14">
        <f t="shared" si="1"/>
        <v>4</v>
      </c>
      <c r="AO14" t="str">
        <f t="shared" si="2"/>
        <v>April</v>
      </c>
      <c r="AP14">
        <v>1</v>
      </c>
    </row>
    <row r="15" spans="1:42" ht="13" x14ac:dyDescent="0.15">
      <c r="A15">
        <v>14</v>
      </c>
      <c r="B15" s="1">
        <v>17323</v>
      </c>
      <c r="C15" s="1">
        <v>41</v>
      </c>
      <c r="D15" s="1">
        <f t="shared" si="0"/>
        <v>0.2366795589678462</v>
      </c>
      <c r="E15" s="1">
        <v>0</v>
      </c>
      <c r="F15" s="1">
        <v>0</v>
      </c>
      <c r="G15" s="1">
        <v>38</v>
      </c>
      <c r="H15" s="1">
        <v>3</v>
      </c>
      <c r="I15" s="1">
        <v>14</v>
      </c>
      <c r="J15" s="1">
        <v>17</v>
      </c>
      <c r="K15" s="1">
        <v>6</v>
      </c>
      <c r="L15" s="1">
        <v>1</v>
      </c>
      <c r="M15" s="1">
        <v>5</v>
      </c>
      <c r="N15" s="1">
        <v>1</v>
      </c>
      <c r="O15" s="1">
        <v>1</v>
      </c>
      <c r="P15" s="1">
        <v>0</v>
      </c>
      <c r="Q15" s="1">
        <v>3</v>
      </c>
      <c r="R15" s="1">
        <v>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33</v>
      </c>
      <c r="AA15" s="1" t="str" cm="1">
        <f t="array" ref="AA15">_xlfn.IFS(AND(Z15 &lt; 36, Z15 &gt; 23), "24-35", AND(Z15 &lt; 51, Z15 &gt; 35), "36-50", AND(Z15 &lt; 66, Z15 &gt; 50), "51-65", Z15 &gt; 65, "66+", TRUE, "?")</f>
        <v>24-35</v>
      </c>
      <c r="AB15" s="1">
        <v>2786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36</v>
      </c>
      <c r="AM15" s="2">
        <v>42063</v>
      </c>
      <c r="AN15">
        <f t="shared" si="1"/>
        <v>2</v>
      </c>
      <c r="AO15" t="str">
        <f t="shared" si="2"/>
        <v>February</v>
      </c>
      <c r="AP15">
        <v>1</v>
      </c>
    </row>
    <row r="16" spans="1:42" ht="13" x14ac:dyDescent="0.15">
      <c r="A16">
        <v>15</v>
      </c>
      <c r="B16" s="1">
        <v>75759</v>
      </c>
      <c r="C16" s="1">
        <v>2304</v>
      </c>
      <c r="D16" s="1">
        <f t="shared" si="0"/>
        <v>3.0412228250108897</v>
      </c>
      <c r="E16" s="1">
        <v>0</v>
      </c>
      <c r="F16" s="1">
        <v>0</v>
      </c>
      <c r="G16" s="1">
        <v>46</v>
      </c>
      <c r="H16" s="1">
        <v>1394</v>
      </c>
      <c r="I16" s="1">
        <v>22</v>
      </c>
      <c r="J16" s="1">
        <v>708</v>
      </c>
      <c r="K16" s="1">
        <v>89</v>
      </c>
      <c r="L16" s="1">
        <v>91</v>
      </c>
      <c r="M16" s="1">
        <v>182</v>
      </c>
      <c r="N16" s="1">
        <v>1</v>
      </c>
      <c r="O16" s="1">
        <v>9</v>
      </c>
      <c r="P16" s="1">
        <v>7</v>
      </c>
      <c r="Q16" s="1">
        <v>9</v>
      </c>
      <c r="R16" s="1">
        <v>5</v>
      </c>
      <c r="S16" s="1">
        <v>1</v>
      </c>
      <c r="T16" s="1">
        <v>0</v>
      </c>
      <c r="U16" s="1">
        <v>1</v>
      </c>
      <c r="V16" s="1">
        <v>0</v>
      </c>
      <c r="W16" s="1">
        <v>1</v>
      </c>
      <c r="X16" s="1">
        <v>0</v>
      </c>
      <c r="Y16" s="1">
        <v>1</v>
      </c>
      <c r="Z16" s="1">
        <v>51</v>
      </c>
      <c r="AA16" s="1" t="str" cm="1">
        <f t="array" ref="AA16">_xlfn.IFS(AND(Z16 &lt; 36, Z16 &gt; 23), "24-35", AND(Z16 &lt; 51, Z16 &gt; 35), "36-50", AND(Z16 &lt; 66, Z16 &gt; 50), "51-65", Z16 &gt; 65, "66+", TRUE, "?")</f>
        <v>51-65</v>
      </c>
      <c r="AB16" s="1">
        <v>2406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2122</v>
      </c>
      <c r="AM16" s="2">
        <v>42443</v>
      </c>
      <c r="AN16">
        <f t="shared" si="1"/>
        <v>3</v>
      </c>
      <c r="AO16" t="str">
        <f t="shared" si="2"/>
        <v>March</v>
      </c>
      <c r="AP16">
        <v>1</v>
      </c>
    </row>
    <row r="17" spans="1:42" ht="13" x14ac:dyDescent="0.15">
      <c r="A17">
        <v>16</v>
      </c>
      <c r="B17" s="1">
        <v>41850</v>
      </c>
      <c r="C17" s="1">
        <v>92</v>
      </c>
      <c r="D17" s="1">
        <f t="shared" si="0"/>
        <v>0.21983273596176822</v>
      </c>
      <c r="E17" s="1">
        <v>1</v>
      </c>
      <c r="F17" s="1">
        <v>1</v>
      </c>
      <c r="G17" s="1">
        <v>51</v>
      </c>
      <c r="H17" s="1">
        <v>53</v>
      </c>
      <c r="I17" s="1">
        <v>5</v>
      </c>
      <c r="J17" s="1">
        <v>19</v>
      </c>
      <c r="K17" s="1">
        <v>2</v>
      </c>
      <c r="L17" s="1">
        <v>13</v>
      </c>
      <c r="M17" s="1">
        <v>4</v>
      </c>
      <c r="N17" s="1">
        <v>3</v>
      </c>
      <c r="O17" s="1">
        <v>3</v>
      </c>
      <c r="P17" s="1">
        <v>0</v>
      </c>
      <c r="Q17" s="1">
        <v>3</v>
      </c>
      <c r="R17" s="1">
        <v>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40</v>
      </c>
      <c r="AA17" s="1" t="str" cm="1">
        <f t="array" ref="AA17">_xlfn.IFS(AND(Z17 &lt; 36, Z17 &gt; 23), "24-35", AND(Z17 &lt; 51, Z17 &gt; 35), "36-50", AND(Z17 &lt; 66, Z17 &gt; 50), "51-65", Z17 &gt; 65, "66+", TRUE, "?")</f>
        <v>36-50</v>
      </c>
      <c r="AB17" s="1">
        <v>2711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88</v>
      </c>
      <c r="AM17" s="2">
        <v>42138</v>
      </c>
      <c r="AN17">
        <f t="shared" si="1"/>
        <v>5</v>
      </c>
      <c r="AO17" t="str">
        <f t="shared" si="2"/>
        <v>May</v>
      </c>
      <c r="AP17">
        <v>1</v>
      </c>
    </row>
    <row r="18" spans="1:42" ht="13" x14ac:dyDescent="0.15">
      <c r="A18">
        <v>17</v>
      </c>
      <c r="B18" s="1">
        <v>37760</v>
      </c>
      <c r="C18" s="1">
        <v>289</v>
      </c>
      <c r="D18" s="1">
        <f t="shared" si="0"/>
        <v>0.76536016949152541</v>
      </c>
      <c r="E18" s="1">
        <v>0</v>
      </c>
      <c r="F18" s="1">
        <v>0</v>
      </c>
      <c r="G18" s="1">
        <v>20</v>
      </c>
      <c r="H18" s="1">
        <v>84</v>
      </c>
      <c r="I18" s="1">
        <v>5</v>
      </c>
      <c r="J18" s="1">
        <v>38</v>
      </c>
      <c r="K18" s="1">
        <v>150</v>
      </c>
      <c r="L18" s="1">
        <v>12</v>
      </c>
      <c r="M18" s="1">
        <v>28</v>
      </c>
      <c r="N18" s="1">
        <v>2</v>
      </c>
      <c r="O18" s="1">
        <v>4</v>
      </c>
      <c r="P18" s="1">
        <v>1</v>
      </c>
      <c r="Q18" s="1">
        <v>6</v>
      </c>
      <c r="R18" s="1">
        <v>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74</v>
      </c>
      <c r="AA18" s="1" t="str" cm="1">
        <f t="array" ref="AA18">_xlfn.IFS(AND(Z18 &lt; 36, Z18 &gt; 23), "24-35", AND(Z18 &lt; 51, Z18 &gt; 35), "36-50", AND(Z18 &lt; 66, Z18 &gt; 50), "51-65", Z18 &gt; 65, "66+", TRUE, "?")</f>
        <v>66+</v>
      </c>
      <c r="AB18" s="1">
        <v>2826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261</v>
      </c>
      <c r="AM18" s="2">
        <v>42023</v>
      </c>
      <c r="AN18">
        <f t="shared" si="1"/>
        <v>1</v>
      </c>
      <c r="AO18" t="str">
        <f t="shared" si="2"/>
        <v>January</v>
      </c>
      <c r="AP18">
        <v>1</v>
      </c>
    </row>
    <row r="19" spans="1:42" ht="13" x14ac:dyDescent="0.15">
      <c r="A19">
        <v>18</v>
      </c>
      <c r="B19" s="1">
        <v>76995</v>
      </c>
      <c r="C19" s="1">
        <v>1606</v>
      </c>
      <c r="D19" s="1">
        <f t="shared" si="0"/>
        <v>2.0858497305019807</v>
      </c>
      <c r="E19" s="1">
        <v>0</v>
      </c>
      <c r="F19" s="1">
        <v>1</v>
      </c>
      <c r="G19" s="1">
        <v>91</v>
      </c>
      <c r="H19" s="1">
        <v>1012</v>
      </c>
      <c r="I19" s="1">
        <v>80</v>
      </c>
      <c r="J19" s="1">
        <v>498</v>
      </c>
      <c r="K19" s="1">
        <v>0</v>
      </c>
      <c r="L19" s="1">
        <v>16</v>
      </c>
      <c r="M19" s="1">
        <v>176</v>
      </c>
      <c r="N19" s="1">
        <v>2</v>
      </c>
      <c r="O19" s="1">
        <v>11</v>
      </c>
      <c r="P19" s="1">
        <v>4</v>
      </c>
      <c r="Q19" s="1">
        <v>9</v>
      </c>
      <c r="R19" s="1">
        <v>5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71</v>
      </c>
      <c r="AA19" s="1" t="str" cm="1">
        <f t="array" ref="AA19">_xlfn.IFS(AND(Z19 &lt; 36, Z19 &gt; 23), "24-35", AND(Z19 &lt; 51, Z19 &gt; 35), "36-50", AND(Z19 &lt; 66, Z19 &gt; 50), "51-65", Z19 &gt; 65, "66+", TRUE, "?")</f>
        <v>66+</v>
      </c>
      <c r="AB19" s="1">
        <v>2617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1430</v>
      </c>
      <c r="AM19" s="2">
        <v>42232</v>
      </c>
      <c r="AN19">
        <f t="shared" si="1"/>
        <v>8</v>
      </c>
      <c r="AO19" t="str">
        <f t="shared" si="2"/>
        <v>August</v>
      </c>
      <c r="AP19">
        <v>1</v>
      </c>
    </row>
    <row r="20" spans="1:42" ht="13" x14ac:dyDescent="0.15">
      <c r="A20">
        <v>19</v>
      </c>
      <c r="B20" s="1">
        <v>33812</v>
      </c>
      <c r="C20" s="1">
        <v>94</v>
      </c>
      <c r="D20" s="1">
        <f t="shared" si="0"/>
        <v>0.27800780787885959</v>
      </c>
      <c r="E20" s="1">
        <v>1</v>
      </c>
      <c r="F20" s="1">
        <v>0</v>
      </c>
      <c r="G20" s="1">
        <v>86</v>
      </c>
      <c r="H20" s="1">
        <v>4</v>
      </c>
      <c r="I20" s="1">
        <v>17</v>
      </c>
      <c r="J20" s="1">
        <v>19</v>
      </c>
      <c r="K20" s="1">
        <v>30</v>
      </c>
      <c r="L20" s="1">
        <v>24</v>
      </c>
      <c r="M20" s="1">
        <v>39</v>
      </c>
      <c r="N20" s="1">
        <v>2</v>
      </c>
      <c r="O20" s="1">
        <v>2</v>
      </c>
      <c r="P20" s="1">
        <v>1</v>
      </c>
      <c r="Q20" s="1">
        <v>3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35</v>
      </c>
      <c r="AA20" s="1" t="str" cm="1">
        <f t="array" ref="AA20">_xlfn.IFS(AND(Z20 &lt; 36, Z20 &gt; 23), "24-35", AND(Z20 &lt; 51, Z20 &gt; 35), "36-50", AND(Z20 &lt; 66, Z20 &gt; 50), "51-65", Z20 &gt; 65, "66+", TRUE, "?")</f>
        <v>24-35</v>
      </c>
      <c r="AB20" s="1">
        <v>2762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55</v>
      </c>
      <c r="AM20" s="2">
        <v>42087</v>
      </c>
      <c r="AN20">
        <f t="shared" si="1"/>
        <v>3</v>
      </c>
      <c r="AO20" t="str">
        <f t="shared" si="2"/>
        <v>March</v>
      </c>
      <c r="AP20">
        <v>1</v>
      </c>
    </row>
    <row r="21" spans="1:42" ht="13" x14ac:dyDescent="0.15">
      <c r="A21">
        <v>20</v>
      </c>
      <c r="B21" s="1">
        <v>37040</v>
      </c>
      <c r="C21" s="1">
        <v>268</v>
      </c>
      <c r="D21" s="1">
        <f t="shared" si="0"/>
        <v>0.72354211663066959</v>
      </c>
      <c r="E21" s="1">
        <v>0</v>
      </c>
      <c r="F21" s="1">
        <v>0</v>
      </c>
      <c r="G21" s="1">
        <v>41</v>
      </c>
      <c r="H21" s="1">
        <v>86</v>
      </c>
      <c r="I21" s="1">
        <v>2</v>
      </c>
      <c r="J21" s="1">
        <v>73</v>
      </c>
      <c r="K21" s="1">
        <v>69</v>
      </c>
      <c r="L21" s="1">
        <v>38</v>
      </c>
      <c r="M21" s="1">
        <v>48</v>
      </c>
      <c r="N21" s="1">
        <v>1</v>
      </c>
      <c r="O21" s="1">
        <v>4</v>
      </c>
      <c r="P21" s="1">
        <v>2</v>
      </c>
      <c r="Q21" s="1">
        <v>5</v>
      </c>
      <c r="R21" s="1">
        <v>8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38</v>
      </c>
      <c r="AA21" s="1" t="str" cm="1">
        <f t="array" ref="AA21">_xlfn.IFS(AND(Z21 &lt; 36, Z21 &gt; 23), "24-35", AND(Z21 &lt; 51, Z21 &gt; 35), "36-50", AND(Z21 &lt; 66, Z21 &gt; 50), "51-65", Z21 &gt; 65, "66+", TRUE, "?")</f>
        <v>36-50</v>
      </c>
      <c r="AB21" s="1">
        <v>2849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220</v>
      </c>
      <c r="AM21" s="2">
        <v>42000</v>
      </c>
      <c r="AN21">
        <f t="shared" si="1"/>
        <v>12</v>
      </c>
      <c r="AO21" t="str">
        <f t="shared" si="2"/>
        <v>December</v>
      </c>
      <c r="AP21">
        <v>1</v>
      </c>
    </row>
    <row r="22" spans="1:42" ht="13" x14ac:dyDescent="0.15">
      <c r="A22">
        <v>21</v>
      </c>
      <c r="B22" s="1">
        <v>2447</v>
      </c>
      <c r="C22" s="1">
        <v>1729</v>
      </c>
      <c r="D22" s="1">
        <f t="shared" si="0"/>
        <v>70.657948508377615</v>
      </c>
      <c r="E22" s="1">
        <v>1</v>
      </c>
      <c r="F22" s="1">
        <v>0</v>
      </c>
      <c r="G22" s="1">
        <v>42</v>
      </c>
      <c r="H22" s="1">
        <v>1</v>
      </c>
      <c r="I22" s="1">
        <v>1</v>
      </c>
      <c r="J22" s="1">
        <v>1725</v>
      </c>
      <c r="K22" s="1">
        <v>1</v>
      </c>
      <c r="L22" s="1">
        <v>1</v>
      </c>
      <c r="M22" s="1">
        <v>1</v>
      </c>
      <c r="N22" s="1">
        <v>15</v>
      </c>
      <c r="O22" s="1">
        <v>0</v>
      </c>
      <c r="P22" s="1">
        <v>28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41</v>
      </c>
      <c r="AA22" s="1" t="str" cm="1">
        <f t="array" ref="AA22">_xlfn.IFS(AND(Z22 &lt; 36, Z22 &gt; 23), "24-35", AND(Z22 &lt; 51, Z22 &gt; 35), "36-50", AND(Z22 &lt; 66, Z22 &gt; 50), "51-65", Z22 &gt; 65, "66+", TRUE, "?")</f>
        <v>36-50</v>
      </c>
      <c r="AB22" s="1">
        <v>2698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1728</v>
      </c>
      <c r="AM22" s="2">
        <v>42151</v>
      </c>
      <c r="AN22">
        <f t="shared" si="1"/>
        <v>5</v>
      </c>
      <c r="AO22" t="str">
        <f t="shared" si="2"/>
        <v>May</v>
      </c>
      <c r="AP22">
        <v>1</v>
      </c>
    </row>
    <row r="23" spans="1:42" ht="13" x14ac:dyDescent="0.15">
      <c r="A23">
        <v>22</v>
      </c>
      <c r="B23" s="1">
        <v>58607</v>
      </c>
      <c r="C23" s="1">
        <v>953</v>
      </c>
      <c r="D23" s="1">
        <f t="shared" si="0"/>
        <v>1.6260856211715322</v>
      </c>
      <c r="E23" s="1">
        <v>0</v>
      </c>
      <c r="F23" s="1">
        <v>1</v>
      </c>
      <c r="G23" s="1">
        <v>63</v>
      </c>
      <c r="H23" s="1">
        <v>867</v>
      </c>
      <c r="I23" s="1">
        <v>0</v>
      </c>
      <c r="J23" s="1">
        <v>86</v>
      </c>
      <c r="K23" s="1">
        <v>0</v>
      </c>
      <c r="L23" s="1">
        <v>0</v>
      </c>
      <c r="M23" s="1">
        <v>19</v>
      </c>
      <c r="N23" s="1">
        <v>3</v>
      </c>
      <c r="O23" s="1">
        <v>2</v>
      </c>
      <c r="P23" s="1">
        <v>3</v>
      </c>
      <c r="Q23" s="1">
        <v>9</v>
      </c>
      <c r="R23" s="1">
        <v>8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71</v>
      </c>
      <c r="AA23" s="1" t="str" cm="1">
        <f t="array" ref="AA23">_xlfn.IFS(AND(Z23 &lt; 36, Z23 &gt; 23), "24-35", AND(Z23 &lt; 51, Z23 &gt; 35), "36-50", AND(Z23 &lt; 66, Z23 &gt; 50), "51-65", Z23 &gt; 65, "66+", TRUE, "?")</f>
        <v>66+</v>
      </c>
      <c r="AB23" s="1">
        <v>2712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934</v>
      </c>
      <c r="AM23" s="2">
        <v>42137</v>
      </c>
      <c r="AN23">
        <f t="shared" si="1"/>
        <v>5</v>
      </c>
      <c r="AO23" t="str">
        <f t="shared" si="2"/>
        <v>May</v>
      </c>
      <c r="AP23">
        <v>1</v>
      </c>
    </row>
    <row r="24" spans="1:42" ht="13" x14ac:dyDescent="0.15">
      <c r="A24">
        <v>23</v>
      </c>
      <c r="B24" s="1">
        <v>65324</v>
      </c>
      <c r="C24" s="1">
        <v>539</v>
      </c>
      <c r="D24" s="1">
        <f t="shared" si="0"/>
        <v>0.82511787398199743</v>
      </c>
      <c r="E24" s="1">
        <v>0</v>
      </c>
      <c r="F24" s="1">
        <v>1</v>
      </c>
      <c r="G24" s="1">
        <v>0</v>
      </c>
      <c r="H24" s="1">
        <v>384</v>
      </c>
      <c r="I24" s="1">
        <v>0</v>
      </c>
      <c r="J24" s="1">
        <v>102</v>
      </c>
      <c r="K24" s="1">
        <v>21</v>
      </c>
      <c r="L24" s="1">
        <v>32</v>
      </c>
      <c r="M24" s="1">
        <v>5</v>
      </c>
      <c r="N24" s="1">
        <v>3</v>
      </c>
      <c r="O24" s="1">
        <v>6</v>
      </c>
      <c r="P24" s="1">
        <v>2</v>
      </c>
      <c r="Q24" s="1">
        <v>9</v>
      </c>
      <c r="R24" s="1">
        <v>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66</v>
      </c>
      <c r="AA24" s="1" t="str" cm="1">
        <f t="array" ref="AA24">_xlfn.IFS(AND(Z24 &lt; 36, Z24 &gt; 23), "24-35", AND(Z24 &lt; 51, Z24 &gt; 35), "36-50", AND(Z24 &lt; 66, Z24 &gt; 50), "51-65", Z24 &gt; 65, "66+", TRUE, "?")</f>
        <v>66+</v>
      </c>
      <c r="AB24" s="1">
        <v>2328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534</v>
      </c>
      <c r="AM24" s="2">
        <v>42521</v>
      </c>
      <c r="AN24">
        <f t="shared" si="1"/>
        <v>5</v>
      </c>
      <c r="AO24" t="str">
        <f t="shared" si="2"/>
        <v>May</v>
      </c>
      <c r="AP24">
        <v>1</v>
      </c>
    </row>
    <row r="25" spans="1:42" ht="13" x14ac:dyDescent="0.15">
      <c r="A25">
        <v>24</v>
      </c>
      <c r="B25" s="1">
        <v>40689</v>
      </c>
      <c r="C25" s="1">
        <v>345</v>
      </c>
      <c r="D25" s="1">
        <f t="shared" si="0"/>
        <v>0.84789500847895005</v>
      </c>
      <c r="E25" s="1">
        <v>0</v>
      </c>
      <c r="F25" s="1">
        <v>1</v>
      </c>
      <c r="G25" s="1">
        <v>69</v>
      </c>
      <c r="H25" s="1">
        <v>270</v>
      </c>
      <c r="I25" s="1">
        <v>3</v>
      </c>
      <c r="J25" s="1">
        <v>27</v>
      </c>
      <c r="K25" s="1">
        <v>39</v>
      </c>
      <c r="L25" s="1">
        <v>6</v>
      </c>
      <c r="M25" s="1">
        <v>99</v>
      </c>
      <c r="N25" s="1">
        <v>7</v>
      </c>
      <c r="O25" s="1">
        <v>7</v>
      </c>
      <c r="P25" s="1">
        <v>1</v>
      </c>
      <c r="Q25" s="1">
        <v>5</v>
      </c>
      <c r="R25" s="1">
        <v>8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69</v>
      </c>
      <c r="AA25" s="1" t="str" cm="1">
        <f t="array" ref="AA25">_xlfn.IFS(AND(Z25 &lt; 36, Z25 &gt; 23), "24-35", AND(Z25 &lt; 51, Z25 &gt; 35), "36-50", AND(Z25 &lt; 66, Z25 &gt; 50), "51-65", Z25 &gt; 65, "66+", TRUE, "?")</f>
        <v>66+</v>
      </c>
      <c r="AB25" s="1">
        <v>2627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246</v>
      </c>
      <c r="AM25" s="2">
        <v>42222</v>
      </c>
      <c r="AN25">
        <f t="shared" si="1"/>
        <v>8</v>
      </c>
      <c r="AO25" t="str">
        <f t="shared" si="2"/>
        <v>August</v>
      </c>
      <c r="AP25">
        <v>1</v>
      </c>
    </row>
    <row r="26" spans="1:42" ht="13" x14ac:dyDescent="0.15">
      <c r="A26">
        <v>25</v>
      </c>
      <c r="B26" s="1">
        <v>18589</v>
      </c>
      <c r="C26" s="1">
        <v>62</v>
      </c>
      <c r="D26" s="1">
        <f t="shared" si="0"/>
        <v>0.33353058260261442</v>
      </c>
      <c r="E26" s="1">
        <v>0</v>
      </c>
      <c r="F26" s="1">
        <v>0</v>
      </c>
      <c r="G26" s="1">
        <v>89</v>
      </c>
      <c r="H26" s="1">
        <v>6</v>
      </c>
      <c r="I26" s="1">
        <v>4</v>
      </c>
      <c r="J26" s="1">
        <v>25</v>
      </c>
      <c r="K26" s="1">
        <v>15</v>
      </c>
      <c r="L26" s="1">
        <v>12</v>
      </c>
      <c r="M26" s="1">
        <v>13</v>
      </c>
      <c r="N26" s="1">
        <v>2</v>
      </c>
      <c r="O26" s="1">
        <v>2</v>
      </c>
      <c r="P26" s="1">
        <v>1</v>
      </c>
      <c r="Q26" s="1">
        <v>3</v>
      </c>
      <c r="R26" s="1">
        <v>7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51</v>
      </c>
      <c r="AA26" s="1" t="str" cm="1">
        <f t="array" ref="AA26">_xlfn.IFS(AND(Z26 &lt; 36, Z26 &gt; 23), "24-35", AND(Z26 &lt; 51, Z26 &gt; 35), "36-50", AND(Z26 &lt; 66, Z26 &gt; 50), "51-65", Z26 &gt; 65, "66+", TRUE, "?")</f>
        <v>51-65</v>
      </c>
      <c r="AB26" s="1">
        <v>2702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49</v>
      </c>
      <c r="AM26" s="2">
        <v>42147</v>
      </c>
      <c r="AN26">
        <f t="shared" si="1"/>
        <v>5</v>
      </c>
      <c r="AO26" t="str">
        <f t="shared" si="2"/>
        <v>May</v>
      </c>
      <c r="AP26">
        <v>1</v>
      </c>
    </row>
    <row r="27" spans="1:42" ht="13" x14ac:dyDescent="0.15">
      <c r="A27">
        <v>26</v>
      </c>
      <c r="B27" s="1">
        <v>53359</v>
      </c>
      <c r="C27" s="1">
        <v>216</v>
      </c>
      <c r="D27" s="1">
        <f t="shared" si="0"/>
        <v>0.40480518750351396</v>
      </c>
      <c r="E27" s="1">
        <v>1</v>
      </c>
      <c r="F27" s="1">
        <v>1</v>
      </c>
      <c r="G27" s="1">
        <v>4</v>
      </c>
      <c r="H27" s="1">
        <v>173</v>
      </c>
      <c r="I27" s="1">
        <v>4</v>
      </c>
      <c r="J27" s="1">
        <v>30</v>
      </c>
      <c r="K27" s="1">
        <v>3</v>
      </c>
      <c r="L27" s="1">
        <v>6</v>
      </c>
      <c r="M27" s="1">
        <v>41</v>
      </c>
      <c r="N27" s="1">
        <v>4</v>
      </c>
      <c r="O27" s="1">
        <v>5</v>
      </c>
      <c r="P27" s="1">
        <v>1</v>
      </c>
      <c r="Q27" s="1">
        <v>4</v>
      </c>
      <c r="R27" s="1">
        <v>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44</v>
      </c>
      <c r="AA27" s="1" t="str" cm="1">
        <f t="array" ref="AA27">_xlfn.IFS(AND(Z27 &lt; 36, Z27 &gt; 23), "24-35", AND(Z27 &lt; 51, Z27 &gt; 35), "36-50", AND(Z27 &lt; 66, Z27 &gt; 50), "51-65", Z27 &gt; 65, "66+", TRUE, "?")</f>
        <v>36-50</v>
      </c>
      <c r="AB27" s="1">
        <v>2557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175</v>
      </c>
      <c r="AM27" s="2">
        <v>42292</v>
      </c>
      <c r="AN27">
        <f t="shared" si="1"/>
        <v>10</v>
      </c>
      <c r="AO27" t="str">
        <f t="shared" si="2"/>
        <v>October</v>
      </c>
      <c r="AP27">
        <v>1</v>
      </c>
    </row>
    <row r="28" spans="1:42" ht="13" x14ac:dyDescent="0.15">
      <c r="A28">
        <v>27</v>
      </c>
      <c r="B28" s="1">
        <v>38360</v>
      </c>
      <c r="C28" s="1">
        <v>121</v>
      </c>
      <c r="D28" s="1">
        <f t="shared" si="0"/>
        <v>0.31543274244004171</v>
      </c>
      <c r="E28" s="1">
        <v>1</v>
      </c>
      <c r="F28" s="1">
        <v>0</v>
      </c>
      <c r="G28" s="1">
        <v>26</v>
      </c>
      <c r="H28" s="1">
        <v>36</v>
      </c>
      <c r="I28" s="1">
        <v>2</v>
      </c>
      <c r="J28" s="1">
        <v>42</v>
      </c>
      <c r="K28" s="1">
        <v>20</v>
      </c>
      <c r="L28" s="1">
        <v>21</v>
      </c>
      <c r="M28" s="1">
        <v>10</v>
      </c>
      <c r="N28" s="1">
        <v>2</v>
      </c>
      <c r="O28" s="1">
        <v>2</v>
      </c>
      <c r="P28" s="1">
        <v>1</v>
      </c>
      <c r="Q28" s="1">
        <v>4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31</v>
      </c>
      <c r="AA28" s="1" t="str" cm="1">
        <f t="array" ref="AA28">_xlfn.IFS(AND(Z28 &lt; 36, Z28 &gt; 23), "24-35", AND(Z28 &lt; 51, Z28 &gt; 35), "36-50", AND(Z28 &lt; 66, Z28 &gt; 50), "51-65", Z28 &gt; 65, "66+", TRUE, "?")</f>
        <v>24-35</v>
      </c>
      <c r="AB28" s="1">
        <v>2553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111</v>
      </c>
      <c r="AM28" s="2">
        <v>42296</v>
      </c>
      <c r="AN28">
        <f t="shared" si="1"/>
        <v>10</v>
      </c>
      <c r="AO28" t="str">
        <f t="shared" si="2"/>
        <v>October</v>
      </c>
      <c r="AP28">
        <v>1</v>
      </c>
    </row>
    <row r="29" spans="1:42" ht="13" x14ac:dyDescent="0.15">
      <c r="A29">
        <v>28</v>
      </c>
      <c r="B29" s="1">
        <v>84618</v>
      </c>
      <c r="C29" s="1">
        <v>1672</v>
      </c>
      <c r="D29" s="1">
        <f t="shared" si="0"/>
        <v>1.9759389255241202</v>
      </c>
      <c r="E29" s="1">
        <v>0</v>
      </c>
      <c r="F29" s="1">
        <v>0</v>
      </c>
      <c r="G29" s="1">
        <v>96</v>
      </c>
      <c r="H29" s="1">
        <v>684</v>
      </c>
      <c r="I29" s="1">
        <v>100</v>
      </c>
      <c r="J29" s="1">
        <v>801</v>
      </c>
      <c r="K29" s="1">
        <v>21</v>
      </c>
      <c r="L29" s="1">
        <v>66</v>
      </c>
      <c r="M29" s="1">
        <v>0</v>
      </c>
      <c r="N29" s="1">
        <v>1</v>
      </c>
      <c r="O29" s="1">
        <v>6</v>
      </c>
      <c r="P29" s="1">
        <v>9</v>
      </c>
      <c r="Q29" s="1">
        <v>10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55</v>
      </c>
      <c r="AA29" s="1" t="str" cm="1">
        <f t="array" ref="AA29">_xlfn.IFS(AND(Z29 &lt; 36, Z29 &gt; 23), "24-35", AND(Z29 &lt; 51, Z29 &gt; 35), "36-50", AND(Z29 &lt; 66, Z29 &gt; 50), "51-65", Z29 &gt; 65, "66+", TRUE, "?")</f>
        <v>51-65</v>
      </c>
      <c r="AB29" s="1">
        <v>2378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1672</v>
      </c>
      <c r="AM29" s="2">
        <v>42471</v>
      </c>
      <c r="AN29">
        <f t="shared" si="1"/>
        <v>4</v>
      </c>
      <c r="AO29" t="str">
        <f t="shared" si="2"/>
        <v>April</v>
      </c>
      <c r="AP29">
        <v>1</v>
      </c>
    </row>
    <row r="30" spans="1:42" ht="13" x14ac:dyDescent="0.15">
      <c r="A30">
        <v>29</v>
      </c>
      <c r="B30" s="1">
        <v>10979</v>
      </c>
      <c r="C30" s="1">
        <v>26</v>
      </c>
      <c r="D30" s="1">
        <f t="shared" si="0"/>
        <v>0.23681573913835502</v>
      </c>
      <c r="E30" s="1">
        <v>0</v>
      </c>
      <c r="F30" s="1">
        <v>0</v>
      </c>
      <c r="G30" s="1">
        <v>34</v>
      </c>
      <c r="H30" s="1">
        <v>8</v>
      </c>
      <c r="I30" s="1">
        <v>4</v>
      </c>
      <c r="J30" s="1">
        <v>10</v>
      </c>
      <c r="K30" s="1">
        <v>2</v>
      </c>
      <c r="L30" s="1">
        <v>2</v>
      </c>
      <c r="M30" s="1">
        <v>4</v>
      </c>
      <c r="N30" s="1">
        <v>2</v>
      </c>
      <c r="O30" s="1">
        <v>3</v>
      </c>
      <c r="P30" s="1">
        <v>0</v>
      </c>
      <c r="Q30" s="1">
        <v>3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31</v>
      </c>
      <c r="AA30" s="1" t="str" cm="1">
        <f t="array" ref="AA30">_xlfn.IFS(AND(Z30 &lt; 36, Z30 &gt; 23), "24-35", AND(Z30 &lt; 51, Z30 &gt; 35), "36-50", AND(Z30 &lt; 66, Z30 &gt; 50), "51-65", Z30 &gt; 65, "66+", TRUE, "?")</f>
        <v>24-35</v>
      </c>
      <c r="AB30" s="1">
        <v>2197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22</v>
      </c>
      <c r="AM30" s="2">
        <v>42652</v>
      </c>
      <c r="AN30">
        <f t="shared" si="1"/>
        <v>10</v>
      </c>
      <c r="AO30" t="str">
        <f t="shared" si="2"/>
        <v>October</v>
      </c>
      <c r="AP30">
        <v>1</v>
      </c>
    </row>
    <row r="31" spans="1:42" ht="13" x14ac:dyDescent="0.15">
      <c r="A31">
        <v>30</v>
      </c>
      <c r="B31" s="1">
        <v>38620</v>
      </c>
      <c r="C31" s="1">
        <v>229</v>
      </c>
      <c r="D31" s="1">
        <f t="shared" si="0"/>
        <v>0.59295701708959092</v>
      </c>
      <c r="E31" s="1">
        <v>0</v>
      </c>
      <c r="F31" s="1">
        <v>0</v>
      </c>
      <c r="G31" s="1">
        <v>56</v>
      </c>
      <c r="H31" s="1">
        <v>112</v>
      </c>
      <c r="I31" s="1">
        <v>17</v>
      </c>
      <c r="J31" s="1">
        <v>44</v>
      </c>
      <c r="K31" s="1">
        <v>34</v>
      </c>
      <c r="L31" s="1">
        <v>22</v>
      </c>
      <c r="M31" s="1">
        <v>89</v>
      </c>
      <c r="N31" s="1">
        <v>1</v>
      </c>
      <c r="O31" s="1">
        <v>2</v>
      </c>
      <c r="P31" s="1">
        <v>5</v>
      </c>
      <c r="Q31" s="1">
        <v>3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57</v>
      </c>
      <c r="AA31" s="1" t="str" cm="1">
        <f t="array" ref="AA31">_xlfn.IFS(AND(Z31 &lt; 36, Z31 &gt; 23), "24-35", AND(Z31 &lt; 51, Z31 &gt; 35), "36-50", AND(Z31 &lt; 66, Z31 &gt; 50), "51-65", Z31 &gt; 65, "66+", TRUE, "?")</f>
        <v>51-65</v>
      </c>
      <c r="AB31" s="1">
        <v>2573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140</v>
      </c>
      <c r="AM31" s="2">
        <v>42276</v>
      </c>
      <c r="AN31">
        <f t="shared" si="1"/>
        <v>9</v>
      </c>
      <c r="AO31" t="str">
        <f t="shared" si="2"/>
        <v>September</v>
      </c>
      <c r="AP31">
        <v>1</v>
      </c>
    </row>
    <row r="32" spans="1:42" ht="13" x14ac:dyDescent="0.15">
      <c r="A32">
        <v>31</v>
      </c>
      <c r="B32" s="1">
        <v>40548</v>
      </c>
      <c r="C32" s="1">
        <v>117</v>
      </c>
      <c r="D32" s="1">
        <f t="shared" si="0"/>
        <v>0.28854690736904409</v>
      </c>
      <c r="E32" s="1">
        <v>0</v>
      </c>
      <c r="F32" s="1">
        <v>1</v>
      </c>
      <c r="G32" s="1">
        <v>31</v>
      </c>
      <c r="H32" s="1">
        <v>110</v>
      </c>
      <c r="I32" s="1">
        <v>0</v>
      </c>
      <c r="J32" s="1">
        <v>5</v>
      </c>
      <c r="K32" s="1">
        <v>2</v>
      </c>
      <c r="L32" s="1">
        <v>0</v>
      </c>
      <c r="M32" s="1">
        <v>3</v>
      </c>
      <c r="N32" s="1">
        <v>2</v>
      </c>
      <c r="O32" s="1">
        <v>2</v>
      </c>
      <c r="P32" s="1">
        <v>1</v>
      </c>
      <c r="Q32" s="1">
        <v>4</v>
      </c>
      <c r="R32" s="1">
        <v>5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50</v>
      </c>
      <c r="AA32" s="1" t="str" cm="1">
        <f t="array" ref="AA32">_xlfn.IFS(AND(Z32 &lt; 36, Z32 &gt; 23), "24-35", AND(Z32 &lt; 51, Z32 &gt; 35), "36-50", AND(Z32 &lt; 66, Z32 &gt; 50), "51-65", Z32 &gt; 65, "66+", TRUE, "?")</f>
        <v>36-50</v>
      </c>
      <c r="AB32" s="1">
        <v>2786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114</v>
      </c>
      <c r="AM32" s="2">
        <v>42063</v>
      </c>
      <c r="AN32">
        <f t="shared" si="1"/>
        <v>2</v>
      </c>
      <c r="AO32" t="str">
        <f t="shared" si="2"/>
        <v>February</v>
      </c>
      <c r="AP32">
        <v>1</v>
      </c>
    </row>
    <row r="33" spans="1:42" ht="13" x14ac:dyDescent="0.15">
      <c r="A33">
        <v>32</v>
      </c>
      <c r="B33" s="1">
        <v>93790</v>
      </c>
      <c r="C33" s="1">
        <v>2304</v>
      </c>
      <c r="D33" s="1">
        <f t="shared" si="0"/>
        <v>2.4565518712016208</v>
      </c>
      <c r="E33" s="1">
        <v>0</v>
      </c>
      <c r="F33" s="1">
        <v>0</v>
      </c>
      <c r="G33" s="1">
        <v>16</v>
      </c>
      <c r="H33" s="1">
        <v>1302</v>
      </c>
      <c r="I33" s="1">
        <v>68</v>
      </c>
      <c r="J33" s="1">
        <v>731</v>
      </c>
      <c r="K33" s="1">
        <v>89</v>
      </c>
      <c r="L33" s="1">
        <v>114</v>
      </c>
      <c r="M33" s="1">
        <v>45</v>
      </c>
      <c r="N33" s="1">
        <v>0</v>
      </c>
      <c r="O33" s="1">
        <v>6</v>
      </c>
      <c r="P33" s="1">
        <v>7</v>
      </c>
      <c r="Q33" s="1">
        <v>12</v>
      </c>
      <c r="R33" s="1">
        <v>2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1</v>
      </c>
      <c r="Z33" s="1">
        <v>50</v>
      </c>
      <c r="AA33" s="1" t="str" cm="1">
        <f t="array" ref="AA33">_xlfn.IFS(AND(Z33 &lt; 36, Z33 &gt; 23), "24-35", AND(Z33 &lt; 51, Z33 &gt; 35), "36-50", AND(Z33 &lt; 66, Z33 &gt; 50), "51-65", Z33 &gt; 65, "66+", TRUE, "?")</f>
        <v>36-50</v>
      </c>
      <c r="AB33" s="1">
        <v>2296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2259</v>
      </c>
      <c r="AM33" s="2">
        <v>42553</v>
      </c>
      <c r="AN33">
        <f t="shared" si="1"/>
        <v>7</v>
      </c>
      <c r="AO33" t="str">
        <f t="shared" si="2"/>
        <v>July</v>
      </c>
      <c r="AP33">
        <v>1</v>
      </c>
    </row>
    <row r="34" spans="1:42" ht="13" x14ac:dyDescent="0.15">
      <c r="A34">
        <v>33</v>
      </c>
      <c r="B34" s="1">
        <v>68657</v>
      </c>
      <c r="C34" s="1">
        <v>1174</v>
      </c>
      <c r="D34" s="1">
        <f t="shared" si="0"/>
        <v>1.7099494589044089</v>
      </c>
      <c r="E34" s="1">
        <v>0</v>
      </c>
      <c r="F34" s="1">
        <v>0</v>
      </c>
      <c r="G34" s="1">
        <v>4</v>
      </c>
      <c r="H34" s="1">
        <v>482</v>
      </c>
      <c r="I34" s="1">
        <v>34</v>
      </c>
      <c r="J34" s="1">
        <v>471</v>
      </c>
      <c r="K34" s="1">
        <v>119</v>
      </c>
      <c r="L34" s="1">
        <v>68</v>
      </c>
      <c r="M34" s="1">
        <v>22</v>
      </c>
      <c r="N34" s="1">
        <v>1</v>
      </c>
      <c r="O34" s="1">
        <v>3</v>
      </c>
      <c r="P34" s="1">
        <v>5</v>
      </c>
      <c r="Q34" s="1">
        <v>9</v>
      </c>
      <c r="R34" s="1">
        <v>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74</v>
      </c>
      <c r="AA34" s="1" t="str" cm="1">
        <f t="array" ref="AA34">_xlfn.IFS(AND(Z34 &lt; 36, Z34 &gt; 23), "24-35", AND(Z34 &lt; 51, Z34 &gt; 35), "36-50", AND(Z34 &lt; 66, Z34 &gt; 50), "51-65", Z34 &gt; 65, "66+", TRUE, "?")</f>
        <v>66+</v>
      </c>
      <c r="AB34" s="1">
        <v>2653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1152</v>
      </c>
      <c r="AM34" s="2">
        <v>42196</v>
      </c>
      <c r="AN34">
        <f t="shared" si="1"/>
        <v>7</v>
      </c>
      <c r="AO34" t="str">
        <f t="shared" si="2"/>
        <v>July</v>
      </c>
      <c r="AP34">
        <v>1</v>
      </c>
    </row>
    <row r="35" spans="1:42" ht="13" x14ac:dyDescent="0.15">
      <c r="A35">
        <v>34</v>
      </c>
      <c r="B35" s="1">
        <v>49389</v>
      </c>
      <c r="C35" s="1">
        <v>62</v>
      </c>
      <c r="D35" s="1">
        <f t="shared" si="0"/>
        <v>0.12553402579521755</v>
      </c>
      <c r="E35" s="1">
        <v>1</v>
      </c>
      <c r="F35" s="1">
        <v>1</v>
      </c>
      <c r="G35" s="1">
        <v>55</v>
      </c>
      <c r="H35" s="1">
        <v>40</v>
      </c>
      <c r="I35" s="1">
        <v>0</v>
      </c>
      <c r="J35" s="1">
        <v>19</v>
      </c>
      <c r="K35" s="1">
        <v>2</v>
      </c>
      <c r="L35" s="1">
        <v>1</v>
      </c>
      <c r="M35" s="1">
        <v>3</v>
      </c>
      <c r="N35" s="1">
        <v>1</v>
      </c>
      <c r="O35" s="1">
        <v>2</v>
      </c>
      <c r="P35" s="1">
        <v>0</v>
      </c>
      <c r="Q35" s="1">
        <v>3</v>
      </c>
      <c r="R35" s="1">
        <v>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69</v>
      </c>
      <c r="AA35" s="1" t="str" cm="1">
        <f t="array" ref="AA35">_xlfn.IFS(AND(Z35 &lt; 36, Z35 &gt; 23), "24-35", AND(Z35 &lt; 51, Z35 &gt; 35), "36-50", AND(Z35 &lt; 66, Z35 &gt; 50), "51-65", Z35 &gt; 65, "66+", TRUE, "?")</f>
        <v>66+</v>
      </c>
      <c r="AB35" s="1">
        <v>2463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59</v>
      </c>
      <c r="AM35" s="2">
        <v>42386</v>
      </c>
      <c r="AN35">
        <f t="shared" si="1"/>
        <v>1</v>
      </c>
      <c r="AO35" t="str">
        <f t="shared" si="2"/>
        <v>January</v>
      </c>
      <c r="AP35">
        <v>1</v>
      </c>
    </row>
    <row r="36" spans="1:42" ht="13" x14ac:dyDescent="0.15">
      <c r="A36">
        <v>35</v>
      </c>
      <c r="B36" s="1">
        <v>67353</v>
      </c>
      <c r="C36" s="1">
        <v>878</v>
      </c>
      <c r="D36" s="1">
        <f t="shared" si="0"/>
        <v>1.303579647528692</v>
      </c>
      <c r="E36" s="1">
        <v>0</v>
      </c>
      <c r="F36" s="1">
        <v>1</v>
      </c>
      <c r="G36" s="1">
        <v>37</v>
      </c>
      <c r="H36" s="1">
        <v>702</v>
      </c>
      <c r="I36" s="1">
        <v>17</v>
      </c>
      <c r="J36" s="1">
        <v>151</v>
      </c>
      <c r="K36" s="1">
        <v>0</v>
      </c>
      <c r="L36" s="1">
        <v>8</v>
      </c>
      <c r="M36" s="1">
        <v>35</v>
      </c>
      <c r="N36" s="1">
        <v>5</v>
      </c>
      <c r="O36" s="1">
        <v>5</v>
      </c>
      <c r="P36" s="1">
        <v>6</v>
      </c>
      <c r="Q36" s="1">
        <v>12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50</v>
      </c>
      <c r="AA36" s="1" t="str" cm="1">
        <f t="array" ref="AA36">_xlfn.IFS(AND(Z36 &lt; 36, Z36 &gt; 23), "24-35", AND(Z36 &lt; 51, Z36 &gt; 35), "36-50", AND(Z36 &lt; 66, Z36 &gt; 50), "51-65", Z36 &gt; 65, "66+", TRUE, "?")</f>
        <v>36-50</v>
      </c>
      <c r="AB36" s="1">
        <v>2339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843</v>
      </c>
      <c r="AM36" s="2">
        <v>42510</v>
      </c>
      <c r="AN36">
        <f t="shared" si="1"/>
        <v>5</v>
      </c>
      <c r="AO36" t="str">
        <f t="shared" si="2"/>
        <v>May</v>
      </c>
      <c r="AP36">
        <v>1</v>
      </c>
    </row>
    <row r="37" spans="1:42" ht="13" x14ac:dyDescent="0.15">
      <c r="A37">
        <v>36</v>
      </c>
      <c r="B37" s="1">
        <v>23718</v>
      </c>
      <c r="C37" s="1">
        <v>45</v>
      </c>
      <c r="D37" s="1">
        <f t="shared" si="0"/>
        <v>0.18972931950417404</v>
      </c>
      <c r="E37" s="1">
        <v>1</v>
      </c>
      <c r="F37" s="1">
        <v>0</v>
      </c>
      <c r="G37" s="1">
        <v>76</v>
      </c>
      <c r="H37" s="1">
        <v>6</v>
      </c>
      <c r="I37" s="1">
        <v>3</v>
      </c>
      <c r="J37" s="1">
        <v>14</v>
      </c>
      <c r="K37" s="1">
        <v>15</v>
      </c>
      <c r="L37" s="1">
        <v>7</v>
      </c>
      <c r="M37" s="1">
        <v>36</v>
      </c>
      <c r="N37" s="1">
        <v>3</v>
      </c>
      <c r="O37" s="1">
        <v>3</v>
      </c>
      <c r="P37" s="1">
        <v>1</v>
      </c>
      <c r="Q37" s="1">
        <v>2</v>
      </c>
      <c r="R37" s="1">
        <v>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44</v>
      </c>
      <c r="AA37" s="1" t="str" cm="1">
        <f t="array" ref="AA37">_xlfn.IFS(AND(Z37 &lt; 36, Z37 &gt; 23), "24-35", AND(Z37 &lt; 51, Z37 &gt; 35), "36-50", AND(Z37 &lt; 66, Z37 &gt; 50), "51-65", Z37 &gt; 65, "66+", TRUE, "?")</f>
        <v>36-50</v>
      </c>
      <c r="AB37" s="1">
        <v>2459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9</v>
      </c>
      <c r="AM37" s="2">
        <v>42390</v>
      </c>
      <c r="AN37">
        <f t="shared" si="1"/>
        <v>1</v>
      </c>
      <c r="AO37" t="str">
        <f t="shared" si="2"/>
        <v>January</v>
      </c>
      <c r="AP37">
        <v>1</v>
      </c>
    </row>
    <row r="38" spans="1:42" ht="13" x14ac:dyDescent="0.15">
      <c r="A38">
        <v>37</v>
      </c>
      <c r="B38" s="1">
        <v>42429</v>
      </c>
      <c r="C38" s="1">
        <v>63</v>
      </c>
      <c r="D38" s="1">
        <f t="shared" si="0"/>
        <v>0.14848334865304391</v>
      </c>
      <c r="E38" s="1">
        <v>0</v>
      </c>
      <c r="F38" s="1">
        <v>1</v>
      </c>
      <c r="G38" s="1">
        <v>99</v>
      </c>
      <c r="H38" s="1">
        <v>55</v>
      </c>
      <c r="I38" s="1">
        <v>0</v>
      </c>
      <c r="J38" s="1">
        <v>6</v>
      </c>
      <c r="K38" s="1">
        <v>2</v>
      </c>
      <c r="L38" s="1">
        <v>0</v>
      </c>
      <c r="M38" s="1">
        <v>4</v>
      </c>
      <c r="N38" s="1">
        <v>2</v>
      </c>
      <c r="O38" s="1">
        <v>1</v>
      </c>
      <c r="P38" s="1">
        <v>1</v>
      </c>
      <c r="Q38" s="1">
        <v>3</v>
      </c>
      <c r="R38" s="1">
        <v>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47</v>
      </c>
      <c r="AA38" s="1" t="str" cm="1">
        <f t="array" ref="AA38">_xlfn.IFS(AND(Z38 &lt; 36, Z38 &gt; 23), "24-35", AND(Z38 &lt; 51, Z38 &gt; 35), "36-50", AND(Z38 &lt; 66, Z38 &gt; 50), "51-65", Z38 &gt; 65, "66+", TRUE, "?")</f>
        <v>36-50</v>
      </c>
      <c r="AB38" s="1">
        <v>2297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1</v>
      </c>
      <c r="AJ38" s="1">
        <v>0</v>
      </c>
      <c r="AK38" s="1">
        <v>0</v>
      </c>
      <c r="AL38" s="1">
        <v>59</v>
      </c>
      <c r="AM38" s="2">
        <v>42552</v>
      </c>
      <c r="AN38">
        <f t="shared" si="1"/>
        <v>7</v>
      </c>
      <c r="AO38" t="str">
        <f t="shared" si="2"/>
        <v>July</v>
      </c>
      <c r="AP38">
        <v>1</v>
      </c>
    </row>
    <row r="39" spans="1:42" ht="13" x14ac:dyDescent="0.15">
      <c r="A39">
        <v>38</v>
      </c>
      <c r="B39" s="1">
        <v>91712</v>
      </c>
      <c r="C39" s="1">
        <v>2169</v>
      </c>
      <c r="D39" s="1">
        <f t="shared" si="0"/>
        <v>2.3650122121423585</v>
      </c>
      <c r="E39" s="1">
        <v>0</v>
      </c>
      <c r="F39" s="1">
        <v>0</v>
      </c>
      <c r="G39" s="1">
        <v>47</v>
      </c>
      <c r="H39" s="1">
        <v>1276</v>
      </c>
      <c r="I39" s="1">
        <v>24</v>
      </c>
      <c r="J39" s="1">
        <v>746</v>
      </c>
      <c r="K39" s="1">
        <v>94</v>
      </c>
      <c r="L39" s="1">
        <v>29</v>
      </c>
      <c r="M39" s="1">
        <v>48</v>
      </c>
      <c r="N39" s="1">
        <v>0</v>
      </c>
      <c r="O39" s="1">
        <v>9</v>
      </c>
      <c r="P39" s="1">
        <v>7</v>
      </c>
      <c r="Q39" s="1">
        <v>11</v>
      </c>
      <c r="R39" s="1">
        <v>3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73</v>
      </c>
      <c r="AA39" s="1" t="str" cm="1">
        <f t="array" ref="AA39">_xlfn.IFS(AND(Z39 &lt; 36, Z39 &gt; 23), "24-35", AND(Z39 &lt; 51, Z39 &gt; 35), "36-50", AND(Z39 &lt; 66, Z39 &gt; 50), "51-65", Z39 &gt; 65, "66+", TRUE, "?")</f>
        <v>66+</v>
      </c>
      <c r="AB39" s="1">
        <v>2414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2121</v>
      </c>
      <c r="AM39" s="2">
        <v>42435</v>
      </c>
      <c r="AN39">
        <f t="shared" si="1"/>
        <v>3</v>
      </c>
      <c r="AO39" t="str">
        <f t="shared" si="2"/>
        <v>March</v>
      </c>
      <c r="AP39">
        <v>1</v>
      </c>
    </row>
    <row r="40" spans="1:42" ht="13" x14ac:dyDescent="0.15">
      <c r="A40">
        <v>39</v>
      </c>
      <c r="B40" s="1">
        <v>80011</v>
      </c>
      <c r="C40" s="1">
        <v>1293</v>
      </c>
      <c r="D40" s="1">
        <f t="shared" si="0"/>
        <v>1.6160277961780256</v>
      </c>
      <c r="E40" s="1">
        <v>0</v>
      </c>
      <c r="F40" s="1">
        <v>1</v>
      </c>
      <c r="G40" s="1">
        <v>3</v>
      </c>
      <c r="H40" s="1">
        <v>421</v>
      </c>
      <c r="I40" s="1">
        <v>76</v>
      </c>
      <c r="J40" s="1">
        <v>536</v>
      </c>
      <c r="K40" s="1">
        <v>82</v>
      </c>
      <c r="L40" s="1">
        <v>178</v>
      </c>
      <c r="M40" s="1">
        <v>102</v>
      </c>
      <c r="N40" s="1">
        <v>2</v>
      </c>
      <c r="O40" s="1">
        <v>8</v>
      </c>
      <c r="P40" s="1">
        <v>6</v>
      </c>
      <c r="Q40" s="1">
        <v>5</v>
      </c>
      <c r="R40" s="1">
        <v>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40</v>
      </c>
      <c r="AA40" s="1" t="str" cm="1">
        <f t="array" ref="AA40">_xlfn.IFS(AND(Z40 &lt; 36, Z40 &gt; 23), "24-35", AND(Z40 &lt; 51, Z40 &gt; 35), "36-50", AND(Z40 &lt; 66, Z40 &gt; 50), "51-65", Z40 &gt; 65, "66+", TRUE, "?")</f>
        <v>36-50</v>
      </c>
      <c r="AB40" s="1">
        <v>2585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1191</v>
      </c>
      <c r="AM40" s="2">
        <v>42264</v>
      </c>
      <c r="AN40">
        <f t="shared" si="1"/>
        <v>9</v>
      </c>
      <c r="AO40" t="str">
        <f t="shared" si="2"/>
        <v>September</v>
      </c>
      <c r="AP40">
        <v>1</v>
      </c>
    </row>
    <row r="41" spans="1:42" ht="13" x14ac:dyDescent="0.15">
      <c r="A41">
        <v>40</v>
      </c>
      <c r="B41" s="1">
        <v>20559</v>
      </c>
      <c r="C41" s="1">
        <v>46</v>
      </c>
      <c r="D41" s="1">
        <f t="shared" si="0"/>
        <v>0.22374629116202149</v>
      </c>
      <c r="E41" s="1">
        <v>1</v>
      </c>
      <c r="F41" s="1">
        <v>0</v>
      </c>
      <c r="G41" s="1">
        <v>88</v>
      </c>
      <c r="H41" s="1">
        <v>13</v>
      </c>
      <c r="I41" s="1">
        <v>1</v>
      </c>
      <c r="J41" s="1">
        <v>29</v>
      </c>
      <c r="K41" s="1">
        <v>3</v>
      </c>
      <c r="L41" s="1">
        <v>0</v>
      </c>
      <c r="M41" s="1">
        <v>7</v>
      </c>
      <c r="N41" s="1">
        <v>2</v>
      </c>
      <c r="O41" s="1">
        <v>2</v>
      </c>
      <c r="P41" s="1">
        <v>0</v>
      </c>
      <c r="Q41" s="1">
        <v>3</v>
      </c>
      <c r="R41" s="1">
        <v>8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35</v>
      </c>
      <c r="AA41" s="1" t="str" cm="1">
        <f t="array" ref="AA41">_xlfn.IFS(AND(Z41 &lt; 36, Z41 &gt; 23), "24-35", AND(Z41 &lt; 51, Z41 &gt; 35), "36-50", AND(Z41 &lt; 66, Z41 &gt; 50), "51-65", Z41 &gt; 65, "66+", TRUE, "?")</f>
        <v>24-35</v>
      </c>
      <c r="AB41" s="1">
        <v>2633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39</v>
      </c>
      <c r="AM41" s="2">
        <v>42216</v>
      </c>
      <c r="AN41">
        <f t="shared" si="1"/>
        <v>7</v>
      </c>
      <c r="AO41" t="str">
        <f t="shared" si="2"/>
        <v>July</v>
      </c>
      <c r="AP41">
        <v>1</v>
      </c>
    </row>
    <row r="42" spans="1:42" ht="13" x14ac:dyDescent="0.15">
      <c r="A42">
        <v>41</v>
      </c>
      <c r="B42" s="1">
        <v>21994</v>
      </c>
      <c r="C42" s="1">
        <v>19</v>
      </c>
      <c r="D42" s="1">
        <f t="shared" si="0"/>
        <v>8.6387196508138572E-2</v>
      </c>
      <c r="E42" s="1">
        <v>0</v>
      </c>
      <c r="F42" s="1">
        <v>1</v>
      </c>
      <c r="G42" s="1">
        <v>4</v>
      </c>
      <c r="H42" s="1">
        <v>9</v>
      </c>
      <c r="I42" s="1">
        <v>0</v>
      </c>
      <c r="J42" s="1">
        <v>6</v>
      </c>
      <c r="K42" s="1">
        <v>3</v>
      </c>
      <c r="L42" s="1">
        <v>1</v>
      </c>
      <c r="M42" s="1">
        <v>3</v>
      </c>
      <c r="N42" s="1">
        <v>1</v>
      </c>
      <c r="O42" s="1">
        <v>0</v>
      </c>
      <c r="P42" s="1">
        <v>0</v>
      </c>
      <c r="Q42" s="1">
        <v>3</v>
      </c>
      <c r="R42" s="1">
        <v>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63</v>
      </c>
      <c r="AA42" s="1" t="str" cm="1">
        <f t="array" ref="AA42">_xlfn.IFS(AND(Z42 &lt; 36, Z42 &gt; 23), "24-35", AND(Z42 &lt; 51, Z42 &gt; 35), "36-50", AND(Z42 &lt; 66, Z42 &gt; 50), "51-65", Z42 &gt; 65, "66+", TRUE, "?")</f>
        <v>51-65</v>
      </c>
      <c r="AB42" s="1">
        <v>2711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16</v>
      </c>
      <c r="AM42" s="2">
        <v>42138</v>
      </c>
      <c r="AN42">
        <f t="shared" si="1"/>
        <v>5</v>
      </c>
      <c r="AO42" t="str">
        <f t="shared" si="2"/>
        <v>May</v>
      </c>
      <c r="AP42">
        <v>1</v>
      </c>
    </row>
    <row r="43" spans="1:42" ht="13" x14ac:dyDescent="0.15">
      <c r="A43">
        <v>42</v>
      </c>
      <c r="B43" s="1">
        <v>7500</v>
      </c>
      <c r="C43" s="1">
        <v>19</v>
      </c>
      <c r="D43" s="1">
        <f t="shared" si="0"/>
        <v>0.2533333333333333</v>
      </c>
      <c r="E43" s="1">
        <v>1</v>
      </c>
      <c r="F43" s="1">
        <v>0</v>
      </c>
      <c r="G43" s="1">
        <v>19</v>
      </c>
      <c r="H43" s="1">
        <v>3</v>
      </c>
      <c r="I43" s="1">
        <v>1</v>
      </c>
      <c r="J43" s="1">
        <v>10</v>
      </c>
      <c r="K43" s="1">
        <v>3</v>
      </c>
      <c r="L43" s="1">
        <v>2</v>
      </c>
      <c r="M43" s="1">
        <v>12</v>
      </c>
      <c r="N43" s="1">
        <v>3</v>
      </c>
      <c r="O43" s="1">
        <v>2</v>
      </c>
      <c r="P43" s="1">
        <v>0</v>
      </c>
      <c r="Q43" s="1">
        <v>3</v>
      </c>
      <c r="R43" s="1">
        <v>5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45</v>
      </c>
      <c r="AA43" s="1" t="str" cm="1">
        <f t="array" ref="AA43">_xlfn.IFS(AND(Z43 &lt; 36, Z43 &gt; 23), "24-35", AND(Z43 &lt; 51, Z43 &gt; 35), "36-50", AND(Z43 &lt; 66, Z43 &gt; 50), "51-65", Z43 &gt; 65, "66+", TRUE, "?")</f>
        <v>36-50</v>
      </c>
      <c r="AB43" s="1">
        <v>2429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7</v>
      </c>
      <c r="AM43" s="2">
        <v>42420</v>
      </c>
      <c r="AN43">
        <f t="shared" si="1"/>
        <v>2</v>
      </c>
      <c r="AO43" t="str">
        <f t="shared" si="2"/>
        <v>February</v>
      </c>
      <c r="AP43">
        <v>1</v>
      </c>
    </row>
    <row r="44" spans="1:42" ht="13" x14ac:dyDescent="0.15">
      <c r="A44">
        <v>43</v>
      </c>
      <c r="B44" s="1">
        <v>79941</v>
      </c>
      <c r="C44" s="1">
        <v>810</v>
      </c>
      <c r="D44" s="1">
        <f t="shared" si="0"/>
        <v>1.0132472698615229</v>
      </c>
      <c r="E44" s="1">
        <v>0</v>
      </c>
      <c r="F44" s="1">
        <v>0</v>
      </c>
      <c r="G44" s="1">
        <v>72</v>
      </c>
      <c r="H44" s="1">
        <v>123</v>
      </c>
      <c r="I44" s="1">
        <v>164</v>
      </c>
      <c r="J44" s="1">
        <v>266</v>
      </c>
      <c r="K44" s="1">
        <v>227</v>
      </c>
      <c r="L44" s="1">
        <v>30</v>
      </c>
      <c r="M44" s="1">
        <v>174</v>
      </c>
      <c r="N44" s="1">
        <v>1</v>
      </c>
      <c r="O44" s="1">
        <v>2</v>
      </c>
      <c r="P44" s="1">
        <v>4</v>
      </c>
      <c r="Q44" s="1">
        <v>9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44</v>
      </c>
      <c r="AA44" s="1" t="str" cm="1">
        <f t="array" ref="AA44">_xlfn.IFS(AND(Z44 &lt; 36, Z44 &gt; 23), "24-35", AND(Z44 &lt; 51, Z44 &gt; 35), "36-50", AND(Z44 &lt; 66, Z44 &gt; 50), "51-65", Z44 &gt; 65, "66+", TRUE, "?")</f>
        <v>36-50</v>
      </c>
      <c r="AB44" s="1">
        <v>2160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636</v>
      </c>
      <c r="AM44" s="2">
        <v>42689</v>
      </c>
      <c r="AN44">
        <f t="shared" si="1"/>
        <v>11</v>
      </c>
      <c r="AO44" t="str">
        <f t="shared" si="2"/>
        <v>November</v>
      </c>
      <c r="AP44">
        <v>1</v>
      </c>
    </row>
    <row r="45" spans="1:42" ht="13" x14ac:dyDescent="0.15">
      <c r="A45">
        <v>44</v>
      </c>
      <c r="B45" s="1">
        <v>75825</v>
      </c>
      <c r="C45" s="1">
        <v>2158</v>
      </c>
      <c r="D45" s="1">
        <f t="shared" si="0"/>
        <v>2.8460270359380151</v>
      </c>
      <c r="E45" s="1">
        <v>0</v>
      </c>
      <c r="F45" s="1">
        <v>0</v>
      </c>
      <c r="G45" s="1">
        <v>40</v>
      </c>
      <c r="H45" s="1">
        <v>1032</v>
      </c>
      <c r="I45" s="1">
        <v>105</v>
      </c>
      <c r="J45" s="1">
        <v>779</v>
      </c>
      <c r="K45" s="1">
        <v>137</v>
      </c>
      <c r="L45" s="1">
        <v>105</v>
      </c>
      <c r="M45" s="1">
        <v>51</v>
      </c>
      <c r="N45" s="1">
        <v>0</v>
      </c>
      <c r="O45" s="1">
        <v>5</v>
      </c>
      <c r="P45" s="1">
        <v>8</v>
      </c>
      <c r="Q45" s="1">
        <v>9</v>
      </c>
      <c r="R45" s="1">
        <v>4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1</v>
      </c>
      <c r="Z45" s="1">
        <v>44</v>
      </c>
      <c r="AA45" s="1" t="str" cm="1">
        <f t="array" ref="AA45">_xlfn.IFS(AND(Z45 &lt; 36, Z45 &gt; 23), "24-35", AND(Z45 &lt; 51, Z45 &gt; 35), "36-50", AND(Z45 &lt; 66, Z45 &gt; 50), "51-65", Z45 &gt; 65, "66+", TRUE, "?")</f>
        <v>36-50</v>
      </c>
      <c r="AB45" s="1">
        <v>2784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2107</v>
      </c>
      <c r="AM45" s="2">
        <v>42065</v>
      </c>
      <c r="AN45">
        <f t="shared" si="1"/>
        <v>3</v>
      </c>
      <c r="AO45" t="str">
        <f t="shared" si="2"/>
        <v>March</v>
      </c>
      <c r="AP45">
        <v>1</v>
      </c>
    </row>
    <row r="46" spans="1:42" ht="13" x14ac:dyDescent="0.15">
      <c r="A46">
        <v>45</v>
      </c>
      <c r="B46" s="1">
        <v>41728</v>
      </c>
      <c r="C46" s="1">
        <v>42</v>
      </c>
      <c r="D46" s="1">
        <f t="shared" si="0"/>
        <v>0.10065184049079755</v>
      </c>
      <c r="E46" s="1">
        <v>1</v>
      </c>
      <c r="F46" s="1">
        <v>0</v>
      </c>
      <c r="G46" s="1">
        <v>92</v>
      </c>
      <c r="H46" s="1">
        <v>13</v>
      </c>
      <c r="I46" s="1">
        <v>6</v>
      </c>
      <c r="J46" s="1">
        <v>15</v>
      </c>
      <c r="K46" s="1">
        <v>3</v>
      </c>
      <c r="L46" s="1">
        <v>5</v>
      </c>
      <c r="M46" s="1">
        <v>13</v>
      </c>
      <c r="N46" s="1">
        <v>1</v>
      </c>
      <c r="O46" s="1">
        <v>2</v>
      </c>
      <c r="P46" s="1">
        <v>0</v>
      </c>
      <c r="Q46" s="1">
        <v>2</v>
      </c>
      <c r="R46" s="1">
        <v>10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52</v>
      </c>
      <c r="AA46" s="1" t="str" cm="1">
        <f t="array" ref="AA46">_xlfn.IFS(AND(Z46 &lt; 36, Z46 &gt; 23), "24-35", AND(Z46 &lt; 51, Z46 &gt; 35), "36-50", AND(Z46 &lt; 66, Z46 &gt; 50), "51-65", Z46 &gt; 65, "66+", TRUE, "?")</f>
        <v>51-65</v>
      </c>
      <c r="AB46" s="1">
        <v>2560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29</v>
      </c>
      <c r="AM46" s="2">
        <v>42289</v>
      </c>
      <c r="AN46">
        <f t="shared" si="1"/>
        <v>10</v>
      </c>
      <c r="AO46" t="str">
        <f t="shared" si="2"/>
        <v>October</v>
      </c>
      <c r="AP46">
        <v>1</v>
      </c>
    </row>
    <row r="47" spans="1:42" ht="13" x14ac:dyDescent="0.15">
      <c r="A47">
        <v>46</v>
      </c>
      <c r="B47" s="1">
        <v>72550</v>
      </c>
      <c r="C47" s="1">
        <v>1281</v>
      </c>
      <c r="D47" s="1">
        <f t="shared" si="0"/>
        <v>1.7656788421778085</v>
      </c>
      <c r="E47" s="1">
        <v>1</v>
      </c>
      <c r="F47" s="1">
        <v>1</v>
      </c>
      <c r="G47" s="1">
        <v>39</v>
      </c>
      <c r="H47" s="1">
        <v>826</v>
      </c>
      <c r="I47" s="1">
        <v>50</v>
      </c>
      <c r="J47" s="1">
        <v>317</v>
      </c>
      <c r="K47" s="1">
        <v>50</v>
      </c>
      <c r="L47" s="1">
        <v>38</v>
      </c>
      <c r="M47" s="1">
        <v>38</v>
      </c>
      <c r="N47" s="1">
        <v>9</v>
      </c>
      <c r="O47" s="1">
        <v>5</v>
      </c>
      <c r="P47" s="1">
        <v>2</v>
      </c>
      <c r="Q47" s="1">
        <v>12</v>
      </c>
      <c r="R47" s="1">
        <v>8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66</v>
      </c>
      <c r="AA47" s="1" t="str" cm="1">
        <f t="array" ref="AA47">_xlfn.IFS(AND(Z47 &lt; 36, Z47 &gt; 23), "24-35", AND(Z47 &lt; 51, Z47 &gt; 35), "36-50", AND(Z47 &lt; 66, Z47 &gt; 50), "51-65", Z47 &gt; 65, "66+", TRUE, "?")</f>
        <v>66+</v>
      </c>
      <c r="AB47" s="1">
        <v>2757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1243</v>
      </c>
      <c r="AM47" s="2">
        <v>42092</v>
      </c>
      <c r="AN47">
        <f t="shared" si="1"/>
        <v>3</v>
      </c>
      <c r="AO47" t="str">
        <f t="shared" si="2"/>
        <v>March</v>
      </c>
      <c r="AP47">
        <v>1</v>
      </c>
    </row>
    <row r="48" spans="1:42" ht="13" x14ac:dyDescent="0.15">
      <c r="A48">
        <v>47</v>
      </c>
      <c r="B48" s="1">
        <v>65486</v>
      </c>
      <c r="C48" s="1">
        <v>493</v>
      </c>
      <c r="D48" s="1">
        <f t="shared" si="0"/>
        <v>0.75283266652414249</v>
      </c>
      <c r="E48" s="1">
        <v>0</v>
      </c>
      <c r="F48" s="1">
        <v>1</v>
      </c>
      <c r="G48" s="1">
        <v>29</v>
      </c>
      <c r="H48" s="1">
        <v>245</v>
      </c>
      <c r="I48" s="1">
        <v>19</v>
      </c>
      <c r="J48" s="1">
        <v>125</v>
      </c>
      <c r="K48" s="1">
        <v>37</v>
      </c>
      <c r="L48" s="1">
        <v>67</v>
      </c>
      <c r="M48" s="1">
        <v>14</v>
      </c>
      <c r="N48" s="1">
        <v>1</v>
      </c>
      <c r="O48" s="1">
        <v>4</v>
      </c>
      <c r="P48" s="1">
        <v>2</v>
      </c>
      <c r="Q48" s="1">
        <v>10</v>
      </c>
      <c r="R48" s="1">
        <v>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63</v>
      </c>
      <c r="AA48" s="1" t="str" cm="1">
        <f t="array" ref="AA48">_xlfn.IFS(AND(Z48 &lt; 36, Z48 &gt; 23), "24-35", AND(Z48 &lt; 51, Z48 &gt; 35), "36-50", AND(Z48 &lt; 66, Z48 &gt; 50), "51-65", Z48 &gt; 65, "66+", TRUE, "?")</f>
        <v>51-65</v>
      </c>
      <c r="AB48" s="1">
        <v>2207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1</v>
      </c>
      <c r="AJ48" s="1">
        <v>0</v>
      </c>
      <c r="AK48" s="1">
        <v>0</v>
      </c>
      <c r="AL48" s="1">
        <v>479</v>
      </c>
      <c r="AM48" s="2">
        <v>42642</v>
      </c>
      <c r="AN48">
        <f t="shared" si="1"/>
        <v>9</v>
      </c>
      <c r="AO48" t="str">
        <f t="shared" si="2"/>
        <v>September</v>
      </c>
      <c r="AP48">
        <v>1</v>
      </c>
    </row>
    <row r="49" spans="1:42" ht="13" x14ac:dyDescent="0.15">
      <c r="A49">
        <v>48</v>
      </c>
      <c r="B49" s="1">
        <v>79143</v>
      </c>
      <c r="C49" s="1">
        <v>1661</v>
      </c>
      <c r="D49" s="1">
        <f t="shared" si="0"/>
        <v>2.0987326737677368</v>
      </c>
      <c r="E49" s="1">
        <v>0</v>
      </c>
      <c r="F49" s="1">
        <v>0</v>
      </c>
      <c r="G49" s="1">
        <v>2</v>
      </c>
      <c r="H49" s="1">
        <v>650</v>
      </c>
      <c r="I49" s="1">
        <v>37</v>
      </c>
      <c r="J49" s="1">
        <v>780</v>
      </c>
      <c r="K49" s="1">
        <v>27</v>
      </c>
      <c r="L49" s="1">
        <v>167</v>
      </c>
      <c r="M49" s="1">
        <v>32</v>
      </c>
      <c r="N49" s="1">
        <v>1</v>
      </c>
      <c r="O49" s="1">
        <v>6</v>
      </c>
      <c r="P49" s="1">
        <v>9</v>
      </c>
      <c r="Q49" s="1">
        <v>13</v>
      </c>
      <c r="R49" s="1">
        <v>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56</v>
      </c>
      <c r="AA49" s="1" t="str" cm="1">
        <f t="array" ref="AA49">_xlfn.IFS(AND(Z49 &lt; 36, Z49 &gt; 23), "24-35", AND(Z49 &lt; 51, Z49 &gt; 35), "36-50", AND(Z49 &lt; 66, Z49 &gt; 50), "51-65", Z49 &gt; 65, "66+", TRUE, "?")</f>
        <v>51-65</v>
      </c>
      <c r="AB49" s="1">
        <v>2846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1629</v>
      </c>
      <c r="AM49" s="2">
        <v>42003</v>
      </c>
      <c r="AN49">
        <f t="shared" si="1"/>
        <v>12</v>
      </c>
      <c r="AO49" t="str">
        <f t="shared" si="2"/>
        <v>December</v>
      </c>
      <c r="AP49">
        <v>1</v>
      </c>
    </row>
    <row r="50" spans="1:42" ht="13" x14ac:dyDescent="0.15">
      <c r="A50">
        <v>49</v>
      </c>
      <c r="B50" s="1">
        <v>35790</v>
      </c>
      <c r="C50" s="1">
        <v>69</v>
      </c>
      <c r="D50" s="1">
        <f t="shared" si="0"/>
        <v>0.19279128248114</v>
      </c>
      <c r="E50" s="1">
        <v>1</v>
      </c>
      <c r="F50" s="1">
        <v>0</v>
      </c>
      <c r="G50" s="1">
        <v>54</v>
      </c>
      <c r="H50" s="1">
        <v>12</v>
      </c>
      <c r="I50" s="1">
        <v>6</v>
      </c>
      <c r="J50" s="1">
        <v>20</v>
      </c>
      <c r="K50" s="1">
        <v>30</v>
      </c>
      <c r="L50" s="1">
        <v>1</v>
      </c>
      <c r="M50" s="1">
        <v>3</v>
      </c>
      <c r="N50" s="1">
        <v>2</v>
      </c>
      <c r="O50" s="1">
        <v>2</v>
      </c>
      <c r="P50" s="1">
        <v>0</v>
      </c>
      <c r="Q50" s="1">
        <v>3</v>
      </c>
      <c r="R50" s="1">
        <v>7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43</v>
      </c>
      <c r="AA50" s="1" t="str" cm="1">
        <f t="array" ref="AA50">_xlfn.IFS(AND(Z50 &lt; 36, Z50 &gt; 23), "24-35", AND(Z50 &lt; 51, Z50 &gt; 35), "36-50", AND(Z50 &lt; 66, Z50 &gt; 50), "51-65", Z50 &gt; 65, "66+", TRUE, "?")</f>
        <v>36-50</v>
      </c>
      <c r="AB50" s="1">
        <v>2702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66</v>
      </c>
      <c r="AM50" s="2">
        <v>42147</v>
      </c>
      <c r="AN50">
        <f t="shared" si="1"/>
        <v>5</v>
      </c>
      <c r="AO50" t="str">
        <f t="shared" si="2"/>
        <v>May</v>
      </c>
      <c r="AP50">
        <v>1</v>
      </c>
    </row>
    <row r="51" spans="1:42" ht="13" x14ac:dyDescent="0.15">
      <c r="A51">
        <v>50</v>
      </c>
      <c r="B51" s="1">
        <v>83151</v>
      </c>
      <c r="C51" s="1">
        <v>2136</v>
      </c>
      <c r="D51" s="1">
        <f t="shared" si="0"/>
        <v>2.5688205794277881</v>
      </c>
      <c r="E51" s="1">
        <v>0</v>
      </c>
      <c r="F51" s="1">
        <v>0</v>
      </c>
      <c r="G51" s="1">
        <v>80</v>
      </c>
      <c r="H51" s="1">
        <v>968</v>
      </c>
      <c r="I51" s="1">
        <v>147</v>
      </c>
      <c r="J51" s="1">
        <v>842</v>
      </c>
      <c r="K51" s="1">
        <v>137</v>
      </c>
      <c r="L51" s="1">
        <v>42</v>
      </c>
      <c r="M51" s="1">
        <v>210</v>
      </c>
      <c r="N51" s="1">
        <v>1</v>
      </c>
      <c r="O51" s="1">
        <v>5</v>
      </c>
      <c r="P51" s="1">
        <v>7</v>
      </c>
      <c r="Q51" s="1">
        <v>10</v>
      </c>
      <c r="R51" s="1">
        <v>2</v>
      </c>
      <c r="S51" s="1">
        <v>1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1</v>
      </c>
      <c r="Z51" s="1">
        <v>48</v>
      </c>
      <c r="AA51" s="1" t="str" cm="1">
        <f t="array" ref="AA51">_xlfn.IFS(AND(Z51 &lt; 36, Z51 &gt; 23), "24-35", AND(Z51 &lt; 51, Z51 &gt; 35), "36-50", AND(Z51 &lt; 66, Z51 &gt; 50), "51-65", Z51 &gt; 65, "66+", TRUE, "?")</f>
        <v>36-50</v>
      </c>
      <c r="AB51" s="1">
        <v>2663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1926</v>
      </c>
      <c r="AM51" s="2">
        <v>42186</v>
      </c>
      <c r="AN51">
        <f t="shared" si="1"/>
        <v>7</v>
      </c>
      <c r="AO51" t="str">
        <f t="shared" si="2"/>
        <v>July</v>
      </c>
      <c r="AP51">
        <v>1</v>
      </c>
    </row>
    <row r="52" spans="1:42" ht="13" x14ac:dyDescent="0.15">
      <c r="A52">
        <v>51</v>
      </c>
      <c r="B52" s="1">
        <v>66373</v>
      </c>
      <c r="C52" s="1">
        <v>497</v>
      </c>
      <c r="D52" s="1">
        <f t="shared" si="0"/>
        <v>0.74879845720398353</v>
      </c>
      <c r="E52" s="1">
        <v>1</v>
      </c>
      <c r="F52" s="1">
        <v>1</v>
      </c>
      <c r="G52" s="1">
        <v>57</v>
      </c>
      <c r="H52" s="1">
        <v>328</v>
      </c>
      <c r="I52" s="1">
        <v>9</v>
      </c>
      <c r="J52" s="1">
        <v>124</v>
      </c>
      <c r="K52" s="1">
        <v>12</v>
      </c>
      <c r="L52" s="1">
        <v>24</v>
      </c>
      <c r="M52" s="1">
        <v>109</v>
      </c>
      <c r="N52" s="1">
        <v>7</v>
      </c>
      <c r="O52" s="1">
        <v>4</v>
      </c>
      <c r="P52" s="1">
        <v>2</v>
      </c>
      <c r="Q52" s="1">
        <v>10</v>
      </c>
      <c r="R52" s="1">
        <v>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42</v>
      </c>
      <c r="AA52" s="1" t="str" cm="1">
        <f t="array" ref="AA52">_xlfn.IFS(AND(Z52 &lt; 36, Z52 &gt; 23), "24-35", AND(Z52 &lt; 51, Z52 &gt; 35), "36-50", AND(Z52 &lt; 66, Z52 &gt; 50), "51-65", Z52 &gt; 65, "66+", TRUE, "?")</f>
        <v>36-50</v>
      </c>
      <c r="AB52" s="1">
        <v>2541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388</v>
      </c>
      <c r="AM52" s="2">
        <v>42308</v>
      </c>
      <c r="AN52">
        <f t="shared" si="1"/>
        <v>10</v>
      </c>
      <c r="AO52" t="str">
        <f t="shared" si="2"/>
        <v>October</v>
      </c>
      <c r="AP52">
        <v>1</v>
      </c>
    </row>
    <row r="53" spans="1:42" ht="13" x14ac:dyDescent="0.15">
      <c r="A53">
        <v>52</v>
      </c>
      <c r="B53" s="1">
        <v>94384</v>
      </c>
      <c r="C53" s="1">
        <v>2130</v>
      </c>
      <c r="D53" s="1">
        <f t="shared" si="0"/>
        <v>2.2567384302424141</v>
      </c>
      <c r="E53" s="1">
        <v>0</v>
      </c>
      <c r="F53" s="1">
        <v>0</v>
      </c>
      <c r="G53" s="1">
        <v>62</v>
      </c>
      <c r="H53" s="1">
        <v>1111</v>
      </c>
      <c r="I53" s="1">
        <v>24</v>
      </c>
      <c r="J53" s="1">
        <v>790</v>
      </c>
      <c r="K53" s="1">
        <v>160</v>
      </c>
      <c r="L53" s="1">
        <v>45</v>
      </c>
      <c r="M53" s="1">
        <v>172</v>
      </c>
      <c r="N53" s="1">
        <v>0</v>
      </c>
      <c r="O53" s="1">
        <v>5</v>
      </c>
      <c r="P53" s="1">
        <v>8</v>
      </c>
      <c r="Q53" s="1">
        <v>5</v>
      </c>
      <c r="R53" s="1">
        <v>2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1</v>
      </c>
      <c r="Z53" s="1">
        <v>67</v>
      </c>
      <c r="AA53" s="1" t="str" cm="1">
        <f t="array" ref="AA53">_xlfn.IFS(AND(Z53 &lt; 36, Z53 &gt; 23), "24-35", AND(Z53 &lt; 51, Z53 &gt; 35), "36-50", AND(Z53 &lt; 66, Z53 &gt; 50), "51-65", Z53 &gt; 65, "66+", TRUE, "?")</f>
        <v>66+</v>
      </c>
      <c r="AB53" s="1">
        <v>2641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1958</v>
      </c>
      <c r="AM53" s="2">
        <v>42208</v>
      </c>
      <c r="AN53">
        <f t="shared" si="1"/>
        <v>7</v>
      </c>
      <c r="AO53" t="str">
        <f t="shared" si="2"/>
        <v>July</v>
      </c>
      <c r="AP53">
        <v>1</v>
      </c>
    </row>
    <row r="54" spans="1:42" ht="13" x14ac:dyDescent="0.15">
      <c r="A54">
        <v>53</v>
      </c>
      <c r="B54" s="1">
        <v>27938</v>
      </c>
      <c r="C54" s="1">
        <v>24</v>
      </c>
      <c r="D54" s="1">
        <f t="shared" si="0"/>
        <v>8.5904502827689883E-2</v>
      </c>
      <c r="E54" s="1">
        <v>1</v>
      </c>
      <c r="F54" s="1">
        <v>0</v>
      </c>
      <c r="G54" s="1">
        <v>31</v>
      </c>
      <c r="H54" s="1">
        <v>13</v>
      </c>
      <c r="I54" s="1">
        <v>0</v>
      </c>
      <c r="J54" s="1">
        <v>8</v>
      </c>
      <c r="K54" s="1">
        <v>2</v>
      </c>
      <c r="L54" s="1">
        <v>1</v>
      </c>
      <c r="M54" s="1">
        <v>5</v>
      </c>
      <c r="N54" s="1">
        <v>1</v>
      </c>
      <c r="O54" s="1">
        <v>1</v>
      </c>
      <c r="P54" s="1">
        <v>0</v>
      </c>
      <c r="Q54" s="1">
        <v>4</v>
      </c>
      <c r="R54" s="1">
        <v>3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32</v>
      </c>
      <c r="AA54" s="1" t="str" cm="1">
        <f t="array" ref="AA54">_xlfn.IFS(AND(Z54 &lt; 36, Z54 &gt; 23), "24-35", AND(Z54 &lt; 51, Z54 &gt; 35), "36-50", AND(Z54 &lt; 66, Z54 &gt; 50), "51-65", Z54 &gt; 65, "66+", TRUE, "?")</f>
        <v>24-35</v>
      </c>
      <c r="AB54" s="1">
        <v>2221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19</v>
      </c>
      <c r="AM54" s="2">
        <v>42628</v>
      </c>
      <c r="AN54">
        <f t="shared" si="1"/>
        <v>9</v>
      </c>
      <c r="AO54" t="str">
        <f t="shared" si="2"/>
        <v>September</v>
      </c>
      <c r="AP54">
        <v>1</v>
      </c>
    </row>
    <row r="55" spans="1:42" ht="13" x14ac:dyDescent="0.15">
      <c r="A55">
        <v>54</v>
      </c>
      <c r="B55" s="1">
        <v>55954</v>
      </c>
      <c r="C55" s="1">
        <v>475</v>
      </c>
      <c r="D55" s="1">
        <f t="shared" si="0"/>
        <v>0.84891160596204018</v>
      </c>
      <c r="E55" s="1">
        <v>0</v>
      </c>
      <c r="F55" s="1">
        <v>1</v>
      </c>
      <c r="G55" s="1">
        <v>63</v>
      </c>
      <c r="H55" s="1">
        <v>447</v>
      </c>
      <c r="I55" s="1">
        <v>0</v>
      </c>
      <c r="J55" s="1">
        <v>28</v>
      </c>
      <c r="K55" s="1">
        <v>0</v>
      </c>
      <c r="L55" s="1">
        <v>0</v>
      </c>
      <c r="M55" s="1">
        <v>43</v>
      </c>
      <c r="N55" s="1">
        <v>3</v>
      </c>
      <c r="O55" s="1">
        <v>8</v>
      </c>
      <c r="P55" s="1">
        <v>2</v>
      </c>
      <c r="Q55" s="1">
        <v>6</v>
      </c>
      <c r="R55" s="1">
        <v>7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52</v>
      </c>
      <c r="AA55" s="1" t="str" cm="1">
        <f t="array" ref="AA55">_xlfn.IFS(AND(Z55 &lt; 36, Z55 &gt; 23), "24-35", AND(Z55 &lt; 51, Z55 &gt; 35), "36-50", AND(Z55 &lt; 66, Z55 &gt; 50), "51-65", Z55 &gt; 65, "66+", TRUE, "?")</f>
        <v>51-65</v>
      </c>
      <c r="AB55" s="1">
        <v>2277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432</v>
      </c>
      <c r="AM55" s="2">
        <v>42572</v>
      </c>
      <c r="AN55">
        <f t="shared" si="1"/>
        <v>7</v>
      </c>
      <c r="AO55" t="str">
        <f t="shared" si="2"/>
        <v>July</v>
      </c>
      <c r="AP55">
        <v>1</v>
      </c>
    </row>
    <row r="56" spans="1:42" ht="13" x14ac:dyDescent="0.15">
      <c r="A56">
        <v>55</v>
      </c>
      <c r="B56" s="1">
        <v>77632</v>
      </c>
      <c r="C56" s="1">
        <v>2105</v>
      </c>
      <c r="D56" s="1">
        <f t="shared" si="0"/>
        <v>2.7115107172300084</v>
      </c>
      <c r="E56" s="1">
        <v>0</v>
      </c>
      <c r="F56" s="1">
        <v>0</v>
      </c>
      <c r="G56" s="1">
        <v>73</v>
      </c>
      <c r="H56" s="1">
        <v>1200</v>
      </c>
      <c r="I56" s="1">
        <v>105</v>
      </c>
      <c r="J56" s="1">
        <v>758</v>
      </c>
      <c r="K56" s="1">
        <v>0</v>
      </c>
      <c r="L56" s="1">
        <v>42</v>
      </c>
      <c r="M56" s="1">
        <v>147</v>
      </c>
      <c r="N56" s="1">
        <v>1</v>
      </c>
      <c r="O56" s="1">
        <v>4</v>
      </c>
      <c r="P56" s="1">
        <v>2</v>
      </c>
      <c r="Q56" s="1">
        <v>6</v>
      </c>
      <c r="R56" s="1">
        <v>2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1</v>
      </c>
      <c r="Z56" s="1">
        <v>73</v>
      </c>
      <c r="AA56" s="1" t="str" cm="1">
        <f t="array" ref="AA56">_xlfn.IFS(AND(Z56 &lt; 36, Z56 &gt; 23), "24-35", AND(Z56 &lt; 51, Z56 &gt; 35), "36-50", AND(Z56 &lt; 66, Z56 &gt; 50), "51-65", Z56 &gt; 65, "66+", TRUE, "?")</f>
        <v>66+</v>
      </c>
      <c r="AB56" s="1">
        <v>2635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1958</v>
      </c>
      <c r="AM56" s="2">
        <v>42214</v>
      </c>
      <c r="AN56">
        <f t="shared" si="1"/>
        <v>7</v>
      </c>
      <c r="AO56" t="str">
        <f t="shared" si="2"/>
        <v>July</v>
      </c>
      <c r="AP56">
        <v>1</v>
      </c>
    </row>
    <row r="57" spans="1:42" ht="13" x14ac:dyDescent="0.15">
      <c r="A57">
        <v>56</v>
      </c>
      <c r="B57" s="1">
        <v>66653</v>
      </c>
      <c r="C57" s="1">
        <v>606</v>
      </c>
      <c r="D57" s="1">
        <f t="shared" si="0"/>
        <v>0.90918638320855782</v>
      </c>
      <c r="E57" s="1">
        <v>1</v>
      </c>
      <c r="F57" s="1">
        <v>1</v>
      </c>
      <c r="G57" s="1">
        <v>18</v>
      </c>
      <c r="H57" s="1">
        <v>452</v>
      </c>
      <c r="I57" s="1">
        <v>18</v>
      </c>
      <c r="J57" s="1">
        <v>102</v>
      </c>
      <c r="K57" s="1">
        <v>16</v>
      </c>
      <c r="L57" s="1">
        <v>18</v>
      </c>
      <c r="M57" s="1">
        <v>6</v>
      </c>
      <c r="N57" s="1">
        <v>4</v>
      </c>
      <c r="O57" s="1">
        <v>4</v>
      </c>
      <c r="P57" s="1">
        <v>2</v>
      </c>
      <c r="Q57" s="1">
        <v>12</v>
      </c>
      <c r="R57" s="1">
        <v>3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45</v>
      </c>
      <c r="AA57" s="1" t="str" cm="1">
        <f t="array" ref="AA57">_xlfn.IFS(AND(Z57 &lt; 36, Z57 &gt; 23), "24-35", AND(Z57 &lt; 51, Z57 &gt; 35), "36-50", AND(Z57 &lt; 66, Z57 &gt; 50), "51-65", Z57 &gt; 65, "66+", TRUE, "?")</f>
        <v>36-50</v>
      </c>
      <c r="AB57" s="1">
        <v>2819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600</v>
      </c>
      <c r="AM57" s="2">
        <v>42030</v>
      </c>
      <c r="AN57">
        <f t="shared" si="1"/>
        <v>1</v>
      </c>
      <c r="AO57" t="str">
        <f t="shared" si="2"/>
        <v>January</v>
      </c>
      <c r="AP57">
        <v>1</v>
      </c>
    </row>
    <row r="58" spans="1:42" ht="13" x14ac:dyDescent="0.15">
      <c r="A58">
        <v>57</v>
      </c>
      <c r="B58" s="1">
        <v>61823</v>
      </c>
      <c r="C58" s="1">
        <v>715</v>
      </c>
      <c r="D58" s="1">
        <f t="shared" si="0"/>
        <v>1.1565275059443896</v>
      </c>
      <c r="E58" s="1">
        <v>0</v>
      </c>
      <c r="F58" s="1">
        <v>1</v>
      </c>
      <c r="G58" s="1">
        <v>26</v>
      </c>
      <c r="H58" s="1">
        <v>523</v>
      </c>
      <c r="I58" s="1">
        <v>7</v>
      </c>
      <c r="J58" s="1">
        <v>134</v>
      </c>
      <c r="K58" s="1">
        <v>37</v>
      </c>
      <c r="L58" s="1">
        <v>14</v>
      </c>
      <c r="M58" s="1">
        <v>169</v>
      </c>
      <c r="N58" s="1">
        <v>4</v>
      </c>
      <c r="O58" s="1">
        <v>8</v>
      </c>
      <c r="P58" s="1">
        <v>2</v>
      </c>
      <c r="Q58" s="1">
        <v>10</v>
      </c>
      <c r="R58" s="1">
        <v>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68</v>
      </c>
      <c r="AA58" s="1" t="str" cm="1">
        <f t="array" ref="AA58">_xlfn.IFS(AND(Z58 &lt; 36, Z58 &gt; 23), "24-35", AND(Z58 &lt; 51, Z58 &gt; 35), "36-50", AND(Z58 &lt; 66, Z58 &gt; 50), "51-65", Z58 &gt; 65, "66+", TRUE, "?")</f>
        <v>66+</v>
      </c>
      <c r="AB58" s="1">
        <v>2655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546</v>
      </c>
      <c r="AM58" s="2">
        <v>42194</v>
      </c>
      <c r="AN58">
        <f t="shared" si="1"/>
        <v>7</v>
      </c>
      <c r="AO58" t="str">
        <f t="shared" si="2"/>
        <v>July</v>
      </c>
      <c r="AP58">
        <v>1</v>
      </c>
    </row>
    <row r="59" spans="1:42" ht="13" x14ac:dyDescent="0.15">
      <c r="A59">
        <v>58</v>
      </c>
      <c r="B59" s="1">
        <v>67680</v>
      </c>
      <c r="C59" s="1">
        <v>600</v>
      </c>
      <c r="D59" s="1">
        <f t="shared" si="0"/>
        <v>0.88652482269503552</v>
      </c>
      <c r="E59" s="1">
        <v>0</v>
      </c>
      <c r="F59" s="1">
        <v>1</v>
      </c>
      <c r="G59" s="1">
        <v>8</v>
      </c>
      <c r="H59" s="1">
        <v>546</v>
      </c>
      <c r="I59" s="1">
        <v>0</v>
      </c>
      <c r="J59" s="1">
        <v>48</v>
      </c>
      <c r="K59" s="1">
        <v>0</v>
      </c>
      <c r="L59" s="1">
        <v>6</v>
      </c>
      <c r="M59" s="1">
        <v>6</v>
      </c>
      <c r="N59" s="1">
        <v>1</v>
      </c>
      <c r="O59" s="1">
        <v>7</v>
      </c>
      <c r="P59" s="1">
        <v>3</v>
      </c>
      <c r="Q59" s="1">
        <v>8</v>
      </c>
      <c r="R59" s="1">
        <v>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69</v>
      </c>
      <c r="AA59" s="1" t="str" cm="1">
        <f t="array" ref="AA59">_xlfn.IFS(AND(Z59 &lt; 36, Z59 &gt; 23), "24-35", AND(Z59 &lt; 51, Z59 &gt; 35), "36-50", AND(Z59 &lt; 66, Z59 &gt; 50), "51-65", Z59 &gt; 65, "66+", TRUE, "?")</f>
        <v>66+</v>
      </c>
      <c r="AB59" s="1">
        <v>2542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1</v>
      </c>
      <c r="AL59" s="1">
        <v>594</v>
      </c>
      <c r="AM59" s="2">
        <v>42307</v>
      </c>
      <c r="AN59">
        <f t="shared" si="1"/>
        <v>10</v>
      </c>
      <c r="AO59" t="str">
        <f t="shared" si="2"/>
        <v>October</v>
      </c>
      <c r="AP59">
        <v>1</v>
      </c>
    </row>
    <row r="60" spans="1:42" ht="13" x14ac:dyDescent="0.15">
      <c r="A60">
        <v>59</v>
      </c>
      <c r="B60" s="1">
        <v>70666</v>
      </c>
      <c r="C60" s="1">
        <v>1046</v>
      </c>
      <c r="D60" s="1">
        <f t="shared" si="0"/>
        <v>1.4802026434211644</v>
      </c>
      <c r="E60" s="1">
        <v>0</v>
      </c>
      <c r="F60" s="1">
        <v>0</v>
      </c>
      <c r="G60" s="1">
        <v>29</v>
      </c>
      <c r="H60" s="1">
        <v>398</v>
      </c>
      <c r="I60" s="1">
        <v>40</v>
      </c>
      <c r="J60" s="1">
        <v>367</v>
      </c>
      <c r="K60" s="1">
        <v>119</v>
      </c>
      <c r="L60" s="1">
        <v>122</v>
      </c>
      <c r="M60" s="1">
        <v>30</v>
      </c>
      <c r="N60" s="1">
        <v>1</v>
      </c>
      <c r="O60" s="1">
        <v>7</v>
      </c>
      <c r="P60" s="1">
        <v>4</v>
      </c>
      <c r="Q60" s="1">
        <v>4</v>
      </c>
      <c r="R60" s="1">
        <v>4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72</v>
      </c>
      <c r="AA60" s="1" t="str" cm="1">
        <f t="array" ref="AA60">_xlfn.IFS(AND(Z60 &lt; 36, Z60 &gt; 23), "24-35", AND(Z60 &lt; 51, Z60 &gt; 35), "36-50", AND(Z60 &lt; 66, Z60 &gt; 50), "51-65", Z60 &gt; 65, "66+", TRUE, "?")</f>
        <v>66+</v>
      </c>
      <c r="AB60" s="1">
        <v>2364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1016</v>
      </c>
      <c r="AM60" s="2">
        <v>42485</v>
      </c>
      <c r="AN60">
        <f t="shared" si="1"/>
        <v>4</v>
      </c>
      <c r="AO60" t="str">
        <f t="shared" si="2"/>
        <v>April</v>
      </c>
      <c r="AP60">
        <v>1</v>
      </c>
    </row>
    <row r="61" spans="1:42" ht="13" x14ac:dyDescent="0.15">
      <c r="A61">
        <v>60</v>
      </c>
      <c r="B61" s="1">
        <v>72335</v>
      </c>
      <c r="C61" s="1">
        <v>2092</v>
      </c>
      <c r="D61" s="1">
        <f t="shared" si="0"/>
        <v>2.8920992603857054</v>
      </c>
      <c r="E61" s="1">
        <v>0</v>
      </c>
      <c r="F61" s="1">
        <v>0</v>
      </c>
      <c r="G61" s="1">
        <v>2</v>
      </c>
      <c r="H61" s="1">
        <v>1285</v>
      </c>
      <c r="I61" s="1">
        <v>105</v>
      </c>
      <c r="J61" s="1">
        <v>653</v>
      </c>
      <c r="K61" s="1">
        <v>28</v>
      </c>
      <c r="L61" s="1">
        <v>21</v>
      </c>
      <c r="M61" s="1">
        <v>0</v>
      </c>
      <c r="N61" s="1">
        <v>1</v>
      </c>
      <c r="O61" s="1">
        <v>10</v>
      </c>
      <c r="P61" s="1">
        <v>4</v>
      </c>
      <c r="Q61" s="1">
        <v>8</v>
      </c>
      <c r="R61" s="1">
        <v>8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44</v>
      </c>
      <c r="AA61" s="1" t="str" cm="1">
        <f t="array" ref="AA61">_xlfn.IFS(AND(Z61 &lt; 36, Z61 &gt; 23), "24-35", AND(Z61 &lt; 51, Z61 &gt; 35), "36-50", AND(Z61 &lt; 66, Z61 &gt; 50), "51-65", Z61 &gt; 65, "66+", TRUE, "?")</f>
        <v>36-50</v>
      </c>
      <c r="AB61" s="1">
        <v>2844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2092</v>
      </c>
      <c r="AM61" s="2">
        <v>42005</v>
      </c>
      <c r="AN61">
        <f t="shared" si="1"/>
        <v>1</v>
      </c>
      <c r="AO61" t="str">
        <f t="shared" si="2"/>
        <v>January</v>
      </c>
      <c r="AP61">
        <v>1</v>
      </c>
    </row>
    <row r="62" spans="1:42" ht="13" x14ac:dyDescent="0.15">
      <c r="A62">
        <v>61</v>
      </c>
      <c r="B62" s="1">
        <v>32474</v>
      </c>
      <c r="C62" s="1">
        <v>11</v>
      </c>
      <c r="D62" s="1">
        <f t="shared" si="0"/>
        <v>3.3873252448112338E-2</v>
      </c>
      <c r="E62" s="1">
        <v>1</v>
      </c>
      <c r="F62" s="1">
        <v>1</v>
      </c>
      <c r="G62" s="1">
        <v>0</v>
      </c>
      <c r="H62" s="1">
        <v>10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2</v>
      </c>
      <c r="R62" s="1">
        <v>7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53</v>
      </c>
      <c r="AA62" s="1" t="str" cm="1">
        <f t="array" ref="AA62">_xlfn.IFS(AND(Z62 &lt; 36, Z62 &gt; 23), "24-35", AND(Z62 &lt; 51, Z62 &gt; 35), "36-50", AND(Z62 &lt; 66, Z62 &gt; 50), "51-65", Z62 &gt; 65, "66+", TRUE, "?")</f>
        <v>51-65</v>
      </c>
      <c r="AB62" s="1">
        <v>2208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11</v>
      </c>
      <c r="AM62" s="2">
        <v>42641</v>
      </c>
      <c r="AN62">
        <f t="shared" si="1"/>
        <v>9</v>
      </c>
      <c r="AO62" t="str">
        <f t="shared" si="2"/>
        <v>September</v>
      </c>
      <c r="AP62">
        <v>1</v>
      </c>
    </row>
    <row r="63" spans="1:42" ht="13" x14ac:dyDescent="0.15">
      <c r="A63">
        <v>62</v>
      </c>
      <c r="B63" s="1">
        <v>86857</v>
      </c>
      <c r="C63" s="1">
        <v>2074</v>
      </c>
      <c r="D63" s="1">
        <f t="shared" si="0"/>
        <v>2.387832874725123</v>
      </c>
      <c r="E63" s="1">
        <v>0</v>
      </c>
      <c r="F63" s="1">
        <v>0</v>
      </c>
      <c r="G63" s="1">
        <v>96</v>
      </c>
      <c r="H63" s="1">
        <v>899</v>
      </c>
      <c r="I63" s="1">
        <v>102</v>
      </c>
      <c r="J63" s="1">
        <v>838</v>
      </c>
      <c r="K63" s="1">
        <v>133</v>
      </c>
      <c r="L63" s="1">
        <v>102</v>
      </c>
      <c r="M63" s="1">
        <v>40</v>
      </c>
      <c r="N63" s="1">
        <v>1</v>
      </c>
      <c r="O63" s="1">
        <v>5</v>
      </c>
      <c r="P63" s="1">
        <v>6</v>
      </c>
      <c r="Q63" s="1">
        <v>10</v>
      </c>
      <c r="R63" s="1">
        <v>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48</v>
      </c>
      <c r="AA63" s="1" t="str" cm="1">
        <f t="array" ref="AA63">_xlfn.IFS(AND(Z63 &lt; 36, Z63 &gt; 23), "24-35", AND(Z63 &lt; 51, Z63 &gt; 35), "36-50", AND(Z63 &lt; 66, Z63 &gt; 50), "51-65", Z63 &gt; 65, "66+", TRUE, "?")</f>
        <v>36-50</v>
      </c>
      <c r="AB63" s="1">
        <v>2814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2034</v>
      </c>
      <c r="AM63" s="2">
        <v>42035</v>
      </c>
      <c r="AN63">
        <f t="shared" si="1"/>
        <v>1</v>
      </c>
      <c r="AO63" t="str">
        <f t="shared" si="2"/>
        <v>January</v>
      </c>
      <c r="AP63">
        <v>1</v>
      </c>
    </row>
    <row r="64" spans="1:42" ht="13" x14ac:dyDescent="0.15">
      <c r="A64">
        <v>63</v>
      </c>
      <c r="B64" s="1">
        <v>69096</v>
      </c>
      <c r="C64" s="1">
        <v>544</v>
      </c>
      <c r="D64" s="1">
        <f t="shared" si="0"/>
        <v>0.78731040870672686</v>
      </c>
      <c r="E64" s="1">
        <v>0</v>
      </c>
      <c r="F64" s="1">
        <v>1</v>
      </c>
      <c r="G64" s="1">
        <v>4</v>
      </c>
      <c r="H64" s="1">
        <v>247</v>
      </c>
      <c r="I64" s="1">
        <v>49</v>
      </c>
      <c r="J64" s="1">
        <v>159</v>
      </c>
      <c r="K64" s="1">
        <v>7</v>
      </c>
      <c r="L64" s="1">
        <v>82</v>
      </c>
      <c r="M64" s="1">
        <v>109</v>
      </c>
      <c r="N64" s="1">
        <v>1</v>
      </c>
      <c r="O64" s="1">
        <v>5</v>
      </c>
      <c r="P64" s="1">
        <v>2</v>
      </c>
      <c r="Q64" s="1">
        <v>10</v>
      </c>
      <c r="R64" s="1">
        <v>4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62</v>
      </c>
      <c r="AA64" s="1" t="str" cm="1">
        <f t="array" ref="AA64">_xlfn.IFS(AND(Z64 &lt; 36, Z64 &gt; 23), "24-35", AND(Z64 &lt; 51, Z64 &gt; 35), "36-50", AND(Z64 &lt; 66, Z64 &gt; 50), "51-65", Z64 &gt; 65, "66+", TRUE, "?")</f>
        <v>51-65</v>
      </c>
      <c r="AB64" s="1">
        <v>2434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435</v>
      </c>
      <c r="AM64" s="2">
        <v>42415</v>
      </c>
      <c r="AN64">
        <f t="shared" si="1"/>
        <v>2</v>
      </c>
      <c r="AO64" t="str">
        <f t="shared" si="2"/>
        <v>February</v>
      </c>
      <c r="AP64">
        <v>1</v>
      </c>
    </row>
    <row r="65" spans="1:42" ht="13" x14ac:dyDescent="0.15">
      <c r="A65">
        <v>64</v>
      </c>
      <c r="B65" s="1">
        <v>74854</v>
      </c>
      <c r="C65" s="1">
        <v>1489</v>
      </c>
      <c r="D65" s="1">
        <f t="shared" si="0"/>
        <v>1.9892056536724827</v>
      </c>
      <c r="E65" s="1">
        <v>1</v>
      </c>
      <c r="F65" s="1">
        <v>2</v>
      </c>
      <c r="G65" s="1">
        <v>90</v>
      </c>
      <c r="H65" s="1">
        <v>856</v>
      </c>
      <c r="I65" s="1">
        <v>59</v>
      </c>
      <c r="J65" s="1">
        <v>487</v>
      </c>
      <c r="K65" s="1">
        <v>58</v>
      </c>
      <c r="L65" s="1">
        <v>29</v>
      </c>
      <c r="M65" s="1">
        <v>73</v>
      </c>
      <c r="N65" s="1">
        <v>7</v>
      </c>
      <c r="O65" s="1">
        <v>2</v>
      </c>
      <c r="P65" s="1">
        <v>5</v>
      </c>
      <c r="Q65" s="1">
        <v>5</v>
      </c>
      <c r="R65" s="1">
        <v>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50</v>
      </c>
      <c r="AA65" s="1" t="str" cm="1">
        <f t="array" ref="AA65">_xlfn.IFS(AND(Z65 &lt; 36, Z65 &gt; 23), "24-35", AND(Z65 &lt; 51, Z65 &gt; 35), "36-50", AND(Z65 &lt; 66, Z65 &gt; 50), "51-65", Z65 &gt; 65, "66+", TRUE, "?")</f>
        <v>36-50</v>
      </c>
      <c r="AB65" s="1">
        <v>2606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1416</v>
      </c>
      <c r="AM65" s="2">
        <v>42243</v>
      </c>
      <c r="AN65">
        <f t="shared" si="1"/>
        <v>8</v>
      </c>
      <c r="AO65" t="str">
        <f t="shared" si="2"/>
        <v>August</v>
      </c>
      <c r="AP65">
        <v>1</v>
      </c>
    </row>
    <row r="66" spans="1:42" ht="13" x14ac:dyDescent="0.15">
      <c r="A66">
        <v>65</v>
      </c>
      <c r="B66" s="1">
        <v>66991</v>
      </c>
      <c r="C66" s="1">
        <v>1241</v>
      </c>
      <c r="D66" s="1">
        <f t="shared" si="0"/>
        <v>1.8524876475944529</v>
      </c>
      <c r="E66" s="1">
        <v>0</v>
      </c>
      <c r="F66" s="1">
        <v>0</v>
      </c>
      <c r="G66" s="1">
        <v>1</v>
      </c>
      <c r="H66" s="1">
        <v>496</v>
      </c>
      <c r="I66" s="1">
        <v>36</v>
      </c>
      <c r="J66" s="1">
        <v>460</v>
      </c>
      <c r="K66" s="1">
        <v>189</v>
      </c>
      <c r="L66" s="1">
        <v>60</v>
      </c>
      <c r="M66" s="1">
        <v>12</v>
      </c>
      <c r="N66" s="1">
        <v>3</v>
      </c>
      <c r="O66" s="1">
        <v>4</v>
      </c>
      <c r="P66" s="1">
        <v>8</v>
      </c>
      <c r="Q66" s="1">
        <v>6</v>
      </c>
      <c r="R66" s="1">
        <v>3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66</v>
      </c>
      <c r="AA66" s="1" t="str" cm="1">
        <f t="array" ref="AA66">_xlfn.IFS(AND(Z66 &lt; 36, Z66 &gt; 23), "24-35", AND(Z66 &lt; 51, Z66 &gt; 35), "36-50", AND(Z66 &lt; 66, Z66 &gt; 50), "51-65", Z66 &gt; 65, "66+", TRUE, "?")</f>
        <v>66+</v>
      </c>
      <c r="AB66" s="1">
        <v>2815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1229</v>
      </c>
      <c r="AM66" s="2">
        <v>42034</v>
      </c>
      <c r="AN66">
        <f t="shared" si="1"/>
        <v>1</v>
      </c>
      <c r="AO66" t="str">
        <f t="shared" si="2"/>
        <v>January</v>
      </c>
      <c r="AP66">
        <v>1</v>
      </c>
    </row>
    <row r="67" spans="1:42" ht="13" x14ac:dyDescent="0.15">
      <c r="A67">
        <v>66</v>
      </c>
      <c r="B67" s="1">
        <v>65031</v>
      </c>
      <c r="C67" s="1">
        <v>777</v>
      </c>
      <c r="D67" s="1">
        <f t="shared" ref="D67:D130" si="3">C67/B67*100</f>
        <v>1.194814780643078</v>
      </c>
      <c r="E67" s="1">
        <v>0</v>
      </c>
      <c r="F67" s="1">
        <v>1</v>
      </c>
      <c r="G67" s="1">
        <v>29</v>
      </c>
      <c r="H67" s="1">
        <v>258</v>
      </c>
      <c r="I67" s="1">
        <v>107</v>
      </c>
      <c r="J67" s="1">
        <v>291</v>
      </c>
      <c r="K67" s="1">
        <v>84</v>
      </c>
      <c r="L67" s="1">
        <v>37</v>
      </c>
      <c r="M67" s="1">
        <v>86</v>
      </c>
      <c r="N67" s="1">
        <v>4</v>
      </c>
      <c r="O67" s="1">
        <v>10</v>
      </c>
      <c r="P67" s="1">
        <v>3</v>
      </c>
      <c r="Q67" s="1">
        <v>13</v>
      </c>
      <c r="R67" s="1">
        <v>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61</v>
      </c>
      <c r="AA67" s="1" t="str" cm="1">
        <f t="array" ref="AA67">_xlfn.IFS(AND(Z67 &lt; 36, Z67 &gt; 23), "24-35", AND(Z67 &lt; 51, Z67 &gt; 35), "36-50", AND(Z67 &lt; 66, Z67 &gt; 50), "51-65", Z67 &gt; 65, "66+", TRUE, "?")</f>
        <v>51-65</v>
      </c>
      <c r="AB67" s="1">
        <v>2628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691</v>
      </c>
      <c r="AM67" s="2">
        <v>42221</v>
      </c>
      <c r="AN67">
        <f t="shared" ref="AN67:AN130" si="4">MONTH(AM67)</f>
        <v>8</v>
      </c>
      <c r="AO67" t="str">
        <f t="shared" ref="AO67:AO130" si="5">TEXT(DATE(2024,AN67,1),"mmmm")</f>
        <v>August</v>
      </c>
      <c r="AP67">
        <v>1</v>
      </c>
    </row>
    <row r="68" spans="1:42" ht="13" x14ac:dyDescent="0.15">
      <c r="A68">
        <v>67</v>
      </c>
      <c r="B68" s="1">
        <v>60631</v>
      </c>
      <c r="C68" s="1">
        <v>642</v>
      </c>
      <c r="D68" s="1">
        <f t="shared" si="3"/>
        <v>1.0588642773498704</v>
      </c>
      <c r="E68" s="1">
        <v>1</v>
      </c>
      <c r="F68" s="1">
        <v>1</v>
      </c>
      <c r="G68" s="1">
        <v>88</v>
      </c>
      <c r="H68" s="1">
        <v>565</v>
      </c>
      <c r="I68" s="1">
        <v>6</v>
      </c>
      <c r="J68" s="1">
        <v>65</v>
      </c>
      <c r="K68" s="1">
        <v>0</v>
      </c>
      <c r="L68" s="1">
        <v>6</v>
      </c>
      <c r="M68" s="1">
        <v>19</v>
      </c>
      <c r="N68" s="1">
        <v>5</v>
      </c>
      <c r="O68" s="1">
        <v>9</v>
      </c>
      <c r="P68" s="1">
        <v>2</v>
      </c>
      <c r="Q68" s="1">
        <v>8</v>
      </c>
      <c r="R68" s="1">
        <v>7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45</v>
      </c>
      <c r="AA68" s="1" t="str" cm="1">
        <f t="array" ref="AA68">_xlfn.IFS(AND(Z68 &lt; 36, Z68 &gt; 23), "24-35", AND(Z68 &lt; 51, Z68 &gt; 35), "36-50", AND(Z68 &lt; 66, Z68 &gt; 50), "51-65", Z68 &gt; 65, "66+", TRUE, "?")</f>
        <v>36-50</v>
      </c>
      <c r="AB68" s="1">
        <v>2609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623</v>
      </c>
      <c r="AM68" s="2">
        <v>42240</v>
      </c>
      <c r="AN68">
        <f t="shared" si="4"/>
        <v>8</v>
      </c>
      <c r="AO68" t="str">
        <f t="shared" si="5"/>
        <v>August</v>
      </c>
      <c r="AP68">
        <v>1</v>
      </c>
    </row>
    <row r="69" spans="1:42" ht="13" x14ac:dyDescent="0.15">
      <c r="A69">
        <v>68</v>
      </c>
      <c r="B69" s="1">
        <v>28332</v>
      </c>
      <c r="C69" s="1">
        <v>56</v>
      </c>
      <c r="D69" s="1">
        <f t="shared" si="3"/>
        <v>0.19765636029930819</v>
      </c>
      <c r="E69" s="1">
        <v>0</v>
      </c>
      <c r="F69" s="1">
        <v>0</v>
      </c>
      <c r="G69" s="1">
        <v>58</v>
      </c>
      <c r="H69" s="1">
        <v>14</v>
      </c>
      <c r="I69" s="1">
        <v>10</v>
      </c>
      <c r="J69" s="1">
        <v>13</v>
      </c>
      <c r="K69" s="1">
        <v>4</v>
      </c>
      <c r="L69" s="1">
        <v>15</v>
      </c>
      <c r="M69" s="1">
        <v>9</v>
      </c>
      <c r="N69" s="1">
        <v>1</v>
      </c>
      <c r="O69" s="1">
        <v>2</v>
      </c>
      <c r="P69" s="1">
        <v>1</v>
      </c>
      <c r="Q69" s="1">
        <v>4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68</v>
      </c>
      <c r="AA69" s="1" t="str" cm="1">
        <f t="array" ref="AA69">_xlfn.IFS(AND(Z69 &lt; 36, Z69 &gt; 23), "24-35", AND(Z69 &lt; 51, Z69 &gt; 35), "36-50", AND(Z69 &lt; 66, Z69 &gt; 50), "51-65", Z69 &gt; 65, "66+", TRUE, "?")</f>
        <v>66+</v>
      </c>
      <c r="AB69" s="1">
        <v>2219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47</v>
      </c>
      <c r="AM69" s="2">
        <v>42630</v>
      </c>
      <c r="AN69">
        <f t="shared" si="4"/>
        <v>9</v>
      </c>
      <c r="AO69" t="str">
        <f t="shared" si="5"/>
        <v>September</v>
      </c>
      <c r="AP69">
        <v>1</v>
      </c>
    </row>
    <row r="70" spans="1:42" ht="13" x14ac:dyDescent="0.15">
      <c r="A70">
        <v>69</v>
      </c>
      <c r="B70" s="1">
        <v>40246</v>
      </c>
      <c r="C70" s="1">
        <v>12</v>
      </c>
      <c r="D70" s="1">
        <f t="shared" si="3"/>
        <v>2.9816627739402673E-2</v>
      </c>
      <c r="E70" s="1">
        <v>1</v>
      </c>
      <c r="F70" s="1">
        <v>0</v>
      </c>
      <c r="G70" s="1">
        <v>68</v>
      </c>
      <c r="H70" s="1">
        <v>2</v>
      </c>
      <c r="I70" s="1">
        <v>1</v>
      </c>
      <c r="J70" s="1">
        <v>6</v>
      </c>
      <c r="K70" s="1">
        <v>2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2</v>
      </c>
      <c r="R70" s="1">
        <v>6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43</v>
      </c>
      <c r="AA70" s="1" t="str" cm="1">
        <f t="array" ref="AA70">_xlfn.IFS(AND(Z70 &lt; 36, Z70 &gt; 23), "24-35", AND(Z70 &lt; 51, Z70 &gt; 35), "36-50", AND(Z70 &lt; 66, Z70 &gt; 50), "51-65", Z70 &gt; 65, "66+", TRUE, "?")</f>
        <v>36-50</v>
      </c>
      <c r="AB70" s="1">
        <v>2716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11</v>
      </c>
      <c r="AM70" s="2">
        <v>42133</v>
      </c>
      <c r="AN70">
        <f t="shared" si="4"/>
        <v>5</v>
      </c>
      <c r="AO70" t="str">
        <f t="shared" si="5"/>
        <v>May</v>
      </c>
      <c r="AP70">
        <v>1</v>
      </c>
    </row>
    <row r="71" spans="1:42" ht="13" x14ac:dyDescent="0.15">
      <c r="A71">
        <v>70</v>
      </c>
      <c r="B71" s="1">
        <v>82326</v>
      </c>
      <c r="C71" s="1">
        <v>2074</v>
      </c>
      <c r="D71" s="1">
        <f t="shared" si="3"/>
        <v>2.519252726963535</v>
      </c>
      <c r="E71" s="1">
        <v>0</v>
      </c>
      <c r="F71" s="1">
        <v>0</v>
      </c>
      <c r="G71" s="1">
        <v>30</v>
      </c>
      <c r="H71" s="1">
        <v>938</v>
      </c>
      <c r="I71" s="1">
        <v>142</v>
      </c>
      <c r="J71" s="1">
        <v>754</v>
      </c>
      <c r="K71" s="1">
        <v>159</v>
      </c>
      <c r="L71" s="1">
        <v>81</v>
      </c>
      <c r="M71" s="1">
        <v>183</v>
      </c>
      <c r="N71" s="1">
        <v>1</v>
      </c>
      <c r="O71" s="1">
        <v>5</v>
      </c>
      <c r="P71" s="1">
        <v>10</v>
      </c>
      <c r="Q71" s="1">
        <v>6</v>
      </c>
      <c r="R71" s="1">
        <v>2</v>
      </c>
      <c r="S71" s="1">
        <v>1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1</v>
      </c>
      <c r="Z71" s="1">
        <v>43</v>
      </c>
      <c r="AA71" s="1" t="str" cm="1">
        <f t="array" ref="AA71">_xlfn.IFS(AND(Z71 &lt; 36, Z71 &gt; 23), "24-35", AND(Z71 &lt; 51, Z71 &gt; 35), "36-50", AND(Z71 &lt; 66, Z71 &gt; 50), "51-65", Z71 &gt; 65, "66+", TRUE, "?")</f>
        <v>36-50</v>
      </c>
      <c r="AB71" s="1">
        <v>2270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1891</v>
      </c>
      <c r="AM71" s="2">
        <v>42579</v>
      </c>
      <c r="AN71">
        <f t="shared" si="4"/>
        <v>7</v>
      </c>
      <c r="AO71" t="str">
        <f t="shared" si="5"/>
        <v>July</v>
      </c>
      <c r="AP71">
        <v>1</v>
      </c>
    </row>
    <row r="72" spans="1:42" ht="13" x14ac:dyDescent="0.15">
      <c r="A72">
        <v>71</v>
      </c>
      <c r="B72" s="1">
        <v>26326</v>
      </c>
      <c r="C72" s="1">
        <v>9</v>
      </c>
      <c r="D72" s="1">
        <f t="shared" si="3"/>
        <v>3.4186735546607915E-2</v>
      </c>
      <c r="E72" s="1">
        <v>0</v>
      </c>
      <c r="F72" s="1">
        <v>0</v>
      </c>
      <c r="G72" s="1">
        <v>12</v>
      </c>
      <c r="H72" s="1">
        <v>1</v>
      </c>
      <c r="I72" s="1">
        <v>0</v>
      </c>
      <c r="J72" s="1">
        <v>5</v>
      </c>
      <c r="K72" s="1">
        <v>0</v>
      </c>
      <c r="L72" s="1">
        <v>3</v>
      </c>
      <c r="M72" s="1">
        <v>9</v>
      </c>
      <c r="N72" s="1">
        <v>1</v>
      </c>
      <c r="O72" s="1">
        <v>0</v>
      </c>
      <c r="P72" s="1">
        <v>0</v>
      </c>
      <c r="Q72" s="1">
        <v>3</v>
      </c>
      <c r="R72" s="1">
        <v>3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44</v>
      </c>
      <c r="AA72" s="1" t="str" cm="1">
        <f t="array" ref="AA72">_xlfn.IFS(AND(Z72 &lt; 36, Z72 &gt; 23), "24-35", AND(Z72 &lt; 51, Z72 &gt; 35), "36-50", AND(Z72 &lt; 66, Z72 &gt; 50), "51-65", Z72 &gt; 65, "66+", TRUE, "?")</f>
        <v>36-50</v>
      </c>
      <c r="AB72" s="1">
        <v>2457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2">
        <v>42392</v>
      </c>
      <c r="AN72">
        <f t="shared" si="4"/>
        <v>1</v>
      </c>
      <c r="AO72" t="str">
        <f t="shared" si="5"/>
        <v>January</v>
      </c>
      <c r="AP72">
        <v>1</v>
      </c>
    </row>
    <row r="73" spans="1:42" ht="13" x14ac:dyDescent="0.15">
      <c r="A73">
        <v>72</v>
      </c>
      <c r="B73" s="1">
        <v>92163</v>
      </c>
      <c r="C73" s="1">
        <v>2066</v>
      </c>
      <c r="D73" s="1">
        <f t="shared" si="3"/>
        <v>2.2416805008517517</v>
      </c>
      <c r="E73" s="1">
        <v>0</v>
      </c>
      <c r="F73" s="1">
        <v>0</v>
      </c>
      <c r="G73" s="1">
        <v>25</v>
      </c>
      <c r="H73" s="1">
        <v>817</v>
      </c>
      <c r="I73" s="1">
        <v>183</v>
      </c>
      <c r="J73" s="1">
        <v>797</v>
      </c>
      <c r="K73" s="1">
        <v>106</v>
      </c>
      <c r="L73" s="1">
        <v>163</v>
      </c>
      <c r="M73" s="1">
        <v>20</v>
      </c>
      <c r="N73" s="1">
        <v>0</v>
      </c>
      <c r="O73" s="1">
        <v>5</v>
      </c>
      <c r="P73" s="1">
        <v>11</v>
      </c>
      <c r="Q73" s="1">
        <v>5</v>
      </c>
      <c r="R73" s="1">
        <v>2</v>
      </c>
      <c r="S73" s="1">
        <v>1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45</v>
      </c>
      <c r="AA73" s="1" t="str" cm="1">
        <f t="array" ref="AA73">_xlfn.IFS(AND(Z73 &lt; 36, Z73 &gt; 23), "24-35", AND(Z73 &lt; 51, Z73 &gt; 35), "36-50", AND(Z73 &lt; 66, Z73 &gt; 50), "51-65", Z73 &gt; 65, "66+", TRUE, "?")</f>
        <v>36-50</v>
      </c>
      <c r="AB73" s="1">
        <v>2723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2046</v>
      </c>
      <c r="AM73" s="2">
        <v>42126</v>
      </c>
      <c r="AN73">
        <f t="shared" si="4"/>
        <v>5</v>
      </c>
      <c r="AO73" t="str">
        <f t="shared" si="5"/>
        <v>May</v>
      </c>
      <c r="AP73">
        <v>1</v>
      </c>
    </row>
    <row r="74" spans="1:42" ht="13" x14ac:dyDescent="0.15">
      <c r="A74">
        <v>73</v>
      </c>
      <c r="B74" s="1">
        <v>29760</v>
      </c>
      <c r="C74" s="1">
        <v>148</v>
      </c>
      <c r="D74" s="1">
        <f t="shared" si="3"/>
        <v>0.49731182795698925</v>
      </c>
      <c r="E74" s="1">
        <v>1</v>
      </c>
      <c r="F74" s="1">
        <v>0</v>
      </c>
      <c r="G74" s="1">
        <v>87</v>
      </c>
      <c r="H74" s="1">
        <v>64</v>
      </c>
      <c r="I74" s="1">
        <v>4</v>
      </c>
      <c r="J74" s="1">
        <v>68</v>
      </c>
      <c r="K74" s="1">
        <v>7</v>
      </c>
      <c r="L74" s="1">
        <v>5</v>
      </c>
      <c r="M74" s="1">
        <v>17</v>
      </c>
      <c r="N74" s="1">
        <v>4</v>
      </c>
      <c r="O74" s="1">
        <v>3</v>
      </c>
      <c r="P74" s="1">
        <v>1</v>
      </c>
      <c r="Q74" s="1">
        <v>4</v>
      </c>
      <c r="R74" s="1">
        <v>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35</v>
      </c>
      <c r="AA74" s="1" t="str" cm="1">
        <f t="array" ref="AA74">_xlfn.IFS(AND(Z74 &lt; 36, Z74 &gt; 23), "24-35", AND(Z74 &lt; 51, Z74 &gt; 35), "36-50", AND(Z74 &lt; 66, Z74 &gt; 50), "51-65", Z74 &gt; 65, "66+", TRUE, "?")</f>
        <v>24-35</v>
      </c>
      <c r="AB74" s="1">
        <v>2828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131</v>
      </c>
      <c r="AM74" s="2">
        <v>42021</v>
      </c>
      <c r="AN74">
        <f t="shared" si="4"/>
        <v>1</v>
      </c>
      <c r="AO74" t="str">
        <f t="shared" si="5"/>
        <v>January</v>
      </c>
      <c r="AP74">
        <v>1</v>
      </c>
    </row>
    <row r="75" spans="1:42" ht="13" x14ac:dyDescent="0.15">
      <c r="A75">
        <v>74</v>
      </c>
      <c r="B75" s="1">
        <v>26304</v>
      </c>
      <c r="C75" s="1">
        <v>12</v>
      </c>
      <c r="D75" s="1">
        <f t="shared" si="3"/>
        <v>4.5620437956204379E-2</v>
      </c>
      <c r="E75" s="1">
        <v>1</v>
      </c>
      <c r="F75" s="1">
        <v>0</v>
      </c>
      <c r="G75" s="1">
        <v>5</v>
      </c>
      <c r="H75" s="1">
        <v>4</v>
      </c>
      <c r="I75" s="1">
        <v>1</v>
      </c>
      <c r="J75" s="1">
        <v>5</v>
      </c>
      <c r="K75" s="1">
        <v>2</v>
      </c>
      <c r="L75" s="1">
        <v>0</v>
      </c>
      <c r="M75" s="1">
        <v>4</v>
      </c>
      <c r="N75" s="1">
        <v>1</v>
      </c>
      <c r="O75" s="1">
        <v>1</v>
      </c>
      <c r="P75" s="1">
        <v>0</v>
      </c>
      <c r="Q75" s="1">
        <v>2</v>
      </c>
      <c r="R75" s="1">
        <v>7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51</v>
      </c>
      <c r="AA75" s="1" t="str" cm="1">
        <f t="array" ref="AA75">_xlfn.IFS(AND(Z75 &lt; 36, Z75 &gt; 23), "24-35", AND(Z75 &lt; 51, Z75 &gt; 35), "36-50", AND(Z75 &lt; 66, Z75 &gt; 50), "51-65", Z75 &gt; 65, "66+", TRUE, "?")</f>
        <v>51-65</v>
      </c>
      <c r="AB75" s="1">
        <v>2530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8</v>
      </c>
      <c r="AM75" s="2">
        <v>42319</v>
      </c>
      <c r="AN75">
        <f t="shared" si="4"/>
        <v>11</v>
      </c>
      <c r="AO75" t="str">
        <f t="shared" si="5"/>
        <v>November</v>
      </c>
      <c r="AP75">
        <v>1</v>
      </c>
    </row>
    <row r="76" spans="1:42" ht="13" x14ac:dyDescent="0.15">
      <c r="A76">
        <v>75</v>
      </c>
      <c r="B76" s="1">
        <v>23559</v>
      </c>
      <c r="C76" s="1">
        <v>56</v>
      </c>
      <c r="D76" s="1">
        <f t="shared" si="3"/>
        <v>0.23770109087822064</v>
      </c>
      <c r="E76" s="1">
        <v>1</v>
      </c>
      <c r="F76" s="1">
        <v>0</v>
      </c>
      <c r="G76" s="1">
        <v>87</v>
      </c>
      <c r="H76" s="1">
        <v>25</v>
      </c>
      <c r="I76" s="1">
        <v>5</v>
      </c>
      <c r="J76" s="1">
        <v>19</v>
      </c>
      <c r="K76" s="1">
        <v>7</v>
      </c>
      <c r="L76" s="1">
        <v>0</v>
      </c>
      <c r="M76" s="1">
        <v>23</v>
      </c>
      <c r="N76" s="1">
        <v>3</v>
      </c>
      <c r="O76" s="1">
        <v>3</v>
      </c>
      <c r="P76" s="1">
        <v>0</v>
      </c>
      <c r="Q76" s="1">
        <v>3</v>
      </c>
      <c r="R76" s="1">
        <v>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47</v>
      </c>
      <c r="AA76" s="1" t="str" cm="1">
        <f t="array" ref="AA76">_xlfn.IFS(AND(Z76 &lt; 36, Z76 &gt; 23), "24-35", AND(Z76 &lt; 51, Z76 &gt; 35), "36-50", AND(Z76 &lt; 66, Z76 &gt; 50), "51-65", Z76 &gt; 65, "66+", TRUE, "?")</f>
        <v>36-50</v>
      </c>
      <c r="AB76" s="1">
        <v>2520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33</v>
      </c>
      <c r="AM76" s="2">
        <v>42329</v>
      </c>
      <c r="AN76">
        <f t="shared" si="4"/>
        <v>11</v>
      </c>
      <c r="AO76" t="str">
        <f t="shared" si="5"/>
        <v>November</v>
      </c>
      <c r="AP76">
        <v>1</v>
      </c>
    </row>
    <row r="77" spans="1:42" ht="13" x14ac:dyDescent="0.15">
      <c r="A77">
        <v>76</v>
      </c>
      <c r="B77" s="1">
        <v>81361</v>
      </c>
      <c r="C77" s="1">
        <v>702</v>
      </c>
      <c r="D77" s="1">
        <f t="shared" si="3"/>
        <v>0.86282125342608873</v>
      </c>
      <c r="E77" s="1">
        <v>0</v>
      </c>
      <c r="F77" s="1">
        <v>0</v>
      </c>
      <c r="G77" s="1">
        <v>18</v>
      </c>
      <c r="H77" s="1">
        <v>163</v>
      </c>
      <c r="I77" s="1">
        <v>23</v>
      </c>
      <c r="J77" s="1">
        <v>424</v>
      </c>
      <c r="K77" s="1">
        <v>27</v>
      </c>
      <c r="L77" s="1">
        <v>65</v>
      </c>
      <c r="M77" s="1">
        <v>76</v>
      </c>
      <c r="N77" s="1">
        <v>1</v>
      </c>
      <c r="O77" s="1">
        <v>3</v>
      </c>
      <c r="P77" s="1">
        <v>10</v>
      </c>
      <c r="Q77" s="1">
        <v>13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33</v>
      </c>
      <c r="AA77" s="1" t="str" cm="1">
        <f t="array" ref="AA77">_xlfn.IFS(AND(Z77 &lt; 36, Z77 &gt; 23), "24-35", AND(Z77 &lt; 51, Z77 &gt; 35), "36-50", AND(Z77 &lt; 66, Z77 &gt; 50), "51-65", Z77 &gt; 65, "66+", TRUE, "?")</f>
        <v>24-35</v>
      </c>
      <c r="AB77" s="1">
        <v>2283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626</v>
      </c>
      <c r="AM77" s="2">
        <v>42566</v>
      </c>
      <c r="AN77">
        <f t="shared" si="4"/>
        <v>7</v>
      </c>
      <c r="AO77" t="str">
        <f t="shared" si="5"/>
        <v>July</v>
      </c>
      <c r="AP77">
        <v>1</v>
      </c>
    </row>
    <row r="78" spans="1:42" ht="13" x14ac:dyDescent="0.15">
      <c r="A78">
        <v>77</v>
      </c>
      <c r="B78" s="1">
        <v>29440</v>
      </c>
      <c r="C78" s="1">
        <v>53</v>
      </c>
      <c r="D78" s="1">
        <f t="shared" si="3"/>
        <v>0.18002717391304349</v>
      </c>
      <c r="E78" s="1">
        <v>1</v>
      </c>
      <c r="F78" s="1">
        <v>1</v>
      </c>
      <c r="G78" s="1">
        <v>95</v>
      </c>
      <c r="H78" s="1">
        <v>17</v>
      </c>
      <c r="I78" s="1">
        <v>8</v>
      </c>
      <c r="J78" s="1">
        <v>14</v>
      </c>
      <c r="K78" s="1">
        <v>10</v>
      </c>
      <c r="L78" s="1">
        <v>4</v>
      </c>
      <c r="M78" s="1">
        <v>3</v>
      </c>
      <c r="N78" s="1">
        <v>2</v>
      </c>
      <c r="O78" s="1">
        <v>1</v>
      </c>
      <c r="P78" s="1">
        <v>0</v>
      </c>
      <c r="Q78" s="1">
        <v>4</v>
      </c>
      <c r="R78" s="1">
        <v>7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60</v>
      </c>
      <c r="AA78" s="1" t="str" cm="1">
        <f t="array" ref="AA78">_xlfn.IFS(AND(Z78 &lt; 36, Z78 &gt; 23), "24-35", AND(Z78 &lt; 51, Z78 &gt; 35), "36-50", AND(Z78 &lt; 66, Z78 &gt; 50), "51-65", Z78 &gt; 65, "66+", TRUE, "?")</f>
        <v>51-65</v>
      </c>
      <c r="AB78" s="1">
        <v>2481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50</v>
      </c>
      <c r="AM78" s="2">
        <v>42368</v>
      </c>
      <c r="AN78">
        <f t="shared" si="4"/>
        <v>12</v>
      </c>
      <c r="AO78" t="str">
        <f t="shared" si="5"/>
        <v>December</v>
      </c>
      <c r="AP78">
        <v>1</v>
      </c>
    </row>
    <row r="79" spans="1:42" ht="13" x14ac:dyDescent="0.15">
      <c r="A79">
        <v>78</v>
      </c>
      <c r="B79" s="1">
        <v>36138</v>
      </c>
      <c r="C79" s="1">
        <v>146</v>
      </c>
      <c r="D79" s="1">
        <f t="shared" si="3"/>
        <v>0.40400686258232332</v>
      </c>
      <c r="E79" s="1">
        <v>1</v>
      </c>
      <c r="F79" s="1">
        <v>1</v>
      </c>
      <c r="G79" s="1">
        <v>48</v>
      </c>
      <c r="H79" s="1">
        <v>130</v>
      </c>
      <c r="I79" s="1">
        <v>0</v>
      </c>
      <c r="J79" s="1">
        <v>16</v>
      </c>
      <c r="K79" s="1">
        <v>0</v>
      </c>
      <c r="L79" s="1">
        <v>0</v>
      </c>
      <c r="M79" s="1">
        <v>5</v>
      </c>
      <c r="N79" s="1">
        <v>5</v>
      </c>
      <c r="O79" s="1">
        <v>3</v>
      </c>
      <c r="P79" s="1">
        <v>1</v>
      </c>
      <c r="Q79" s="1">
        <v>4</v>
      </c>
      <c r="R79" s="1">
        <v>7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50</v>
      </c>
      <c r="AA79" s="1" t="str" cm="1">
        <f t="array" ref="AA79">_xlfn.IFS(AND(Z79 &lt; 36, Z79 &gt; 23), "24-35", AND(Z79 &lt; 51, Z79 &gt; 35), "36-50", AND(Z79 &lt; 66, Z79 &gt; 50), "51-65", Z79 &gt; 65, "66+", TRUE, "?")</f>
        <v>36-50</v>
      </c>
      <c r="AB79" s="1">
        <v>2507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141</v>
      </c>
      <c r="AM79" s="2">
        <v>42342</v>
      </c>
      <c r="AN79">
        <f t="shared" si="4"/>
        <v>12</v>
      </c>
      <c r="AO79" t="str">
        <f t="shared" si="5"/>
        <v>December</v>
      </c>
      <c r="AP79">
        <v>1</v>
      </c>
    </row>
    <row r="80" spans="1:42" ht="13" x14ac:dyDescent="0.15">
      <c r="A80">
        <v>79</v>
      </c>
      <c r="B80" s="1">
        <v>83512</v>
      </c>
      <c r="C80" s="1">
        <v>2056</v>
      </c>
      <c r="D80" s="1">
        <f t="shared" si="3"/>
        <v>2.461921640003832</v>
      </c>
      <c r="E80" s="1">
        <v>0</v>
      </c>
      <c r="F80" s="1">
        <v>0</v>
      </c>
      <c r="G80" s="1">
        <v>31</v>
      </c>
      <c r="H80" s="1">
        <v>1060</v>
      </c>
      <c r="I80" s="1">
        <v>61</v>
      </c>
      <c r="J80" s="1">
        <v>835</v>
      </c>
      <c r="K80" s="1">
        <v>80</v>
      </c>
      <c r="L80" s="1">
        <v>20</v>
      </c>
      <c r="M80" s="1">
        <v>101</v>
      </c>
      <c r="N80" s="1">
        <v>1</v>
      </c>
      <c r="O80" s="1">
        <v>4</v>
      </c>
      <c r="P80" s="1">
        <v>7</v>
      </c>
      <c r="Q80" s="1">
        <v>10</v>
      </c>
      <c r="R80" s="1">
        <v>1</v>
      </c>
      <c r="S80" s="1">
        <v>1</v>
      </c>
      <c r="T80" s="1">
        <v>1</v>
      </c>
      <c r="U80" s="1">
        <v>1</v>
      </c>
      <c r="V80" s="1">
        <v>0</v>
      </c>
      <c r="W80" s="1">
        <v>1</v>
      </c>
      <c r="X80" s="1">
        <v>0</v>
      </c>
      <c r="Y80" s="1">
        <v>1</v>
      </c>
      <c r="Z80" s="1">
        <v>34</v>
      </c>
      <c r="AA80" s="1" t="str" cm="1">
        <f t="array" ref="AA80">_xlfn.IFS(AND(Z80 &lt; 36, Z80 &gt; 23), "24-35", AND(Z80 &lt; 51, Z80 &gt; 35), "36-50", AND(Z80 &lt; 66, Z80 &gt; 50), "51-65", Z80 &gt; 65, "66+", TRUE, "?")</f>
        <v>24-35</v>
      </c>
      <c r="AB80" s="1">
        <v>2171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1955</v>
      </c>
      <c r="AM80" s="2">
        <v>42678</v>
      </c>
      <c r="AN80">
        <f t="shared" si="4"/>
        <v>11</v>
      </c>
      <c r="AO80" t="str">
        <f t="shared" si="5"/>
        <v>November</v>
      </c>
      <c r="AP80">
        <v>1</v>
      </c>
    </row>
    <row r="81" spans="1:42" ht="13" x14ac:dyDescent="0.15">
      <c r="A81">
        <v>80</v>
      </c>
      <c r="B81" s="1">
        <v>79593</v>
      </c>
      <c r="C81" s="1">
        <v>1221</v>
      </c>
      <c r="D81" s="1">
        <f t="shared" si="3"/>
        <v>1.5340545022803513</v>
      </c>
      <c r="E81" s="1">
        <v>0</v>
      </c>
      <c r="F81" s="1">
        <v>0</v>
      </c>
      <c r="G81" s="1">
        <v>70</v>
      </c>
      <c r="H81" s="1">
        <v>350</v>
      </c>
      <c r="I81" s="1">
        <v>60</v>
      </c>
      <c r="J81" s="1">
        <v>568</v>
      </c>
      <c r="K81" s="1">
        <v>110</v>
      </c>
      <c r="L81" s="1">
        <v>133</v>
      </c>
      <c r="M81" s="1">
        <v>145</v>
      </c>
      <c r="N81" s="1">
        <v>1</v>
      </c>
      <c r="O81" s="1">
        <v>5</v>
      </c>
      <c r="P81" s="1">
        <v>6</v>
      </c>
      <c r="Q81" s="1">
        <v>7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47</v>
      </c>
      <c r="AA81" s="1" t="str" cm="1">
        <f t="array" ref="AA81">_xlfn.IFS(AND(Z81 &lt; 36, Z81 &gt; 23), "24-35", AND(Z81 &lt; 51, Z81 &gt; 35), "36-50", AND(Z81 &lt; 66, Z81 &gt; 50), "51-65", Z81 &gt; 65, "66+", TRUE, "?")</f>
        <v>36-50</v>
      </c>
      <c r="AB81" s="1">
        <v>2207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1076</v>
      </c>
      <c r="AM81" s="2">
        <v>42642</v>
      </c>
      <c r="AN81">
        <f t="shared" si="4"/>
        <v>9</v>
      </c>
      <c r="AO81" t="str">
        <f t="shared" si="5"/>
        <v>September</v>
      </c>
      <c r="AP81">
        <v>1</v>
      </c>
    </row>
    <row r="82" spans="1:42" ht="13" x14ac:dyDescent="0.15">
      <c r="A82">
        <v>81</v>
      </c>
      <c r="B82" s="1">
        <v>54178</v>
      </c>
      <c r="C82" s="1">
        <v>187</v>
      </c>
      <c r="D82" s="1">
        <f t="shared" si="3"/>
        <v>0.3451585514415445</v>
      </c>
      <c r="E82" s="1">
        <v>0</v>
      </c>
      <c r="F82" s="1">
        <v>1</v>
      </c>
      <c r="G82" s="1">
        <v>79</v>
      </c>
      <c r="H82" s="1">
        <v>135</v>
      </c>
      <c r="I82" s="1">
        <v>9</v>
      </c>
      <c r="J82" s="1">
        <v>39</v>
      </c>
      <c r="K82" s="1">
        <v>4</v>
      </c>
      <c r="L82" s="1">
        <v>0</v>
      </c>
      <c r="M82" s="1">
        <v>7</v>
      </c>
      <c r="N82" s="1">
        <v>1</v>
      </c>
      <c r="O82" s="1">
        <v>2</v>
      </c>
      <c r="P82" s="1">
        <v>2</v>
      </c>
      <c r="Q82" s="1">
        <v>5</v>
      </c>
      <c r="R82" s="1">
        <v>2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53</v>
      </c>
      <c r="AA82" s="1" t="str" cm="1">
        <f t="array" ref="AA82">_xlfn.IFS(AND(Z82 &lt; 36, Z82 &gt; 23), "24-35", AND(Z82 &lt; 51, Z82 &gt; 35), "36-50", AND(Z82 &lt; 66, Z82 &gt; 50), "51-65", Z82 &gt; 65, "66+", TRUE, "?")</f>
        <v>51-65</v>
      </c>
      <c r="AB82" s="1">
        <v>2318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180</v>
      </c>
      <c r="AM82" s="2">
        <v>42531</v>
      </c>
      <c r="AN82">
        <f t="shared" si="4"/>
        <v>6</v>
      </c>
      <c r="AO82" t="str">
        <f t="shared" si="5"/>
        <v>June</v>
      </c>
      <c r="AP82">
        <v>1</v>
      </c>
    </row>
    <row r="83" spans="1:42" ht="13" x14ac:dyDescent="0.15">
      <c r="A83">
        <v>82</v>
      </c>
      <c r="B83" s="1">
        <v>42394</v>
      </c>
      <c r="C83" s="1">
        <v>28</v>
      </c>
      <c r="D83" s="1">
        <f t="shared" si="3"/>
        <v>6.6047082134264273E-2</v>
      </c>
      <c r="E83" s="1">
        <v>1</v>
      </c>
      <c r="F83" s="1">
        <v>0</v>
      </c>
      <c r="G83" s="1">
        <v>69</v>
      </c>
      <c r="H83" s="1">
        <v>15</v>
      </c>
      <c r="I83" s="1">
        <v>2</v>
      </c>
      <c r="J83" s="1">
        <v>10</v>
      </c>
      <c r="K83" s="1">
        <v>0</v>
      </c>
      <c r="L83" s="1">
        <v>1</v>
      </c>
      <c r="M83" s="1">
        <v>4</v>
      </c>
      <c r="N83" s="1">
        <v>1</v>
      </c>
      <c r="O83" s="1">
        <v>1</v>
      </c>
      <c r="P83" s="1">
        <v>0</v>
      </c>
      <c r="Q83" s="1">
        <v>3</v>
      </c>
      <c r="R83" s="1">
        <v>7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48</v>
      </c>
      <c r="AA83" s="1" t="str" cm="1">
        <f t="array" ref="AA83">_xlfn.IFS(AND(Z83 &lt; 36, Z83 &gt; 23), "24-35", AND(Z83 &lt; 51, Z83 &gt; 35), "36-50", AND(Z83 &lt; 66, Z83 &gt; 50), "51-65", Z83 &gt; 65, "66+", TRUE, "?")</f>
        <v>36-50</v>
      </c>
      <c r="AB83" s="1">
        <v>2257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24</v>
      </c>
      <c r="AM83" s="2">
        <v>42592</v>
      </c>
      <c r="AN83">
        <f t="shared" si="4"/>
        <v>8</v>
      </c>
      <c r="AO83" t="str">
        <f t="shared" si="5"/>
        <v>August</v>
      </c>
      <c r="AP83">
        <v>1</v>
      </c>
    </row>
    <row r="84" spans="1:42" ht="13" x14ac:dyDescent="0.15">
      <c r="A84">
        <v>83</v>
      </c>
      <c r="B84" s="1">
        <v>23626</v>
      </c>
      <c r="C84" s="1">
        <v>43</v>
      </c>
      <c r="D84" s="1">
        <f t="shared" si="3"/>
        <v>0.18200287818505037</v>
      </c>
      <c r="E84" s="1">
        <v>1</v>
      </c>
      <c r="F84" s="1">
        <v>0</v>
      </c>
      <c r="G84" s="1">
        <v>84</v>
      </c>
      <c r="H84" s="1">
        <v>27</v>
      </c>
      <c r="I84" s="1">
        <v>2</v>
      </c>
      <c r="J84" s="1">
        <v>14</v>
      </c>
      <c r="K84" s="1">
        <v>0</v>
      </c>
      <c r="L84" s="1">
        <v>0</v>
      </c>
      <c r="M84" s="1">
        <v>0</v>
      </c>
      <c r="N84" s="1">
        <v>3</v>
      </c>
      <c r="O84" s="1">
        <v>3</v>
      </c>
      <c r="P84" s="1">
        <v>1</v>
      </c>
      <c r="Q84" s="1">
        <v>3</v>
      </c>
      <c r="R84" s="1">
        <v>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50</v>
      </c>
      <c r="AA84" s="1" t="str" cm="1">
        <f t="array" ref="AA84">_xlfn.IFS(AND(Z84 &lt; 36, Z84 &gt; 23), "24-35", AND(Z84 &lt; 51, Z84 &gt; 35), "36-50", AND(Z84 &lt; 66, Z84 &gt; 50), "51-65", Z84 &gt; 65, "66+", TRUE, "?")</f>
        <v>36-50</v>
      </c>
      <c r="AB84" s="1">
        <v>2195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43</v>
      </c>
      <c r="AM84" s="2">
        <v>42654</v>
      </c>
      <c r="AN84">
        <f t="shared" si="4"/>
        <v>10</v>
      </c>
      <c r="AO84" t="str">
        <f t="shared" si="5"/>
        <v>October</v>
      </c>
      <c r="AP84">
        <v>1</v>
      </c>
    </row>
    <row r="85" spans="1:42" ht="13" x14ac:dyDescent="0.15">
      <c r="A85">
        <v>84</v>
      </c>
      <c r="B85" s="1">
        <v>30096</v>
      </c>
      <c r="C85" s="1">
        <v>36</v>
      </c>
      <c r="D85" s="1">
        <f t="shared" si="3"/>
        <v>0.11961722488038277</v>
      </c>
      <c r="E85" s="1">
        <v>1</v>
      </c>
      <c r="F85" s="1">
        <v>0</v>
      </c>
      <c r="G85" s="1">
        <v>30</v>
      </c>
      <c r="H85" s="1">
        <v>5</v>
      </c>
      <c r="I85" s="1">
        <v>3</v>
      </c>
      <c r="J85" s="1">
        <v>11</v>
      </c>
      <c r="K85" s="1">
        <v>12</v>
      </c>
      <c r="L85" s="1">
        <v>5</v>
      </c>
      <c r="M85" s="1">
        <v>9</v>
      </c>
      <c r="N85" s="1">
        <v>1</v>
      </c>
      <c r="O85" s="1">
        <v>2</v>
      </c>
      <c r="P85" s="1">
        <v>0</v>
      </c>
      <c r="Q85" s="1">
        <v>3</v>
      </c>
      <c r="R85" s="1">
        <v>6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37</v>
      </c>
      <c r="AA85" s="1" t="str" cm="1">
        <f t="array" ref="AA85">_xlfn.IFS(AND(Z85 &lt; 36, Z85 &gt; 23), "24-35", AND(Z85 &lt; 51, Z85 &gt; 35), "36-50", AND(Z85 &lt; 66, Z85 &gt; 50), "51-65", Z85 &gt; 65, "66+", TRUE, "?")</f>
        <v>36-50</v>
      </c>
      <c r="AB85" s="1">
        <v>2197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27</v>
      </c>
      <c r="AM85" s="2">
        <v>42652</v>
      </c>
      <c r="AN85">
        <f t="shared" si="4"/>
        <v>10</v>
      </c>
      <c r="AO85" t="str">
        <f t="shared" si="5"/>
        <v>October</v>
      </c>
      <c r="AP85">
        <v>1</v>
      </c>
    </row>
    <row r="86" spans="1:42" ht="13" x14ac:dyDescent="0.15">
      <c r="A86">
        <v>85</v>
      </c>
      <c r="B86" s="1">
        <v>47916</v>
      </c>
      <c r="C86" s="1">
        <v>531</v>
      </c>
      <c r="D86" s="1">
        <f t="shared" si="3"/>
        <v>1.1081893313298272</v>
      </c>
      <c r="E86" s="1">
        <v>0</v>
      </c>
      <c r="F86" s="1">
        <v>1</v>
      </c>
      <c r="G86" s="1">
        <v>72</v>
      </c>
      <c r="H86" s="1">
        <v>505</v>
      </c>
      <c r="I86" s="1">
        <v>0</v>
      </c>
      <c r="J86" s="1">
        <v>26</v>
      </c>
      <c r="K86" s="1">
        <v>0</v>
      </c>
      <c r="L86" s="1">
        <v>0</v>
      </c>
      <c r="M86" s="1">
        <v>75</v>
      </c>
      <c r="N86" s="1">
        <v>5</v>
      </c>
      <c r="O86" s="1">
        <v>7</v>
      </c>
      <c r="P86" s="1">
        <v>4</v>
      </c>
      <c r="Q86" s="1">
        <v>6</v>
      </c>
      <c r="R86" s="1">
        <v>6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60</v>
      </c>
      <c r="AA86" s="1" t="str" cm="1">
        <f t="array" ref="AA86">_xlfn.IFS(AND(Z86 &lt; 36, Z86 &gt; 23), "24-35", AND(Z86 &lt; 51, Z86 &gt; 35), "36-50", AND(Z86 &lt; 66, Z86 &gt; 50), "51-65", Z86 &gt; 65, "66+", TRUE, "?")</f>
        <v>51-65</v>
      </c>
      <c r="AB86" s="1">
        <v>2743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1</v>
      </c>
      <c r="AJ86" s="1">
        <v>0</v>
      </c>
      <c r="AK86" s="1">
        <v>0</v>
      </c>
      <c r="AL86" s="1">
        <v>456</v>
      </c>
      <c r="AM86" s="2">
        <v>42106</v>
      </c>
      <c r="AN86">
        <f t="shared" si="4"/>
        <v>4</v>
      </c>
      <c r="AO86" t="str">
        <f t="shared" si="5"/>
        <v>April</v>
      </c>
      <c r="AP86">
        <v>1</v>
      </c>
    </row>
    <row r="87" spans="1:42" ht="13" x14ac:dyDescent="0.15">
      <c r="A87">
        <v>86</v>
      </c>
      <c r="B87" s="1">
        <v>51813</v>
      </c>
      <c r="C87" s="1">
        <v>61</v>
      </c>
      <c r="D87" s="1">
        <f t="shared" si="3"/>
        <v>0.11773107135274932</v>
      </c>
      <c r="E87" s="1">
        <v>1</v>
      </c>
      <c r="F87" s="1">
        <v>1</v>
      </c>
      <c r="G87" s="1">
        <v>37</v>
      </c>
      <c r="H87" s="1">
        <v>51</v>
      </c>
      <c r="I87" s="1">
        <v>2</v>
      </c>
      <c r="J87" s="1">
        <v>7</v>
      </c>
      <c r="K87" s="1">
        <v>0</v>
      </c>
      <c r="L87" s="1">
        <v>1</v>
      </c>
      <c r="M87" s="1">
        <v>2</v>
      </c>
      <c r="N87" s="1">
        <v>2</v>
      </c>
      <c r="O87" s="1">
        <v>2</v>
      </c>
      <c r="P87" s="1">
        <v>0</v>
      </c>
      <c r="Q87" s="1">
        <v>3</v>
      </c>
      <c r="R87" s="1">
        <v>7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48</v>
      </c>
      <c r="AA87" s="1" t="str" cm="1">
        <f t="array" ref="AA87">_xlfn.IFS(AND(Z87 &lt; 36, Z87 &gt; 23), "24-35", AND(Z87 &lt; 51, Z87 &gt; 35), "36-50", AND(Z87 &lt; 66, Z87 &gt; 50), "51-65", Z87 &gt; 65, "66+", TRUE, "?")</f>
        <v>36-50</v>
      </c>
      <c r="AB87" s="1">
        <v>2603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59</v>
      </c>
      <c r="AM87" s="2">
        <v>42246</v>
      </c>
      <c r="AN87">
        <f t="shared" si="4"/>
        <v>8</v>
      </c>
      <c r="AO87" t="str">
        <f t="shared" si="5"/>
        <v>August</v>
      </c>
      <c r="AP87">
        <v>1</v>
      </c>
    </row>
    <row r="88" spans="1:42" ht="13" x14ac:dyDescent="0.15">
      <c r="A88">
        <v>87</v>
      </c>
      <c r="B88" s="1">
        <v>78497</v>
      </c>
      <c r="C88" s="1">
        <v>755</v>
      </c>
      <c r="D88" s="1">
        <f t="shared" si="3"/>
        <v>0.96182019695020182</v>
      </c>
      <c r="E88" s="1">
        <v>0</v>
      </c>
      <c r="F88" s="1">
        <v>0</v>
      </c>
      <c r="G88" s="1">
        <v>44</v>
      </c>
      <c r="H88" s="1">
        <v>207</v>
      </c>
      <c r="I88" s="1">
        <v>26</v>
      </c>
      <c r="J88" s="1">
        <v>447</v>
      </c>
      <c r="K88" s="1">
        <v>75</v>
      </c>
      <c r="L88" s="1">
        <v>0</v>
      </c>
      <c r="M88" s="1">
        <v>223</v>
      </c>
      <c r="N88" s="1">
        <v>1</v>
      </c>
      <c r="O88" s="1">
        <v>5</v>
      </c>
      <c r="P88" s="1">
        <v>7</v>
      </c>
      <c r="Q88" s="1">
        <v>12</v>
      </c>
      <c r="R88" s="1">
        <v>2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69</v>
      </c>
      <c r="AA88" s="1" t="str" cm="1">
        <f t="array" ref="AA88">_xlfn.IFS(AND(Z88 &lt; 36, Z88 &gt; 23), "24-35", AND(Z88 &lt; 51, Z88 &gt; 35), "36-50", AND(Z88 &lt; 66, Z88 &gt; 50), "51-65", Z88 &gt; 65, "66+", TRUE, "?")</f>
        <v>66+</v>
      </c>
      <c r="AB88" s="1">
        <v>2369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532</v>
      </c>
      <c r="AM88" s="2">
        <v>42480</v>
      </c>
      <c r="AN88">
        <f t="shared" si="4"/>
        <v>4</v>
      </c>
      <c r="AO88" t="str">
        <f t="shared" si="5"/>
        <v>April</v>
      </c>
      <c r="AP88">
        <v>1</v>
      </c>
    </row>
    <row r="89" spans="1:42" ht="13" x14ac:dyDescent="0.15">
      <c r="A89">
        <v>88</v>
      </c>
      <c r="B89" s="1">
        <v>50150</v>
      </c>
      <c r="C89" s="1">
        <v>399</v>
      </c>
      <c r="D89" s="1">
        <f t="shared" si="3"/>
        <v>0.79561316051844455</v>
      </c>
      <c r="E89" s="1">
        <v>0</v>
      </c>
      <c r="F89" s="1">
        <v>0</v>
      </c>
      <c r="G89" s="1">
        <v>32</v>
      </c>
      <c r="H89" s="1">
        <v>135</v>
      </c>
      <c r="I89" s="1">
        <v>46</v>
      </c>
      <c r="J89" s="1">
        <v>92</v>
      </c>
      <c r="K89" s="1">
        <v>65</v>
      </c>
      <c r="L89" s="1">
        <v>61</v>
      </c>
      <c r="M89" s="1">
        <v>11</v>
      </c>
      <c r="N89" s="1">
        <v>2</v>
      </c>
      <c r="O89" s="1">
        <v>5</v>
      </c>
      <c r="P89" s="1">
        <v>2</v>
      </c>
      <c r="Q89" s="1">
        <v>7</v>
      </c>
      <c r="R89" s="1">
        <v>5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37</v>
      </c>
      <c r="AA89" s="1" t="str" cm="1">
        <f t="array" ref="AA89">_xlfn.IFS(AND(Z89 &lt; 36, Z89 &gt; 23), "24-35", AND(Z89 &lt; 51, Z89 &gt; 35), "36-50", AND(Z89 &lt; 66, Z89 &gt; 50), "51-65", Z89 &gt; 65, "66+", TRUE, "?")</f>
        <v>36-50</v>
      </c>
      <c r="AB89" s="1">
        <v>2533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388</v>
      </c>
      <c r="AM89" s="2">
        <v>42316</v>
      </c>
      <c r="AN89">
        <f t="shared" si="4"/>
        <v>11</v>
      </c>
      <c r="AO89" t="str">
        <f t="shared" si="5"/>
        <v>November</v>
      </c>
      <c r="AP89">
        <v>1</v>
      </c>
    </row>
    <row r="90" spans="1:42" ht="13" x14ac:dyDescent="0.15">
      <c r="A90">
        <v>89</v>
      </c>
      <c r="B90" s="1">
        <v>47823</v>
      </c>
      <c r="C90" s="1">
        <v>62</v>
      </c>
      <c r="D90" s="1">
        <f t="shared" si="3"/>
        <v>0.12964473161449511</v>
      </c>
      <c r="E90" s="1">
        <v>0</v>
      </c>
      <c r="F90" s="1">
        <v>1</v>
      </c>
      <c r="G90" s="1">
        <v>0</v>
      </c>
      <c r="H90" s="1">
        <v>53</v>
      </c>
      <c r="I90" s="1">
        <v>1</v>
      </c>
      <c r="J90" s="1">
        <v>5</v>
      </c>
      <c r="K90" s="1">
        <v>2</v>
      </c>
      <c r="L90" s="1">
        <v>1</v>
      </c>
      <c r="M90" s="1">
        <v>10</v>
      </c>
      <c r="N90" s="1">
        <v>2</v>
      </c>
      <c r="O90" s="1">
        <v>2</v>
      </c>
      <c r="P90" s="1">
        <v>0</v>
      </c>
      <c r="Q90" s="1">
        <v>3</v>
      </c>
      <c r="R90" s="1">
        <v>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60</v>
      </c>
      <c r="AA90" s="1" t="str" cm="1">
        <f t="array" ref="AA90">_xlfn.IFS(AND(Z90 &lt; 36, Z90 &gt; 23), "24-35", AND(Z90 &lt; 51, Z90 &gt; 35), "36-50", AND(Z90 &lt; 66, Z90 &gt; 50), "51-65", Z90 &gt; 65, "66+", TRUE, "?")</f>
        <v>51-65</v>
      </c>
      <c r="AB90" s="1">
        <v>2500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52</v>
      </c>
      <c r="AM90" s="2">
        <v>42349</v>
      </c>
      <c r="AN90">
        <f t="shared" si="4"/>
        <v>12</v>
      </c>
      <c r="AO90" t="str">
        <f t="shared" si="5"/>
        <v>December</v>
      </c>
      <c r="AP90">
        <v>1</v>
      </c>
    </row>
    <row r="91" spans="1:42" ht="13" x14ac:dyDescent="0.15">
      <c r="A91">
        <v>90</v>
      </c>
      <c r="B91" s="1">
        <v>34554</v>
      </c>
      <c r="C91" s="1">
        <v>50</v>
      </c>
      <c r="D91" s="1">
        <f t="shared" si="3"/>
        <v>0.14470104763558486</v>
      </c>
      <c r="E91" s="1">
        <v>0</v>
      </c>
      <c r="F91" s="1">
        <v>1</v>
      </c>
      <c r="G91" s="1">
        <v>43</v>
      </c>
      <c r="H91" s="1">
        <v>41</v>
      </c>
      <c r="I91" s="1">
        <v>1</v>
      </c>
      <c r="J91" s="1">
        <v>6</v>
      </c>
      <c r="K91" s="1">
        <v>2</v>
      </c>
      <c r="L91" s="1">
        <v>0</v>
      </c>
      <c r="M91" s="1">
        <v>5</v>
      </c>
      <c r="N91" s="1">
        <v>2</v>
      </c>
      <c r="O91" s="1">
        <v>2</v>
      </c>
      <c r="P91" s="1">
        <v>0</v>
      </c>
      <c r="Q91" s="1">
        <v>3</v>
      </c>
      <c r="R91" s="1">
        <v>6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61</v>
      </c>
      <c r="AA91" s="1" t="str" cm="1">
        <f t="array" ref="AA91">_xlfn.IFS(AND(Z91 &lt; 36, Z91 &gt; 23), "24-35", AND(Z91 &lt; 51, Z91 &gt; 35), "36-50", AND(Z91 &lt; 66, Z91 &gt; 50), "51-65", Z91 &gt; 65, "66+", TRUE, "?")</f>
        <v>51-65</v>
      </c>
      <c r="AB91" s="1">
        <v>2250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45</v>
      </c>
      <c r="AM91" s="2">
        <v>42599</v>
      </c>
      <c r="AN91">
        <f t="shared" si="4"/>
        <v>8</v>
      </c>
      <c r="AO91" t="str">
        <f t="shared" si="5"/>
        <v>August</v>
      </c>
      <c r="AP91">
        <v>1</v>
      </c>
    </row>
    <row r="92" spans="1:42" ht="13" x14ac:dyDescent="0.15">
      <c r="A92">
        <v>91</v>
      </c>
      <c r="B92" s="1">
        <v>85693</v>
      </c>
      <c r="C92" s="1">
        <v>1058</v>
      </c>
      <c r="D92" s="1">
        <f t="shared" si="3"/>
        <v>1.2346399355840034</v>
      </c>
      <c r="E92" s="1">
        <v>0</v>
      </c>
      <c r="F92" s="1">
        <v>1</v>
      </c>
      <c r="G92" s="1">
        <v>59</v>
      </c>
      <c r="H92" s="1">
        <v>386</v>
      </c>
      <c r="I92" s="1">
        <v>172</v>
      </c>
      <c r="J92" s="1">
        <v>183</v>
      </c>
      <c r="K92" s="1">
        <v>185</v>
      </c>
      <c r="L92" s="1">
        <v>132</v>
      </c>
      <c r="M92" s="1">
        <v>111</v>
      </c>
      <c r="N92" s="1">
        <v>2</v>
      </c>
      <c r="O92" s="1">
        <v>9</v>
      </c>
      <c r="P92" s="1">
        <v>5</v>
      </c>
      <c r="Q92" s="1">
        <v>11</v>
      </c>
      <c r="R92" s="1">
        <v>5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41</v>
      </c>
      <c r="AA92" s="1" t="str" cm="1">
        <f t="array" ref="AA92">_xlfn.IFS(AND(Z92 &lt; 36, Z92 &gt; 23), "24-35", AND(Z92 &lt; 51, Z92 &gt; 35), "36-50", AND(Z92 &lt; 66, Z92 &gt; 50), "51-65", Z92 &gt; 65, "66+", TRUE, "?")</f>
        <v>36-50</v>
      </c>
      <c r="AB92" s="1">
        <v>2594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947</v>
      </c>
      <c r="AM92" s="2">
        <v>42255</v>
      </c>
      <c r="AN92">
        <f t="shared" si="4"/>
        <v>9</v>
      </c>
      <c r="AO92" t="str">
        <f t="shared" si="5"/>
        <v>September</v>
      </c>
      <c r="AP92">
        <v>1</v>
      </c>
    </row>
    <row r="93" spans="1:42" ht="13" x14ac:dyDescent="0.15">
      <c r="A93">
        <v>92</v>
      </c>
      <c r="B93" s="1">
        <v>65846</v>
      </c>
      <c r="C93" s="1">
        <v>1039</v>
      </c>
      <c r="D93" s="1">
        <f t="shared" si="3"/>
        <v>1.5779242474865598</v>
      </c>
      <c r="E93" s="1">
        <v>0</v>
      </c>
      <c r="F93" s="1">
        <v>0</v>
      </c>
      <c r="G93" s="1">
        <v>68</v>
      </c>
      <c r="H93" s="1">
        <v>562</v>
      </c>
      <c r="I93" s="1">
        <v>81</v>
      </c>
      <c r="J93" s="1">
        <v>276</v>
      </c>
      <c r="K93" s="1">
        <v>80</v>
      </c>
      <c r="L93" s="1">
        <v>40</v>
      </c>
      <c r="M93" s="1">
        <v>81</v>
      </c>
      <c r="N93" s="1">
        <v>1</v>
      </c>
      <c r="O93" s="1">
        <v>6</v>
      </c>
      <c r="P93" s="1">
        <v>3</v>
      </c>
      <c r="Q93" s="1">
        <v>6</v>
      </c>
      <c r="R93" s="1">
        <v>4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75</v>
      </c>
      <c r="AA93" s="1" t="str" cm="1">
        <f t="array" ref="AA93">_xlfn.IFS(AND(Z93 &lt; 36, Z93 &gt; 23), "24-35", AND(Z93 &lt; 51, Z93 &gt; 35), "36-50", AND(Z93 &lt; 66, Z93 &gt; 50), "51-65", Z93 &gt; 65, "66+", TRUE, "?")</f>
        <v>66+</v>
      </c>
      <c r="AB93" s="1">
        <v>2567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958</v>
      </c>
      <c r="AM93" s="2">
        <v>42282</v>
      </c>
      <c r="AN93">
        <f t="shared" si="4"/>
        <v>10</v>
      </c>
      <c r="AO93" t="str">
        <f t="shared" si="5"/>
        <v>October</v>
      </c>
      <c r="AP93">
        <v>1</v>
      </c>
    </row>
    <row r="94" spans="1:42" ht="13" x14ac:dyDescent="0.15">
      <c r="A94">
        <v>93</v>
      </c>
      <c r="B94" s="1">
        <v>80141</v>
      </c>
      <c r="C94" s="1">
        <v>2051</v>
      </c>
      <c r="D94" s="1">
        <f t="shared" si="3"/>
        <v>2.5592393406620833</v>
      </c>
      <c r="E94" s="1">
        <v>0</v>
      </c>
      <c r="F94" s="1">
        <v>0</v>
      </c>
      <c r="G94" s="1">
        <v>20</v>
      </c>
      <c r="H94" s="1">
        <v>1184</v>
      </c>
      <c r="I94" s="1">
        <v>102</v>
      </c>
      <c r="J94" s="1">
        <v>673</v>
      </c>
      <c r="K94" s="1">
        <v>52</v>
      </c>
      <c r="L94" s="1">
        <v>40</v>
      </c>
      <c r="M94" s="1">
        <v>40</v>
      </c>
      <c r="N94" s="1">
        <v>1</v>
      </c>
      <c r="O94" s="1">
        <v>7</v>
      </c>
      <c r="P94" s="1">
        <v>4</v>
      </c>
      <c r="Q94" s="1">
        <v>10</v>
      </c>
      <c r="R94" s="1">
        <v>6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34</v>
      </c>
      <c r="AA94" s="1" t="str" cm="1">
        <f t="array" ref="AA94">_xlfn.IFS(AND(Z94 &lt; 36, Z94 &gt; 23), "24-35", AND(Z94 &lt; 51, Z94 &gt; 35), "36-50", AND(Z94 &lt; 66, Z94 &gt; 50), "51-65", Z94 &gt; 65, "66+", TRUE, "?")</f>
        <v>24-35</v>
      </c>
      <c r="AB94" s="1">
        <v>2693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2011</v>
      </c>
      <c r="AM94" s="2">
        <v>42156</v>
      </c>
      <c r="AN94">
        <f t="shared" si="4"/>
        <v>6</v>
      </c>
      <c r="AO94" t="str">
        <f t="shared" si="5"/>
        <v>June</v>
      </c>
      <c r="AP94">
        <v>1</v>
      </c>
    </row>
    <row r="95" spans="1:42" ht="13" x14ac:dyDescent="0.15">
      <c r="A95">
        <v>94</v>
      </c>
      <c r="B95" s="1">
        <v>24594</v>
      </c>
      <c r="C95" s="1">
        <v>20</v>
      </c>
      <c r="D95" s="1">
        <f t="shared" si="3"/>
        <v>8.1320647312352612E-2</v>
      </c>
      <c r="E95" s="1">
        <v>1</v>
      </c>
      <c r="F95" s="1">
        <v>0</v>
      </c>
      <c r="G95" s="1">
        <v>94</v>
      </c>
      <c r="H95" s="1">
        <v>1</v>
      </c>
      <c r="I95" s="1">
        <v>3</v>
      </c>
      <c r="J95" s="1">
        <v>6</v>
      </c>
      <c r="K95" s="1">
        <v>10</v>
      </c>
      <c r="L95" s="1">
        <v>0</v>
      </c>
      <c r="M95" s="1">
        <v>9</v>
      </c>
      <c r="N95" s="1">
        <v>1</v>
      </c>
      <c r="O95" s="1">
        <v>1</v>
      </c>
      <c r="P95" s="1">
        <v>0</v>
      </c>
      <c r="Q95" s="1">
        <v>3</v>
      </c>
      <c r="R95" s="1">
        <v>5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41</v>
      </c>
      <c r="AA95" s="1" t="str" cm="1">
        <f t="array" ref="AA95">_xlfn.IFS(AND(Z95 &lt; 36, Z95 &gt; 23), "24-35", AND(Z95 &lt; 51, Z95 &gt; 35), "36-50", AND(Z95 &lt; 66, Z95 &gt; 50), "51-65", Z95 &gt; 65, "66+", TRUE, "?")</f>
        <v>36-50</v>
      </c>
      <c r="AB95" s="1">
        <v>2360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11</v>
      </c>
      <c r="AM95" s="2">
        <v>42489</v>
      </c>
      <c r="AN95">
        <f t="shared" si="4"/>
        <v>4</v>
      </c>
      <c r="AO95" t="str">
        <f t="shared" si="5"/>
        <v>April</v>
      </c>
      <c r="AP95">
        <v>1</v>
      </c>
    </row>
    <row r="96" spans="1:42" ht="13" x14ac:dyDescent="0.15">
      <c r="A96">
        <v>95</v>
      </c>
      <c r="B96" s="1">
        <v>49096</v>
      </c>
      <c r="C96" s="1">
        <v>180</v>
      </c>
      <c r="D96" s="1">
        <f t="shared" si="3"/>
        <v>0.3666286459182011</v>
      </c>
      <c r="E96" s="1">
        <v>1</v>
      </c>
      <c r="F96" s="1">
        <v>1</v>
      </c>
      <c r="G96" s="1">
        <v>15</v>
      </c>
      <c r="H96" s="1">
        <v>144</v>
      </c>
      <c r="I96" s="1">
        <v>1</v>
      </c>
      <c r="J96" s="1">
        <v>32</v>
      </c>
      <c r="K96" s="1">
        <v>2</v>
      </c>
      <c r="L96" s="1">
        <v>1</v>
      </c>
      <c r="M96" s="1">
        <v>7</v>
      </c>
      <c r="N96" s="1">
        <v>4</v>
      </c>
      <c r="O96" s="1">
        <v>4</v>
      </c>
      <c r="P96" s="1">
        <v>1</v>
      </c>
      <c r="Q96" s="1">
        <v>4</v>
      </c>
      <c r="R96" s="1">
        <v>7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56</v>
      </c>
      <c r="AA96" s="1" t="str" cm="1">
        <f t="array" ref="AA96">_xlfn.IFS(AND(Z96 &lt; 36, Z96 &gt; 23), "24-35", AND(Z96 &lt; 51, Z96 &gt; 35), "36-50", AND(Z96 &lt; 66, Z96 &gt; 50), "51-65", Z96 &gt; 65, "66+", TRUE, "?")</f>
        <v>51-65</v>
      </c>
      <c r="AB96" s="1">
        <v>2437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173</v>
      </c>
      <c r="AM96" s="2">
        <v>42412</v>
      </c>
      <c r="AN96">
        <f t="shared" si="4"/>
        <v>2</v>
      </c>
      <c r="AO96" t="str">
        <f t="shared" si="5"/>
        <v>February</v>
      </c>
      <c r="AP96">
        <v>1</v>
      </c>
    </row>
    <row r="97" spans="1:42" ht="13" x14ac:dyDescent="0.15">
      <c r="A97">
        <v>96</v>
      </c>
      <c r="B97" s="1">
        <v>52413</v>
      </c>
      <c r="C97" s="1">
        <v>845</v>
      </c>
      <c r="D97" s="1">
        <f t="shared" si="3"/>
        <v>1.6121954476942744</v>
      </c>
      <c r="E97" s="1">
        <v>0</v>
      </c>
      <c r="F97" s="1">
        <v>2</v>
      </c>
      <c r="G97" s="1">
        <v>56</v>
      </c>
      <c r="H97" s="1">
        <v>295</v>
      </c>
      <c r="I97" s="1">
        <v>106</v>
      </c>
      <c r="J97" s="1">
        <v>271</v>
      </c>
      <c r="K97" s="1">
        <v>75</v>
      </c>
      <c r="L97" s="1">
        <v>98</v>
      </c>
      <c r="M97" s="1">
        <v>65</v>
      </c>
      <c r="N97" s="1">
        <v>4</v>
      </c>
      <c r="O97" s="1">
        <v>6</v>
      </c>
      <c r="P97" s="1">
        <v>4</v>
      </c>
      <c r="Q97" s="1">
        <v>12</v>
      </c>
      <c r="R97" s="1">
        <v>6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51</v>
      </c>
      <c r="AA97" s="1" t="str" cm="1">
        <f t="array" ref="AA97">_xlfn.IFS(AND(Z97 &lt; 36, Z97 &gt; 23), "24-35", AND(Z97 &lt; 51, Z97 &gt; 35), "36-50", AND(Z97 &lt; 66, Z97 &gt; 50), "51-65", Z97 &gt; 65, "66+", TRUE, "?")</f>
        <v>51-65</v>
      </c>
      <c r="AB97" s="1">
        <v>2671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780</v>
      </c>
      <c r="AM97" s="2">
        <v>42178</v>
      </c>
      <c r="AN97">
        <f t="shared" si="4"/>
        <v>6</v>
      </c>
      <c r="AO97" t="str">
        <f t="shared" si="5"/>
        <v>June</v>
      </c>
      <c r="AP97">
        <v>1</v>
      </c>
    </row>
    <row r="98" spans="1:42" ht="13" x14ac:dyDescent="0.15">
      <c r="A98">
        <v>97</v>
      </c>
      <c r="B98" s="1">
        <v>38557</v>
      </c>
      <c r="C98" s="1">
        <v>118</v>
      </c>
      <c r="D98" s="1">
        <f t="shared" si="3"/>
        <v>0.30604040770806856</v>
      </c>
      <c r="E98" s="1">
        <v>1</v>
      </c>
      <c r="F98" s="1">
        <v>0</v>
      </c>
      <c r="G98" s="1">
        <v>17</v>
      </c>
      <c r="H98" s="1">
        <v>76</v>
      </c>
      <c r="I98" s="1">
        <v>3</v>
      </c>
      <c r="J98" s="1">
        <v>31</v>
      </c>
      <c r="K98" s="1">
        <v>4</v>
      </c>
      <c r="L98" s="1">
        <v>4</v>
      </c>
      <c r="M98" s="1">
        <v>27</v>
      </c>
      <c r="N98" s="1">
        <v>2</v>
      </c>
      <c r="O98" s="1">
        <v>3</v>
      </c>
      <c r="P98" s="1">
        <v>1</v>
      </c>
      <c r="Q98" s="1">
        <v>3</v>
      </c>
      <c r="R98" s="1">
        <v>7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42</v>
      </c>
      <c r="AA98" s="1" t="str" cm="1">
        <f t="array" ref="AA98">_xlfn.IFS(AND(Z98 &lt; 36, Z98 &gt; 23), "24-35", AND(Z98 &lt; 51, Z98 &gt; 35), "36-50", AND(Z98 &lt; 66, Z98 &gt; 50), "51-65", Z98 &gt; 65, "66+", TRUE, "?")</f>
        <v>36-50</v>
      </c>
      <c r="AB98" s="1">
        <v>2716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91</v>
      </c>
      <c r="AM98" s="2">
        <v>42133</v>
      </c>
      <c r="AN98">
        <f t="shared" si="4"/>
        <v>5</v>
      </c>
      <c r="AO98" t="str">
        <f t="shared" si="5"/>
        <v>May</v>
      </c>
      <c r="AP98">
        <v>1</v>
      </c>
    </row>
    <row r="99" spans="1:42" ht="13" x14ac:dyDescent="0.15">
      <c r="A99">
        <v>98</v>
      </c>
      <c r="B99" s="1">
        <v>89058</v>
      </c>
      <c r="C99" s="1">
        <v>807</v>
      </c>
      <c r="D99" s="1">
        <f t="shared" si="3"/>
        <v>0.90615104763188037</v>
      </c>
      <c r="E99" s="1">
        <v>0</v>
      </c>
      <c r="F99" s="1">
        <v>0</v>
      </c>
      <c r="G99" s="1">
        <v>18</v>
      </c>
      <c r="H99" s="1">
        <v>454</v>
      </c>
      <c r="I99" s="1">
        <v>194</v>
      </c>
      <c r="J99" s="1">
        <v>106</v>
      </c>
      <c r="K99" s="1">
        <v>31</v>
      </c>
      <c r="L99" s="1">
        <v>22</v>
      </c>
      <c r="M99" s="1">
        <v>43</v>
      </c>
      <c r="N99" s="1">
        <v>1</v>
      </c>
      <c r="O99" s="1">
        <v>5</v>
      </c>
      <c r="P99" s="1">
        <v>4</v>
      </c>
      <c r="Q99" s="1">
        <v>4</v>
      </c>
      <c r="R99" s="1">
        <v>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60</v>
      </c>
      <c r="AA99" s="1" t="str" cm="1">
        <f t="array" ref="AA99">_xlfn.IFS(AND(Z99 &lt; 36, Z99 &gt; 23), "24-35", AND(Z99 &lt; 51, Z99 &gt; 35), "36-50", AND(Z99 &lt; 66, Z99 &gt; 50), "51-65", Z99 &gt; 65, "66+", TRUE, "?")</f>
        <v>51-65</v>
      </c>
      <c r="AB99" s="1">
        <v>2728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764</v>
      </c>
      <c r="AM99" s="2">
        <v>42121</v>
      </c>
      <c r="AN99">
        <f t="shared" si="4"/>
        <v>4</v>
      </c>
      <c r="AO99" t="str">
        <f t="shared" si="5"/>
        <v>April</v>
      </c>
      <c r="AP99">
        <v>1</v>
      </c>
    </row>
    <row r="100" spans="1:42" ht="13" x14ac:dyDescent="0.15">
      <c r="A100">
        <v>99</v>
      </c>
      <c r="B100" s="1">
        <v>77298</v>
      </c>
      <c r="C100" s="1">
        <v>890</v>
      </c>
      <c r="D100" s="1">
        <f t="shared" si="3"/>
        <v>1.1513881342337446</v>
      </c>
      <c r="E100" s="1">
        <v>0</v>
      </c>
      <c r="F100" s="1">
        <v>1</v>
      </c>
      <c r="G100" s="1">
        <v>46</v>
      </c>
      <c r="H100" s="1">
        <v>425</v>
      </c>
      <c r="I100" s="1">
        <v>115</v>
      </c>
      <c r="J100" s="1">
        <v>292</v>
      </c>
      <c r="K100" s="1">
        <v>23</v>
      </c>
      <c r="L100" s="1">
        <v>35</v>
      </c>
      <c r="M100" s="1">
        <v>79</v>
      </c>
      <c r="N100" s="1">
        <v>1</v>
      </c>
      <c r="O100" s="1">
        <v>6</v>
      </c>
      <c r="P100" s="1">
        <v>6</v>
      </c>
      <c r="Q100" s="1">
        <v>11</v>
      </c>
      <c r="R100" s="1">
        <v>3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41</v>
      </c>
      <c r="AA100" s="1" t="str" cm="1">
        <f t="array" ref="AA100">_xlfn.IFS(AND(Z100 &lt; 36, Z100 &gt; 23), "24-35", AND(Z100 &lt; 51, Z100 &gt; 35), "36-50", AND(Z100 &lt; 66, Z100 &gt; 50), "51-65", Z100 &gt; 65, "66+", TRUE, "?")</f>
        <v>36-50</v>
      </c>
      <c r="AB100" s="1">
        <v>2398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811</v>
      </c>
      <c r="AM100" s="2">
        <v>42451</v>
      </c>
      <c r="AN100">
        <f t="shared" si="4"/>
        <v>3</v>
      </c>
      <c r="AO100" t="str">
        <f t="shared" si="5"/>
        <v>March</v>
      </c>
      <c r="AP100">
        <v>1</v>
      </c>
    </row>
    <row r="101" spans="1:42" ht="13" x14ac:dyDescent="0.15">
      <c r="A101">
        <v>100</v>
      </c>
      <c r="B101" s="1">
        <v>92491</v>
      </c>
      <c r="C101" s="1">
        <v>2012</v>
      </c>
      <c r="D101" s="1">
        <f t="shared" si="3"/>
        <v>2.1753467904985349</v>
      </c>
      <c r="E101" s="1">
        <v>0</v>
      </c>
      <c r="F101" s="1">
        <v>0</v>
      </c>
      <c r="G101" s="1">
        <v>71</v>
      </c>
      <c r="H101" s="1">
        <v>979</v>
      </c>
      <c r="I101" s="1">
        <v>44</v>
      </c>
      <c r="J101" s="1">
        <v>935</v>
      </c>
      <c r="K101" s="1">
        <v>29</v>
      </c>
      <c r="L101" s="1">
        <v>25</v>
      </c>
      <c r="M101" s="1">
        <v>22</v>
      </c>
      <c r="N101" s="1">
        <v>1</v>
      </c>
      <c r="O101" s="1">
        <v>7</v>
      </c>
      <c r="P101" s="1">
        <v>5</v>
      </c>
      <c r="Q101" s="1">
        <v>12</v>
      </c>
      <c r="R101" s="1">
        <v>3</v>
      </c>
      <c r="S101" s="1">
        <v>1</v>
      </c>
      <c r="T101" s="1">
        <v>0</v>
      </c>
      <c r="U101" s="1">
        <v>0</v>
      </c>
      <c r="V101" s="1">
        <v>1</v>
      </c>
      <c r="W101" s="1">
        <v>1</v>
      </c>
      <c r="X101" s="1">
        <v>0</v>
      </c>
      <c r="Y101" s="1">
        <v>1</v>
      </c>
      <c r="Z101" s="1">
        <v>37</v>
      </c>
      <c r="AA101" s="1" t="str" cm="1">
        <f t="array" ref="AA101">_xlfn.IFS(AND(Z101 &lt; 36, Z101 &gt; 23), "24-35", AND(Z101 &lt; 51, Z101 &gt; 35), "36-50", AND(Z101 &lt; 66, Z101 &gt; 50), "51-65", Z101 &gt; 65, "66+", TRUE, "?")</f>
        <v>36-50</v>
      </c>
      <c r="AB101" s="1">
        <v>2583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1990</v>
      </c>
      <c r="AM101" s="2">
        <v>42266</v>
      </c>
      <c r="AN101">
        <f t="shared" si="4"/>
        <v>9</v>
      </c>
      <c r="AO101" t="str">
        <f t="shared" si="5"/>
        <v>September</v>
      </c>
      <c r="AP101">
        <v>1</v>
      </c>
    </row>
    <row r="102" spans="1:42" ht="13" x14ac:dyDescent="0.15">
      <c r="A102">
        <v>101</v>
      </c>
      <c r="B102" s="1">
        <v>57288</v>
      </c>
      <c r="C102" s="1">
        <v>548</v>
      </c>
      <c r="D102" s="1">
        <f t="shared" si="3"/>
        <v>0.95657031140902116</v>
      </c>
      <c r="E102" s="1">
        <v>0</v>
      </c>
      <c r="F102" s="1">
        <v>1</v>
      </c>
      <c r="G102" s="1">
        <v>27</v>
      </c>
      <c r="H102" s="1">
        <v>527</v>
      </c>
      <c r="I102" s="1">
        <v>0</v>
      </c>
      <c r="J102" s="1">
        <v>21</v>
      </c>
      <c r="K102" s="1">
        <v>0</v>
      </c>
      <c r="L102" s="1">
        <v>0</v>
      </c>
      <c r="M102" s="1">
        <v>60</v>
      </c>
      <c r="N102" s="1">
        <v>3</v>
      </c>
      <c r="O102" s="1">
        <v>8</v>
      </c>
      <c r="P102" s="1">
        <v>1</v>
      </c>
      <c r="Q102" s="1">
        <v>8</v>
      </c>
      <c r="R102" s="1">
        <v>6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57</v>
      </c>
      <c r="AA102" s="1" t="str" cm="1">
        <f t="array" ref="AA102">_xlfn.IFS(AND(Z102 &lt; 36, Z102 &gt; 23), "24-35", AND(Z102 &lt; 51, Z102 &gt; 35), "36-50", AND(Z102 &lt; 66, Z102 &gt; 50), "51-65", Z102 &gt; 65, "66+", TRUE, "?")</f>
        <v>51-65</v>
      </c>
      <c r="AB102" s="1">
        <v>2163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488</v>
      </c>
      <c r="AM102" s="2">
        <v>42686</v>
      </c>
      <c r="AN102">
        <f t="shared" si="4"/>
        <v>11</v>
      </c>
      <c r="AO102" t="str">
        <f t="shared" si="5"/>
        <v>November</v>
      </c>
      <c r="AP102">
        <v>1</v>
      </c>
    </row>
    <row r="103" spans="1:42" ht="13" x14ac:dyDescent="0.15">
      <c r="A103">
        <v>102</v>
      </c>
      <c r="B103" s="1">
        <v>89572</v>
      </c>
      <c r="C103" s="1">
        <v>1995</v>
      </c>
      <c r="D103" s="1">
        <f t="shared" si="3"/>
        <v>2.2272585182869649</v>
      </c>
      <c r="E103" s="1">
        <v>0</v>
      </c>
      <c r="F103" s="1">
        <v>0</v>
      </c>
      <c r="G103" s="1">
        <v>44</v>
      </c>
      <c r="H103" s="1">
        <v>606</v>
      </c>
      <c r="I103" s="1">
        <v>24</v>
      </c>
      <c r="J103" s="1">
        <v>974</v>
      </c>
      <c r="K103" s="1">
        <v>197</v>
      </c>
      <c r="L103" s="1">
        <v>194</v>
      </c>
      <c r="M103" s="1">
        <v>64</v>
      </c>
      <c r="N103" s="1">
        <v>1</v>
      </c>
      <c r="O103" s="1">
        <v>7</v>
      </c>
      <c r="P103" s="1">
        <v>7</v>
      </c>
      <c r="Q103" s="1">
        <v>9</v>
      </c>
      <c r="R103" s="1">
        <v>4</v>
      </c>
      <c r="S103" s="1">
        <v>1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1</v>
      </c>
      <c r="Z103" s="1">
        <v>54</v>
      </c>
      <c r="AA103" s="1" t="str" cm="1">
        <f t="array" ref="AA103">_xlfn.IFS(AND(Z103 &lt; 36, Z103 &gt; 23), "24-35", AND(Z103 &lt; 51, Z103 &gt; 35), "36-50", AND(Z103 &lt; 66, Z103 &gt; 50), "51-65", Z103 &gt; 65, "66+", TRUE, "?")</f>
        <v>51-65</v>
      </c>
      <c r="AB103" s="1">
        <v>2811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1931</v>
      </c>
      <c r="AM103" s="2">
        <v>42038</v>
      </c>
      <c r="AN103">
        <f t="shared" si="4"/>
        <v>2</v>
      </c>
      <c r="AO103" t="str">
        <f t="shared" si="5"/>
        <v>February</v>
      </c>
      <c r="AP103">
        <v>1</v>
      </c>
    </row>
    <row r="104" spans="1:42" ht="13" x14ac:dyDescent="0.15">
      <c r="A104">
        <v>103</v>
      </c>
      <c r="B104" s="1">
        <v>43974</v>
      </c>
      <c r="C104" s="1">
        <v>479</v>
      </c>
      <c r="D104" s="1">
        <f t="shared" si="3"/>
        <v>1.0892800291081093</v>
      </c>
      <c r="E104" s="1">
        <v>1</v>
      </c>
      <c r="F104" s="1">
        <v>0</v>
      </c>
      <c r="G104" s="1">
        <v>19</v>
      </c>
      <c r="H104" s="1">
        <v>378</v>
      </c>
      <c r="I104" s="1">
        <v>0</v>
      </c>
      <c r="J104" s="1">
        <v>101</v>
      </c>
      <c r="K104" s="1">
        <v>0</v>
      </c>
      <c r="L104" s="1">
        <v>0</v>
      </c>
      <c r="M104" s="1">
        <v>72</v>
      </c>
      <c r="N104" s="1">
        <v>5</v>
      </c>
      <c r="O104" s="1">
        <v>6</v>
      </c>
      <c r="P104" s="1">
        <v>4</v>
      </c>
      <c r="Q104" s="1">
        <v>6</v>
      </c>
      <c r="R104" s="1">
        <v>7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40</v>
      </c>
      <c r="AA104" s="1" t="str" cm="1">
        <f t="array" ref="AA104">_xlfn.IFS(AND(Z104 &lt; 36, Z104 &gt; 23), "24-35", AND(Z104 &lt; 51, Z104 &gt; 35), "36-50", AND(Z104 &lt; 66, Z104 &gt; 50), "51-65", Z104 &gt; 65, "66+", TRUE, "?")</f>
        <v>36-50</v>
      </c>
      <c r="AB104" s="1">
        <v>2723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407</v>
      </c>
      <c r="AM104" s="2">
        <v>42126</v>
      </c>
      <c r="AN104">
        <f t="shared" si="4"/>
        <v>5</v>
      </c>
      <c r="AO104" t="str">
        <f t="shared" si="5"/>
        <v>May</v>
      </c>
      <c r="AP104">
        <v>1</v>
      </c>
    </row>
    <row r="105" spans="1:42" ht="13" x14ac:dyDescent="0.15">
      <c r="A105">
        <v>104</v>
      </c>
      <c r="B105" s="1">
        <v>50785</v>
      </c>
      <c r="C105" s="1">
        <v>87</v>
      </c>
      <c r="D105" s="1">
        <f t="shared" si="3"/>
        <v>0.1713104263069804</v>
      </c>
      <c r="E105" s="1">
        <v>1</v>
      </c>
      <c r="F105" s="1">
        <v>1</v>
      </c>
      <c r="G105" s="1">
        <v>27</v>
      </c>
      <c r="H105" s="1">
        <v>64</v>
      </c>
      <c r="I105" s="1">
        <v>1</v>
      </c>
      <c r="J105" s="1">
        <v>21</v>
      </c>
      <c r="K105" s="1">
        <v>0</v>
      </c>
      <c r="L105" s="1">
        <v>1</v>
      </c>
      <c r="M105" s="1">
        <v>27</v>
      </c>
      <c r="N105" s="1">
        <v>2</v>
      </c>
      <c r="O105" s="1">
        <v>2</v>
      </c>
      <c r="P105" s="1">
        <v>1</v>
      </c>
      <c r="Q105" s="1">
        <v>3</v>
      </c>
      <c r="R105" s="1">
        <v>6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58</v>
      </c>
      <c r="AA105" s="1" t="str" cm="1">
        <f t="array" ref="AA105">_xlfn.IFS(AND(Z105 &lt; 36, Z105 &gt; 23), "24-35", AND(Z105 &lt; 51, Z105 &gt; 35), "36-50", AND(Z105 &lt; 66, Z105 &gt; 50), "51-65", Z105 &gt; 65, "66+", TRUE, "?")</f>
        <v>51-65</v>
      </c>
      <c r="AB105" s="1">
        <v>2451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60</v>
      </c>
      <c r="AM105" s="2">
        <v>42398</v>
      </c>
      <c r="AN105">
        <f t="shared" si="4"/>
        <v>1</v>
      </c>
      <c r="AO105" t="str">
        <f t="shared" si="5"/>
        <v>January</v>
      </c>
      <c r="AP105">
        <v>1</v>
      </c>
    </row>
    <row r="106" spans="1:42" ht="13" x14ac:dyDescent="0.15">
      <c r="A106">
        <v>105</v>
      </c>
      <c r="B106" s="1">
        <v>90765</v>
      </c>
      <c r="C106" s="1">
        <v>1691</v>
      </c>
      <c r="D106" s="1">
        <f t="shared" si="3"/>
        <v>1.8630529389081694</v>
      </c>
      <c r="E106" s="1">
        <v>0</v>
      </c>
      <c r="F106" s="1">
        <v>0</v>
      </c>
      <c r="G106" s="1">
        <v>25</v>
      </c>
      <c r="H106" s="1">
        <v>547</v>
      </c>
      <c r="I106" s="1">
        <v>99</v>
      </c>
      <c r="J106" s="1">
        <v>812</v>
      </c>
      <c r="K106" s="1">
        <v>151</v>
      </c>
      <c r="L106" s="1">
        <v>82</v>
      </c>
      <c r="M106" s="1">
        <v>33</v>
      </c>
      <c r="N106" s="1">
        <v>0</v>
      </c>
      <c r="O106" s="1">
        <v>4</v>
      </c>
      <c r="P106" s="1">
        <v>6</v>
      </c>
      <c r="Q106" s="1">
        <v>5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50</v>
      </c>
      <c r="AA106" s="1" t="str" cm="1">
        <f t="array" ref="AA106">_xlfn.IFS(AND(Z106 &lt; 36, Z106 &gt; 23), "24-35", AND(Z106 &lt; 51, Z106 &gt; 35), "36-50", AND(Z106 &lt; 66, Z106 &gt; 50), "51-65", Z106 &gt; 65, "66+", TRUE, "?")</f>
        <v>36-50</v>
      </c>
      <c r="AB106" s="1">
        <v>2315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1658</v>
      </c>
      <c r="AM106" s="2">
        <v>42534</v>
      </c>
      <c r="AN106">
        <f t="shared" si="4"/>
        <v>6</v>
      </c>
      <c r="AO106" t="str">
        <f t="shared" si="5"/>
        <v>June</v>
      </c>
      <c r="AP106">
        <v>1</v>
      </c>
    </row>
    <row r="107" spans="1:42" ht="13" x14ac:dyDescent="0.15">
      <c r="A107">
        <v>106</v>
      </c>
      <c r="B107" s="1">
        <v>36550</v>
      </c>
      <c r="C107" s="1">
        <v>457</v>
      </c>
      <c r="D107" s="1">
        <f t="shared" si="3"/>
        <v>1.2503419972640217</v>
      </c>
      <c r="E107" s="1">
        <v>1</v>
      </c>
      <c r="F107" s="1">
        <v>0</v>
      </c>
      <c r="G107" s="1">
        <v>74</v>
      </c>
      <c r="H107" s="1">
        <v>47</v>
      </c>
      <c r="I107" s="1">
        <v>90</v>
      </c>
      <c r="J107" s="1">
        <v>94</v>
      </c>
      <c r="K107" s="1">
        <v>123</v>
      </c>
      <c r="L107" s="1">
        <v>103</v>
      </c>
      <c r="M107" s="1">
        <v>120</v>
      </c>
      <c r="N107" s="1">
        <v>5</v>
      </c>
      <c r="O107" s="1">
        <v>9</v>
      </c>
      <c r="P107" s="1">
        <v>1</v>
      </c>
      <c r="Q107" s="1">
        <v>5</v>
      </c>
      <c r="R107" s="1">
        <v>9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42</v>
      </c>
      <c r="AA107" s="1" t="str" cm="1">
        <f t="array" ref="AA107">_xlfn.IFS(AND(Z107 &lt; 36, Z107 &gt; 23), "24-35", AND(Z107 &lt; 51, Z107 &gt; 35), "36-50", AND(Z107 &lt; 66, Z107 &gt; 50), "51-65", Z107 &gt; 65, "66+", TRUE, "?")</f>
        <v>36-50</v>
      </c>
      <c r="AB107" s="1">
        <v>2654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337</v>
      </c>
      <c r="AM107" s="2">
        <v>42195</v>
      </c>
      <c r="AN107">
        <f t="shared" si="4"/>
        <v>7</v>
      </c>
      <c r="AO107" t="str">
        <f t="shared" si="5"/>
        <v>July</v>
      </c>
      <c r="AP107">
        <v>1</v>
      </c>
    </row>
    <row r="108" spans="1:42" ht="13" x14ac:dyDescent="0.15">
      <c r="A108">
        <v>107</v>
      </c>
      <c r="B108" s="1">
        <v>30753</v>
      </c>
      <c r="C108" s="1">
        <v>51</v>
      </c>
      <c r="D108" s="1">
        <f t="shared" si="3"/>
        <v>0.16583747927031509</v>
      </c>
      <c r="E108" s="1">
        <v>1</v>
      </c>
      <c r="F108" s="1">
        <v>1</v>
      </c>
      <c r="G108" s="1">
        <v>85</v>
      </c>
      <c r="H108" s="1">
        <v>12</v>
      </c>
      <c r="I108" s="1">
        <v>5</v>
      </c>
      <c r="J108" s="1">
        <v>25</v>
      </c>
      <c r="K108" s="1">
        <v>0</v>
      </c>
      <c r="L108" s="1">
        <v>9</v>
      </c>
      <c r="M108" s="1">
        <v>30</v>
      </c>
      <c r="N108" s="1">
        <v>2</v>
      </c>
      <c r="O108" s="1">
        <v>1</v>
      </c>
      <c r="P108" s="1">
        <v>1</v>
      </c>
      <c r="Q108" s="1">
        <v>3</v>
      </c>
      <c r="R108" s="1">
        <v>5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53</v>
      </c>
      <c r="AA108" s="1" t="str" cm="1">
        <f t="array" ref="AA108">_xlfn.IFS(AND(Z108 &lt; 36, Z108 &gt; 23), "24-35", AND(Z108 &lt; 51, Z108 &gt; 35), "36-50", AND(Z108 &lt; 66, Z108 &gt; 50), "51-65", Z108 &gt; 65, "66+", TRUE, "?")</f>
        <v>51-65</v>
      </c>
      <c r="AB108" s="1">
        <v>2512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21</v>
      </c>
      <c r="AM108" s="2">
        <v>42337</v>
      </c>
      <c r="AN108">
        <f t="shared" si="4"/>
        <v>11</v>
      </c>
      <c r="AO108" t="str">
        <f t="shared" si="5"/>
        <v>November</v>
      </c>
      <c r="AP108">
        <v>1</v>
      </c>
    </row>
    <row r="109" spans="1:42" ht="13" x14ac:dyDescent="0.15">
      <c r="A109">
        <v>108</v>
      </c>
      <c r="B109" s="1">
        <v>21918</v>
      </c>
      <c r="C109" s="1">
        <v>30</v>
      </c>
      <c r="D109" s="1">
        <f t="shared" si="3"/>
        <v>0.13687380235422938</v>
      </c>
      <c r="E109" s="1">
        <v>1</v>
      </c>
      <c r="F109" s="1">
        <v>0</v>
      </c>
      <c r="G109" s="1">
        <v>37</v>
      </c>
      <c r="H109" s="1">
        <v>1</v>
      </c>
      <c r="I109" s="1">
        <v>6</v>
      </c>
      <c r="J109" s="1">
        <v>7</v>
      </c>
      <c r="K109" s="1">
        <v>11</v>
      </c>
      <c r="L109" s="1">
        <v>5</v>
      </c>
      <c r="M109" s="1">
        <v>3</v>
      </c>
      <c r="N109" s="1">
        <v>2</v>
      </c>
      <c r="O109" s="1">
        <v>2</v>
      </c>
      <c r="P109" s="1">
        <v>0</v>
      </c>
      <c r="Q109" s="1">
        <v>3</v>
      </c>
      <c r="R109" s="1">
        <v>6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51</v>
      </c>
      <c r="AA109" s="1" t="str" cm="1">
        <f t="array" ref="AA109">_xlfn.IFS(AND(Z109 &lt; 36, Z109 &gt; 23), "24-35", AND(Z109 &lt; 51, Z109 &gt; 35), "36-50", AND(Z109 &lt; 66, Z109 &gt; 50), "51-65", Z109 &gt; 65, "66+", TRUE, "?")</f>
        <v>51-65</v>
      </c>
      <c r="AB109" s="1">
        <v>2386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27</v>
      </c>
      <c r="AM109" s="2">
        <v>42463</v>
      </c>
      <c r="AN109">
        <f t="shared" si="4"/>
        <v>4</v>
      </c>
      <c r="AO109" t="str">
        <f t="shared" si="5"/>
        <v>April</v>
      </c>
      <c r="AP109">
        <v>1</v>
      </c>
    </row>
    <row r="110" spans="1:42" ht="13" x14ac:dyDescent="0.15">
      <c r="A110">
        <v>109</v>
      </c>
      <c r="B110" s="1">
        <v>56129</v>
      </c>
      <c r="C110" s="1">
        <v>612</v>
      </c>
      <c r="D110" s="1">
        <f t="shared" si="3"/>
        <v>1.0903454542215254</v>
      </c>
      <c r="E110" s="1">
        <v>0</v>
      </c>
      <c r="F110" s="1">
        <v>1</v>
      </c>
      <c r="G110" s="1">
        <v>65</v>
      </c>
      <c r="H110" s="1">
        <v>320</v>
      </c>
      <c r="I110" s="1">
        <v>48</v>
      </c>
      <c r="J110" s="1">
        <v>133</v>
      </c>
      <c r="K110" s="1">
        <v>39</v>
      </c>
      <c r="L110" s="1">
        <v>72</v>
      </c>
      <c r="M110" s="1">
        <v>48</v>
      </c>
      <c r="N110" s="1">
        <v>4</v>
      </c>
      <c r="O110" s="1">
        <v>6</v>
      </c>
      <c r="P110" s="1">
        <v>2</v>
      </c>
      <c r="Q110" s="1">
        <v>10</v>
      </c>
      <c r="R110" s="1">
        <v>4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67</v>
      </c>
      <c r="AA110" s="1" t="str" cm="1">
        <f t="array" ref="AA110">_xlfn.IFS(AND(Z110 &lt; 36, Z110 &gt; 23), "24-35", AND(Z110 &lt; 51, Z110 &gt; 35), "36-50", AND(Z110 &lt; 66, Z110 &gt; 50), "51-65", Z110 &gt; 65, "66+", TRUE, "?")</f>
        <v>66+</v>
      </c>
      <c r="AB110" s="1">
        <v>2533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564</v>
      </c>
      <c r="AM110" s="2">
        <v>42316</v>
      </c>
      <c r="AN110">
        <f t="shared" si="4"/>
        <v>11</v>
      </c>
      <c r="AO110" t="str">
        <f t="shared" si="5"/>
        <v>November</v>
      </c>
      <c r="AP110">
        <v>1</v>
      </c>
    </row>
    <row r="111" spans="1:42" ht="13" x14ac:dyDescent="0.15">
      <c r="A111">
        <v>110</v>
      </c>
      <c r="B111" s="1">
        <v>82332</v>
      </c>
      <c r="C111" s="1">
        <v>1987</v>
      </c>
      <c r="D111" s="1">
        <f t="shared" si="3"/>
        <v>2.4133994072778506</v>
      </c>
      <c r="E111" s="1">
        <v>0</v>
      </c>
      <c r="F111" s="1">
        <v>0</v>
      </c>
      <c r="G111" s="1">
        <v>89</v>
      </c>
      <c r="H111" s="1">
        <v>830</v>
      </c>
      <c r="I111" s="1">
        <v>59</v>
      </c>
      <c r="J111" s="1">
        <v>968</v>
      </c>
      <c r="K111" s="1">
        <v>51</v>
      </c>
      <c r="L111" s="1">
        <v>79</v>
      </c>
      <c r="M111" s="1">
        <v>19</v>
      </c>
      <c r="N111" s="1">
        <v>1</v>
      </c>
      <c r="O111" s="1">
        <v>5</v>
      </c>
      <c r="P111" s="1">
        <v>3</v>
      </c>
      <c r="Q111" s="1">
        <v>12</v>
      </c>
      <c r="R111" s="1">
        <v>2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1</v>
      </c>
      <c r="Z111" s="1">
        <v>59</v>
      </c>
      <c r="AA111" s="1" t="str" cm="1">
        <f t="array" ref="AA111">_xlfn.IFS(AND(Z111 &lt; 36, Z111 &gt; 23), "24-35", AND(Z111 &lt; 51, Z111 &gt; 35), "36-50", AND(Z111 &lt; 66, Z111 &gt; 50), "51-65", Z111 &gt; 65, "66+", TRUE, "?")</f>
        <v>51-65</v>
      </c>
      <c r="AB111" s="1">
        <v>2809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1968</v>
      </c>
      <c r="AM111" s="2">
        <v>42040</v>
      </c>
      <c r="AN111">
        <f t="shared" si="4"/>
        <v>2</v>
      </c>
      <c r="AO111" t="str">
        <f t="shared" si="5"/>
        <v>February</v>
      </c>
      <c r="AP111">
        <v>1</v>
      </c>
    </row>
    <row r="112" spans="1:42" ht="13" x14ac:dyDescent="0.15">
      <c r="A112">
        <v>111</v>
      </c>
      <c r="B112" s="1">
        <v>19510</v>
      </c>
      <c r="C112" s="1">
        <v>23</v>
      </c>
      <c r="D112" s="1">
        <f t="shared" si="3"/>
        <v>0.11788826242952331</v>
      </c>
      <c r="E112" s="1">
        <v>2</v>
      </c>
      <c r="F112" s="1">
        <v>0</v>
      </c>
      <c r="G112" s="1">
        <v>63</v>
      </c>
      <c r="H112" s="1">
        <v>9</v>
      </c>
      <c r="I112" s="1">
        <v>0</v>
      </c>
      <c r="J112" s="1">
        <v>7</v>
      </c>
      <c r="K112" s="1">
        <v>3</v>
      </c>
      <c r="L112" s="1">
        <v>4</v>
      </c>
      <c r="M112" s="1">
        <v>7</v>
      </c>
      <c r="N112" s="1">
        <v>2</v>
      </c>
      <c r="O112" s="1">
        <v>1</v>
      </c>
      <c r="P112" s="1">
        <v>0</v>
      </c>
      <c r="Q112" s="1">
        <v>3</v>
      </c>
      <c r="R112" s="1">
        <v>7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35</v>
      </c>
      <c r="AA112" s="1" t="str" cm="1">
        <f t="array" ref="AA112">_xlfn.IFS(AND(Z112 &lt; 36, Z112 &gt; 23), "24-35", AND(Z112 &lt; 51, Z112 &gt; 35), "36-50", AND(Z112 &lt; 66, Z112 &gt; 50), "51-65", Z112 &gt; 65, "66+", TRUE, "?")</f>
        <v>24-35</v>
      </c>
      <c r="AB112" s="1">
        <v>2457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16</v>
      </c>
      <c r="AM112" s="2">
        <v>42392</v>
      </c>
      <c r="AN112">
        <f t="shared" si="4"/>
        <v>1</v>
      </c>
      <c r="AO112" t="str">
        <f t="shared" si="5"/>
        <v>January</v>
      </c>
      <c r="AP112">
        <v>1</v>
      </c>
    </row>
    <row r="113" spans="1:42" ht="13" x14ac:dyDescent="0.15">
      <c r="A113">
        <v>112</v>
      </c>
      <c r="B113" s="1">
        <v>30992</v>
      </c>
      <c r="C113" s="1">
        <v>41</v>
      </c>
      <c r="D113" s="1">
        <f t="shared" si="3"/>
        <v>0.13229220443985545</v>
      </c>
      <c r="E113" s="1">
        <v>1</v>
      </c>
      <c r="F113" s="1">
        <v>0</v>
      </c>
      <c r="G113" s="1">
        <v>83</v>
      </c>
      <c r="H113" s="1">
        <v>17</v>
      </c>
      <c r="I113" s="1">
        <v>0</v>
      </c>
      <c r="J113" s="1">
        <v>14</v>
      </c>
      <c r="K113" s="1">
        <v>7</v>
      </c>
      <c r="L113" s="1">
        <v>3</v>
      </c>
      <c r="M113" s="1">
        <v>2</v>
      </c>
      <c r="N113" s="1">
        <v>1</v>
      </c>
      <c r="O113" s="1">
        <v>1</v>
      </c>
      <c r="P113" s="1">
        <v>0</v>
      </c>
      <c r="Q113" s="1">
        <v>3</v>
      </c>
      <c r="R113" s="1">
        <v>7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44</v>
      </c>
      <c r="AA113" s="1" t="str" cm="1">
        <f t="array" ref="AA113">_xlfn.IFS(AND(Z113 &lt; 36, Z113 &gt; 23), "24-35", AND(Z113 &lt; 51, Z113 &gt; 35), "36-50", AND(Z113 &lt; 66, Z113 &gt; 50), "51-65", Z113 &gt; 65, "66+", TRUE, "?")</f>
        <v>36-50</v>
      </c>
      <c r="AB113" s="1">
        <v>2592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39</v>
      </c>
      <c r="AM113" s="2">
        <v>42257</v>
      </c>
      <c r="AN113">
        <f t="shared" si="4"/>
        <v>9</v>
      </c>
      <c r="AO113" t="str">
        <f t="shared" si="5"/>
        <v>September</v>
      </c>
      <c r="AP113">
        <v>1</v>
      </c>
    </row>
    <row r="114" spans="1:42" ht="13" x14ac:dyDescent="0.15">
      <c r="A114">
        <v>113</v>
      </c>
      <c r="B114" s="1">
        <v>72903</v>
      </c>
      <c r="C114" s="1">
        <v>1974</v>
      </c>
      <c r="D114" s="1">
        <f t="shared" si="3"/>
        <v>2.7077075017488994</v>
      </c>
      <c r="E114" s="1">
        <v>0</v>
      </c>
      <c r="F114" s="1">
        <v>0</v>
      </c>
      <c r="G114" s="1">
        <v>74</v>
      </c>
      <c r="H114" s="1">
        <v>1067</v>
      </c>
      <c r="I114" s="1">
        <v>138</v>
      </c>
      <c r="J114" s="1">
        <v>750</v>
      </c>
      <c r="K114" s="1">
        <v>0</v>
      </c>
      <c r="L114" s="1">
        <v>19</v>
      </c>
      <c r="M114" s="1">
        <v>39</v>
      </c>
      <c r="N114" s="1">
        <v>1</v>
      </c>
      <c r="O114" s="1">
        <v>7</v>
      </c>
      <c r="P114" s="1">
        <v>5</v>
      </c>
      <c r="Q114" s="1">
        <v>8</v>
      </c>
      <c r="R114" s="1">
        <v>4</v>
      </c>
      <c r="S114" s="1">
        <v>1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1</v>
      </c>
      <c r="Z114" s="1">
        <v>35</v>
      </c>
      <c r="AA114" s="1" t="str" cm="1">
        <f t="array" ref="AA114">_xlfn.IFS(AND(Z114 &lt; 36, Z114 &gt; 23), "24-35", AND(Z114 &lt; 51, Z114 &gt; 35), "36-50", AND(Z114 &lt; 66, Z114 &gt; 50), "51-65", Z114 &gt; 65, "66+", TRUE, "?")</f>
        <v>24-35</v>
      </c>
      <c r="AB114" s="1">
        <v>2402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1935</v>
      </c>
      <c r="AM114" s="2">
        <v>42447</v>
      </c>
      <c r="AN114">
        <f t="shared" si="4"/>
        <v>3</v>
      </c>
      <c r="AO114" t="str">
        <f t="shared" si="5"/>
        <v>March</v>
      </c>
      <c r="AP114">
        <v>1</v>
      </c>
    </row>
    <row r="115" spans="1:42" ht="13" x14ac:dyDescent="0.15">
      <c r="A115">
        <v>114</v>
      </c>
      <c r="B115" s="1">
        <v>71488</v>
      </c>
      <c r="C115" s="1">
        <v>387</v>
      </c>
      <c r="D115" s="1">
        <f t="shared" si="3"/>
        <v>0.54134959713518349</v>
      </c>
      <c r="E115" s="1">
        <v>0</v>
      </c>
      <c r="F115" s="1">
        <v>0</v>
      </c>
      <c r="G115" s="1">
        <v>87</v>
      </c>
      <c r="H115" s="1">
        <v>162</v>
      </c>
      <c r="I115" s="1">
        <v>33</v>
      </c>
      <c r="J115" s="1">
        <v>124</v>
      </c>
      <c r="K115" s="1">
        <v>40</v>
      </c>
      <c r="L115" s="1">
        <v>28</v>
      </c>
      <c r="M115" s="1">
        <v>172</v>
      </c>
      <c r="N115" s="1">
        <v>2</v>
      </c>
      <c r="O115" s="1">
        <v>3</v>
      </c>
      <c r="P115" s="1">
        <v>4</v>
      </c>
      <c r="Q115" s="1">
        <v>7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55</v>
      </c>
      <c r="AA115" s="1" t="str" cm="1">
        <f t="array" ref="AA115">_xlfn.IFS(AND(Z115 &lt; 36, Z115 &gt; 23), "24-35", AND(Z115 &lt; 51, Z115 &gt; 35), "36-50", AND(Z115 &lt; 66, Z115 &gt; 50), "51-65", Z115 &gt; 65, "66+", TRUE, "?")</f>
        <v>51-65</v>
      </c>
      <c r="AB115" s="1">
        <v>2655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215</v>
      </c>
      <c r="AM115" s="2">
        <v>42194</v>
      </c>
      <c r="AN115">
        <f t="shared" si="4"/>
        <v>7</v>
      </c>
      <c r="AO115" t="str">
        <f t="shared" si="5"/>
        <v>July</v>
      </c>
      <c r="AP115">
        <v>1</v>
      </c>
    </row>
    <row r="116" spans="1:42" ht="13" x14ac:dyDescent="0.15">
      <c r="A116">
        <v>115</v>
      </c>
      <c r="B116" s="1">
        <v>95529</v>
      </c>
      <c r="C116" s="1">
        <v>1966</v>
      </c>
      <c r="D116" s="1">
        <f t="shared" si="3"/>
        <v>2.058013796857499</v>
      </c>
      <c r="E116" s="1">
        <v>0</v>
      </c>
      <c r="F116" s="1">
        <v>0</v>
      </c>
      <c r="G116" s="1">
        <v>29</v>
      </c>
      <c r="H116" s="1">
        <v>770</v>
      </c>
      <c r="I116" s="1">
        <v>29</v>
      </c>
      <c r="J116" s="1">
        <v>890</v>
      </c>
      <c r="K116" s="1">
        <v>250</v>
      </c>
      <c r="L116" s="1">
        <v>27</v>
      </c>
      <c r="M116" s="1">
        <v>24</v>
      </c>
      <c r="N116" s="1">
        <v>1</v>
      </c>
      <c r="O116" s="1">
        <v>7</v>
      </c>
      <c r="P116" s="1">
        <v>3</v>
      </c>
      <c r="Q116" s="1">
        <v>7</v>
      </c>
      <c r="R116" s="1">
        <v>3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1</v>
      </c>
      <c r="Z116" s="1">
        <v>26</v>
      </c>
      <c r="AA116" s="1" t="str" cm="1">
        <f t="array" ref="AA116">_xlfn.IFS(AND(Z116 &lt; 36, Z116 &gt; 23), "24-35", AND(Z116 &lt; 51, Z116 &gt; 35), "36-50", AND(Z116 &lt; 66, Z116 &gt; 50), "51-65", Z116 &gt; 65, "66+", TRUE, "?")</f>
        <v>24-35</v>
      </c>
      <c r="AB116" s="1">
        <v>2732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1942</v>
      </c>
      <c r="AM116" s="2">
        <v>42117</v>
      </c>
      <c r="AN116">
        <f t="shared" si="4"/>
        <v>4</v>
      </c>
      <c r="AO116" t="str">
        <f t="shared" si="5"/>
        <v>April</v>
      </c>
      <c r="AP116">
        <v>1</v>
      </c>
    </row>
    <row r="117" spans="1:42" ht="13" x14ac:dyDescent="0.15">
      <c r="A117">
        <v>116</v>
      </c>
      <c r="B117" s="1">
        <v>54348</v>
      </c>
      <c r="C117" s="1">
        <v>86</v>
      </c>
      <c r="D117" s="1">
        <f t="shared" si="3"/>
        <v>0.15823949363362036</v>
      </c>
      <c r="E117" s="1">
        <v>1</v>
      </c>
      <c r="F117" s="1">
        <v>1</v>
      </c>
      <c r="G117" s="1">
        <v>51</v>
      </c>
      <c r="H117" s="1">
        <v>70</v>
      </c>
      <c r="I117" s="1">
        <v>0</v>
      </c>
      <c r="J117" s="1">
        <v>16</v>
      </c>
      <c r="K117" s="1">
        <v>0</v>
      </c>
      <c r="L117" s="1">
        <v>0</v>
      </c>
      <c r="M117" s="1">
        <v>4</v>
      </c>
      <c r="N117" s="1">
        <v>2</v>
      </c>
      <c r="O117" s="1">
        <v>2</v>
      </c>
      <c r="P117" s="1">
        <v>0</v>
      </c>
      <c r="Q117" s="1">
        <v>4</v>
      </c>
      <c r="R117" s="1">
        <v>6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67</v>
      </c>
      <c r="AA117" s="1" t="str" cm="1">
        <f t="array" ref="AA117">_xlfn.IFS(AND(Z117 &lt; 36, Z117 &gt; 23), "24-35", AND(Z117 &lt; 51, Z117 &gt; 35), "36-50", AND(Z117 &lt; 66, Z117 &gt; 50), "51-65", Z117 &gt; 65, "66+", TRUE, "?")</f>
        <v>66+</v>
      </c>
      <c r="AB117" s="1">
        <v>2180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82</v>
      </c>
      <c r="AM117" s="2">
        <v>42669</v>
      </c>
      <c r="AN117">
        <f t="shared" si="4"/>
        <v>10</v>
      </c>
      <c r="AO117" t="str">
        <f t="shared" si="5"/>
        <v>October</v>
      </c>
      <c r="AP117">
        <v>1</v>
      </c>
    </row>
    <row r="118" spans="1:42" ht="13" x14ac:dyDescent="0.15">
      <c r="A118">
        <v>117</v>
      </c>
      <c r="B118" s="1">
        <v>77376</v>
      </c>
      <c r="C118" s="1">
        <v>649</v>
      </c>
      <c r="D118" s="1">
        <f t="shared" si="3"/>
        <v>0.83876137303556653</v>
      </c>
      <c r="E118" s="1">
        <v>1</v>
      </c>
      <c r="F118" s="1">
        <v>1</v>
      </c>
      <c r="G118" s="1">
        <v>72</v>
      </c>
      <c r="H118" s="1">
        <v>492</v>
      </c>
      <c r="I118" s="1">
        <v>19</v>
      </c>
      <c r="J118" s="1">
        <v>110</v>
      </c>
      <c r="K118" s="1">
        <v>16</v>
      </c>
      <c r="L118" s="1">
        <v>12</v>
      </c>
      <c r="M118" s="1">
        <v>12</v>
      </c>
      <c r="N118" s="1">
        <v>4</v>
      </c>
      <c r="O118" s="1">
        <v>6</v>
      </c>
      <c r="P118" s="1">
        <v>3</v>
      </c>
      <c r="Q118" s="1">
        <v>10</v>
      </c>
      <c r="R118" s="1">
        <v>4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64</v>
      </c>
      <c r="AA118" s="1" t="str" cm="1">
        <f t="array" ref="AA118">_xlfn.IFS(AND(Z118 &lt; 36, Z118 &gt; 23), "24-35", AND(Z118 &lt; 51, Z118 &gt; 35), "36-50", AND(Z118 &lt; 66, Z118 &gt; 50), "51-65", Z118 &gt; 65, "66+", TRUE, "?")</f>
        <v>51-65</v>
      </c>
      <c r="AB118" s="1">
        <v>2209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637</v>
      </c>
      <c r="AM118" s="2">
        <v>42640</v>
      </c>
      <c r="AN118">
        <f t="shared" si="4"/>
        <v>9</v>
      </c>
      <c r="AO118" t="str">
        <f t="shared" si="5"/>
        <v>September</v>
      </c>
      <c r="AP118">
        <v>1</v>
      </c>
    </row>
    <row r="119" spans="1:42" ht="13" x14ac:dyDescent="0.15">
      <c r="A119">
        <v>118</v>
      </c>
      <c r="B119" s="1">
        <v>62998</v>
      </c>
      <c r="C119" s="1">
        <v>405</v>
      </c>
      <c r="D119" s="1">
        <f t="shared" si="3"/>
        <v>0.64287755166830696</v>
      </c>
      <c r="E119" s="1">
        <v>0</v>
      </c>
      <c r="F119" s="1">
        <v>1</v>
      </c>
      <c r="G119" s="1">
        <v>10</v>
      </c>
      <c r="H119" s="1">
        <v>120</v>
      </c>
      <c r="I119" s="1">
        <v>58</v>
      </c>
      <c r="J119" s="1">
        <v>73</v>
      </c>
      <c r="K119" s="1">
        <v>65</v>
      </c>
      <c r="L119" s="1">
        <v>89</v>
      </c>
      <c r="M119" s="1">
        <v>58</v>
      </c>
      <c r="N119" s="1">
        <v>5</v>
      </c>
      <c r="O119" s="1">
        <v>5</v>
      </c>
      <c r="P119" s="1">
        <v>4</v>
      </c>
      <c r="Q119" s="1">
        <v>5</v>
      </c>
      <c r="R119" s="1">
        <v>5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68</v>
      </c>
      <c r="AA119" s="1" t="str" cm="1">
        <f t="array" ref="AA119">_xlfn.IFS(AND(Z119 &lt; 36, Z119 &gt; 23), "24-35", AND(Z119 &lt; 51, Z119 &gt; 35), "36-50", AND(Z119 &lt; 66, Z119 &gt; 50), "51-65", Z119 &gt; 65, "66+", TRUE, "?")</f>
        <v>66+</v>
      </c>
      <c r="AB119" s="1">
        <v>2431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347</v>
      </c>
      <c r="AM119" s="2">
        <v>42418</v>
      </c>
      <c r="AN119">
        <f t="shared" si="4"/>
        <v>2</v>
      </c>
      <c r="AO119" t="str">
        <f t="shared" si="5"/>
        <v>February</v>
      </c>
      <c r="AP119">
        <v>1</v>
      </c>
    </row>
    <row r="120" spans="1:42" ht="13" x14ac:dyDescent="0.15">
      <c r="A120">
        <v>119</v>
      </c>
      <c r="B120" s="1">
        <v>61331</v>
      </c>
      <c r="C120" s="1">
        <v>591</v>
      </c>
      <c r="D120" s="1">
        <f t="shared" si="3"/>
        <v>0.96362361611583047</v>
      </c>
      <c r="E120" s="1">
        <v>1</v>
      </c>
      <c r="F120" s="1">
        <v>1</v>
      </c>
      <c r="G120" s="1">
        <v>42</v>
      </c>
      <c r="H120" s="1">
        <v>534</v>
      </c>
      <c r="I120" s="1">
        <v>5</v>
      </c>
      <c r="J120" s="1">
        <v>47</v>
      </c>
      <c r="K120" s="1">
        <v>0</v>
      </c>
      <c r="L120" s="1">
        <v>5</v>
      </c>
      <c r="M120" s="1">
        <v>41</v>
      </c>
      <c r="N120" s="1">
        <v>5</v>
      </c>
      <c r="O120" s="1">
        <v>11</v>
      </c>
      <c r="P120" s="1">
        <v>1</v>
      </c>
      <c r="Q120" s="1">
        <v>6</v>
      </c>
      <c r="R120" s="1">
        <v>8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62</v>
      </c>
      <c r="AA120" s="1" t="str" cm="1">
        <f t="array" ref="AA120">_xlfn.IFS(AND(Z120 &lt; 36, Z120 &gt; 23), "24-35", AND(Z120 &lt; 51, Z120 &gt; 35), "36-50", AND(Z120 &lt; 66, Z120 &gt; 50), "51-65", Z120 &gt; 65, "66+", TRUE, "?")</f>
        <v>51-65</v>
      </c>
      <c r="AB120" s="1">
        <v>2635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550</v>
      </c>
      <c r="AM120" s="2">
        <v>42214</v>
      </c>
      <c r="AN120">
        <f t="shared" si="4"/>
        <v>7</v>
      </c>
      <c r="AO120" t="str">
        <f t="shared" si="5"/>
        <v>July</v>
      </c>
      <c r="AP120">
        <v>1</v>
      </c>
    </row>
    <row r="121" spans="1:42" ht="13" x14ac:dyDescent="0.15">
      <c r="A121">
        <v>120</v>
      </c>
      <c r="B121" s="1">
        <v>73448</v>
      </c>
      <c r="C121" s="1">
        <v>595</v>
      </c>
      <c r="D121" s="1">
        <f t="shared" si="3"/>
        <v>0.81009693933122751</v>
      </c>
      <c r="E121" s="1">
        <v>0</v>
      </c>
      <c r="F121" s="1">
        <v>0</v>
      </c>
      <c r="G121" s="1">
        <v>10</v>
      </c>
      <c r="H121" s="1">
        <v>236</v>
      </c>
      <c r="I121" s="1">
        <v>106</v>
      </c>
      <c r="J121" s="1">
        <v>189</v>
      </c>
      <c r="K121" s="1">
        <v>23</v>
      </c>
      <c r="L121" s="1">
        <v>41</v>
      </c>
      <c r="M121" s="1">
        <v>130</v>
      </c>
      <c r="N121" s="1">
        <v>1</v>
      </c>
      <c r="O121" s="1">
        <v>7</v>
      </c>
      <c r="P121" s="1">
        <v>2</v>
      </c>
      <c r="Q121" s="1">
        <v>9</v>
      </c>
      <c r="R121" s="1">
        <v>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51</v>
      </c>
      <c r="AA121" s="1" t="str" cm="1">
        <f t="array" ref="AA121">_xlfn.IFS(AND(Z121 &lt; 36, Z121 &gt; 23), "24-35", AND(Z121 &lt; 51, Z121 &gt; 35), "36-50", AND(Z121 &lt; 66, Z121 &gt; 50), "51-65", Z121 &gt; 65, "66+", TRUE, "?")</f>
        <v>51-65</v>
      </c>
      <c r="AB121" s="1">
        <v>2298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465</v>
      </c>
      <c r="AM121" s="2">
        <v>42551</v>
      </c>
      <c r="AN121">
        <f t="shared" si="4"/>
        <v>6</v>
      </c>
      <c r="AO121" t="str">
        <f t="shared" si="5"/>
        <v>June</v>
      </c>
      <c r="AP121">
        <v>1</v>
      </c>
    </row>
    <row r="122" spans="1:42" ht="13" x14ac:dyDescent="0.15">
      <c r="A122">
        <v>121</v>
      </c>
      <c r="B122" s="1">
        <v>41551</v>
      </c>
      <c r="C122" s="1">
        <v>256</v>
      </c>
      <c r="D122" s="1">
        <f t="shared" si="3"/>
        <v>0.61611032225457862</v>
      </c>
      <c r="E122" s="1">
        <v>1</v>
      </c>
      <c r="F122" s="1">
        <v>1</v>
      </c>
      <c r="G122" s="1">
        <v>51</v>
      </c>
      <c r="H122" s="1">
        <v>220</v>
      </c>
      <c r="I122" s="1">
        <v>0</v>
      </c>
      <c r="J122" s="1">
        <v>33</v>
      </c>
      <c r="K122" s="1">
        <v>3</v>
      </c>
      <c r="L122" s="1">
        <v>0</v>
      </c>
      <c r="M122" s="1">
        <v>23</v>
      </c>
      <c r="N122" s="1">
        <v>5</v>
      </c>
      <c r="O122" s="1">
        <v>5</v>
      </c>
      <c r="P122" s="1">
        <v>1</v>
      </c>
      <c r="Q122" s="1">
        <v>5</v>
      </c>
      <c r="R122" s="1">
        <v>8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56</v>
      </c>
      <c r="AA122" s="1" t="str" cm="1">
        <f t="array" ref="AA122">_xlfn.IFS(AND(Z122 &lt; 36, Z122 &gt; 23), "24-35", AND(Z122 &lt; 51, Z122 &gt; 35), "36-50", AND(Z122 &lt; 66, Z122 &gt; 50), "51-65", Z122 &gt; 65, "66+", TRUE, "?")</f>
        <v>51-65</v>
      </c>
      <c r="AB122" s="1">
        <v>2478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233</v>
      </c>
      <c r="AM122" s="2">
        <v>42371</v>
      </c>
      <c r="AN122">
        <f t="shared" si="4"/>
        <v>1</v>
      </c>
      <c r="AO122" t="str">
        <f t="shared" si="5"/>
        <v>January</v>
      </c>
      <c r="AP122">
        <v>1</v>
      </c>
    </row>
    <row r="123" spans="1:42" ht="13" x14ac:dyDescent="0.15">
      <c r="A123">
        <v>122</v>
      </c>
      <c r="B123" s="1">
        <v>62981</v>
      </c>
      <c r="C123" s="1">
        <v>1482</v>
      </c>
      <c r="D123" s="1">
        <f t="shared" si="3"/>
        <v>2.3530906146298087</v>
      </c>
      <c r="E123" s="1">
        <v>0</v>
      </c>
      <c r="F123" s="1">
        <v>0</v>
      </c>
      <c r="G123" s="1">
        <v>21</v>
      </c>
      <c r="H123" s="1">
        <v>796</v>
      </c>
      <c r="I123" s="1">
        <v>14</v>
      </c>
      <c r="J123" s="1">
        <v>590</v>
      </c>
      <c r="K123" s="1">
        <v>38</v>
      </c>
      <c r="L123" s="1">
        <v>44</v>
      </c>
      <c r="M123" s="1">
        <v>0</v>
      </c>
      <c r="N123" s="1">
        <v>1</v>
      </c>
      <c r="O123" s="1">
        <v>4</v>
      </c>
      <c r="P123" s="1">
        <v>5</v>
      </c>
      <c r="Q123" s="1">
        <v>13</v>
      </c>
      <c r="R123" s="1">
        <v>3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53</v>
      </c>
      <c r="AA123" s="1" t="str" cm="1">
        <f t="array" ref="AA123">_xlfn.IFS(AND(Z123 &lt; 36, Z123 &gt; 23), "24-35", AND(Z123 &lt; 51, Z123 &gt; 35), "36-50", AND(Z123 &lt; 66, Z123 &gt; 50), "51-65", Z123 &gt; 65, "66+", TRUE, "?")</f>
        <v>51-65</v>
      </c>
      <c r="AB123" s="1">
        <v>2628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1482</v>
      </c>
      <c r="AM123" s="2">
        <v>42221</v>
      </c>
      <c r="AN123">
        <f t="shared" si="4"/>
        <v>8</v>
      </c>
      <c r="AO123" t="str">
        <f t="shared" si="5"/>
        <v>August</v>
      </c>
      <c r="AP123">
        <v>1</v>
      </c>
    </row>
    <row r="124" spans="1:42" ht="13" x14ac:dyDescent="0.15">
      <c r="A124">
        <v>123</v>
      </c>
      <c r="B124" s="1">
        <v>9548</v>
      </c>
      <c r="C124" s="1">
        <v>20</v>
      </c>
      <c r="D124" s="1">
        <f t="shared" si="3"/>
        <v>0.20946795140343527</v>
      </c>
      <c r="E124" s="1">
        <v>1</v>
      </c>
      <c r="F124" s="1">
        <v>0</v>
      </c>
      <c r="G124" s="1">
        <v>31</v>
      </c>
      <c r="H124" s="1">
        <v>0</v>
      </c>
      <c r="I124" s="1">
        <v>1</v>
      </c>
      <c r="J124" s="1">
        <v>3</v>
      </c>
      <c r="K124" s="1">
        <v>10</v>
      </c>
      <c r="L124" s="1">
        <v>6</v>
      </c>
      <c r="M124" s="1">
        <v>9</v>
      </c>
      <c r="N124" s="1">
        <v>2</v>
      </c>
      <c r="O124" s="1">
        <v>1</v>
      </c>
      <c r="P124" s="1">
        <v>0</v>
      </c>
      <c r="Q124" s="1">
        <v>3</v>
      </c>
      <c r="R124" s="1">
        <v>8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44</v>
      </c>
      <c r="AA124" s="1" t="str" cm="1">
        <f t="array" ref="AA124">_xlfn.IFS(AND(Z124 &lt; 36, Z124 &gt; 23), "24-35", AND(Z124 &lt; 51, Z124 &gt; 35), "36-50", AND(Z124 &lt; 66, Z124 &gt; 50), "51-65", Z124 &gt; 65, "66+", TRUE, "?")</f>
        <v>36-50</v>
      </c>
      <c r="AB124" s="1">
        <v>2849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11</v>
      </c>
      <c r="AM124" s="2">
        <v>42000</v>
      </c>
      <c r="AN124">
        <f t="shared" si="4"/>
        <v>12</v>
      </c>
      <c r="AO124" t="str">
        <f t="shared" si="5"/>
        <v>December</v>
      </c>
      <c r="AP124">
        <v>1</v>
      </c>
    </row>
    <row r="125" spans="1:42" ht="13" x14ac:dyDescent="0.15">
      <c r="A125">
        <v>124</v>
      </c>
      <c r="B125" s="1">
        <v>33762</v>
      </c>
      <c r="C125" s="1">
        <v>90</v>
      </c>
      <c r="D125" s="1">
        <f t="shared" si="3"/>
        <v>0.26657188555180378</v>
      </c>
      <c r="E125" s="1">
        <v>2</v>
      </c>
      <c r="F125" s="1">
        <v>1</v>
      </c>
      <c r="G125" s="1">
        <v>61</v>
      </c>
      <c r="H125" s="1">
        <v>53</v>
      </c>
      <c r="I125" s="1">
        <v>1</v>
      </c>
      <c r="J125" s="1">
        <v>34</v>
      </c>
      <c r="K125" s="1">
        <v>2</v>
      </c>
      <c r="L125" s="1">
        <v>0</v>
      </c>
      <c r="M125" s="1">
        <v>16</v>
      </c>
      <c r="N125" s="1">
        <v>3</v>
      </c>
      <c r="O125" s="1">
        <v>2</v>
      </c>
      <c r="P125" s="1">
        <v>2</v>
      </c>
      <c r="Q125" s="1">
        <v>2</v>
      </c>
      <c r="R125" s="1">
        <v>8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61</v>
      </c>
      <c r="AA125" s="1" t="str" cm="1">
        <f t="array" ref="AA125">_xlfn.IFS(AND(Z125 &lt; 36, Z125 &gt; 23), "24-35", AND(Z125 &lt; 51, Z125 &gt; 35), "36-50", AND(Z125 &lt; 66, Z125 &gt; 50), "51-65", Z125 &gt; 65, "66+", TRUE, "?")</f>
        <v>51-65</v>
      </c>
      <c r="AB125" s="1">
        <v>2516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74</v>
      </c>
      <c r="AM125" s="2">
        <v>42333</v>
      </c>
      <c r="AN125">
        <f t="shared" si="4"/>
        <v>11</v>
      </c>
      <c r="AO125" t="str">
        <f t="shared" si="5"/>
        <v>November</v>
      </c>
      <c r="AP125">
        <v>1</v>
      </c>
    </row>
    <row r="126" spans="1:42" ht="13" x14ac:dyDescent="0.15">
      <c r="A126">
        <v>125</v>
      </c>
      <c r="B126" s="1">
        <v>75345</v>
      </c>
      <c r="C126" s="1">
        <v>1954</v>
      </c>
      <c r="D126" s="1">
        <f t="shared" si="3"/>
        <v>2.5934036764217931</v>
      </c>
      <c r="E126" s="1">
        <v>0</v>
      </c>
      <c r="F126" s="1">
        <v>0</v>
      </c>
      <c r="G126" s="1">
        <v>16</v>
      </c>
      <c r="H126" s="1">
        <v>918</v>
      </c>
      <c r="I126" s="1">
        <v>57</v>
      </c>
      <c r="J126" s="1">
        <v>842</v>
      </c>
      <c r="K126" s="1">
        <v>99</v>
      </c>
      <c r="L126" s="1">
        <v>38</v>
      </c>
      <c r="M126" s="1">
        <v>133</v>
      </c>
      <c r="N126" s="1">
        <v>1</v>
      </c>
      <c r="O126" s="1">
        <v>5</v>
      </c>
      <c r="P126" s="1">
        <v>8</v>
      </c>
      <c r="Q126" s="1">
        <v>6</v>
      </c>
      <c r="R126" s="1">
        <v>3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50</v>
      </c>
      <c r="AA126" s="1" t="str" cm="1">
        <f t="array" ref="AA126">_xlfn.IFS(AND(Z126 &lt; 36, Z126 &gt; 23), "24-35", AND(Z126 &lt; 51, Z126 &gt; 35), "36-50", AND(Z126 &lt; 66, Z126 &gt; 50), "51-65", Z126 &gt; 65, "66+", TRUE, "?")</f>
        <v>36-50</v>
      </c>
      <c r="AB126" s="1">
        <v>2671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1821</v>
      </c>
      <c r="AM126" s="2">
        <v>42178</v>
      </c>
      <c r="AN126">
        <f t="shared" si="4"/>
        <v>6</v>
      </c>
      <c r="AO126" t="str">
        <f t="shared" si="5"/>
        <v>June</v>
      </c>
      <c r="AP126">
        <v>1</v>
      </c>
    </row>
    <row r="127" spans="1:42" ht="13" x14ac:dyDescent="0.15">
      <c r="A127">
        <v>126</v>
      </c>
      <c r="B127" s="1">
        <v>36921</v>
      </c>
      <c r="C127" s="1">
        <v>34</v>
      </c>
      <c r="D127" s="1">
        <f t="shared" si="3"/>
        <v>9.2088513312207146E-2</v>
      </c>
      <c r="E127" s="1">
        <v>1</v>
      </c>
      <c r="F127" s="1">
        <v>1</v>
      </c>
      <c r="G127" s="1">
        <v>74</v>
      </c>
      <c r="H127" s="1">
        <v>17</v>
      </c>
      <c r="I127" s="1">
        <v>1</v>
      </c>
      <c r="J127" s="1">
        <v>12</v>
      </c>
      <c r="K127" s="1">
        <v>3</v>
      </c>
      <c r="L127" s="1">
        <v>1</v>
      </c>
      <c r="M127" s="1">
        <v>4</v>
      </c>
      <c r="N127" s="1">
        <v>2</v>
      </c>
      <c r="O127" s="1">
        <v>2</v>
      </c>
      <c r="P127" s="1">
        <v>0</v>
      </c>
      <c r="Q127" s="1">
        <v>3</v>
      </c>
      <c r="R127" s="1">
        <v>7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55</v>
      </c>
      <c r="AA127" s="1" t="str" cm="1">
        <f t="array" ref="AA127">_xlfn.IFS(AND(Z127 &lt; 36, Z127 &gt; 23), "24-35", AND(Z127 &lt; 51, Z127 &gt; 35), "36-50", AND(Z127 &lt; 66, Z127 &gt; 50), "51-65", Z127 &gt; 65, "66+", TRUE, "?")</f>
        <v>51-65</v>
      </c>
      <c r="AB127" s="1">
        <v>2495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30</v>
      </c>
      <c r="AM127" s="2">
        <v>42354</v>
      </c>
      <c r="AN127">
        <f t="shared" si="4"/>
        <v>12</v>
      </c>
      <c r="AO127" t="str">
        <f t="shared" si="5"/>
        <v>December</v>
      </c>
      <c r="AP127">
        <v>1</v>
      </c>
    </row>
    <row r="128" spans="1:42" ht="13" x14ac:dyDescent="0.15">
      <c r="A128">
        <v>127</v>
      </c>
      <c r="B128" s="1">
        <v>92859</v>
      </c>
      <c r="C128" s="1">
        <v>2057</v>
      </c>
      <c r="D128" s="1">
        <f t="shared" si="3"/>
        <v>2.2151864655014593</v>
      </c>
      <c r="E128" s="1">
        <v>0</v>
      </c>
      <c r="F128" s="1">
        <v>0</v>
      </c>
      <c r="G128" s="1">
        <v>46</v>
      </c>
      <c r="H128" s="1">
        <v>962</v>
      </c>
      <c r="I128" s="1">
        <v>61</v>
      </c>
      <c r="J128" s="1">
        <v>921</v>
      </c>
      <c r="K128" s="1">
        <v>52</v>
      </c>
      <c r="L128" s="1">
        <v>61</v>
      </c>
      <c r="M128" s="1">
        <v>20</v>
      </c>
      <c r="N128" s="1">
        <v>1</v>
      </c>
      <c r="O128" s="1">
        <v>5</v>
      </c>
      <c r="P128" s="1">
        <v>4</v>
      </c>
      <c r="Q128" s="1">
        <v>12</v>
      </c>
      <c r="R128" s="1">
        <v>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28</v>
      </c>
      <c r="AA128" s="1" t="str" cm="1">
        <f t="array" ref="AA128">_xlfn.IFS(AND(Z128 &lt; 36, Z128 &gt; 23), "24-35", AND(Z128 &lt; 51, Z128 &gt; 35), "36-50", AND(Z128 &lt; 66, Z128 &gt; 50), "51-65", Z128 &gt; 65, "66+", TRUE, "?")</f>
        <v>24-35</v>
      </c>
      <c r="AB128" s="1">
        <v>2777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0</v>
      </c>
      <c r="AL128" s="1">
        <v>2037</v>
      </c>
      <c r="AM128" s="2">
        <v>42072</v>
      </c>
      <c r="AN128">
        <f t="shared" si="4"/>
        <v>3</v>
      </c>
      <c r="AO128" t="str">
        <f t="shared" si="5"/>
        <v>March</v>
      </c>
      <c r="AP128">
        <v>1</v>
      </c>
    </row>
    <row r="129" spans="1:42" ht="13" x14ac:dyDescent="0.15">
      <c r="A129">
        <v>128</v>
      </c>
      <c r="B129" s="1">
        <v>91700</v>
      </c>
      <c r="C129" s="1">
        <v>1949</v>
      </c>
      <c r="D129" s="1">
        <f t="shared" si="3"/>
        <v>2.1254089422028355</v>
      </c>
      <c r="E129" s="1">
        <v>0</v>
      </c>
      <c r="F129" s="1">
        <v>0</v>
      </c>
      <c r="G129" s="1">
        <v>58</v>
      </c>
      <c r="H129" s="1">
        <v>576</v>
      </c>
      <c r="I129" s="1">
        <v>172</v>
      </c>
      <c r="J129" s="1">
        <v>961</v>
      </c>
      <c r="K129" s="1">
        <v>125</v>
      </c>
      <c r="L129" s="1">
        <v>115</v>
      </c>
      <c r="M129" s="1">
        <v>19</v>
      </c>
      <c r="N129" s="1">
        <v>1</v>
      </c>
      <c r="O129" s="1">
        <v>8</v>
      </c>
      <c r="P129" s="1">
        <v>6</v>
      </c>
      <c r="Q129" s="1">
        <v>5</v>
      </c>
      <c r="R129" s="1">
        <v>3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49</v>
      </c>
      <c r="AA129" s="1" t="str" cm="1">
        <f t="array" ref="AA129">_xlfn.IFS(AND(Z129 &lt; 36, Z129 &gt; 23), "24-35", AND(Z129 &lt; 51, Z129 &gt; 35), "36-50", AND(Z129 &lt; 66, Z129 &gt; 50), "51-65", Z129 &gt; 65, "66+", TRUE, "?")</f>
        <v>36-50</v>
      </c>
      <c r="AB129" s="1">
        <v>2687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1930</v>
      </c>
      <c r="AM129" s="2">
        <v>42162</v>
      </c>
      <c r="AN129">
        <f t="shared" si="4"/>
        <v>6</v>
      </c>
      <c r="AO129" t="str">
        <f t="shared" si="5"/>
        <v>June</v>
      </c>
      <c r="AP129">
        <v>1</v>
      </c>
    </row>
    <row r="130" spans="1:42" ht="13" x14ac:dyDescent="0.15">
      <c r="A130">
        <v>129</v>
      </c>
      <c r="B130" s="1">
        <v>86111</v>
      </c>
      <c r="C130" s="1">
        <v>1259</v>
      </c>
      <c r="D130" s="1">
        <f t="shared" si="3"/>
        <v>1.4620664026663261</v>
      </c>
      <c r="E130" s="1">
        <v>0</v>
      </c>
      <c r="F130" s="1">
        <v>0</v>
      </c>
      <c r="G130" s="1">
        <v>73</v>
      </c>
      <c r="H130" s="1">
        <v>399</v>
      </c>
      <c r="I130" s="1">
        <v>28</v>
      </c>
      <c r="J130" s="1">
        <v>756</v>
      </c>
      <c r="K130" s="1">
        <v>36</v>
      </c>
      <c r="L130" s="1">
        <v>40</v>
      </c>
      <c r="M130" s="1">
        <v>126</v>
      </c>
      <c r="N130" s="1">
        <v>1</v>
      </c>
      <c r="O130" s="1">
        <v>5</v>
      </c>
      <c r="P130" s="1">
        <v>7</v>
      </c>
      <c r="Q130" s="1">
        <v>10</v>
      </c>
      <c r="R130" s="1">
        <v>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58</v>
      </c>
      <c r="AA130" s="1" t="str" cm="1">
        <f t="array" ref="AA130">_xlfn.IFS(AND(Z130 &lt; 36, Z130 &gt; 23), "24-35", AND(Z130 &lt; 51, Z130 &gt; 35), "36-50", AND(Z130 &lt; 66, Z130 &gt; 50), "51-65", Z130 &gt; 65, "66+", TRUE, "?")</f>
        <v>51-65</v>
      </c>
      <c r="AB130" s="1">
        <v>2595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1133</v>
      </c>
      <c r="AM130" s="2">
        <v>42254</v>
      </c>
      <c r="AN130">
        <f t="shared" si="4"/>
        <v>9</v>
      </c>
      <c r="AO130" t="str">
        <f t="shared" si="5"/>
        <v>September</v>
      </c>
      <c r="AP130">
        <v>1</v>
      </c>
    </row>
    <row r="131" spans="1:42" ht="13" x14ac:dyDescent="0.15">
      <c r="A131">
        <v>130</v>
      </c>
      <c r="B131" s="1">
        <v>68352</v>
      </c>
      <c r="C131" s="1">
        <v>838</v>
      </c>
      <c r="D131" s="1">
        <f t="shared" ref="D131:D194" si="6">C131/B131*100</f>
        <v>1.2260065543071161</v>
      </c>
      <c r="E131" s="1">
        <v>0</v>
      </c>
      <c r="F131" s="1">
        <v>1</v>
      </c>
      <c r="G131" s="1">
        <v>47</v>
      </c>
      <c r="H131" s="1">
        <v>614</v>
      </c>
      <c r="I131" s="1">
        <v>16</v>
      </c>
      <c r="J131" s="1">
        <v>132</v>
      </c>
      <c r="K131" s="1">
        <v>43</v>
      </c>
      <c r="L131" s="1">
        <v>33</v>
      </c>
      <c r="M131" s="1">
        <v>33</v>
      </c>
      <c r="N131" s="1">
        <v>3</v>
      </c>
      <c r="O131" s="1">
        <v>8</v>
      </c>
      <c r="P131" s="1">
        <v>5</v>
      </c>
      <c r="Q131" s="1">
        <v>9</v>
      </c>
      <c r="R131" s="1">
        <v>6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46</v>
      </c>
      <c r="AA131" s="1" t="str" cm="1">
        <f t="array" ref="AA131">_xlfn.IFS(AND(Z131 &lt; 36, Z131 &gt; 23), "24-35", AND(Z131 &lt; 51, Z131 &gt; 35), "36-50", AND(Z131 &lt; 66, Z131 &gt; 50), "51-65", Z131 &gt; 65, "66+", TRUE, "?")</f>
        <v>36-50</v>
      </c>
      <c r="AB131" s="1">
        <v>2464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805</v>
      </c>
      <c r="AM131" s="2">
        <v>42385</v>
      </c>
      <c r="AN131">
        <f t="shared" ref="AN131:AN194" si="7">MONTH(AM131)</f>
        <v>1</v>
      </c>
      <c r="AO131" t="str">
        <f t="shared" ref="AO131:AO194" si="8">TEXT(DATE(2024,AN131,1),"mmmm")</f>
        <v>January</v>
      </c>
      <c r="AP131">
        <v>1</v>
      </c>
    </row>
    <row r="132" spans="1:42" ht="13" x14ac:dyDescent="0.15">
      <c r="A132">
        <v>131</v>
      </c>
      <c r="B132" s="1">
        <v>41883</v>
      </c>
      <c r="C132" s="1">
        <v>196</v>
      </c>
      <c r="D132" s="1">
        <f t="shared" si="6"/>
        <v>0.46797029821168495</v>
      </c>
      <c r="E132" s="1">
        <v>1</v>
      </c>
      <c r="F132" s="1">
        <v>0</v>
      </c>
      <c r="G132" s="1">
        <v>13</v>
      </c>
      <c r="H132" s="1">
        <v>32</v>
      </c>
      <c r="I132" s="1">
        <v>34</v>
      </c>
      <c r="J132" s="1">
        <v>41</v>
      </c>
      <c r="K132" s="1">
        <v>73</v>
      </c>
      <c r="L132" s="1">
        <v>16</v>
      </c>
      <c r="M132" s="1">
        <v>116</v>
      </c>
      <c r="N132" s="1">
        <v>3</v>
      </c>
      <c r="O132" s="1">
        <v>4</v>
      </c>
      <c r="P132" s="1">
        <v>2</v>
      </c>
      <c r="Q132" s="1">
        <v>3</v>
      </c>
      <c r="R132" s="1">
        <v>7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32</v>
      </c>
      <c r="AA132" s="1" t="str" cm="1">
        <f t="array" ref="AA132">_xlfn.IFS(AND(Z132 &lt; 36, Z132 &gt; 23), "24-35", AND(Z132 &lt; 51, Z132 &gt; 35), "36-50", AND(Z132 &lt; 66, Z132 &gt; 50), "51-65", Z132 &gt; 65, "66+", TRUE, "?")</f>
        <v>24-35</v>
      </c>
      <c r="AB132" s="1">
        <v>2626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80</v>
      </c>
      <c r="AM132" s="2">
        <v>42223</v>
      </c>
      <c r="AN132">
        <f t="shared" si="7"/>
        <v>8</v>
      </c>
      <c r="AO132" t="str">
        <f t="shared" si="8"/>
        <v>August</v>
      </c>
      <c r="AP132">
        <v>1</v>
      </c>
    </row>
    <row r="133" spans="1:42" ht="13" x14ac:dyDescent="0.15">
      <c r="A133">
        <v>132</v>
      </c>
      <c r="B133" s="1">
        <v>59809</v>
      </c>
      <c r="C133" s="1">
        <v>828</v>
      </c>
      <c r="D133" s="1">
        <f t="shared" si="6"/>
        <v>1.3844070290424517</v>
      </c>
      <c r="E133" s="1">
        <v>0</v>
      </c>
      <c r="F133" s="1">
        <v>2</v>
      </c>
      <c r="G133" s="1">
        <v>36</v>
      </c>
      <c r="H133" s="1">
        <v>598</v>
      </c>
      <c r="I133" s="1">
        <v>16</v>
      </c>
      <c r="J133" s="1">
        <v>141</v>
      </c>
      <c r="K133" s="1">
        <v>32</v>
      </c>
      <c r="L133" s="1">
        <v>41</v>
      </c>
      <c r="M133" s="1">
        <v>49</v>
      </c>
      <c r="N133" s="1">
        <v>3</v>
      </c>
      <c r="O133" s="1">
        <v>3</v>
      </c>
      <c r="P133" s="1">
        <v>3</v>
      </c>
      <c r="Q133" s="1">
        <v>6</v>
      </c>
      <c r="R133" s="1">
        <v>8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44</v>
      </c>
      <c r="AA133" s="1" t="str" cm="1">
        <f t="array" ref="AA133">_xlfn.IFS(AND(Z133 &lt; 36, Z133 &gt; 23), "24-35", AND(Z133 &lt; 51, Z133 &gt; 35), "36-50", AND(Z133 &lt; 66, Z133 &gt; 50), "51-65", Z133 &gt; 65, "66+", TRUE, "?")</f>
        <v>36-50</v>
      </c>
      <c r="AB133" s="1">
        <v>2778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779</v>
      </c>
      <c r="AM133" s="2">
        <v>42071</v>
      </c>
      <c r="AN133">
        <f t="shared" si="7"/>
        <v>3</v>
      </c>
      <c r="AO133" t="str">
        <f t="shared" si="8"/>
        <v>March</v>
      </c>
      <c r="AP133">
        <v>1</v>
      </c>
    </row>
    <row r="134" spans="1:42" ht="13" x14ac:dyDescent="0.15">
      <c r="A134">
        <v>133</v>
      </c>
      <c r="B134" s="1">
        <v>72309</v>
      </c>
      <c r="C134" s="1">
        <v>1931</v>
      </c>
      <c r="D134" s="1">
        <f t="shared" si="6"/>
        <v>2.6704836189132752</v>
      </c>
      <c r="E134" s="1">
        <v>0</v>
      </c>
      <c r="F134" s="1">
        <v>0</v>
      </c>
      <c r="G134" s="1">
        <v>64</v>
      </c>
      <c r="H134" s="1">
        <v>960</v>
      </c>
      <c r="I134" s="1">
        <v>0</v>
      </c>
      <c r="J134" s="1">
        <v>883</v>
      </c>
      <c r="K134" s="1">
        <v>50</v>
      </c>
      <c r="L134" s="1">
        <v>38</v>
      </c>
      <c r="M134" s="1">
        <v>0</v>
      </c>
      <c r="N134" s="1">
        <v>1</v>
      </c>
      <c r="O134" s="1">
        <v>5</v>
      </c>
      <c r="P134" s="1">
        <v>6</v>
      </c>
      <c r="Q134" s="1">
        <v>8</v>
      </c>
      <c r="R134" s="1">
        <v>3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44</v>
      </c>
      <c r="AA134" s="1" t="str" cm="1">
        <f t="array" ref="AA134">_xlfn.IFS(AND(Z134 &lt; 36, Z134 &gt; 23), "24-35", AND(Z134 &lt; 51, Z134 &gt; 35), "36-50", AND(Z134 &lt; 66, Z134 &gt; 50), "51-65", Z134 &gt; 65, "66+", TRUE, "?")</f>
        <v>36-50</v>
      </c>
      <c r="AB134" s="1">
        <v>2634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0</v>
      </c>
      <c r="AL134" s="1">
        <v>1931</v>
      </c>
      <c r="AM134" s="2">
        <v>42215</v>
      </c>
      <c r="AN134">
        <f t="shared" si="7"/>
        <v>7</v>
      </c>
      <c r="AO134" t="str">
        <f t="shared" si="8"/>
        <v>July</v>
      </c>
      <c r="AP134">
        <v>1</v>
      </c>
    </row>
    <row r="135" spans="1:42" ht="13" x14ac:dyDescent="0.15">
      <c r="A135">
        <v>134</v>
      </c>
      <c r="B135" s="1">
        <v>38547</v>
      </c>
      <c r="C135" s="1">
        <v>18</v>
      </c>
      <c r="D135" s="1">
        <f t="shared" si="6"/>
        <v>4.6696240952603316E-2</v>
      </c>
      <c r="E135" s="1">
        <v>1</v>
      </c>
      <c r="F135" s="1">
        <v>0</v>
      </c>
      <c r="G135" s="1">
        <v>49</v>
      </c>
      <c r="H135" s="1">
        <v>6</v>
      </c>
      <c r="I135" s="1">
        <v>1</v>
      </c>
      <c r="J135" s="1">
        <v>10</v>
      </c>
      <c r="K135" s="1">
        <v>0</v>
      </c>
      <c r="L135" s="1">
        <v>1</v>
      </c>
      <c r="M135" s="1">
        <v>4</v>
      </c>
      <c r="N135" s="1">
        <v>1</v>
      </c>
      <c r="O135" s="1">
        <v>1</v>
      </c>
      <c r="P135" s="1">
        <v>0</v>
      </c>
      <c r="Q135" s="1">
        <v>2</v>
      </c>
      <c r="R135" s="1">
        <v>8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39</v>
      </c>
      <c r="AA135" s="1" t="str" cm="1">
        <f t="array" ref="AA135">_xlfn.IFS(AND(Z135 &lt; 36, Z135 &gt; 23), "24-35", AND(Z135 &lt; 51, Z135 &gt; 35), "36-50", AND(Z135 &lt; 66, Z135 &gt; 50), "51-65", Z135 &gt; 65, "66+", TRUE, "?")</f>
        <v>36-50</v>
      </c>
      <c r="AB135" s="1">
        <v>2464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14</v>
      </c>
      <c r="AM135" s="2">
        <v>42385</v>
      </c>
      <c r="AN135">
        <f t="shared" si="7"/>
        <v>1</v>
      </c>
      <c r="AO135" t="str">
        <f t="shared" si="8"/>
        <v>January</v>
      </c>
      <c r="AP135">
        <v>1</v>
      </c>
    </row>
    <row r="136" spans="1:42" ht="13" x14ac:dyDescent="0.15">
      <c r="A136">
        <v>135</v>
      </c>
      <c r="B136" s="1">
        <v>35688</v>
      </c>
      <c r="C136" s="1">
        <v>179</v>
      </c>
      <c r="D136" s="1">
        <f t="shared" si="6"/>
        <v>0.50156915489800491</v>
      </c>
      <c r="E136" s="1">
        <v>2</v>
      </c>
      <c r="F136" s="1">
        <v>1</v>
      </c>
      <c r="G136" s="1">
        <v>94</v>
      </c>
      <c r="H136" s="1">
        <v>73</v>
      </c>
      <c r="I136" s="1">
        <v>3</v>
      </c>
      <c r="J136" s="1">
        <v>90</v>
      </c>
      <c r="K136" s="1">
        <v>12</v>
      </c>
      <c r="L136" s="1">
        <v>1</v>
      </c>
      <c r="M136" s="1">
        <v>32</v>
      </c>
      <c r="N136" s="1">
        <v>7</v>
      </c>
      <c r="O136" s="1">
        <v>4</v>
      </c>
      <c r="P136" s="1">
        <v>1</v>
      </c>
      <c r="Q136" s="1">
        <v>4</v>
      </c>
      <c r="R136" s="1">
        <v>8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47</v>
      </c>
      <c r="AA136" s="1" t="str" cm="1">
        <f t="array" ref="AA136">_xlfn.IFS(AND(Z136 &lt; 36, Z136 &gt; 23), "24-35", AND(Z136 &lt; 51, Z136 &gt; 35), "36-50", AND(Z136 &lt; 66, Z136 &gt; 50), "51-65", Z136 &gt; 65, "66+", TRUE, "?")</f>
        <v>36-50</v>
      </c>
      <c r="AB136" s="1">
        <v>2835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147</v>
      </c>
      <c r="AM136" s="2">
        <v>42014</v>
      </c>
      <c r="AN136">
        <f t="shared" si="7"/>
        <v>1</v>
      </c>
      <c r="AO136" t="str">
        <f t="shared" si="8"/>
        <v>January</v>
      </c>
      <c r="AP136">
        <v>1</v>
      </c>
    </row>
    <row r="137" spans="1:42" ht="13" x14ac:dyDescent="0.15">
      <c r="A137">
        <v>136</v>
      </c>
      <c r="B137" s="1">
        <v>49605</v>
      </c>
      <c r="C137" s="1">
        <v>119</v>
      </c>
      <c r="D137" s="1">
        <f t="shared" si="6"/>
        <v>0.23989517185767564</v>
      </c>
      <c r="E137" s="1">
        <v>0</v>
      </c>
      <c r="F137" s="1">
        <v>0</v>
      </c>
      <c r="G137" s="1">
        <v>65</v>
      </c>
      <c r="H137" s="1">
        <v>42</v>
      </c>
      <c r="I137" s="1">
        <v>16</v>
      </c>
      <c r="J137" s="1">
        <v>29</v>
      </c>
      <c r="K137" s="1">
        <v>12</v>
      </c>
      <c r="L137" s="1">
        <v>20</v>
      </c>
      <c r="M137" s="1">
        <v>8</v>
      </c>
      <c r="N137" s="1">
        <v>1</v>
      </c>
      <c r="O137" s="1">
        <v>2</v>
      </c>
      <c r="P137" s="1">
        <v>1</v>
      </c>
      <c r="Q137" s="1">
        <v>4</v>
      </c>
      <c r="R137" s="1">
        <v>3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54</v>
      </c>
      <c r="AA137" s="1" t="str" cm="1">
        <f t="array" ref="AA137">_xlfn.IFS(AND(Z137 &lt; 36, Z137 &gt; 23), "24-35", AND(Z137 &lt; 51, Z137 &gt; 35), "36-50", AND(Z137 &lt; 66, Z137 &gt; 50), "51-65", Z137 &gt; 65, "66+", TRUE, "?")</f>
        <v>51-65</v>
      </c>
      <c r="AB137" s="1">
        <v>2167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111</v>
      </c>
      <c r="AM137" s="2">
        <v>42682</v>
      </c>
      <c r="AN137">
        <f t="shared" si="7"/>
        <v>11</v>
      </c>
      <c r="AO137" t="str">
        <f t="shared" si="8"/>
        <v>November</v>
      </c>
      <c r="AP137">
        <v>1</v>
      </c>
    </row>
    <row r="138" spans="1:42" ht="13" x14ac:dyDescent="0.15">
      <c r="A138">
        <v>137</v>
      </c>
      <c r="B138" s="1">
        <v>59354</v>
      </c>
      <c r="C138" s="1">
        <v>446</v>
      </c>
      <c r="D138" s="1">
        <f t="shared" si="6"/>
        <v>0.75142366142130268</v>
      </c>
      <c r="E138" s="1">
        <v>0</v>
      </c>
      <c r="F138" s="1">
        <v>2</v>
      </c>
      <c r="G138" s="1">
        <v>59</v>
      </c>
      <c r="H138" s="1">
        <v>295</v>
      </c>
      <c r="I138" s="1">
        <v>21</v>
      </c>
      <c r="J138" s="1">
        <v>78</v>
      </c>
      <c r="K138" s="1">
        <v>39</v>
      </c>
      <c r="L138" s="1">
        <v>13</v>
      </c>
      <c r="M138" s="1">
        <v>13</v>
      </c>
      <c r="N138" s="1">
        <v>1</v>
      </c>
      <c r="O138" s="1">
        <v>4</v>
      </c>
      <c r="P138" s="1">
        <v>4</v>
      </c>
      <c r="Q138" s="1">
        <v>7</v>
      </c>
      <c r="R138" s="1">
        <v>3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67</v>
      </c>
      <c r="AA138" s="1" t="str" cm="1">
        <f t="array" ref="AA138">_xlfn.IFS(AND(Z138 &lt; 36, Z138 &gt; 23), "24-35", AND(Z138 &lt; 51, Z138 &gt; 35), "36-50", AND(Z138 &lt; 66, Z138 &gt; 50), "51-65", Z138 &gt; 65, "66+", TRUE, "?")</f>
        <v>66+</v>
      </c>
      <c r="AB138" s="1">
        <v>2225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433</v>
      </c>
      <c r="AM138" s="2">
        <v>42624</v>
      </c>
      <c r="AN138">
        <f t="shared" si="7"/>
        <v>9</v>
      </c>
      <c r="AO138" t="str">
        <f t="shared" si="8"/>
        <v>September</v>
      </c>
      <c r="AP138">
        <v>1</v>
      </c>
    </row>
    <row r="139" spans="1:42" ht="13" x14ac:dyDescent="0.15">
      <c r="A139">
        <v>138</v>
      </c>
      <c r="B139" s="1">
        <v>65747</v>
      </c>
      <c r="C139" s="1">
        <v>447</v>
      </c>
      <c r="D139" s="1">
        <f t="shared" si="6"/>
        <v>0.67987892983710274</v>
      </c>
      <c r="E139" s="1">
        <v>0</v>
      </c>
      <c r="F139" s="1">
        <v>1</v>
      </c>
      <c r="G139" s="1">
        <v>96</v>
      </c>
      <c r="H139" s="1">
        <v>346</v>
      </c>
      <c r="I139" s="1">
        <v>17</v>
      </c>
      <c r="J139" s="1">
        <v>48</v>
      </c>
      <c r="K139" s="1">
        <v>23</v>
      </c>
      <c r="L139" s="1">
        <v>13</v>
      </c>
      <c r="M139" s="1">
        <v>13</v>
      </c>
      <c r="N139" s="1">
        <v>4</v>
      </c>
      <c r="O139" s="1">
        <v>8</v>
      </c>
      <c r="P139" s="1">
        <v>1</v>
      </c>
      <c r="Q139" s="1">
        <v>6</v>
      </c>
      <c r="R139" s="1">
        <v>6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51</v>
      </c>
      <c r="AA139" s="1" t="str" cm="1">
        <f t="array" ref="AA139">_xlfn.IFS(AND(Z139 &lt; 36, Z139 &gt; 23), "24-35", AND(Z139 &lt; 51, Z139 &gt; 35), "36-50", AND(Z139 &lt; 66, Z139 &gt; 50), "51-65", Z139 &gt; 65, "66+", TRUE, "?")</f>
        <v>51-65</v>
      </c>
      <c r="AB139" s="1">
        <v>2273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434</v>
      </c>
      <c r="AM139" s="2">
        <v>42576</v>
      </c>
      <c r="AN139">
        <f t="shared" si="7"/>
        <v>7</v>
      </c>
      <c r="AO139" t="str">
        <f t="shared" si="8"/>
        <v>July</v>
      </c>
      <c r="AP139">
        <v>1</v>
      </c>
    </row>
    <row r="140" spans="1:42" ht="13" x14ac:dyDescent="0.15">
      <c r="A140">
        <v>139</v>
      </c>
      <c r="B140" s="1">
        <v>46344</v>
      </c>
      <c r="C140" s="1">
        <v>338</v>
      </c>
      <c r="D140" s="1">
        <f t="shared" si="6"/>
        <v>0.72932849991368898</v>
      </c>
      <c r="E140" s="1">
        <v>0</v>
      </c>
      <c r="F140" s="1">
        <v>1</v>
      </c>
      <c r="G140" s="1">
        <v>28</v>
      </c>
      <c r="H140" s="1">
        <v>233</v>
      </c>
      <c r="I140" s="1">
        <v>20</v>
      </c>
      <c r="J140" s="1">
        <v>57</v>
      </c>
      <c r="K140" s="1">
        <v>8</v>
      </c>
      <c r="L140" s="1">
        <v>20</v>
      </c>
      <c r="M140" s="1">
        <v>91</v>
      </c>
      <c r="N140" s="1">
        <v>4</v>
      </c>
      <c r="O140" s="1">
        <v>7</v>
      </c>
      <c r="P140" s="1">
        <v>1</v>
      </c>
      <c r="Q140" s="1">
        <v>5</v>
      </c>
      <c r="R140" s="1">
        <v>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48</v>
      </c>
      <c r="AA140" s="1" t="str" cm="1">
        <f t="array" ref="AA140">_xlfn.IFS(AND(Z140 &lt; 36, Z140 &gt; 23), "24-35", AND(Z140 &lt; 51, Z140 &gt; 35), "36-50", AND(Z140 &lt; 66, Z140 &gt; 50), "51-65", Z140 &gt; 65, "66+", TRUE, "?")</f>
        <v>36-50</v>
      </c>
      <c r="AB140" s="1">
        <v>2721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247</v>
      </c>
      <c r="AM140" s="2">
        <v>42128</v>
      </c>
      <c r="AN140">
        <f t="shared" si="7"/>
        <v>5</v>
      </c>
      <c r="AO140" t="str">
        <f t="shared" si="8"/>
        <v>May</v>
      </c>
      <c r="AP140">
        <v>1</v>
      </c>
    </row>
    <row r="141" spans="1:42" ht="13" x14ac:dyDescent="0.15">
      <c r="A141">
        <v>140</v>
      </c>
      <c r="B141" s="1">
        <v>34176</v>
      </c>
      <c r="C141" s="1">
        <v>69</v>
      </c>
      <c r="D141" s="1">
        <f t="shared" si="6"/>
        <v>0.20189606741573035</v>
      </c>
      <c r="E141" s="1">
        <v>1</v>
      </c>
      <c r="F141" s="1">
        <v>0</v>
      </c>
      <c r="G141" s="1">
        <v>12</v>
      </c>
      <c r="H141" s="1">
        <v>5</v>
      </c>
      <c r="I141" s="1">
        <v>7</v>
      </c>
      <c r="J141" s="1">
        <v>24</v>
      </c>
      <c r="K141" s="1">
        <v>19</v>
      </c>
      <c r="L141" s="1">
        <v>14</v>
      </c>
      <c r="M141" s="1">
        <v>20</v>
      </c>
      <c r="N141" s="1">
        <v>4</v>
      </c>
      <c r="O141" s="1">
        <v>3</v>
      </c>
      <c r="P141" s="1">
        <v>0</v>
      </c>
      <c r="Q141" s="1">
        <v>4</v>
      </c>
      <c r="R141" s="1">
        <v>6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32</v>
      </c>
      <c r="AA141" s="1" t="str" cm="1">
        <f t="array" ref="AA141">_xlfn.IFS(AND(Z141 &lt; 36, Z141 &gt; 23), "24-35", AND(Z141 &lt; 51, Z141 &gt; 35), "36-50", AND(Z141 &lt; 66, Z141 &gt; 50), "51-65", Z141 &gt; 65, "66+", TRUE, "?")</f>
        <v>24-35</v>
      </c>
      <c r="AB141" s="1">
        <v>2207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49</v>
      </c>
      <c r="AM141" s="2">
        <v>42642</v>
      </c>
      <c r="AN141">
        <f t="shared" si="7"/>
        <v>9</v>
      </c>
      <c r="AO141" t="str">
        <f t="shared" si="8"/>
        <v>September</v>
      </c>
      <c r="AP141">
        <v>1</v>
      </c>
    </row>
    <row r="142" spans="1:42" ht="13" x14ac:dyDescent="0.15">
      <c r="A142">
        <v>141</v>
      </c>
      <c r="B142" s="1">
        <v>61010</v>
      </c>
      <c r="C142" s="1">
        <v>945</v>
      </c>
      <c r="D142" s="1">
        <f t="shared" si="6"/>
        <v>1.5489264055072938</v>
      </c>
      <c r="E142" s="1">
        <v>0</v>
      </c>
      <c r="F142" s="1">
        <v>1</v>
      </c>
      <c r="G142" s="1">
        <v>57</v>
      </c>
      <c r="H142" s="1">
        <v>888</v>
      </c>
      <c r="I142" s="1">
        <v>0</v>
      </c>
      <c r="J142" s="1">
        <v>57</v>
      </c>
      <c r="K142" s="1">
        <v>0</v>
      </c>
      <c r="L142" s="1">
        <v>0</v>
      </c>
      <c r="M142" s="1">
        <v>76</v>
      </c>
      <c r="N142" s="1">
        <v>2</v>
      </c>
      <c r="O142" s="1">
        <v>8</v>
      </c>
      <c r="P142" s="1">
        <v>5</v>
      </c>
      <c r="Q142" s="1">
        <v>11</v>
      </c>
      <c r="R142" s="1">
        <v>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68</v>
      </c>
      <c r="AA142" s="1" t="str" cm="1">
        <f t="array" ref="AA142">_xlfn.IFS(AND(Z142 &lt; 36, Z142 &gt; 23), "24-35", AND(Z142 &lt; 51, Z142 &gt; 35), "36-50", AND(Z142 &lt; 66, Z142 &gt; 50), "51-65", Z142 &gt; 65, "66+", TRUE, "?")</f>
        <v>66+</v>
      </c>
      <c r="AB142" s="1">
        <v>2787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869</v>
      </c>
      <c r="AM142" s="2">
        <v>42062</v>
      </c>
      <c r="AN142">
        <f t="shared" si="7"/>
        <v>2</v>
      </c>
      <c r="AO142" t="str">
        <f t="shared" si="8"/>
        <v>February</v>
      </c>
      <c r="AP142">
        <v>1</v>
      </c>
    </row>
    <row r="143" spans="1:42" ht="13" x14ac:dyDescent="0.15">
      <c r="A143">
        <v>142</v>
      </c>
      <c r="B143" s="1">
        <v>87771</v>
      </c>
      <c r="C143" s="1">
        <v>1924</v>
      </c>
      <c r="D143" s="1">
        <f t="shared" si="6"/>
        <v>2.1920679951236739</v>
      </c>
      <c r="E143" s="1">
        <v>0</v>
      </c>
      <c r="F143" s="1">
        <v>1</v>
      </c>
      <c r="G143" s="1">
        <v>61</v>
      </c>
      <c r="H143" s="1">
        <v>1492</v>
      </c>
      <c r="I143" s="1">
        <v>38</v>
      </c>
      <c r="J143" s="1">
        <v>287</v>
      </c>
      <c r="K143" s="1">
        <v>50</v>
      </c>
      <c r="L143" s="1">
        <v>57</v>
      </c>
      <c r="M143" s="1">
        <v>33</v>
      </c>
      <c r="N143" s="1">
        <v>1</v>
      </c>
      <c r="O143" s="1">
        <v>5</v>
      </c>
      <c r="P143" s="1">
        <v>10</v>
      </c>
      <c r="Q143" s="1">
        <v>4</v>
      </c>
      <c r="R143" s="1">
        <v>6</v>
      </c>
      <c r="S143" s="1">
        <v>1</v>
      </c>
      <c r="T143" s="1">
        <v>1</v>
      </c>
      <c r="U143" s="1">
        <v>0</v>
      </c>
      <c r="V143" s="1">
        <v>1</v>
      </c>
      <c r="W143" s="1">
        <v>1</v>
      </c>
      <c r="X143" s="1">
        <v>0</v>
      </c>
      <c r="Y143" s="1">
        <v>1</v>
      </c>
      <c r="Z143" s="1">
        <v>61</v>
      </c>
      <c r="AA143" s="1" t="str" cm="1">
        <f t="array" ref="AA143">_xlfn.IFS(AND(Z143 &lt; 36, Z143 &gt; 23), "24-35", AND(Z143 &lt; 51, Z143 &gt; 35), "36-50", AND(Z143 &lt; 66, Z143 &gt; 50), "51-65", Z143 &gt; 65, "66+", TRUE, "?")</f>
        <v>51-65</v>
      </c>
      <c r="AB143" s="1">
        <v>2562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1891</v>
      </c>
      <c r="AM143" s="2">
        <v>42287</v>
      </c>
      <c r="AN143">
        <f t="shared" si="7"/>
        <v>10</v>
      </c>
      <c r="AO143" t="str">
        <f t="shared" si="8"/>
        <v>October</v>
      </c>
      <c r="AP143">
        <v>1</v>
      </c>
    </row>
    <row r="144" spans="1:42" ht="13" x14ac:dyDescent="0.15">
      <c r="A144">
        <v>143</v>
      </c>
      <c r="B144" s="1">
        <v>49967</v>
      </c>
      <c r="C144" s="1">
        <v>303</v>
      </c>
      <c r="D144" s="1">
        <f t="shared" si="6"/>
        <v>0.60640022414793759</v>
      </c>
      <c r="E144" s="1">
        <v>0</v>
      </c>
      <c r="F144" s="1">
        <v>1</v>
      </c>
      <c r="G144" s="1">
        <v>4</v>
      </c>
      <c r="H144" s="1">
        <v>212</v>
      </c>
      <c r="I144" s="1">
        <v>6</v>
      </c>
      <c r="J144" s="1">
        <v>69</v>
      </c>
      <c r="K144" s="1">
        <v>4</v>
      </c>
      <c r="L144" s="1">
        <v>12</v>
      </c>
      <c r="M144" s="1">
        <v>3</v>
      </c>
      <c r="N144" s="1">
        <v>3</v>
      </c>
      <c r="O144" s="1">
        <v>6</v>
      </c>
      <c r="P144" s="1">
        <v>1</v>
      </c>
      <c r="Q144" s="1">
        <v>5</v>
      </c>
      <c r="R144" s="1">
        <v>7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62</v>
      </c>
      <c r="AA144" s="1" t="str" cm="1">
        <f t="array" ref="AA144">_xlfn.IFS(AND(Z144 &lt; 36, Z144 &gt; 23), "24-35", AND(Z144 &lt; 51, Z144 &gt; 35), "36-50", AND(Z144 &lt; 66, Z144 &gt; 50), "51-65", Z144 &gt; 65, "66+", TRUE, "?")</f>
        <v>51-65</v>
      </c>
      <c r="AB144" s="1">
        <v>2515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300</v>
      </c>
      <c r="AM144" s="2">
        <v>42334</v>
      </c>
      <c r="AN144">
        <f t="shared" si="7"/>
        <v>11</v>
      </c>
      <c r="AO144" t="str">
        <f t="shared" si="8"/>
        <v>November</v>
      </c>
      <c r="AP144">
        <v>1</v>
      </c>
    </row>
    <row r="145" spans="1:42" ht="13" x14ac:dyDescent="0.15">
      <c r="A145">
        <v>144</v>
      </c>
      <c r="B145" s="1">
        <v>60199</v>
      </c>
      <c r="C145" s="1">
        <v>18</v>
      </c>
      <c r="D145" s="1">
        <f t="shared" si="6"/>
        <v>2.9900828917423877E-2</v>
      </c>
      <c r="E145" s="1">
        <v>1</v>
      </c>
      <c r="F145" s="1">
        <v>2</v>
      </c>
      <c r="G145" s="1">
        <v>49</v>
      </c>
      <c r="H145" s="1">
        <v>8</v>
      </c>
      <c r="I145" s="1">
        <v>1</v>
      </c>
      <c r="J145" s="1">
        <v>7</v>
      </c>
      <c r="K145" s="1">
        <v>2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3</v>
      </c>
      <c r="R145" s="1">
        <v>4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42</v>
      </c>
      <c r="AA145" s="1" t="str" cm="1">
        <f t="array" ref="AA145">_xlfn.IFS(AND(Z145 &lt; 36, Z145 &gt; 23), "24-35", AND(Z145 &lt; 51, Z145 &gt; 35), "36-50", AND(Z145 &lt; 66, Z145 &gt; 50), "51-65", Z145 &gt; 65, "66+", TRUE, "?")</f>
        <v>36-50</v>
      </c>
      <c r="AB145" s="1">
        <v>2449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18</v>
      </c>
      <c r="AM145" s="2">
        <v>42400</v>
      </c>
      <c r="AN145">
        <f t="shared" si="7"/>
        <v>1</v>
      </c>
      <c r="AO145" t="str">
        <f t="shared" si="8"/>
        <v>January</v>
      </c>
      <c r="AP145">
        <v>1</v>
      </c>
    </row>
    <row r="146" spans="1:42" ht="13" x14ac:dyDescent="0.15">
      <c r="A146">
        <v>145</v>
      </c>
      <c r="B146" s="1">
        <v>55375</v>
      </c>
      <c r="C146" s="1">
        <v>148</v>
      </c>
      <c r="D146" s="1">
        <f t="shared" si="6"/>
        <v>0.26726862302483068</v>
      </c>
      <c r="E146" s="1">
        <v>0</v>
      </c>
      <c r="F146" s="1">
        <v>1</v>
      </c>
      <c r="G146" s="1">
        <v>3</v>
      </c>
      <c r="H146" s="1">
        <v>42</v>
      </c>
      <c r="I146" s="1">
        <v>11</v>
      </c>
      <c r="J146" s="1">
        <v>57</v>
      </c>
      <c r="K146" s="1">
        <v>10</v>
      </c>
      <c r="L146" s="1">
        <v>28</v>
      </c>
      <c r="M146" s="1">
        <v>14</v>
      </c>
      <c r="N146" s="1">
        <v>1</v>
      </c>
      <c r="O146" s="1">
        <v>1</v>
      </c>
      <c r="P146" s="1">
        <v>1</v>
      </c>
      <c r="Q146" s="1">
        <v>6</v>
      </c>
      <c r="R146" s="1">
        <v>2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43</v>
      </c>
      <c r="AA146" s="1" t="str" cm="1">
        <f t="array" ref="AA146">_xlfn.IFS(AND(Z146 &lt; 36, Z146 &gt; 23), "24-35", AND(Z146 &lt; 51, Z146 &gt; 35), "36-50", AND(Z146 &lt; 66, Z146 &gt; 50), "51-65", Z146 &gt; 65, "66+", TRUE, "?")</f>
        <v>36-50</v>
      </c>
      <c r="AB146" s="1">
        <v>2414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134</v>
      </c>
      <c r="AM146" s="2">
        <v>42435</v>
      </c>
      <c r="AN146">
        <f t="shared" si="7"/>
        <v>3</v>
      </c>
      <c r="AO146" t="str">
        <f t="shared" si="8"/>
        <v>March</v>
      </c>
      <c r="AP146">
        <v>1</v>
      </c>
    </row>
    <row r="147" spans="1:42" ht="13" x14ac:dyDescent="0.15">
      <c r="A147">
        <v>146</v>
      </c>
      <c r="B147" s="1">
        <v>80317</v>
      </c>
      <c r="C147" s="1">
        <v>1174</v>
      </c>
      <c r="D147" s="1">
        <f t="shared" si="6"/>
        <v>1.4617079821208463</v>
      </c>
      <c r="E147" s="1">
        <v>0</v>
      </c>
      <c r="F147" s="1">
        <v>0</v>
      </c>
      <c r="G147" s="1">
        <v>64</v>
      </c>
      <c r="H147" s="1">
        <v>536</v>
      </c>
      <c r="I147" s="1">
        <v>11</v>
      </c>
      <c r="J147" s="1">
        <v>387</v>
      </c>
      <c r="K147" s="1">
        <v>149</v>
      </c>
      <c r="L147" s="1">
        <v>91</v>
      </c>
      <c r="M147" s="1">
        <v>57</v>
      </c>
      <c r="N147" s="1">
        <v>1</v>
      </c>
      <c r="O147" s="1">
        <v>3</v>
      </c>
      <c r="P147" s="1">
        <v>4</v>
      </c>
      <c r="Q147" s="1">
        <v>10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65</v>
      </c>
      <c r="AA147" s="1" t="str" cm="1">
        <f t="array" ref="AA147">_xlfn.IFS(AND(Z147 &lt; 36, Z147 &gt; 23), "24-35", AND(Z147 &lt; 51, Z147 &gt; 35), "36-50", AND(Z147 &lt; 66, Z147 &gt; 50), "51-65", Z147 &gt; 65, "66+", TRUE, "?")</f>
        <v>51-65</v>
      </c>
      <c r="AB147" s="1">
        <v>2472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1117</v>
      </c>
      <c r="AM147" s="2">
        <v>42377</v>
      </c>
      <c r="AN147">
        <f t="shared" si="7"/>
        <v>1</v>
      </c>
      <c r="AO147" t="str">
        <f t="shared" si="8"/>
        <v>January</v>
      </c>
      <c r="AP147">
        <v>1</v>
      </c>
    </row>
    <row r="148" spans="1:42" ht="13" x14ac:dyDescent="0.15">
      <c r="A148">
        <v>147</v>
      </c>
      <c r="B148" s="1">
        <v>30523</v>
      </c>
      <c r="C148" s="1">
        <v>8</v>
      </c>
      <c r="D148" s="1">
        <f t="shared" si="6"/>
        <v>2.6209743472135769E-2</v>
      </c>
      <c r="E148" s="1">
        <v>2</v>
      </c>
      <c r="F148" s="1">
        <v>1</v>
      </c>
      <c r="G148" s="1">
        <v>0</v>
      </c>
      <c r="H148" s="1">
        <v>5</v>
      </c>
      <c r="I148" s="1">
        <v>0</v>
      </c>
      <c r="J148" s="1">
        <v>3</v>
      </c>
      <c r="K148" s="1">
        <v>0</v>
      </c>
      <c r="L148" s="1">
        <v>0</v>
      </c>
      <c r="M148" s="1">
        <v>5</v>
      </c>
      <c r="N148" s="1">
        <v>1</v>
      </c>
      <c r="O148" s="1">
        <v>1</v>
      </c>
      <c r="P148" s="1">
        <v>0</v>
      </c>
      <c r="Q148" s="1">
        <v>2</v>
      </c>
      <c r="R148" s="1">
        <v>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62</v>
      </c>
      <c r="AA148" s="1" t="str" cm="1">
        <f t="array" ref="AA148">_xlfn.IFS(AND(Z148 &lt; 36, Z148 &gt; 23), "24-35", AND(Z148 &lt; 51, Z148 &gt; 35), "36-50", AND(Z148 &lt; 66, Z148 &gt; 50), "51-65", Z148 &gt; 65, "66+", TRUE, "?")</f>
        <v>51-65</v>
      </c>
      <c r="AB148" s="1">
        <v>2522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3</v>
      </c>
      <c r="AM148" s="2">
        <v>42327</v>
      </c>
      <c r="AN148">
        <f t="shared" si="7"/>
        <v>11</v>
      </c>
      <c r="AO148" t="str">
        <f t="shared" si="8"/>
        <v>November</v>
      </c>
      <c r="AP148">
        <v>1</v>
      </c>
    </row>
    <row r="149" spans="1:42" ht="13" x14ac:dyDescent="0.15">
      <c r="A149">
        <v>148</v>
      </c>
      <c r="B149" s="1">
        <v>70356</v>
      </c>
      <c r="C149" s="1">
        <v>1673</v>
      </c>
      <c r="D149" s="1">
        <f t="shared" si="6"/>
        <v>2.377906646199329</v>
      </c>
      <c r="E149" s="1">
        <v>0</v>
      </c>
      <c r="F149" s="1">
        <v>0</v>
      </c>
      <c r="G149" s="1">
        <v>20</v>
      </c>
      <c r="H149" s="1">
        <v>1349</v>
      </c>
      <c r="I149" s="1">
        <v>16</v>
      </c>
      <c r="J149" s="1">
        <v>249</v>
      </c>
      <c r="K149" s="1">
        <v>43</v>
      </c>
      <c r="L149" s="1">
        <v>16</v>
      </c>
      <c r="M149" s="1">
        <v>33</v>
      </c>
      <c r="N149" s="1">
        <v>2</v>
      </c>
      <c r="O149" s="1">
        <v>10</v>
      </c>
      <c r="P149" s="1">
        <v>6</v>
      </c>
      <c r="Q149" s="1">
        <v>9</v>
      </c>
      <c r="R149" s="1">
        <v>6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75</v>
      </c>
      <c r="AA149" s="1" t="str" cm="1">
        <f t="array" ref="AA149">_xlfn.IFS(AND(Z149 &lt; 36, Z149 &gt; 23), "24-35", AND(Z149 &lt; 51, Z149 &gt; 35), "36-50", AND(Z149 &lt; 66, Z149 &gt; 50), "51-65", Z149 &gt; 65, "66+", TRUE, "?")</f>
        <v>66+</v>
      </c>
      <c r="AB149" s="1">
        <v>2760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1640</v>
      </c>
      <c r="AM149" s="2">
        <v>42089</v>
      </c>
      <c r="AN149">
        <f t="shared" si="7"/>
        <v>3</v>
      </c>
      <c r="AO149" t="str">
        <f t="shared" si="8"/>
        <v>March</v>
      </c>
      <c r="AP149">
        <v>1</v>
      </c>
    </row>
    <row r="150" spans="1:42" ht="13" x14ac:dyDescent="0.15">
      <c r="A150">
        <v>149</v>
      </c>
      <c r="B150" s="1">
        <v>23228</v>
      </c>
      <c r="C150" s="1">
        <v>116</v>
      </c>
      <c r="D150" s="1">
        <f t="shared" si="6"/>
        <v>0.49939727914585846</v>
      </c>
      <c r="E150" s="1">
        <v>1</v>
      </c>
      <c r="F150" s="1">
        <v>0</v>
      </c>
      <c r="G150" s="1">
        <v>91</v>
      </c>
      <c r="H150" s="1">
        <v>53</v>
      </c>
      <c r="I150" s="1">
        <v>3</v>
      </c>
      <c r="J150" s="1">
        <v>49</v>
      </c>
      <c r="K150" s="1">
        <v>7</v>
      </c>
      <c r="L150" s="1">
        <v>4</v>
      </c>
      <c r="M150" s="1">
        <v>5</v>
      </c>
      <c r="N150" s="1">
        <v>4</v>
      </c>
      <c r="O150" s="1">
        <v>3</v>
      </c>
      <c r="P150" s="1">
        <v>0</v>
      </c>
      <c r="Q150" s="1">
        <v>4</v>
      </c>
      <c r="R150" s="1">
        <v>8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36</v>
      </c>
      <c r="AA150" s="1" t="str" cm="1">
        <f t="array" ref="AA150">_xlfn.IFS(AND(Z150 &lt; 36, Z150 &gt; 23), "24-35", AND(Z150 &lt; 51, Z150 &gt; 35), "36-50", AND(Z150 &lt; 66, Z150 &gt; 50), "51-65", Z150 &gt; 65, "66+", TRUE, "?")</f>
        <v>36-50</v>
      </c>
      <c r="AB150" s="1">
        <v>2334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111</v>
      </c>
      <c r="AM150" s="2">
        <v>42515</v>
      </c>
      <c r="AN150">
        <f t="shared" si="7"/>
        <v>5</v>
      </c>
      <c r="AO150" t="str">
        <f t="shared" si="8"/>
        <v>May</v>
      </c>
      <c r="AP150">
        <v>1</v>
      </c>
    </row>
    <row r="151" spans="1:42" ht="13" x14ac:dyDescent="0.15">
      <c r="A151">
        <v>150</v>
      </c>
      <c r="B151" s="1">
        <v>74165</v>
      </c>
      <c r="C151" s="1">
        <v>1281</v>
      </c>
      <c r="D151" s="1">
        <f t="shared" si="6"/>
        <v>1.7272298253893346</v>
      </c>
      <c r="E151" s="1">
        <v>0</v>
      </c>
      <c r="F151" s="1">
        <v>0</v>
      </c>
      <c r="G151" s="1">
        <v>9</v>
      </c>
      <c r="H151" s="1">
        <v>1001</v>
      </c>
      <c r="I151" s="1">
        <v>12</v>
      </c>
      <c r="J151" s="1">
        <v>240</v>
      </c>
      <c r="K151" s="1">
        <v>16</v>
      </c>
      <c r="L151" s="1">
        <v>12</v>
      </c>
      <c r="M151" s="1">
        <v>12</v>
      </c>
      <c r="N151" s="1">
        <v>1</v>
      </c>
      <c r="O151" s="1">
        <v>5</v>
      </c>
      <c r="P151" s="1">
        <v>4</v>
      </c>
      <c r="Q151" s="1">
        <v>10</v>
      </c>
      <c r="R151" s="1">
        <v>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45</v>
      </c>
      <c r="AA151" s="1" t="str" cm="1">
        <f t="array" ref="AA151">_xlfn.IFS(AND(Z151 &lt; 36, Z151 &gt; 23), "24-35", AND(Z151 &lt; 51, Z151 &gt; 35), "36-50", AND(Z151 &lt; 66, Z151 &gt; 50), "51-65", Z151 &gt; 65, "66+", TRUE, "?")</f>
        <v>36-50</v>
      </c>
      <c r="AB151" s="1">
        <v>2583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1269</v>
      </c>
      <c r="AM151" s="2">
        <v>42266</v>
      </c>
      <c r="AN151">
        <f t="shared" si="7"/>
        <v>9</v>
      </c>
      <c r="AO151" t="str">
        <f t="shared" si="8"/>
        <v>September</v>
      </c>
      <c r="AP151">
        <v>1</v>
      </c>
    </row>
    <row r="152" spans="1:42" ht="13" x14ac:dyDescent="0.15">
      <c r="A152">
        <v>151</v>
      </c>
      <c r="B152" s="1">
        <v>43482</v>
      </c>
      <c r="C152" s="1">
        <v>60</v>
      </c>
      <c r="D152" s="1">
        <f t="shared" si="6"/>
        <v>0.13798813302056023</v>
      </c>
      <c r="E152" s="1">
        <v>2</v>
      </c>
      <c r="F152" s="1">
        <v>1</v>
      </c>
      <c r="G152" s="1">
        <v>83</v>
      </c>
      <c r="H152" s="1">
        <v>18</v>
      </c>
      <c r="I152" s="1">
        <v>1</v>
      </c>
      <c r="J152" s="1">
        <v>32</v>
      </c>
      <c r="K152" s="1">
        <v>6</v>
      </c>
      <c r="L152" s="1">
        <v>3</v>
      </c>
      <c r="M152" s="1">
        <v>28</v>
      </c>
      <c r="N152" s="1">
        <v>3</v>
      </c>
      <c r="O152" s="1">
        <v>2</v>
      </c>
      <c r="P152" s="1">
        <v>0</v>
      </c>
      <c r="Q152" s="1">
        <v>4</v>
      </c>
      <c r="R152" s="1">
        <v>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54</v>
      </c>
      <c r="AA152" s="1" t="str" cm="1">
        <f t="array" ref="AA152">_xlfn.IFS(AND(Z152 &lt; 36, Z152 &gt; 23), "24-35", AND(Z152 &lt; 51, Z152 &gt; 35), "36-50", AND(Z152 &lt; 66, Z152 &gt; 50), "51-65", Z152 &gt; 65, "66+", TRUE, "?")</f>
        <v>51-65</v>
      </c>
      <c r="AB152" s="1">
        <v>2387</v>
      </c>
      <c r="AC152" s="1">
        <v>0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32</v>
      </c>
      <c r="AM152" s="2">
        <v>42462</v>
      </c>
      <c r="AN152">
        <f t="shared" si="7"/>
        <v>4</v>
      </c>
      <c r="AO152" t="str">
        <f t="shared" si="8"/>
        <v>April</v>
      </c>
      <c r="AP152">
        <v>1</v>
      </c>
    </row>
    <row r="153" spans="1:42" ht="13" x14ac:dyDescent="0.15">
      <c r="A153">
        <v>152</v>
      </c>
      <c r="B153" s="1">
        <v>62551</v>
      </c>
      <c r="C153" s="1">
        <v>394</v>
      </c>
      <c r="D153" s="1">
        <f t="shared" si="6"/>
        <v>0.6298860130133811</v>
      </c>
      <c r="E153" s="1">
        <v>0</v>
      </c>
      <c r="F153" s="1">
        <v>0</v>
      </c>
      <c r="G153" s="1">
        <v>27</v>
      </c>
      <c r="H153" s="1">
        <v>125</v>
      </c>
      <c r="I153" s="1">
        <v>16</v>
      </c>
      <c r="J153" s="1">
        <v>98</v>
      </c>
      <c r="K153" s="1">
        <v>134</v>
      </c>
      <c r="L153" s="1">
        <v>21</v>
      </c>
      <c r="M153" s="1">
        <v>27</v>
      </c>
      <c r="N153" s="1">
        <v>1</v>
      </c>
      <c r="O153" s="1">
        <v>6</v>
      </c>
      <c r="P153" s="1">
        <v>7</v>
      </c>
      <c r="Q153" s="1">
        <v>4</v>
      </c>
      <c r="R153" s="1">
        <v>3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67</v>
      </c>
      <c r="AA153" s="1" t="str" cm="1">
        <f t="array" ref="AA153">_xlfn.IFS(AND(Z153 &lt; 36, Z153 &gt; 23), "24-35", AND(Z153 &lt; 51, Z153 &gt; 35), "36-50", AND(Z153 &lt; 66, Z153 &gt; 50), "51-65", Z153 &gt; 65, "66+", TRUE, "?")</f>
        <v>66+</v>
      </c>
      <c r="AB153" s="1">
        <v>2382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367</v>
      </c>
      <c r="AM153" s="2">
        <v>42467</v>
      </c>
      <c r="AN153">
        <f t="shared" si="7"/>
        <v>4</v>
      </c>
      <c r="AO153" t="str">
        <f t="shared" si="8"/>
        <v>April</v>
      </c>
      <c r="AP153">
        <v>1</v>
      </c>
    </row>
    <row r="154" spans="1:42" ht="13" x14ac:dyDescent="0.15">
      <c r="A154">
        <v>153</v>
      </c>
      <c r="B154" s="1">
        <v>52332</v>
      </c>
      <c r="C154" s="1">
        <v>257</v>
      </c>
      <c r="D154" s="1">
        <f t="shared" si="6"/>
        <v>0.49109531453030647</v>
      </c>
      <c r="E154" s="1">
        <v>0</v>
      </c>
      <c r="F154" s="1">
        <v>0</v>
      </c>
      <c r="G154" s="1">
        <v>63</v>
      </c>
      <c r="H154" s="1">
        <v>212</v>
      </c>
      <c r="I154" s="1">
        <v>5</v>
      </c>
      <c r="J154" s="1">
        <v>33</v>
      </c>
      <c r="K154" s="1">
        <v>7</v>
      </c>
      <c r="L154" s="1">
        <v>0</v>
      </c>
      <c r="M154" s="1">
        <v>2</v>
      </c>
      <c r="N154" s="1">
        <v>1</v>
      </c>
      <c r="O154" s="1">
        <v>3</v>
      </c>
      <c r="P154" s="1">
        <v>2</v>
      </c>
      <c r="Q154" s="1">
        <v>6</v>
      </c>
      <c r="R154" s="1">
        <v>4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61</v>
      </c>
      <c r="AA154" s="1" t="str" cm="1">
        <f t="array" ref="AA154">_xlfn.IFS(AND(Z154 &lt; 36, Z154 &gt; 23), "24-35", AND(Z154 &lt; 51, Z154 &gt; 35), "36-50", AND(Z154 &lt; 66, Z154 &gt; 50), "51-65", Z154 &gt; 65, "66+", TRUE, "?")</f>
        <v>51-65</v>
      </c>
      <c r="AB154" s="1">
        <v>2464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255</v>
      </c>
      <c r="AM154" s="2">
        <v>42385</v>
      </c>
      <c r="AN154">
        <f t="shared" si="7"/>
        <v>1</v>
      </c>
      <c r="AO154" t="str">
        <f t="shared" si="8"/>
        <v>January</v>
      </c>
      <c r="AP154">
        <v>1</v>
      </c>
    </row>
    <row r="155" spans="1:42" ht="13" x14ac:dyDescent="0.15">
      <c r="A155">
        <v>154</v>
      </c>
      <c r="B155" s="1">
        <v>66951</v>
      </c>
      <c r="C155" s="1">
        <v>993</v>
      </c>
      <c r="D155" s="1">
        <f t="shared" si="6"/>
        <v>1.4831742617735357</v>
      </c>
      <c r="E155" s="1">
        <v>0</v>
      </c>
      <c r="F155" s="1">
        <v>0</v>
      </c>
      <c r="G155" s="1">
        <v>46</v>
      </c>
      <c r="H155" s="1">
        <v>277</v>
      </c>
      <c r="I155" s="1">
        <v>162</v>
      </c>
      <c r="J155" s="1">
        <v>305</v>
      </c>
      <c r="K155" s="1">
        <v>173</v>
      </c>
      <c r="L155" s="1">
        <v>76</v>
      </c>
      <c r="M155" s="1">
        <v>124</v>
      </c>
      <c r="N155" s="1">
        <v>1</v>
      </c>
      <c r="O155" s="1">
        <v>3</v>
      </c>
      <c r="P155" s="1">
        <v>4</v>
      </c>
      <c r="Q155" s="1">
        <v>7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32</v>
      </c>
      <c r="AA155" s="1" t="str" cm="1">
        <f t="array" ref="AA155">_xlfn.IFS(AND(Z155 &lt; 36, Z155 &gt; 23), "24-35", AND(Z155 &lt; 51, Z155 &gt; 35), "36-50", AND(Z155 &lt; 66, Z155 &gt; 50), "51-65", Z155 &gt; 65, "66+", TRUE, "?")</f>
        <v>24-35</v>
      </c>
      <c r="AB155" s="1">
        <v>2398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869</v>
      </c>
      <c r="AM155" s="2">
        <v>42451</v>
      </c>
      <c r="AN155">
        <f t="shared" si="7"/>
        <v>3</v>
      </c>
      <c r="AO155" t="str">
        <f t="shared" si="8"/>
        <v>March</v>
      </c>
      <c r="AP155">
        <v>1</v>
      </c>
    </row>
    <row r="156" spans="1:42" ht="13" x14ac:dyDescent="0.15">
      <c r="A156">
        <v>155</v>
      </c>
      <c r="B156" s="1">
        <v>26091</v>
      </c>
      <c r="C156" s="1">
        <v>69</v>
      </c>
      <c r="D156" s="1">
        <f t="shared" si="6"/>
        <v>0.26445900885362766</v>
      </c>
      <c r="E156" s="1">
        <v>1</v>
      </c>
      <c r="F156" s="1">
        <v>1</v>
      </c>
      <c r="G156" s="1">
        <v>84</v>
      </c>
      <c r="H156" s="1">
        <v>15</v>
      </c>
      <c r="I156" s="1">
        <v>10</v>
      </c>
      <c r="J156" s="1">
        <v>19</v>
      </c>
      <c r="K156" s="1">
        <v>8</v>
      </c>
      <c r="L156" s="1">
        <v>17</v>
      </c>
      <c r="M156" s="1">
        <v>20</v>
      </c>
      <c r="N156" s="1">
        <v>3</v>
      </c>
      <c r="O156" s="1">
        <v>2</v>
      </c>
      <c r="P156" s="1">
        <v>1</v>
      </c>
      <c r="Q156" s="1">
        <v>3</v>
      </c>
      <c r="R156" s="1">
        <v>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63</v>
      </c>
      <c r="AA156" s="1" t="str" cm="1">
        <f t="array" ref="AA156">_xlfn.IFS(AND(Z156 &lt; 36, Z156 &gt; 23), "24-35", AND(Z156 &lt; 51, Z156 &gt; 35), "36-50", AND(Z156 &lt; 66, Z156 &gt; 50), "51-65", Z156 &gt; 65, "66+", TRUE, "?")</f>
        <v>51-65</v>
      </c>
      <c r="AB156" s="1">
        <v>2283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49</v>
      </c>
      <c r="AM156" s="2">
        <v>42566</v>
      </c>
      <c r="AN156">
        <f t="shared" si="7"/>
        <v>7</v>
      </c>
      <c r="AO156" t="str">
        <f t="shared" si="8"/>
        <v>July</v>
      </c>
      <c r="AP156">
        <v>1</v>
      </c>
    </row>
    <row r="157" spans="1:42" ht="13" x14ac:dyDescent="0.15">
      <c r="A157">
        <v>156</v>
      </c>
      <c r="B157" s="1">
        <v>33456</v>
      </c>
      <c r="C157" s="1">
        <v>29</v>
      </c>
      <c r="D157" s="1">
        <f t="shared" si="6"/>
        <v>8.6681013868962209E-2</v>
      </c>
      <c r="E157" s="1">
        <v>1</v>
      </c>
      <c r="F157" s="1">
        <v>1</v>
      </c>
      <c r="G157" s="1">
        <v>58</v>
      </c>
      <c r="H157" s="1">
        <v>7</v>
      </c>
      <c r="I157" s="1">
        <v>3</v>
      </c>
      <c r="J157" s="1">
        <v>10</v>
      </c>
      <c r="K157" s="1">
        <v>8</v>
      </c>
      <c r="L157" s="1">
        <v>1</v>
      </c>
      <c r="M157" s="1">
        <v>7</v>
      </c>
      <c r="N157" s="1">
        <v>2</v>
      </c>
      <c r="O157" s="1">
        <v>1</v>
      </c>
      <c r="P157" s="1">
        <v>0</v>
      </c>
      <c r="Q157" s="1">
        <v>3</v>
      </c>
      <c r="R157" s="1">
        <v>7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55</v>
      </c>
      <c r="AA157" s="1" t="str" cm="1">
        <f t="array" ref="AA157">_xlfn.IFS(AND(Z157 &lt; 36, Z157 &gt; 23), "24-35", AND(Z157 &lt; 51, Z157 &gt; 35), "36-50", AND(Z157 &lt; 66, Z157 &gt; 50), "51-65", Z157 &gt; 65, "66+", TRUE, "?")</f>
        <v>51-65</v>
      </c>
      <c r="AB157" s="1">
        <v>2228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22</v>
      </c>
      <c r="AM157" s="2">
        <v>42621</v>
      </c>
      <c r="AN157">
        <f t="shared" si="7"/>
        <v>9</v>
      </c>
      <c r="AO157" t="str">
        <f t="shared" si="8"/>
        <v>September</v>
      </c>
      <c r="AP157">
        <v>1</v>
      </c>
    </row>
    <row r="158" spans="1:42" ht="13" x14ac:dyDescent="0.15">
      <c r="A158">
        <v>157</v>
      </c>
      <c r="B158" s="1">
        <v>28718</v>
      </c>
      <c r="C158" s="1">
        <v>41</v>
      </c>
      <c r="D158" s="1">
        <f t="shared" si="6"/>
        <v>0.14276760220071036</v>
      </c>
      <c r="E158" s="1">
        <v>1</v>
      </c>
      <c r="F158" s="1">
        <v>0</v>
      </c>
      <c r="G158" s="1">
        <v>78</v>
      </c>
      <c r="H158" s="1">
        <v>12</v>
      </c>
      <c r="I158" s="1">
        <v>4</v>
      </c>
      <c r="J158" s="1">
        <v>6</v>
      </c>
      <c r="K158" s="1">
        <v>11</v>
      </c>
      <c r="L158" s="1">
        <v>8</v>
      </c>
      <c r="M158" s="1">
        <v>16</v>
      </c>
      <c r="N158" s="1">
        <v>2</v>
      </c>
      <c r="O158" s="1">
        <v>2</v>
      </c>
      <c r="P158" s="1">
        <v>0</v>
      </c>
      <c r="Q158" s="1">
        <v>3</v>
      </c>
      <c r="R158" s="1">
        <v>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38</v>
      </c>
      <c r="AA158" s="1" t="str" cm="1">
        <f t="array" ref="AA158">_xlfn.IFS(AND(Z158 &lt; 36, Z158 &gt; 23), "24-35", AND(Z158 &lt; 51, Z158 &gt; 35), "36-50", AND(Z158 &lt; 66, Z158 &gt; 50), "51-65", Z158 &gt; 65, "66+", TRUE, "?")</f>
        <v>36-50</v>
      </c>
      <c r="AB158" s="1">
        <v>2510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25</v>
      </c>
      <c r="AM158" s="2">
        <v>42339</v>
      </c>
      <c r="AN158">
        <f t="shared" si="7"/>
        <v>12</v>
      </c>
      <c r="AO158" t="str">
        <f t="shared" si="8"/>
        <v>December</v>
      </c>
      <c r="AP158">
        <v>1</v>
      </c>
    </row>
    <row r="159" spans="1:42" ht="13" x14ac:dyDescent="0.15">
      <c r="A159">
        <v>158</v>
      </c>
      <c r="B159" s="1">
        <v>50447</v>
      </c>
      <c r="C159" s="1">
        <v>121</v>
      </c>
      <c r="D159" s="1">
        <f t="shared" si="6"/>
        <v>0.23985569013023569</v>
      </c>
      <c r="E159" s="1">
        <v>2</v>
      </c>
      <c r="F159" s="1">
        <v>0</v>
      </c>
      <c r="G159" s="1">
        <v>4</v>
      </c>
      <c r="H159" s="1">
        <v>85</v>
      </c>
      <c r="I159" s="1">
        <v>7</v>
      </c>
      <c r="J159" s="1">
        <v>24</v>
      </c>
      <c r="K159" s="1">
        <v>2</v>
      </c>
      <c r="L159" s="1">
        <v>3</v>
      </c>
      <c r="M159" s="1">
        <v>27</v>
      </c>
      <c r="N159" s="1">
        <v>1</v>
      </c>
      <c r="O159" s="1">
        <v>3</v>
      </c>
      <c r="P159" s="1">
        <v>1</v>
      </c>
      <c r="Q159" s="1">
        <v>3</v>
      </c>
      <c r="R159" s="1">
        <v>6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50</v>
      </c>
      <c r="AA159" s="1" t="str" cm="1">
        <f t="array" ref="AA159">_xlfn.IFS(AND(Z159 &lt; 36, Z159 &gt; 23), "24-35", AND(Z159 &lt; 51, Z159 &gt; 35), "36-50", AND(Z159 &lt; 66, Z159 &gt; 50), "51-65", Z159 &gt; 65, "66+", TRUE, "?")</f>
        <v>36-50</v>
      </c>
      <c r="AB159" s="1">
        <v>2228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94</v>
      </c>
      <c r="AM159" s="2">
        <v>42621</v>
      </c>
      <c r="AN159">
        <f t="shared" si="7"/>
        <v>9</v>
      </c>
      <c r="AO159" t="str">
        <f t="shared" si="8"/>
        <v>September</v>
      </c>
      <c r="AP159">
        <v>1</v>
      </c>
    </row>
    <row r="160" spans="1:42" ht="13" x14ac:dyDescent="0.15">
      <c r="A160">
        <v>159</v>
      </c>
      <c r="B160" s="1">
        <v>53537</v>
      </c>
      <c r="C160" s="1">
        <v>87</v>
      </c>
      <c r="D160" s="1">
        <f t="shared" si="6"/>
        <v>0.16250443618432112</v>
      </c>
      <c r="E160" s="1">
        <v>1</v>
      </c>
      <c r="F160" s="1">
        <v>1</v>
      </c>
      <c r="G160" s="1">
        <v>17</v>
      </c>
      <c r="H160" s="1">
        <v>81</v>
      </c>
      <c r="I160" s="1">
        <v>0</v>
      </c>
      <c r="J160" s="1">
        <v>6</v>
      </c>
      <c r="K160" s="1">
        <v>0</v>
      </c>
      <c r="L160" s="1">
        <v>0</v>
      </c>
      <c r="M160" s="1">
        <v>6</v>
      </c>
      <c r="N160" s="1">
        <v>2</v>
      </c>
      <c r="O160" s="1">
        <v>2</v>
      </c>
      <c r="P160" s="1">
        <v>1</v>
      </c>
      <c r="Q160" s="1">
        <v>3</v>
      </c>
      <c r="R160" s="1">
        <v>5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61</v>
      </c>
      <c r="AA160" s="1" t="str" cm="1">
        <f t="array" ref="AA160">_xlfn.IFS(AND(Z160 &lt; 36, Z160 &gt; 23), "24-35", AND(Z160 &lt; 51, Z160 &gt; 35), "36-50", AND(Z160 &lt; 66, Z160 &gt; 50), "51-65", Z160 &gt; 65, "66+", TRUE, "?")</f>
        <v>51-65</v>
      </c>
      <c r="AB160" s="1">
        <v>2309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81</v>
      </c>
      <c r="AM160" s="2">
        <v>42540</v>
      </c>
      <c r="AN160">
        <f t="shared" si="7"/>
        <v>6</v>
      </c>
      <c r="AO160" t="str">
        <f t="shared" si="8"/>
        <v>June</v>
      </c>
      <c r="AP160">
        <v>1</v>
      </c>
    </row>
    <row r="161" spans="1:42" ht="13" x14ac:dyDescent="0.15">
      <c r="A161">
        <v>160</v>
      </c>
      <c r="B161" s="1">
        <v>52074</v>
      </c>
      <c r="C161" s="1">
        <v>71</v>
      </c>
      <c r="D161" s="1">
        <f t="shared" si="6"/>
        <v>0.13634443292237969</v>
      </c>
      <c r="E161" s="1">
        <v>0</v>
      </c>
      <c r="F161" s="1">
        <v>1</v>
      </c>
      <c r="G161" s="1">
        <v>77</v>
      </c>
      <c r="H161" s="1">
        <v>59</v>
      </c>
      <c r="I161" s="1">
        <v>0</v>
      </c>
      <c r="J161" s="1">
        <v>12</v>
      </c>
      <c r="K161" s="1">
        <v>0</v>
      </c>
      <c r="L161" s="1">
        <v>0</v>
      </c>
      <c r="M161" s="1">
        <v>48</v>
      </c>
      <c r="N161" s="1">
        <v>1</v>
      </c>
      <c r="O161" s="1">
        <v>2</v>
      </c>
      <c r="P161" s="1">
        <v>2</v>
      </c>
      <c r="Q161" s="1">
        <v>2</v>
      </c>
      <c r="R161" s="1">
        <v>4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53</v>
      </c>
      <c r="AA161" s="1" t="str" cm="1">
        <f t="array" ref="AA161">_xlfn.IFS(AND(Z161 &lt; 36, Z161 &gt; 23), "24-35", AND(Z161 &lt; 51, Z161 &gt; 35), "36-50", AND(Z161 &lt; 66, Z161 &gt; 50), "51-65", Z161 &gt; 65, "66+", TRUE, "?")</f>
        <v>51-65</v>
      </c>
      <c r="AB161" s="1">
        <v>2245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23</v>
      </c>
      <c r="AM161" s="2">
        <v>42604</v>
      </c>
      <c r="AN161">
        <f t="shared" si="7"/>
        <v>8</v>
      </c>
      <c r="AO161" t="str">
        <f t="shared" si="8"/>
        <v>August</v>
      </c>
      <c r="AP161">
        <v>1</v>
      </c>
    </row>
    <row r="162" spans="1:42" ht="13" x14ac:dyDescent="0.15">
      <c r="A162">
        <v>161</v>
      </c>
      <c r="B162" s="1">
        <v>80427</v>
      </c>
      <c r="C162" s="1">
        <v>1809</v>
      </c>
      <c r="D162" s="1">
        <f t="shared" si="6"/>
        <v>2.2492446566451565</v>
      </c>
      <c r="E162" s="1">
        <v>0</v>
      </c>
      <c r="F162" s="1">
        <v>1</v>
      </c>
      <c r="G162" s="1">
        <v>56</v>
      </c>
      <c r="H162" s="1">
        <v>1149</v>
      </c>
      <c r="I162" s="1">
        <v>71</v>
      </c>
      <c r="J162" s="1">
        <v>449</v>
      </c>
      <c r="K162" s="1">
        <v>69</v>
      </c>
      <c r="L162" s="1">
        <v>71</v>
      </c>
      <c r="M162" s="1">
        <v>26</v>
      </c>
      <c r="N162" s="1">
        <v>1</v>
      </c>
      <c r="O162" s="1">
        <v>11</v>
      </c>
      <c r="P162" s="1">
        <v>8</v>
      </c>
      <c r="Q162" s="1">
        <v>8</v>
      </c>
      <c r="R162" s="1">
        <v>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45</v>
      </c>
      <c r="AA162" s="1" t="str" cm="1">
        <f t="array" ref="AA162">_xlfn.IFS(AND(Z162 &lt; 36, Z162 &gt; 23), "24-35", AND(Z162 &lt; 51, Z162 &gt; 35), "36-50", AND(Z162 &lt; 66, Z162 &gt; 50), "51-65", Z162 &gt; 65, "66+", TRUE, "?")</f>
        <v>36-50</v>
      </c>
      <c r="AB162" s="1">
        <v>2814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1783</v>
      </c>
      <c r="AM162" s="2">
        <v>42035</v>
      </c>
      <c r="AN162">
        <f t="shared" si="7"/>
        <v>1</v>
      </c>
      <c r="AO162" t="str">
        <f t="shared" si="8"/>
        <v>January</v>
      </c>
      <c r="AP162">
        <v>1</v>
      </c>
    </row>
    <row r="163" spans="1:42" ht="13" x14ac:dyDescent="0.15">
      <c r="A163">
        <v>162</v>
      </c>
      <c r="B163" s="1">
        <v>38853</v>
      </c>
      <c r="C163" s="1">
        <v>43</v>
      </c>
      <c r="D163" s="1">
        <f t="shared" si="6"/>
        <v>0.11067356446091679</v>
      </c>
      <c r="E163" s="1">
        <v>1</v>
      </c>
      <c r="F163" s="1">
        <v>1</v>
      </c>
      <c r="G163" s="1">
        <v>90</v>
      </c>
      <c r="H163" s="1">
        <v>29</v>
      </c>
      <c r="I163" s="1">
        <v>0</v>
      </c>
      <c r="J163" s="1">
        <v>14</v>
      </c>
      <c r="K163" s="1">
        <v>0</v>
      </c>
      <c r="L163" s="1">
        <v>0</v>
      </c>
      <c r="M163" s="1">
        <v>2</v>
      </c>
      <c r="N163" s="1">
        <v>2</v>
      </c>
      <c r="O163" s="1">
        <v>2</v>
      </c>
      <c r="P163" s="1">
        <v>0</v>
      </c>
      <c r="Q163" s="1">
        <v>3</v>
      </c>
      <c r="R163" s="1">
        <v>7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50</v>
      </c>
      <c r="AA163" s="1" t="str" cm="1">
        <f t="array" ref="AA163">_xlfn.IFS(AND(Z163 &lt; 36, Z163 &gt; 23), "24-35", AND(Z163 &lt; 51, Z163 &gt; 35), "36-50", AND(Z163 &lt; 66, Z163 &gt; 50), "51-65", Z163 &gt; 65, "66+", TRUE, "?")</f>
        <v>36-50</v>
      </c>
      <c r="AB163" s="1">
        <v>2196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41</v>
      </c>
      <c r="AM163" s="2">
        <v>42653</v>
      </c>
      <c r="AN163">
        <f t="shared" si="7"/>
        <v>10</v>
      </c>
      <c r="AO163" t="str">
        <f t="shared" si="8"/>
        <v>October</v>
      </c>
      <c r="AP163">
        <v>1</v>
      </c>
    </row>
    <row r="164" spans="1:42" ht="13" x14ac:dyDescent="0.15">
      <c r="A164">
        <v>163</v>
      </c>
      <c r="B164" s="1">
        <v>38285</v>
      </c>
      <c r="C164" s="1">
        <v>9</v>
      </c>
      <c r="D164" s="1">
        <f t="shared" si="6"/>
        <v>2.3507901266814679E-2</v>
      </c>
      <c r="E164" s="1">
        <v>2</v>
      </c>
      <c r="F164" s="1">
        <v>1</v>
      </c>
      <c r="G164" s="1">
        <v>96</v>
      </c>
      <c r="H164" s="1">
        <v>2</v>
      </c>
      <c r="I164" s="1">
        <v>0</v>
      </c>
      <c r="J164" s="1">
        <v>5</v>
      </c>
      <c r="K164" s="1">
        <v>2</v>
      </c>
      <c r="L164" s="1">
        <v>0</v>
      </c>
      <c r="M164" s="1">
        <v>1</v>
      </c>
      <c r="N164" s="1">
        <v>1</v>
      </c>
      <c r="O164" s="1">
        <v>0</v>
      </c>
      <c r="P164" s="1">
        <v>0</v>
      </c>
      <c r="Q164" s="1">
        <v>3</v>
      </c>
      <c r="R164" s="1">
        <v>2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61</v>
      </c>
      <c r="AA164" s="1" t="str" cm="1">
        <f t="array" ref="AA164">_xlfn.IFS(AND(Z164 &lt; 36, Z164 &gt; 23), "24-35", AND(Z164 &lt; 51, Z164 &gt; 35), "36-50", AND(Z164 &lt; 66, Z164 &gt; 50), "51-65", Z164 &gt; 65, "66+", TRUE, "?")</f>
        <v>51-65</v>
      </c>
      <c r="AB164" s="1">
        <v>2164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8</v>
      </c>
      <c r="AM164" s="2">
        <v>42685</v>
      </c>
      <c r="AN164">
        <f t="shared" si="7"/>
        <v>11</v>
      </c>
      <c r="AO164" t="str">
        <f t="shared" si="8"/>
        <v>November</v>
      </c>
      <c r="AP164">
        <v>1</v>
      </c>
    </row>
    <row r="165" spans="1:42" ht="13" x14ac:dyDescent="0.15">
      <c r="A165">
        <v>164</v>
      </c>
      <c r="B165" s="1">
        <v>51650</v>
      </c>
      <c r="C165" s="1">
        <v>184</v>
      </c>
      <c r="D165" s="1">
        <f t="shared" si="6"/>
        <v>0.35624394966118106</v>
      </c>
      <c r="E165" s="1">
        <v>0</v>
      </c>
      <c r="F165" s="1">
        <v>1</v>
      </c>
      <c r="G165" s="1">
        <v>81</v>
      </c>
      <c r="H165" s="1">
        <v>152</v>
      </c>
      <c r="I165" s="1">
        <v>3</v>
      </c>
      <c r="J165" s="1">
        <v>22</v>
      </c>
      <c r="K165" s="1">
        <v>2</v>
      </c>
      <c r="L165" s="1">
        <v>5</v>
      </c>
      <c r="M165" s="1">
        <v>7</v>
      </c>
      <c r="N165" s="1">
        <v>1</v>
      </c>
      <c r="O165" s="1">
        <v>4</v>
      </c>
      <c r="P165" s="1">
        <v>1</v>
      </c>
      <c r="Q165" s="1">
        <v>4</v>
      </c>
      <c r="R165" s="1">
        <v>5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44</v>
      </c>
      <c r="AA165" s="1" t="str" cm="1">
        <f t="array" ref="AA165">_xlfn.IFS(AND(Z165 &lt; 36, Z165 &gt; 23), "24-35", AND(Z165 &lt; 51, Z165 &gt; 35), "36-50", AND(Z165 &lt; 66, Z165 &gt; 50), "51-65", Z165 &gt; 65, "66+", TRUE, "?")</f>
        <v>36-50</v>
      </c>
      <c r="AB165" s="1">
        <v>2208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177</v>
      </c>
      <c r="AM165" s="2">
        <v>42641</v>
      </c>
      <c r="AN165">
        <f t="shared" si="7"/>
        <v>9</v>
      </c>
      <c r="AO165" t="str">
        <f t="shared" si="8"/>
        <v>September</v>
      </c>
      <c r="AP165">
        <v>1</v>
      </c>
    </row>
    <row r="166" spans="1:42" ht="13" x14ac:dyDescent="0.15">
      <c r="A166">
        <v>165</v>
      </c>
      <c r="B166" s="1">
        <v>16248</v>
      </c>
      <c r="C166" s="1">
        <v>48</v>
      </c>
      <c r="D166" s="1">
        <f t="shared" si="6"/>
        <v>0.29542097488921715</v>
      </c>
      <c r="E166" s="1">
        <v>1</v>
      </c>
      <c r="F166" s="1">
        <v>0</v>
      </c>
      <c r="G166" s="1">
        <v>77</v>
      </c>
      <c r="H166" s="1">
        <v>12</v>
      </c>
      <c r="I166" s="1">
        <v>11</v>
      </c>
      <c r="J166" s="1">
        <v>10</v>
      </c>
      <c r="K166" s="1">
        <v>3</v>
      </c>
      <c r="L166" s="1">
        <v>12</v>
      </c>
      <c r="M166" s="1">
        <v>9</v>
      </c>
      <c r="N166" s="1">
        <v>3</v>
      </c>
      <c r="O166" s="1">
        <v>2</v>
      </c>
      <c r="P166" s="1">
        <v>1</v>
      </c>
      <c r="Q166" s="1">
        <v>3</v>
      </c>
      <c r="R166" s="1">
        <v>6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32</v>
      </c>
      <c r="AA166" s="1" t="str" cm="1">
        <f t="array" ref="AA166">_xlfn.IFS(AND(Z166 &lt; 36, Z166 &gt; 23), "24-35", AND(Z166 &lt; 51, Z166 &gt; 35), "36-50", AND(Z166 &lt; 66, Z166 &gt; 50), "51-65", Z166 &gt; 65, "66+", TRUE, "?")</f>
        <v>24-35</v>
      </c>
      <c r="AB166" s="1">
        <v>2209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39</v>
      </c>
      <c r="AM166" s="2">
        <v>42640</v>
      </c>
      <c r="AN166">
        <f t="shared" si="7"/>
        <v>9</v>
      </c>
      <c r="AO166" t="str">
        <f t="shared" si="8"/>
        <v>September</v>
      </c>
      <c r="AP166">
        <v>1</v>
      </c>
    </row>
    <row r="167" spans="1:42" ht="13" x14ac:dyDescent="0.15">
      <c r="A167">
        <v>166</v>
      </c>
      <c r="B167" s="1">
        <v>66835</v>
      </c>
      <c r="C167" s="1">
        <v>892</v>
      </c>
      <c r="D167" s="1">
        <f t="shared" si="6"/>
        <v>1.3346300591007705</v>
      </c>
      <c r="E167" s="1">
        <v>0</v>
      </c>
      <c r="F167" s="1">
        <v>0</v>
      </c>
      <c r="G167" s="1">
        <v>21</v>
      </c>
      <c r="H167" s="1">
        <v>620</v>
      </c>
      <c r="I167" s="1">
        <v>26</v>
      </c>
      <c r="J167" s="1">
        <v>195</v>
      </c>
      <c r="K167" s="1">
        <v>34</v>
      </c>
      <c r="L167" s="1">
        <v>17</v>
      </c>
      <c r="M167" s="1">
        <v>141</v>
      </c>
      <c r="N167" s="1">
        <v>1</v>
      </c>
      <c r="O167" s="1">
        <v>6</v>
      </c>
      <c r="P167" s="1">
        <v>4</v>
      </c>
      <c r="Q167" s="1">
        <v>13</v>
      </c>
      <c r="R167" s="1">
        <v>2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74</v>
      </c>
      <c r="AA167" s="1" t="str" cm="1">
        <f t="array" ref="AA167">_xlfn.IFS(AND(Z167 &lt; 36, Z167 &gt; 23), "24-35", AND(Z167 &lt; 51, Z167 &gt; 35), "36-50", AND(Z167 &lt; 66, Z167 &gt; 50), "51-65", Z167 &gt; 65, "66+", TRUE, "?")</f>
        <v>66+</v>
      </c>
      <c r="AB167" s="1">
        <v>2433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751</v>
      </c>
      <c r="AM167" s="2">
        <v>42416</v>
      </c>
      <c r="AN167">
        <f t="shared" si="7"/>
        <v>2</v>
      </c>
      <c r="AO167" t="str">
        <f t="shared" si="8"/>
        <v>February</v>
      </c>
      <c r="AP167">
        <v>1</v>
      </c>
    </row>
    <row r="168" spans="1:42" ht="13" x14ac:dyDescent="0.15">
      <c r="A168">
        <v>167</v>
      </c>
      <c r="B168" s="1">
        <v>30477</v>
      </c>
      <c r="C168" s="1">
        <v>54</v>
      </c>
      <c r="D168" s="1">
        <f t="shared" si="6"/>
        <v>0.17718279358204547</v>
      </c>
      <c r="E168" s="1">
        <v>1</v>
      </c>
      <c r="F168" s="1">
        <v>0</v>
      </c>
      <c r="G168" s="1">
        <v>16</v>
      </c>
      <c r="H168" s="1">
        <v>47</v>
      </c>
      <c r="I168" s="1">
        <v>1</v>
      </c>
      <c r="J168" s="1">
        <v>6</v>
      </c>
      <c r="K168" s="1">
        <v>0</v>
      </c>
      <c r="L168" s="1">
        <v>0</v>
      </c>
      <c r="M168" s="1">
        <v>12</v>
      </c>
      <c r="N168" s="1">
        <v>1</v>
      </c>
      <c r="O168" s="1">
        <v>1</v>
      </c>
      <c r="P168" s="1">
        <v>1</v>
      </c>
      <c r="Q168" s="1">
        <v>3</v>
      </c>
      <c r="R168" s="1">
        <v>6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36</v>
      </c>
      <c r="AA168" s="1" t="str" cm="1">
        <f t="array" ref="AA168">_xlfn.IFS(AND(Z168 &lt; 36, Z168 &gt; 23), "24-35", AND(Z168 &lt; 51, Z168 &gt; 35), "36-50", AND(Z168 &lt; 66, Z168 &gt; 50), "51-65", Z168 &gt; 65, "66+", TRUE, "?")</f>
        <v>36-50</v>
      </c>
      <c r="AB168" s="1">
        <v>2317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42</v>
      </c>
      <c r="AM168" s="2">
        <v>42532</v>
      </c>
      <c r="AN168">
        <f t="shared" si="7"/>
        <v>6</v>
      </c>
      <c r="AO168" t="str">
        <f t="shared" si="8"/>
        <v>June</v>
      </c>
      <c r="AP168">
        <v>1</v>
      </c>
    </row>
    <row r="169" spans="1:42" ht="13" x14ac:dyDescent="0.15">
      <c r="A169">
        <v>168</v>
      </c>
      <c r="B169" s="1">
        <v>28249</v>
      </c>
      <c r="C169" s="1">
        <v>33</v>
      </c>
      <c r="D169" s="1">
        <f t="shared" si="6"/>
        <v>0.116818294452901</v>
      </c>
      <c r="E169" s="1">
        <v>0</v>
      </c>
      <c r="F169" s="1">
        <v>0</v>
      </c>
      <c r="G169" s="1">
        <v>80</v>
      </c>
      <c r="H169" s="1">
        <v>1</v>
      </c>
      <c r="I169" s="1">
        <v>9</v>
      </c>
      <c r="J169" s="1">
        <v>7</v>
      </c>
      <c r="K169" s="1">
        <v>2</v>
      </c>
      <c r="L169" s="1">
        <v>14</v>
      </c>
      <c r="M169" s="1">
        <v>10</v>
      </c>
      <c r="N169" s="1">
        <v>1</v>
      </c>
      <c r="O169" s="1">
        <v>2</v>
      </c>
      <c r="P169" s="1">
        <v>0</v>
      </c>
      <c r="Q169" s="1">
        <v>3</v>
      </c>
      <c r="R169" s="1">
        <v>6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59</v>
      </c>
      <c r="AA169" s="1" t="str" cm="1">
        <f t="array" ref="AA169">_xlfn.IFS(AND(Z169 &lt; 36, Z169 &gt; 23), "24-35", AND(Z169 &lt; 51, Z169 &gt; 35), "36-50", AND(Z169 &lt; 66, Z169 &gt; 50), "51-65", Z169 &gt; 65, "66+", TRUE, "?")</f>
        <v>51-65</v>
      </c>
      <c r="AB169" s="1">
        <v>2173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23</v>
      </c>
      <c r="AM169" s="2">
        <v>42676</v>
      </c>
      <c r="AN169">
        <f t="shared" si="7"/>
        <v>11</v>
      </c>
      <c r="AO169" t="str">
        <f t="shared" si="8"/>
        <v>November</v>
      </c>
      <c r="AP169">
        <v>1</v>
      </c>
    </row>
    <row r="170" spans="1:42" ht="13" x14ac:dyDescent="0.15">
      <c r="A170">
        <v>169</v>
      </c>
      <c r="B170" s="1">
        <v>25271</v>
      </c>
      <c r="C170" s="1">
        <v>43</v>
      </c>
      <c r="D170" s="1">
        <f t="shared" si="6"/>
        <v>0.17015551422579242</v>
      </c>
      <c r="E170" s="1">
        <v>1</v>
      </c>
      <c r="F170" s="1">
        <v>0</v>
      </c>
      <c r="G170" s="1">
        <v>45</v>
      </c>
      <c r="H170" s="1">
        <v>10</v>
      </c>
      <c r="I170" s="1">
        <v>1</v>
      </c>
      <c r="J170" s="1">
        <v>18</v>
      </c>
      <c r="K170" s="1">
        <v>10</v>
      </c>
      <c r="L170" s="1">
        <v>4</v>
      </c>
      <c r="M170" s="1">
        <v>7</v>
      </c>
      <c r="N170" s="1">
        <v>1</v>
      </c>
      <c r="O170" s="1">
        <v>1</v>
      </c>
      <c r="P170" s="1">
        <v>1</v>
      </c>
      <c r="Q170" s="1">
        <v>2</v>
      </c>
      <c r="R170" s="1">
        <v>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37</v>
      </c>
      <c r="AA170" s="1" t="str" cm="1">
        <f t="array" ref="AA170">_xlfn.IFS(AND(Z170 &lt; 36, Z170 &gt; 23), "24-35", AND(Z170 &lt; 51, Z170 &gt; 35), "36-50", AND(Z170 &lt; 66, Z170 &gt; 50), "51-65", Z170 &gt; 65, "66+", TRUE, "?")</f>
        <v>36-50</v>
      </c>
      <c r="AB170" s="1">
        <v>2730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36</v>
      </c>
      <c r="AM170" s="2">
        <v>42119</v>
      </c>
      <c r="AN170">
        <f t="shared" si="7"/>
        <v>4</v>
      </c>
      <c r="AO170" t="str">
        <f t="shared" si="8"/>
        <v>April</v>
      </c>
      <c r="AP170">
        <v>1</v>
      </c>
    </row>
    <row r="171" spans="1:42" ht="13" x14ac:dyDescent="0.15">
      <c r="A171">
        <v>170</v>
      </c>
      <c r="B171" s="1">
        <v>32303</v>
      </c>
      <c r="C171" s="1">
        <v>37</v>
      </c>
      <c r="D171" s="1">
        <f t="shared" si="6"/>
        <v>0.11454044515989228</v>
      </c>
      <c r="E171" s="1">
        <v>0</v>
      </c>
      <c r="F171" s="1">
        <v>1</v>
      </c>
      <c r="G171" s="1">
        <v>63</v>
      </c>
      <c r="H171" s="1">
        <v>35</v>
      </c>
      <c r="I171" s="1">
        <v>0</v>
      </c>
      <c r="J171" s="1">
        <v>2</v>
      </c>
      <c r="K171" s="1">
        <v>0</v>
      </c>
      <c r="L171" s="1">
        <v>0</v>
      </c>
      <c r="M171" s="1">
        <v>2</v>
      </c>
      <c r="N171" s="1">
        <v>2</v>
      </c>
      <c r="O171" s="1">
        <v>1</v>
      </c>
      <c r="P171" s="1">
        <v>0</v>
      </c>
      <c r="Q171" s="1">
        <v>4</v>
      </c>
      <c r="R171" s="1">
        <v>5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50</v>
      </c>
      <c r="AA171" s="1" t="str" cm="1">
        <f t="array" ref="AA171">_xlfn.IFS(AND(Z171 &lt; 36, Z171 &gt; 23), "24-35", AND(Z171 &lt; 51, Z171 &gt; 35), "36-50", AND(Z171 &lt; 66, Z171 &gt; 50), "51-65", Z171 &gt; 65, "66+", TRUE, "?")</f>
        <v>36-50</v>
      </c>
      <c r="AB171" s="1">
        <v>2272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35</v>
      </c>
      <c r="AM171" s="2">
        <v>42577</v>
      </c>
      <c r="AN171">
        <f t="shared" si="7"/>
        <v>7</v>
      </c>
      <c r="AO171" t="str">
        <f t="shared" si="8"/>
        <v>July</v>
      </c>
      <c r="AP171">
        <v>1</v>
      </c>
    </row>
    <row r="172" spans="1:42" ht="13" x14ac:dyDescent="0.15">
      <c r="A172">
        <v>171</v>
      </c>
      <c r="B172" s="1">
        <v>61286</v>
      </c>
      <c r="C172" s="1">
        <v>491</v>
      </c>
      <c r="D172" s="1">
        <f t="shared" si="6"/>
        <v>0.8011617661456123</v>
      </c>
      <c r="E172" s="1">
        <v>0</v>
      </c>
      <c r="F172" s="1">
        <v>1</v>
      </c>
      <c r="G172" s="1">
        <v>34</v>
      </c>
      <c r="H172" s="1">
        <v>356</v>
      </c>
      <c r="I172" s="1">
        <v>0</v>
      </c>
      <c r="J172" s="1">
        <v>107</v>
      </c>
      <c r="K172" s="1">
        <v>19</v>
      </c>
      <c r="L172" s="1">
        <v>9</v>
      </c>
      <c r="M172" s="1">
        <v>117</v>
      </c>
      <c r="N172" s="1">
        <v>2</v>
      </c>
      <c r="O172" s="1">
        <v>7</v>
      </c>
      <c r="P172" s="1">
        <v>1</v>
      </c>
      <c r="Q172" s="1">
        <v>8</v>
      </c>
      <c r="R172" s="1">
        <v>5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54</v>
      </c>
      <c r="AA172" s="1" t="str" cm="1">
        <f t="array" ref="AA172">_xlfn.IFS(AND(Z172 &lt; 36, Z172 &gt; 23), "24-35", AND(Z172 &lt; 51, Z172 &gt; 35), "36-50", AND(Z172 &lt; 66, Z172 &gt; 50), "51-65", Z172 &gt; 65, "66+", TRUE, "?")</f>
        <v>51-65</v>
      </c>
      <c r="AB172" s="1">
        <v>2490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374</v>
      </c>
      <c r="AM172" s="2">
        <v>42359</v>
      </c>
      <c r="AN172">
        <f t="shared" si="7"/>
        <v>12</v>
      </c>
      <c r="AO172" t="str">
        <f t="shared" si="8"/>
        <v>December</v>
      </c>
      <c r="AP172">
        <v>1</v>
      </c>
    </row>
    <row r="173" spans="1:42" ht="13" x14ac:dyDescent="0.15">
      <c r="A173">
        <v>172</v>
      </c>
      <c r="B173" s="1">
        <v>74068</v>
      </c>
      <c r="C173" s="1">
        <v>1566</v>
      </c>
      <c r="D173" s="1">
        <f t="shared" si="6"/>
        <v>2.1142733704163743</v>
      </c>
      <c r="E173" s="1">
        <v>0</v>
      </c>
      <c r="F173" s="1">
        <v>0</v>
      </c>
      <c r="G173" s="1">
        <v>14</v>
      </c>
      <c r="H173" s="1">
        <v>783</v>
      </c>
      <c r="I173" s="1">
        <v>30</v>
      </c>
      <c r="J173" s="1">
        <v>537</v>
      </c>
      <c r="K173" s="1">
        <v>140</v>
      </c>
      <c r="L173" s="1">
        <v>76</v>
      </c>
      <c r="M173" s="1">
        <v>15</v>
      </c>
      <c r="N173" s="1">
        <v>1</v>
      </c>
      <c r="O173" s="1">
        <v>4</v>
      </c>
      <c r="P173" s="1">
        <v>10</v>
      </c>
      <c r="Q173" s="1">
        <v>9</v>
      </c>
      <c r="R173" s="1">
        <v>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44</v>
      </c>
      <c r="AA173" s="1" t="str" cm="1">
        <f t="array" ref="AA173">_xlfn.IFS(AND(Z173 &lt; 36, Z173 &gt; 23), "24-35", AND(Z173 &lt; 51, Z173 &gt; 35), "36-50", AND(Z173 &lt; 66, Z173 &gt; 50), "51-65", Z173 &gt; 65, "66+", TRUE, "?")</f>
        <v>36-50</v>
      </c>
      <c r="AB173" s="1">
        <v>2626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1551</v>
      </c>
      <c r="AM173" s="2">
        <v>42223</v>
      </c>
      <c r="AN173">
        <f t="shared" si="7"/>
        <v>8</v>
      </c>
      <c r="AO173" t="str">
        <f t="shared" si="8"/>
        <v>August</v>
      </c>
      <c r="AP173">
        <v>1</v>
      </c>
    </row>
    <row r="174" spans="1:42" ht="13" x14ac:dyDescent="0.15">
      <c r="A174">
        <v>173</v>
      </c>
      <c r="B174" s="1">
        <v>45759</v>
      </c>
      <c r="C174" s="1">
        <v>64</v>
      </c>
      <c r="D174" s="1">
        <f t="shared" si="6"/>
        <v>0.13986319631110819</v>
      </c>
      <c r="E174" s="1">
        <v>1</v>
      </c>
      <c r="F174" s="1">
        <v>1</v>
      </c>
      <c r="G174" s="1">
        <v>13</v>
      </c>
      <c r="H174" s="1">
        <v>42</v>
      </c>
      <c r="I174" s="1">
        <v>1</v>
      </c>
      <c r="J174" s="1">
        <v>18</v>
      </c>
      <c r="K174" s="1">
        <v>3</v>
      </c>
      <c r="L174" s="1">
        <v>0</v>
      </c>
      <c r="M174" s="1">
        <v>4</v>
      </c>
      <c r="N174" s="1">
        <v>2</v>
      </c>
      <c r="O174" s="1">
        <v>2</v>
      </c>
      <c r="P174" s="1">
        <v>0</v>
      </c>
      <c r="Q174" s="1">
        <v>3</v>
      </c>
      <c r="R174" s="1">
        <v>7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56</v>
      </c>
      <c r="AA174" s="1" t="str" cm="1">
        <f t="array" ref="AA174">_xlfn.IFS(AND(Z174 &lt; 36, Z174 &gt; 23), "24-35", AND(Z174 &lt; 51, Z174 &gt; 35), "36-50", AND(Z174 &lt; 66, Z174 &gt; 50), "51-65", Z174 &gt; 65, "66+", TRUE, "?")</f>
        <v>51-65</v>
      </c>
      <c r="AB174" s="1">
        <v>2650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60</v>
      </c>
      <c r="AM174" s="2">
        <v>42199</v>
      </c>
      <c r="AN174">
        <f t="shared" si="7"/>
        <v>7</v>
      </c>
      <c r="AO174" t="str">
        <f t="shared" si="8"/>
        <v>July</v>
      </c>
      <c r="AP174">
        <v>1</v>
      </c>
    </row>
    <row r="175" spans="1:42" ht="13" x14ac:dyDescent="0.15">
      <c r="A175">
        <v>174</v>
      </c>
      <c r="B175" s="1">
        <v>24882</v>
      </c>
      <c r="C175" s="1">
        <v>44</v>
      </c>
      <c r="D175" s="1">
        <f t="shared" si="6"/>
        <v>0.17683465959328026</v>
      </c>
      <c r="E175" s="1">
        <v>1</v>
      </c>
      <c r="F175" s="1">
        <v>0</v>
      </c>
      <c r="G175" s="1">
        <v>52</v>
      </c>
      <c r="H175" s="1">
        <v>1</v>
      </c>
      <c r="I175" s="1">
        <v>4</v>
      </c>
      <c r="J175" s="1">
        <v>10</v>
      </c>
      <c r="K175" s="1">
        <v>29</v>
      </c>
      <c r="L175" s="1">
        <v>0</v>
      </c>
      <c r="M175" s="1">
        <v>36</v>
      </c>
      <c r="N175" s="1">
        <v>1</v>
      </c>
      <c r="O175" s="1">
        <v>1</v>
      </c>
      <c r="P175" s="1">
        <v>1</v>
      </c>
      <c r="Q175" s="1">
        <v>2</v>
      </c>
      <c r="R175" s="1">
        <v>6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42</v>
      </c>
      <c r="AA175" s="1" t="str" cm="1">
        <f t="array" ref="AA175">_xlfn.IFS(AND(Z175 &lt; 36, Z175 &gt; 23), "24-35", AND(Z175 &lt; 51, Z175 &gt; 35), "36-50", AND(Z175 &lt; 66, Z175 &gt; 50), "51-65", Z175 &gt; 65, "66+", TRUE, "?")</f>
        <v>36-50</v>
      </c>
      <c r="AB175" s="1">
        <v>2817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8</v>
      </c>
      <c r="AM175" s="2">
        <v>42032</v>
      </c>
      <c r="AN175">
        <f t="shared" si="7"/>
        <v>1</v>
      </c>
      <c r="AO175" t="str">
        <f t="shared" si="8"/>
        <v>January</v>
      </c>
      <c r="AP175">
        <v>1</v>
      </c>
    </row>
    <row r="176" spans="1:42" ht="13" x14ac:dyDescent="0.15">
      <c r="A176">
        <v>175</v>
      </c>
      <c r="B176" s="1">
        <v>66973</v>
      </c>
      <c r="C176" s="1">
        <v>1180</v>
      </c>
      <c r="D176" s="1">
        <f t="shared" si="6"/>
        <v>1.7619040508861781</v>
      </c>
      <c r="E176" s="1">
        <v>0</v>
      </c>
      <c r="F176" s="1">
        <v>0</v>
      </c>
      <c r="G176" s="1">
        <v>98</v>
      </c>
      <c r="H176" s="1">
        <v>466</v>
      </c>
      <c r="I176" s="1">
        <v>22</v>
      </c>
      <c r="J176" s="1">
        <v>432</v>
      </c>
      <c r="K176" s="1">
        <v>147</v>
      </c>
      <c r="L176" s="1">
        <v>113</v>
      </c>
      <c r="M176" s="1">
        <v>102</v>
      </c>
      <c r="N176" s="1">
        <v>1</v>
      </c>
      <c r="O176" s="1">
        <v>8</v>
      </c>
      <c r="P176" s="1">
        <v>7</v>
      </c>
      <c r="Q176" s="1">
        <v>12</v>
      </c>
      <c r="R176" s="1">
        <v>3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31</v>
      </c>
      <c r="AA176" s="1" t="str" cm="1">
        <f t="array" ref="AA176">_xlfn.IFS(AND(Z176 &lt; 36, Z176 &gt; 23), "24-35", AND(Z176 &lt; 51, Z176 &gt; 35), "36-50", AND(Z176 &lt; 66, Z176 &gt; 50), "51-65", Z176 &gt; 65, "66+", TRUE, "?")</f>
        <v>24-35</v>
      </c>
      <c r="AB176" s="1">
        <v>2567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1078</v>
      </c>
      <c r="AM176" s="2">
        <v>42282</v>
      </c>
      <c r="AN176">
        <f t="shared" si="7"/>
        <v>10</v>
      </c>
      <c r="AO176" t="str">
        <f t="shared" si="8"/>
        <v>October</v>
      </c>
      <c r="AP176">
        <v>1</v>
      </c>
    </row>
    <row r="177" spans="1:42" ht="13" x14ac:dyDescent="0.15">
      <c r="A177">
        <v>176</v>
      </c>
      <c r="B177" s="1">
        <v>38872</v>
      </c>
      <c r="C177" s="1">
        <v>69</v>
      </c>
      <c r="D177" s="1">
        <f t="shared" si="6"/>
        <v>0.17750565960074088</v>
      </c>
      <c r="E177" s="1">
        <v>1</v>
      </c>
      <c r="F177" s="1">
        <v>0</v>
      </c>
      <c r="G177" s="1">
        <v>93</v>
      </c>
      <c r="H177" s="1">
        <v>23</v>
      </c>
      <c r="I177" s="1">
        <v>3</v>
      </c>
      <c r="J177" s="1">
        <v>21</v>
      </c>
      <c r="K177" s="1">
        <v>3</v>
      </c>
      <c r="L177" s="1">
        <v>19</v>
      </c>
      <c r="M177" s="1">
        <v>22</v>
      </c>
      <c r="N177" s="1">
        <v>2</v>
      </c>
      <c r="O177" s="1">
        <v>3</v>
      </c>
      <c r="P177" s="1">
        <v>0</v>
      </c>
      <c r="Q177" s="1">
        <v>3</v>
      </c>
      <c r="R177" s="1">
        <v>8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32</v>
      </c>
      <c r="AA177" s="1" t="str" cm="1">
        <f t="array" ref="AA177">_xlfn.IFS(AND(Z177 &lt; 36, Z177 &gt; 23), "24-35", AND(Z177 &lt; 51, Z177 &gt; 35), "36-50", AND(Z177 &lt; 66, Z177 &gt; 50), "51-65", Z177 &gt; 65, "66+", TRUE, "?")</f>
        <v>24-35</v>
      </c>
      <c r="AB177" s="1">
        <v>2554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47</v>
      </c>
      <c r="AM177" s="2">
        <v>42295</v>
      </c>
      <c r="AN177">
        <f t="shared" si="7"/>
        <v>10</v>
      </c>
      <c r="AO177" t="str">
        <f t="shared" si="8"/>
        <v>October</v>
      </c>
      <c r="AP177">
        <v>1</v>
      </c>
    </row>
    <row r="178" spans="1:42" ht="13" x14ac:dyDescent="0.15">
      <c r="A178">
        <v>177</v>
      </c>
      <c r="B178" s="1">
        <v>51148</v>
      </c>
      <c r="C178" s="1">
        <v>303</v>
      </c>
      <c r="D178" s="1">
        <f t="shared" si="6"/>
        <v>0.5923985297567842</v>
      </c>
      <c r="E178" s="1">
        <v>1</v>
      </c>
      <c r="F178" s="1">
        <v>1</v>
      </c>
      <c r="G178" s="1">
        <v>38</v>
      </c>
      <c r="H178" s="1">
        <v>235</v>
      </c>
      <c r="I178" s="1">
        <v>6</v>
      </c>
      <c r="J178" s="1">
        <v>45</v>
      </c>
      <c r="K178" s="1">
        <v>8</v>
      </c>
      <c r="L178" s="1">
        <v>9</v>
      </c>
      <c r="M178" s="1">
        <v>12</v>
      </c>
      <c r="N178" s="1">
        <v>4</v>
      </c>
      <c r="O178" s="1">
        <v>5</v>
      </c>
      <c r="P178" s="1">
        <v>1</v>
      </c>
      <c r="Q178" s="1">
        <v>6</v>
      </c>
      <c r="R178" s="1">
        <v>6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47</v>
      </c>
      <c r="AA178" s="1" t="str" cm="1">
        <f t="array" ref="AA178">_xlfn.IFS(AND(Z178 &lt; 36, Z178 &gt; 23), "24-35", AND(Z178 &lt; 51, Z178 &gt; 35), "36-50", AND(Z178 &lt; 66, Z178 &gt; 50), "51-65", Z178 &gt; 65, "66+", TRUE, "?")</f>
        <v>36-50</v>
      </c>
      <c r="AB178" s="1">
        <v>2655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291</v>
      </c>
      <c r="AM178" s="2">
        <v>42194</v>
      </c>
      <c r="AN178">
        <f t="shared" si="7"/>
        <v>7</v>
      </c>
      <c r="AO178" t="str">
        <f t="shared" si="8"/>
        <v>July</v>
      </c>
      <c r="AP178">
        <v>1</v>
      </c>
    </row>
    <row r="179" spans="1:42" ht="13" x14ac:dyDescent="0.15">
      <c r="A179">
        <v>178</v>
      </c>
      <c r="B179" s="1">
        <v>31353</v>
      </c>
      <c r="C179" s="1">
        <v>24</v>
      </c>
      <c r="D179" s="1">
        <f t="shared" si="6"/>
        <v>7.6547698784805274E-2</v>
      </c>
      <c r="E179" s="1">
        <v>1</v>
      </c>
      <c r="F179" s="1">
        <v>1</v>
      </c>
      <c r="G179" s="1">
        <v>24</v>
      </c>
      <c r="H179" s="1">
        <v>10</v>
      </c>
      <c r="I179" s="1">
        <v>0</v>
      </c>
      <c r="J179" s="1">
        <v>10</v>
      </c>
      <c r="K179" s="1">
        <v>3</v>
      </c>
      <c r="L179" s="1">
        <v>1</v>
      </c>
      <c r="M179" s="1">
        <v>7</v>
      </c>
      <c r="N179" s="1">
        <v>2</v>
      </c>
      <c r="O179" s="1">
        <v>1</v>
      </c>
      <c r="P179" s="1">
        <v>1</v>
      </c>
      <c r="Q179" s="1">
        <v>2</v>
      </c>
      <c r="R179" s="1">
        <v>8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43</v>
      </c>
      <c r="AA179" s="1" t="str" cm="1">
        <f t="array" ref="AA179">_xlfn.IFS(AND(Z179 &lt; 36, Z179 &gt; 23), "24-35", AND(Z179 &lt; 51, Z179 &gt; 35), "36-50", AND(Z179 &lt; 66, Z179 &gt; 50), "51-65", Z179 &gt; 65, "66+", TRUE, "?")</f>
        <v>36-50</v>
      </c>
      <c r="AB179" s="1">
        <v>2341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17</v>
      </c>
      <c r="AM179" s="2">
        <v>42508</v>
      </c>
      <c r="AN179">
        <f t="shared" si="7"/>
        <v>5</v>
      </c>
      <c r="AO179" t="str">
        <f t="shared" si="8"/>
        <v>May</v>
      </c>
      <c r="AP179">
        <v>1</v>
      </c>
    </row>
    <row r="180" spans="1:42" ht="13" x14ac:dyDescent="0.15">
      <c r="A180">
        <v>179</v>
      </c>
      <c r="B180" s="1">
        <v>69661</v>
      </c>
      <c r="C180" s="1">
        <v>826</v>
      </c>
      <c r="D180" s="1">
        <f t="shared" si="6"/>
        <v>1.1857423809592169</v>
      </c>
      <c r="E180" s="1">
        <v>0</v>
      </c>
      <c r="F180" s="1">
        <v>0</v>
      </c>
      <c r="G180" s="1">
        <v>80</v>
      </c>
      <c r="H180" s="1">
        <v>656</v>
      </c>
      <c r="I180" s="1">
        <v>16</v>
      </c>
      <c r="J180" s="1">
        <v>106</v>
      </c>
      <c r="K180" s="1">
        <v>32</v>
      </c>
      <c r="L180" s="1">
        <v>16</v>
      </c>
      <c r="M180" s="1">
        <v>8</v>
      </c>
      <c r="N180" s="1">
        <v>1</v>
      </c>
      <c r="O180" s="1">
        <v>7</v>
      </c>
      <c r="P180" s="1">
        <v>3</v>
      </c>
      <c r="Q180" s="1">
        <v>12</v>
      </c>
      <c r="R180" s="1">
        <v>3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40</v>
      </c>
      <c r="AA180" s="1" t="str" cm="1">
        <f t="array" ref="AA180">_xlfn.IFS(AND(Z180 &lt; 36, Z180 &gt; 23), "24-35", AND(Z180 &lt; 51, Z180 &gt; 35), "36-50", AND(Z180 &lt; 66, Z180 &gt; 50), "51-65", Z180 &gt; 65, "66+", TRUE, "?")</f>
        <v>36-50</v>
      </c>
      <c r="AB180" s="1">
        <v>2206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818</v>
      </c>
      <c r="AM180" s="2">
        <v>42643</v>
      </c>
      <c r="AN180">
        <f t="shared" si="7"/>
        <v>9</v>
      </c>
      <c r="AO180" t="str">
        <f t="shared" si="8"/>
        <v>September</v>
      </c>
      <c r="AP180">
        <v>1</v>
      </c>
    </row>
    <row r="181" spans="1:42" ht="13" x14ac:dyDescent="0.15">
      <c r="A181">
        <v>180</v>
      </c>
      <c r="B181" s="1">
        <v>80067</v>
      </c>
      <c r="C181" s="1">
        <v>1549</v>
      </c>
      <c r="D181" s="1">
        <f t="shared" si="6"/>
        <v>1.9346297475863965</v>
      </c>
      <c r="E181" s="1">
        <v>0</v>
      </c>
      <c r="F181" s="1">
        <v>0</v>
      </c>
      <c r="G181" s="1">
        <v>82</v>
      </c>
      <c r="H181" s="1">
        <v>519</v>
      </c>
      <c r="I181" s="1">
        <v>17</v>
      </c>
      <c r="J181" s="1">
        <v>813</v>
      </c>
      <c r="K181" s="1">
        <v>27</v>
      </c>
      <c r="L181" s="1">
        <v>173</v>
      </c>
      <c r="M181" s="1">
        <v>51</v>
      </c>
      <c r="N181" s="1">
        <v>1</v>
      </c>
      <c r="O181" s="1">
        <v>4</v>
      </c>
      <c r="P181" s="1">
        <v>6</v>
      </c>
      <c r="Q181" s="1">
        <v>6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66</v>
      </c>
      <c r="AA181" s="1" t="str" cm="1">
        <f t="array" ref="AA181">_xlfn.IFS(AND(Z181 &lt; 36, Z181 &gt; 23), "24-35", AND(Z181 &lt; 51, Z181 &gt; 35), "36-50", AND(Z181 &lt; 66, Z181 &gt; 50), "51-65", Z181 &gt; 65, "66+", TRUE, "?")</f>
        <v>66+</v>
      </c>
      <c r="AB181" s="1">
        <v>2442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1498</v>
      </c>
      <c r="AM181" s="2">
        <v>42407</v>
      </c>
      <c r="AN181">
        <f t="shared" si="7"/>
        <v>2</v>
      </c>
      <c r="AO181" t="str">
        <f t="shared" si="8"/>
        <v>February</v>
      </c>
      <c r="AP181">
        <v>1</v>
      </c>
    </row>
    <row r="182" spans="1:42" ht="13" x14ac:dyDescent="0.15">
      <c r="A182">
        <v>181</v>
      </c>
      <c r="B182" s="1">
        <v>86718</v>
      </c>
      <c r="C182" s="1">
        <v>1098</v>
      </c>
      <c r="D182" s="1">
        <f t="shared" si="6"/>
        <v>1.2661731128485434</v>
      </c>
      <c r="E182" s="1">
        <v>0</v>
      </c>
      <c r="F182" s="1">
        <v>0</v>
      </c>
      <c r="G182" s="1">
        <v>20</v>
      </c>
      <c r="H182" s="1">
        <v>344</v>
      </c>
      <c r="I182" s="1">
        <v>189</v>
      </c>
      <c r="J182" s="1">
        <v>482</v>
      </c>
      <c r="K182" s="1">
        <v>50</v>
      </c>
      <c r="L182" s="1">
        <v>33</v>
      </c>
      <c r="M182" s="1">
        <v>172</v>
      </c>
      <c r="N182" s="1">
        <v>1</v>
      </c>
      <c r="O182" s="1">
        <v>5</v>
      </c>
      <c r="P182" s="1">
        <v>6</v>
      </c>
      <c r="Q182" s="1">
        <v>5</v>
      </c>
      <c r="R182" s="1">
        <v>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66</v>
      </c>
      <c r="AA182" s="1" t="str" cm="1">
        <f t="array" ref="AA182">_xlfn.IFS(AND(Z182 &lt; 36, Z182 &gt; 23), "24-35", AND(Z182 &lt; 51, Z182 &gt; 35), "36-50", AND(Z182 &lt; 66, Z182 &gt; 50), "51-65", Z182 &gt; 65, "66+", TRUE, "?")</f>
        <v>66+</v>
      </c>
      <c r="AB182" s="1">
        <v>2687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926</v>
      </c>
      <c r="AM182" s="2">
        <v>42162</v>
      </c>
      <c r="AN182">
        <f t="shared" si="7"/>
        <v>6</v>
      </c>
      <c r="AO182" t="str">
        <f t="shared" si="8"/>
        <v>June</v>
      </c>
      <c r="AP182">
        <v>1</v>
      </c>
    </row>
    <row r="183" spans="1:42" ht="13" x14ac:dyDescent="0.15">
      <c r="A183">
        <v>182</v>
      </c>
      <c r="B183" s="1">
        <v>96876</v>
      </c>
      <c r="C183" s="1">
        <v>1920</v>
      </c>
      <c r="D183" s="1">
        <f t="shared" si="6"/>
        <v>1.9819150253932862</v>
      </c>
      <c r="E183" s="1">
        <v>0</v>
      </c>
      <c r="F183" s="1">
        <v>0</v>
      </c>
      <c r="G183" s="1">
        <v>79</v>
      </c>
      <c r="H183" s="1">
        <v>908</v>
      </c>
      <c r="I183" s="1">
        <v>43</v>
      </c>
      <c r="J183" s="1">
        <v>735</v>
      </c>
      <c r="K183" s="1">
        <v>40</v>
      </c>
      <c r="L183" s="1">
        <v>194</v>
      </c>
      <c r="M183" s="1">
        <v>21</v>
      </c>
      <c r="N183" s="1">
        <v>1</v>
      </c>
      <c r="O183" s="1">
        <v>7</v>
      </c>
      <c r="P183" s="1">
        <v>7</v>
      </c>
      <c r="Q183" s="1">
        <v>9</v>
      </c>
      <c r="R183" s="1">
        <v>2</v>
      </c>
      <c r="S183" s="1">
        <v>1</v>
      </c>
      <c r="T183" s="1">
        <v>0</v>
      </c>
      <c r="U183" s="1">
        <v>0</v>
      </c>
      <c r="V183" s="1">
        <v>1</v>
      </c>
      <c r="W183" s="1">
        <v>1</v>
      </c>
      <c r="X183" s="1">
        <v>0</v>
      </c>
      <c r="Y183" s="1">
        <v>1</v>
      </c>
      <c r="Z183" s="1">
        <v>43</v>
      </c>
      <c r="AA183" s="1" t="str" cm="1">
        <f t="array" ref="AA183">_xlfn.IFS(AND(Z183 &lt; 36, Z183 &gt; 23), "24-35", AND(Z183 &lt; 51, Z183 &gt; 35), "36-50", AND(Z183 &lt; 66, Z183 &gt; 50), "51-65", Z183 &gt; 65, "66+", TRUE, "?")</f>
        <v>36-50</v>
      </c>
      <c r="AB183" s="1">
        <v>2486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1899</v>
      </c>
      <c r="AM183" s="2">
        <v>42363</v>
      </c>
      <c r="AN183">
        <f t="shared" si="7"/>
        <v>12</v>
      </c>
      <c r="AO183" t="str">
        <f t="shared" si="8"/>
        <v>December</v>
      </c>
      <c r="AP183">
        <v>1</v>
      </c>
    </row>
    <row r="184" spans="1:42" ht="13" x14ac:dyDescent="0.15">
      <c r="A184">
        <v>183</v>
      </c>
      <c r="B184" s="1">
        <v>69142</v>
      </c>
      <c r="C184" s="1">
        <v>496</v>
      </c>
      <c r="D184" s="1">
        <f t="shared" si="6"/>
        <v>0.71736426484625837</v>
      </c>
      <c r="E184" s="1">
        <v>0</v>
      </c>
      <c r="F184" s="1">
        <v>1</v>
      </c>
      <c r="G184" s="1">
        <v>50</v>
      </c>
      <c r="H184" s="1">
        <v>448</v>
      </c>
      <c r="I184" s="1">
        <v>4</v>
      </c>
      <c r="J184" s="1">
        <v>34</v>
      </c>
      <c r="K184" s="1">
        <v>6</v>
      </c>
      <c r="L184" s="1">
        <v>4</v>
      </c>
      <c r="M184" s="1">
        <v>39</v>
      </c>
      <c r="N184" s="1">
        <v>3</v>
      </c>
      <c r="O184" s="1">
        <v>8</v>
      </c>
      <c r="P184" s="1">
        <v>1</v>
      </c>
      <c r="Q184" s="1">
        <v>7</v>
      </c>
      <c r="R184" s="1">
        <v>5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68</v>
      </c>
      <c r="AA184" s="1" t="str" cm="1">
        <f t="array" ref="AA184">_xlfn.IFS(AND(Z184 &lt; 36, Z184 &gt; 23), "24-35", AND(Z184 &lt; 51, Z184 &gt; 35), "36-50", AND(Z184 &lt; 66, Z184 &gt; 50), "51-65", Z184 &gt; 65, "66+", TRUE, "?")</f>
        <v>66+</v>
      </c>
      <c r="AB184" s="1">
        <v>2159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457</v>
      </c>
      <c r="AM184" s="2">
        <v>42690</v>
      </c>
      <c r="AN184">
        <f t="shared" si="7"/>
        <v>11</v>
      </c>
      <c r="AO184" t="str">
        <f t="shared" si="8"/>
        <v>November</v>
      </c>
      <c r="AP184">
        <v>1</v>
      </c>
    </row>
    <row r="185" spans="1:42" ht="13" x14ac:dyDescent="0.15">
      <c r="A185">
        <v>184</v>
      </c>
      <c r="B185" s="1">
        <v>75922</v>
      </c>
      <c r="C185" s="1">
        <v>1203</v>
      </c>
      <c r="D185" s="1">
        <f t="shared" si="6"/>
        <v>1.5845209557177102</v>
      </c>
      <c r="E185" s="1">
        <v>0</v>
      </c>
      <c r="F185" s="1">
        <v>0</v>
      </c>
      <c r="G185" s="1">
        <v>60</v>
      </c>
      <c r="H185" s="1">
        <v>265</v>
      </c>
      <c r="I185" s="1">
        <v>138</v>
      </c>
      <c r="J185" s="1">
        <v>553</v>
      </c>
      <c r="K185" s="1">
        <v>224</v>
      </c>
      <c r="L185" s="1">
        <v>23</v>
      </c>
      <c r="M185" s="1">
        <v>92</v>
      </c>
      <c r="N185" s="1">
        <v>1</v>
      </c>
      <c r="O185" s="1">
        <v>4</v>
      </c>
      <c r="P185" s="1">
        <v>4</v>
      </c>
      <c r="Q185" s="1">
        <v>9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52</v>
      </c>
      <c r="AA185" s="1" t="str" cm="1">
        <f t="array" ref="AA185">_xlfn.IFS(AND(Z185 &lt; 36, Z185 &gt; 23), "24-35", AND(Z185 &lt; 51, Z185 &gt; 35), "36-50", AND(Z185 &lt; 66, Z185 &gt; 50), "51-65", Z185 &gt; 65, "66+", TRUE, "?")</f>
        <v>51-65</v>
      </c>
      <c r="AB185" s="1">
        <v>2361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1111</v>
      </c>
      <c r="AM185" s="2">
        <v>42488</v>
      </c>
      <c r="AN185">
        <f t="shared" si="7"/>
        <v>4</v>
      </c>
      <c r="AO185" t="str">
        <f t="shared" si="8"/>
        <v>April</v>
      </c>
      <c r="AP185">
        <v>1</v>
      </c>
    </row>
    <row r="186" spans="1:42" ht="13" x14ac:dyDescent="0.15">
      <c r="A186">
        <v>185</v>
      </c>
      <c r="B186" s="1">
        <v>63693</v>
      </c>
      <c r="C186" s="1">
        <v>1096</v>
      </c>
      <c r="D186" s="1">
        <f t="shared" si="6"/>
        <v>1.7207542430094358</v>
      </c>
      <c r="E186" s="1">
        <v>0</v>
      </c>
      <c r="F186" s="1">
        <v>1</v>
      </c>
      <c r="G186" s="1">
        <v>63</v>
      </c>
      <c r="H186" s="1">
        <v>587</v>
      </c>
      <c r="I186" s="1">
        <v>43</v>
      </c>
      <c r="J186" s="1">
        <v>337</v>
      </c>
      <c r="K186" s="1">
        <v>42</v>
      </c>
      <c r="L186" s="1">
        <v>87</v>
      </c>
      <c r="M186" s="1">
        <v>54</v>
      </c>
      <c r="N186" s="1">
        <v>3</v>
      </c>
      <c r="O186" s="1">
        <v>11</v>
      </c>
      <c r="P186" s="1">
        <v>6</v>
      </c>
      <c r="Q186" s="1">
        <v>9</v>
      </c>
      <c r="R186" s="1">
        <v>6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42</v>
      </c>
      <c r="AA186" s="1" t="str" cm="1">
        <f t="array" ref="AA186">_xlfn.IFS(AND(Z186 &lt; 36, Z186 &gt; 23), "24-35", AND(Z186 &lt; 51, Z186 &gt; 35), "36-50", AND(Z186 &lt; 66, Z186 &gt; 50), "51-65", Z186 &gt; 65, "66+", TRUE, "?")</f>
        <v>36-50</v>
      </c>
      <c r="AB186" s="1">
        <v>2417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1042</v>
      </c>
      <c r="AM186" s="2">
        <v>42432</v>
      </c>
      <c r="AN186">
        <f t="shared" si="7"/>
        <v>3</v>
      </c>
      <c r="AO186" t="str">
        <f t="shared" si="8"/>
        <v>March</v>
      </c>
      <c r="AP186">
        <v>1</v>
      </c>
    </row>
    <row r="187" spans="1:42" ht="13" x14ac:dyDescent="0.15">
      <c r="A187">
        <v>186</v>
      </c>
      <c r="B187" s="1">
        <v>84169</v>
      </c>
      <c r="C187" s="1">
        <v>1919</v>
      </c>
      <c r="D187" s="1">
        <f t="shared" si="6"/>
        <v>2.2799367938314581</v>
      </c>
      <c r="E187" s="1">
        <v>0</v>
      </c>
      <c r="F187" s="1">
        <v>0</v>
      </c>
      <c r="G187" s="1">
        <v>9</v>
      </c>
      <c r="H187" s="1">
        <v>1478</v>
      </c>
      <c r="I187" s="1">
        <v>19</v>
      </c>
      <c r="J187" s="1">
        <v>403</v>
      </c>
      <c r="K187" s="1">
        <v>0</v>
      </c>
      <c r="L187" s="1">
        <v>19</v>
      </c>
      <c r="M187" s="1">
        <v>0</v>
      </c>
      <c r="N187" s="1">
        <v>1</v>
      </c>
      <c r="O187" s="1">
        <v>7</v>
      </c>
      <c r="P187" s="1">
        <v>6</v>
      </c>
      <c r="Q187" s="1">
        <v>6</v>
      </c>
      <c r="R187" s="1">
        <v>3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0</v>
      </c>
      <c r="Y187" s="1">
        <v>1</v>
      </c>
      <c r="Z187" s="1">
        <v>38</v>
      </c>
      <c r="AA187" s="1" t="str" cm="1">
        <f t="array" ref="AA187">_xlfn.IFS(AND(Z187 &lt; 36, Z187 &gt; 23), "24-35", AND(Z187 &lt; 51, Z187 &gt; 35), "36-50", AND(Z187 &lt; 66, Z187 &gt; 50), "51-65", Z187 &gt; 65, "66+", TRUE, "?")</f>
        <v>36-50</v>
      </c>
      <c r="AB187" s="1">
        <v>2485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1919</v>
      </c>
      <c r="AM187" s="2">
        <v>42364</v>
      </c>
      <c r="AN187">
        <f t="shared" si="7"/>
        <v>12</v>
      </c>
      <c r="AO187" t="str">
        <f t="shared" si="8"/>
        <v>December</v>
      </c>
      <c r="AP187">
        <v>1</v>
      </c>
    </row>
    <row r="188" spans="1:42" ht="13" x14ac:dyDescent="0.15">
      <c r="A188">
        <v>187</v>
      </c>
      <c r="B188" s="1">
        <v>40637</v>
      </c>
      <c r="C188" s="1">
        <v>35</v>
      </c>
      <c r="D188" s="1">
        <f t="shared" si="6"/>
        <v>8.6128405148017811E-2</v>
      </c>
      <c r="E188" s="1">
        <v>1</v>
      </c>
      <c r="F188" s="1">
        <v>1</v>
      </c>
      <c r="G188" s="1">
        <v>72</v>
      </c>
      <c r="H188" s="1">
        <v>22</v>
      </c>
      <c r="I188" s="1">
        <v>0</v>
      </c>
      <c r="J188" s="1">
        <v>13</v>
      </c>
      <c r="K188" s="1">
        <v>0</v>
      </c>
      <c r="L188" s="1">
        <v>0</v>
      </c>
      <c r="M188" s="1">
        <v>3</v>
      </c>
      <c r="N188" s="1">
        <v>2</v>
      </c>
      <c r="O188" s="1">
        <v>1</v>
      </c>
      <c r="P188" s="1">
        <v>0</v>
      </c>
      <c r="Q188" s="1">
        <v>3</v>
      </c>
      <c r="R188" s="1">
        <v>7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55</v>
      </c>
      <c r="AA188" s="1" t="str" cm="1">
        <f t="array" ref="AA188">_xlfn.IFS(AND(Z188 &lt; 36, Z188 &gt; 23), "24-35", AND(Z188 &lt; 51, Z188 &gt; 35), "36-50", AND(Z188 &lt; 66, Z188 &gt; 50), "51-65", Z188 &gt; 65, "66+", TRUE, "?")</f>
        <v>51-65</v>
      </c>
      <c r="AB188" s="1">
        <v>2506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32</v>
      </c>
      <c r="AM188" s="2">
        <v>42343</v>
      </c>
      <c r="AN188">
        <f t="shared" si="7"/>
        <v>12</v>
      </c>
      <c r="AO188" t="str">
        <f t="shared" si="8"/>
        <v>December</v>
      </c>
      <c r="AP188">
        <v>1</v>
      </c>
    </row>
    <row r="189" spans="1:42" ht="13" x14ac:dyDescent="0.15">
      <c r="A189">
        <v>188</v>
      </c>
      <c r="B189" s="1">
        <v>29604</v>
      </c>
      <c r="C189" s="1">
        <v>39</v>
      </c>
      <c r="D189" s="1">
        <f t="shared" si="6"/>
        <v>0.13173895419537901</v>
      </c>
      <c r="E189" s="1">
        <v>1</v>
      </c>
      <c r="F189" s="1">
        <v>0</v>
      </c>
      <c r="G189" s="1">
        <v>88</v>
      </c>
      <c r="H189" s="1">
        <v>7</v>
      </c>
      <c r="I189" s="1">
        <v>6</v>
      </c>
      <c r="J189" s="1">
        <v>13</v>
      </c>
      <c r="K189" s="1">
        <v>7</v>
      </c>
      <c r="L189" s="1">
        <v>6</v>
      </c>
      <c r="M189" s="1">
        <v>14</v>
      </c>
      <c r="N189" s="1">
        <v>1</v>
      </c>
      <c r="O189" s="1">
        <v>1</v>
      </c>
      <c r="P189" s="1">
        <v>0</v>
      </c>
      <c r="Q189" s="1">
        <v>3</v>
      </c>
      <c r="R189" s="1">
        <v>9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32</v>
      </c>
      <c r="AA189" s="1" t="str" cm="1">
        <f t="array" ref="AA189">_xlfn.IFS(AND(Z189 &lt; 36, Z189 &gt; 23), "24-35", AND(Z189 &lt; 51, Z189 &gt; 35), "36-50", AND(Z189 &lt; 66, Z189 &gt; 50), "51-65", Z189 &gt; 65, "66+", TRUE, "?")</f>
        <v>24-35</v>
      </c>
      <c r="AB189" s="1">
        <v>2362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25</v>
      </c>
      <c r="AM189" s="2">
        <v>42487</v>
      </c>
      <c r="AN189">
        <f t="shared" si="7"/>
        <v>4</v>
      </c>
      <c r="AO189" t="str">
        <f t="shared" si="8"/>
        <v>April</v>
      </c>
      <c r="AP189">
        <v>1</v>
      </c>
    </row>
    <row r="190" spans="1:42" ht="13" x14ac:dyDescent="0.15">
      <c r="A190">
        <v>189</v>
      </c>
      <c r="B190" s="1">
        <v>48721</v>
      </c>
      <c r="C190" s="1">
        <v>272</v>
      </c>
      <c r="D190" s="1">
        <f t="shared" si="6"/>
        <v>0.55828082346421459</v>
      </c>
      <c r="E190" s="1">
        <v>1</v>
      </c>
      <c r="F190" s="1">
        <v>1</v>
      </c>
      <c r="G190" s="1">
        <v>50</v>
      </c>
      <c r="H190" s="1">
        <v>81</v>
      </c>
      <c r="I190" s="1">
        <v>18</v>
      </c>
      <c r="J190" s="1">
        <v>113</v>
      </c>
      <c r="K190" s="1">
        <v>47</v>
      </c>
      <c r="L190" s="1">
        <v>13</v>
      </c>
      <c r="M190" s="1">
        <v>21</v>
      </c>
      <c r="N190" s="1">
        <v>6</v>
      </c>
      <c r="O190" s="1">
        <v>4</v>
      </c>
      <c r="P190" s="1">
        <v>2</v>
      </c>
      <c r="Q190" s="1">
        <v>5</v>
      </c>
      <c r="R190" s="1">
        <v>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57</v>
      </c>
      <c r="AA190" s="1" t="str" cm="1">
        <f t="array" ref="AA190">_xlfn.IFS(AND(Z190 &lt; 36, Z190 &gt; 23), "24-35", AND(Z190 &lt; 51, Z190 &gt; 35), "36-50", AND(Z190 &lt; 66, Z190 &gt; 50), "51-65", Z190 &gt; 65, "66+", TRUE, "?")</f>
        <v>51-65</v>
      </c>
      <c r="AB190" s="1">
        <v>2571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251</v>
      </c>
      <c r="AM190" s="2">
        <v>42278</v>
      </c>
      <c r="AN190">
        <f t="shared" si="7"/>
        <v>10</v>
      </c>
      <c r="AO190" t="str">
        <f t="shared" si="8"/>
        <v>October</v>
      </c>
      <c r="AP190">
        <v>1</v>
      </c>
    </row>
    <row r="191" spans="1:42" ht="13" x14ac:dyDescent="0.15">
      <c r="A191">
        <v>190</v>
      </c>
      <c r="B191" s="1">
        <v>44794</v>
      </c>
      <c r="C191" s="1">
        <v>61</v>
      </c>
      <c r="D191" s="1">
        <f t="shared" si="6"/>
        <v>0.13617895253828638</v>
      </c>
      <c r="E191" s="1">
        <v>0</v>
      </c>
      <c r="F191" s="1">
        <v>1</v>
      </c>
      <c r="G191" s="1">
        <v>99</v>
      </c>
      <c r="H191" s="1">
        <v>54</v>
      </c>
      <c r="I191" s="1">
        <v>0</v>
      </c>
      <c r="J191" s="1">
        <v>7</v>
      </c>
      <c r="K191" s="1">
        <v>0</v>
      </c>
      <c r="L191" s="1">
        <v>0</v>
      </c>
      <c r="M191" s="1">
        <v>4</v>
      </c>
      <c r="N191" s="1">
        <v>1</v>
      </c>
      <c r="O191" s="1">
        <v>2</v>
      </c>
      <c r="P191" s="1">
        <v>0</v>
      </c>
      <c r="Q191" s="1">
        <v>3</v>
      </c>
      <c r="R191" s="1">
        <v>6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54</v>
      </c>
      <c r="AA191" s="1" t="str" cm="1">
        <f t="array" ref="AA191">_xlfn.IFS(AND(Z191 &lt; 36, Z191 &gt; 23), "24-35", AND(Z191 &lt; 51, Z191 &gt; 35), "36-50", AND(Z191 &lt; 66, Z191 &gt; 50), "51-65", Z191 &gt; 65, "66+", TRUE, "?")</f>
        <v>51-65</v>
      </c>
      <c r="AB191" s="1">
        <v>2180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57</v>
      </c>
      <c r="AM191" s="2">
        <v>42669</v>
      </c>
      <c r="AN191">
        <f t="shared" si="7"/>
        <v>10</v>
      </c>
      <c r="AO191" t="str">
        <f t="shared" si="8"/>
        <v>October</v>
      </c>
      <c r="AP191">
        <v>1</v>
      </c>
    </row>
    <row r="192" spans="1:42" ht="13" x14ac:dyDescent="0.15">
      <c r="A192">
        <v>191</v>
      </c>
      <c r="B192" s="1">
        <v>79174</v>
      </c>
      <c r="C192" s="1">
        <v>1914</v>
      </c>
      <c r="D192" s="1">
        <f t="shared" si="6"/>
        <v>2.417460277363781</v>
      </c>
      <c r="E192" s="1">
        <v>0</v>
      </c>
      <c r="F192" s="1">
        <v>0</v>
      </c>
      <c r="G192" s="1">
        <v>2</v>
      </c>
      <c r="H192" s="1">
        <v>1074</v>
      </c>
      <c r="I192" s="1">
        <v>37</v>
      </c>
      <c r="J192" s="1">
        <v>518</v>
      </c>
      <c r="K192" s="1">
        <v>193</v>
      </c>
      <c r="L192" s="1">
        <v>92</v>
      </c>
      <c r="M192" s="1">
        <v>129</v>
      </c>
      <c r="N192" s="1">
        <v>1</v>
      </c>
      <c r="O192" s="1">
        <v>5</v>
      </c>
      <c r="P192" s="1">
        <v>6</v>
      </c>
      <c r="Q192" s="1">
        <v>7</v>
      </c>
      <c r="R192" s="1">
        <v>2</v>
      </c>
      <c r="S192" s="1">
        <v>1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1</v>
      </c>
      <c r="Z192" s="1">
        <v>45</v>
      </c>
      <c r="AA192" s="1" t="str" cm="1">
        <f t="array" ref="AA192">_xlfn.IFS(AND(Z192 &lt; 36, Z192 &gt; 23), "24-35", AND(Z192 &lt; 51, Z192 &gt; 35), "36-50", AND(Z192 &lt; 66, Z192 &gt; 50), "51-65", Z192 &gt; 65, "66+", TRUE, "?")</f>
        <v>36-50</v>
      </c>
      <c r="AB192" s="1">
        <v>2693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1785</v>
      </c>
      <c r="AM192" s="2">
        <v>42156</v>
      </c>
      <c r="AN192">
        <f t="shared" si="7"/>
        <v>6</v>
      </c>
      <c r="AO192" t="str">
        <f t="shared" si="8"/>
        <v>June</v>
      </c>
      <c r="AP192">
        <v>1</v>
      </c>
    </row>
    <row r="193" spans="1:42" ht="13" x14ac:dyDescent="0.15">
      <c r="A193">
        <v>192</v>
      </c>
      <c r="B193" s="1">
        <v>46097</v>
      </c>
      <c r="C193" s="1">
        <v>233</v>
      </c>
      <c r="D193" s="1">
        <f t="shared" si="6"/>
        <v>0.50545588650020612</v>
      </c>
      <c r="E193" s="1">
        <v>0</v>
      </c>
      <c r="F193" s="1">
        <v>1</v>
      </c>
      <c r="G193" s="1">
        <v>11</v>
      </c>
      <c r="H193" s="1">
        <v>72</v>
      </c>
      <c r="I193" s="1">
        <v>24</v>
      </c>
      <c r="J193" s="1">
        <v>68</v>
      </c>
      <c r="K193" s="1">
        <v>65</v>
      </c>
      <c r="L193" s="1">
        <v>4</v>
      </c>
      <c r="M193" s="1">
        <v>8</v>
      </c>
      <c r="N193" s="1">
        <v>5</v>
      </c>
      <c r="O193" s="1">
        <v>3</v>
      </c>
      <c r="P193" s="1">
        <v>1</v>
      </c>
      <c r="Q193" s="1">
        <v>6</v>
      </c>
      <c r="R193" s="1">
        <v>4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64</v>
      </c>
      <c r="AA193" s="1" t="str" cm="1">
        <f t="array" ref="AA193">_xlfn.IFS(AND(Z193 &lt; 36, Z193 &gt; 23), "24-35", AND(Z193 &lt; 51, Z193 &gt; 35), "36-50", AND(Z193 &lt; 66, Z193 &gt; 50), "51-65", Z193 &gt; 65, "66+", TRUE, "?")</f>
        <v>51-65</v>
      </c>
      <c r="AB193" s="1">
        <v>2614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225</v>
      </c>
      <c r="AM193" s="2">
        <v>42235</v>
      </c>
      <c r="AN193">
        <f t="shared" si="7"/>
        <v>8</v>
      </c>
      <c r="AO193" t="str">
        <f t="shared" si="8"/>
        <v>August</v>
      </c>
      <c r="AP193">
        <v>1</v>
      </c>
    </row>
    <row r="194" spans="1:42" ht="13" x14ac:dyDescent="0.15">
      <c r="A194">
        <v>193</v>
      </c>
      <c r="B194" s="1">
        <v>77972</v>
      </c>
      <c r="C194" s="1">
        <v>1089</v>
      </c>
      <c r="D194" s="1">
        <f t="shared" si="6"/>
        <v>1.396655209562407</v>
      </c>
      <c r="E194" s="1">
        <v>0</v>
      </c>
      <c r="F194" s="1">
        <v>0</v>
      </c>
      <c r="G194" s="1">
        <v>18</v>
      </c>
      <c r="H194" s="1">
        <v>613</v>
      </c>
      <c r="I194" s="1">
        <v>22</v>
      </c>
      <c r="J194" s="1">
        <v>319</v>
      </c>
      <c r="K194" s="1">
        <v>33</v>
      </c>
      <c r="L194" s="1">
        <v>102</v>
      </c>
      <c r="M194" s="1">
        <v>12</v>
      </c>
      <c r="N194" s="1">
        <v>1</v>
      </c>
      <c r="O194" s="1">
        <v>4</v>
      </c>
      <c r="P194" s="1">
        <v>6</v>
      </c>
      <c r="Q194" s="1">
        <v>9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66</v>
      </c>
      <c r="AA194" s="1" t="str" cm="1">
        <f t="array" ref="AA194">_xlfn.IFS(AND(Z194 &lt; 36, Z194 &gt; 23), "24-35", AND(Z194 &lt; 51, Z194 &gt; 35), "36-50", AND(Z194 &lt; 66, Z194 &gt; 50), "51-65", Z194 &gt; 65, "66+", TRUE, "?")</f>
        <v>66+</v>
      </c>
      <c r="AB194" s="1">
        <v>2262</v>
      </c>
      <c r="AC194" s="1">
        <v>0</v>
      </c>
      <c r="AD194" s="1">
        <v>0</v>
      </c>
      <c r="AE194" s="1">
        <v>0</v>
      </c>
      <c r="AF194" s="1">
        <v>1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1077</v>
      </c>
      <c r="AM194" s="2">
        <v>42587</v>
      </c>
      <c r="AN194">
        <f t="shared" si="7"/>
        <v>8</v>
      </c>
      <c r="AO194" t="str">
        <f t="shared" si="8"/>
        <v>August</v>
      </c>
      <c r="AP194">
        <v>1</v>
      </c>
    </row>
    <row r="195" spans="1:42" ht="13" x14ac:dyDescent="0.15">
      <c r="A195">
        <v>194</v>
      </c>
      <c r="B195" s="1">
        <v>44377</v>
      </c>
      <c r="C195" s="1">
        <v>254</v>
      </c>
      <c r="D195" s="1">
        <f t="shared" ref="D195:D258" si="9">C195/B195*100</f>
        <v>0.57236856930391866</v>
      </c>
      <c r="E195" s="1">
        <v>1</v>
      </c>
      <c r="F195" s="1">
        <v>1</v>
      </c>
      <c r="G195" s="1">
        <v>70</v>
      </c>
      <c r="H195" s="1">
        <v>224</v>
      </c>
      <c r="I195" s="1">
        <v>0</v>
      </c>
      <c r="J195" s="1">
        <v>30</v>
      </c>
      <c r="K195" s="1">
        <v>0</v>
      </c>
      <c r="L195" s="1">
        <v>0</v>
      </c>
      <c r="M195" s="1">
        <v>10</v>
      </c>
      <c r="N195" s="1">
        <v>8</v>
      </c>
      <c r="O195" s="1">
        <v>5</v>
      </c>
      <c r="P195" s="1">
        <v>1</v>
      </c>
      <c r="Q195" s="1">
        <v>5</v>
      </c>
      <c r="R195" s="1">
        <v>8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52</v>
      </c>
      <c r="AA195" s="1" t="str" cm="1">
        <f t="array" ref="AA195">_xlfn.IFS(AND(Z195 &lt; 36, Z195 &gt; 23), "24-35", AND(Z195 &lt; 51, Z195 &gt; 35), "36-50", AND(Z195 &lt; 66, Z195 &gt; 50), "51-65", Z195 &gt; 65, "66+", TRUE, "?")</f>
        <v>51-65</v>
      </c>
      <c r="AB195" s="1">
        <v>2791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244</v>
      </c>
      <c r="AM195" s="2">
        <v>42058</v>
      </c>
      <c r="AN195">
        <f t="shared" ref="AN195:AN258" si="10">MONTH(AM195)</f>
        <v>2</v>
      </c>
      <c r="AO195" t="str">
        <f t="shared" ref="AO195:AO258" si="11">TEXT(DATE(2024,AN195,1),"mmmm")</f>
        <v>February</v>
      </c>
      <c r="AP195">
        <v>1</v>
      </c>
    </row>
    <row r="196" spans="1:42" ht="13" x14ac:dyDescent="0.15">
      <c r="A196">
        <v>195</v>
      </c>
      <c r="B196" s="1">
        <v>46014</v>
      </c>
      <c r="C196" s="1">
        <v>497</v>
      </c>
      <c r="D196" s="1">
        <f t="shared" si="9"/>
        <v>1.0801060546790107</v>
      </c>
      <c r="E196" s="1">
        <v>1</v>
      </c>
      <c r="F196" s="1">
        <v>1</v>
      </c>
      <c r="G196" s="1">
        <v>21</v>
      </c>
      <c r="H196" s="1">
        <v>410</v>
      </c>
      <c r="I196" s="1">
        <v>0</v>
      </c>
      <c r="J196" s="1">
        <v>59</v>
      </c>
      <c r="K196" s="1">
        <v>19</v>
      </c>
      <c r="L196" s="1">
        <v>9</v>
      </c>
      <c r="M196" s="1">
        <v>44</v>
      </c>
      <c r="N196" s="1">
        <v>10</v>
      </c>
      <c r="O196" s="1">
        <v>7</v>
      </c>
      <c r="P196" s="1">
        <v>1</v>
      </c>
      <c r="Q196" s="1">
        <v>8</v>
      </c>
      <c r="R196" s="1">
        <v>7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46</v>
      </c>
      <c r="AA196" s="1" t="str" cm="1">
        <f t="array" ref="AA196">_xlfn.IFS(AND(Z196 &lt; 36, Z196 &gt; 23), "24-35", AND(Z196 &lt; 51, Z196 &gt; 35), "36-50", AND(Z196 &lt; 66, Z196 &gt; 50), "51-65", Z196 &gt; 65, "66+", TRUE, "?")</f>
        <v>36-50</v>
      </c>
      <c r="AB196" s="1">
        <v>2683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453</v>
      </c>
      <c r="AM196" s="2">
        <v>42166</v>
      </c>
      <c r="AN196">
        <f t="shared" si="10"/>
        <v>6</v>
      </c>
      <c r="AO196" t="str">
        <f t="shared" si="11"/>
        <v>June</v>
      </c>
      <c r="AP196">
        <v>1</v>
      </c>
    </row>
    <row r="197" spans="1:42" ht="13" x14ac:dyDescent="0.15">
      <c r="A197">
        <v>196</v>
      </c>
      <c r="B197" s="1">
        <v>70951</v>
      </c>
      <c r="C197" s="1">
        <v>1144</v>
      </c>
      <c r="D197" s="1">
        <f t="shared" si="9"/>
        <v>1.6123803751885106</v>
      </c>
      <c r="E197" s="1">
        <v>0</v>
      </c>
      <c r="F197" s="1">
        <v>0</v>
      </c>
      <c r="G197" s="1">
        <v>66</v>
      </c>
      <c r="H197" s="1">
        <v>239</v>
      </c>
      <c r="I197" s="1">
        <v>10</v>
      </c>
      <c r="J197" s="1">
        <v>554</v>
      </c>
      <c r="K197" s="1">
        <v>254</v>
      </c>
      <c r="L197" s="1">
        <v>87</v>
      </c>
      <c r="M197" s="1">
        <v>54</v>
      </c>
      <c r="N197" s="1">
        <v>1</v>
      </c>
      <c r="O197" s="1">
        <v>3</v>
      </c>
      <c r="P197" s="1">
        <v>4</v>
      </c>
      <c r="Q197" s="1">
        <v>9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35</v>
      </c>
      <c r="AA197" s="1" t="str" cm="1">
        <f t="array" ref="AA197">_xlfn.IFS(AND(Z197 &lt; 36, Z197 &gt; 23), "24-35", AND(Z197 &lt; 51, Z197 &gt; 35), "36-50", AND(Z197 &lt; 66, Z197 &gt; 50), "51-65", Z197 &gt; 65, "66+", TRUE, "?")</f>
        <v>24-35</v>
      </c>
      <c r="AB197" s="1">
        <v>2580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1090</v>
      </c>
      <c r="AM197" s="2">
        <v>42269</v>
      </c>
      <c r="AN197">
        <f t="shared" si="10"/>
        <v>9</v>
      </c>
      <c r="AO197" t="str">
        <f t="shared" si="11"/>
        <v>September</v>
      </c>
      <c r="AP197">
        <v>1</v>
      </c>
    </row>
    <row r="198" spans="1:42" ht="13" x14ac:dyDescent="0.15">
      <c r="A198">
        <v>197</v>
      </c>
      <c r="B198" s="1">
        <v>41443</v>
      </c>
      <c r="C198" s="1">
        <v>393</v>
      </c>
      <c r="D198" s="1">
        <f t="shared" si="9"/>
        <v>0.94829042299061361</v>
      </c>
      <c r="E198" s="1">
        <v>1</v>
      </c>
      <c r="F198" s="1">
        <v>0</v>
      </c>
      <c r="G198" s="1">
        <v>79</v>
      </c>
      <c r="H198" s="1">
        <v>171</v>
      </c>
      <c r="I198" s="1">
        <v>7</v>
      </c>
      <c r="J198" s="1">
        <v>171</v>
      </c>
      <c r="K198" s="1">
        <v>25</v>
      </c>
      <c r="L198" s="1">
        <v>19</v>
      </c>
      <c r="M198" s="1">
        <v>89</v>
      </c>
      <c r="N198" s="1">
        <v>6</v>
      </c>
      <c r="O198" s="1">
        <v>8</v>
      </c>
      <c r="P198" s="1">
        <v>1</v>
      </c>
      <c r="Q198" s="1">
        <v>5</v>
      </c>
      <c r="R198" s="1">
        <v>8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43</v>
      </c>
      <c r="AA198" s="1" t="str" cm="1">
        <f t="array" ref="AA198">_xlfn.IFS(AND(Z198 &lt; 36, Z198 &gt; 23), "24-35", AND(Z198 &lt; 51, Z198 &gt; 35), "36-50", AND(Z198 &lt; 66, Z198 &gt; 50), "51-65", Z198 &gt; 65, "66+", TRUE, "?")</f>
        <v>36-50</v>
      </c>
      <c r="AB198" s="1">
        <v>2248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304</v>
      </c>
      <c r="AM198" s="2">
        <v>42601</v>
      </c>
      <c r="AN198">
        <f t="shared" si="10"/>
        <v>8</v>
      </c>
      <c r="AO198" t="str">
        <f t="shared" si="11"/>
        <v>August</v>
      </c>
      <c r="AP198">
        <v>1</v>
      </c>
    </row>
    <row r="199" spans="1:42" ht="13" x14ac:dyDescent="0.15">
      <c r="A199">
        <v>198</v>
      </c>
      <c r="B199" s="1">
        <v>52195</v>
      </c>
      <c r="C199" s="1">
        <v>16</v>
      </c>
      <c r="D199" s="1">
        <f t="shared" si="9"/>
        <v>3.0654277229619699E-2</v>
      </c>
      <c r="E199" s="1">
        <v>2</v>
      </c>
      <c r="F199" s="1">
        <v>1</v>
      </c>
      <c r="G199" s="1">
        <v>2</v>
      </c>
      <c r="H199" s="1">
        <v>12</v>
      </c>
      <c r="I199" s="1">
        <v>0</v>
      </c>
      <c r="J199" s="1">
        <v>4</v>
      </c>
      <c r="K199" s="1">
        <v>0</v>
      </c>
      <c r="L199" s="1">
        <v>0</v>
      </c>
      <c r="M199" s="1">
        <v>1</v>
      </c>
      <c r="N199" s="1">
        <v>1</v>
      </c>
      <c r="O199" s="1">
        <v>1</v>
      </c>
      <c r="P199" s="1">
        <v>0</v>
      </c>
      <c r="Q199" s="1">
        <v>2</v>
      </c>
      <c r="R199" s="1">
        <v>8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42</v>
      </c>
      <c r="AA199" s="1" t="str" cm="1">
        <f t="array" ref="AA199">_xlfn.IFS(AND(Z199 &lt; 36, Z199 &gt; 23), "24-35", AND(Z199 &lt; 51, Z199 &gt; 35), "36-50", AND(Z199 &lt; 66, Z199 &gt; 50), "51-65", Z199 &gt; 65, "66+", TRUE, "?")</f>
        <v>36-50</v>
      </c>
      <c r="AB199" s="1">
        <v>2207</v>
      </c>
      <c r="AC199" s="1">
        <v>0</v>
      </c>
      <c r="AD199" s="1">
        <v>0</v>
      </c>
      <c r="AE199" s="1">
        <v>1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0</v>
      </c>
      <c r="AL199" s="1">
        <v>15</v>
      </c>
      <c r="AM199" s="2">
        <v>42642</v>
      </c>
      <c r="AN199">
        <f t="shared" si="10"/>
        <v>9</v>
      </c>
      <c r="AO199" t="str">
        <f t="shared" si="11"/>
        <v>September</v>
      </c>
      <c r="AP199">
        <v>1</v>
      </c>
    </row>
    <row r="200" spans="1:42" ht="13" x14ac:dyDescent="0.15">
      <c r="A200">
        <v>199</v>
      </c>
      <c r="B200" s="1">
        <v>83790</v>
      </c>
      <c r="C200" s="1">
        <v>1599</v>
      </c>
      <c r="D200" s="1">
        <f t="shared" si="9"/>
        <v>1.908342284282134</v>
      </c>
      <c r="E200" s="1">
        <v>0</v>
      </c>
      <c r="F200" s="1">
        <v>0</v>
      </c>
      <c r="G200" s="1">
        <v>81</v>
      </c>
      <c r="H200" s="1">
        <v>1076</v>
      </c>
      <c r="I200" s="1">
        <v>16</v>
      </c>
      <c r="J200" s="1">
        <v>417</v>
      </c>
      <c r="K200" s="1">
        <v>42</v>
      </c>
      <c r="L200" s="1">
        <v>48</v>
      </c>
      <c r="M200" s="1">
        <v>16</v>
      </c>
      <c r="N200" s="1">
        <v>1</v>
      </c>
      <c r="O200" s="1">
        <v>8</v>
      </c>
      <c r="P200" s="1">
        <v>10</v>
      </c>
      <c r="Q200" s="1">
        <v>6</v>
      </c>
      <c r="R200" s="1">
        <v>3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72</v>
      </c>
      <c r="AA200" s="1" t="str" cm="1">
        <f t="array" ref="AA200">_xlfn.IFS(AND(Z200 &lt; 36, Z200 &gt; 23), "24-35", AND(Z200 &lt; 51, Z200 &gt; 35), "36-50", AND(Z200 &lt; 66, Z200 &gt; 50), "51-65", Z200 &gt; 65, "66+", TRUE, "?")</f>
        <v>66+</v>
      </c>
      <c r="AB200" s="1">
        <v>2385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1583</v>
      </c>
      <c r="AM200" s="2">
        <v>42464</v>
      </c>
      <c r="AN200">
        <f t="shared" si="10"/>
        <v>4</v>
      </c>
      <c r="AO200" t="str">
        <f t="shared" si="11"/>
        <v>April</v>
      </c>
      <c r="AP200">
        <v>1</v>
      </c>
    </row>
    <row r="201" spans="1:42" ht="13" x14ac:dyDescent="0.15">
      <c r="A201">
        <v>200</v>
      </c>
      <c r="B201" s="1">
        <v>44551</v>
      </c>
      <c r="C201" s="1">
        <v>219</v>
      </c>
      <c r="D201" s="1">
        <f t="shared" si="9"/>
        <v>0.49157145743080966</v>
      </c>
      <c r="E201" s="1">
        <v>0</v>
      </c>
      <c r="F201" s="1">
        <v>1</v>
      </c>
      <c r="G201" s="1">
        <v>24</v>
      </c>
      <c r="H201" s="1">
        <v>182</v>
      </c>
      <c r="I201" s="1">
        <v>4</v>
      </c>
      <c r="J201" s="1">
        <v>33</v>
      </c>
      <c r="K201" s="1">
        <v>0</v>
      </c>
      <c r="L201" s="1">
        <v>0</v>
      </c>
      <c r="M201" s="1">
        <v>66</v>
      </c>
      <c r="N201" s="1">
        <v>2</v>
      </c>
      <c r="O201" s="1">
        <v>4</v>
      </c>
      <c r="P201" s="1">
        <v>1</v>
      </c>
      <c r="Q201" s="1">
        <v>5</v>
      </c>
      <c r="R201" s="1">
        <v>7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66</v>
      </c>
      <c r="AA201" s="1" t="str" cm="1">
        <f t="array" ref="AA201">_xlfn.IFS(AND(Z201 &lt; 36, Z201 &gt; 23), "24-35", AND(Z201 &lt; 51, Z201 &gt; 35), "36-50", AND(Z201 &lt; 66, Z201 &gt; 50), "51-65", Z201 &gt; 65, "66+", TRUE, "?")</f>
        <v>66+</v>
      </c>
      <c r="AB201" s="1">
        <v>2461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0</v>
      </c>
      <c r="AJ201" s="1">
        <v>1</v>
      </c>
      <c r="AK201" s="1">
        <v>0</v>
      </c>
      <c r="AL201" s="1">
        <v>153</v>
      </c>
      <c r="AM201" s="2">
        <v>42388</v>
      </c>
      <c r="AN201">
        <f t="shared" si="10"/>
        <v>1</v>
      </c>
      <c r="AO201" t="str">
        <f t="shared" si="11"/>
        <v>January</v>
      </c>
      <c r="AP201">
        <v>1</v>
      </c>
    </row>
    <row r="202" spans="1:42" ht="13" x14ac:dyDescent="0.15">
      <c r="A202">
        <v>201</v>
      </c>
      <c r="B202" s="1">
        <v>69508</v>
      </c>
      <c r="C202" s="1">
        <v>1092</v>
      </c>
      <c r="D202" s="1">
        <f t="shared" si="9"/>
        <v>1.5710421821948553</v>
      </c>
      <c r="E202" s="1">
        <v>1</v>
      </c>
      <c r="F202" s="1">
        <v>0</v>
      </c>
      <c r="G202" s="1">
        <v>48</v>
      </c>
      <c r="H202" s="1">
        <v>824</v>
      </c>
      <c r="I202" s="1">
        <v>32</v>
      </c>
      <c r="J202" s="1">
        <v>162</v>
      </c>
      <c r="K202" s="1">
        <v>42</v>
      </c>
      <c r="L202" s="1">
        <v>32</v>
      </c>
      <c r="M202" s="1">
        <v>43</v>
      </c>
      <c r="N202" s="1">
        <v>2</v>
      </c>
      <c r="O202" s="1">
        <v>11</v>
      </c>
      <c r="P202" s="1">
        <v>4</v>
      </c>
      <c r="Q202" s="1">
        <v>11</v>
      </c>
      <c r="R202" s="1">
        <v>6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40</v>
      </c>
      <c r="AA202" s="1" t="str" cm="1">
        <f t="array" ref="AA202">_xlfn.IFS(AND(Z202 &lt; 36, Z202 &gt; 23), "24-35", AND(Z202 &lt; 51, Z202 &gt; 35), "36-50", AND(Z202 &lt; 66, Z202 &gt; 50), "51-65", Z202 &gt; 65, "66+", TRUE, "?")</f>
        <v>36-50</v>
      </c>
      <c r="AB202" s="1">
        <v>2751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1049</v>
      </c>
      <c r="AM202" s="2">
        <v>42098</v>
      </c>
      <c r="AN202">
        <f t="shared" si="10"/>
        <v>4</v>
      </c>
      <c r="AO202" t="str">
        <f t="shared" si="11"/>
        <v>April</v>
      </c>
      <c r="AP202">
        <v>1</v>
      </c>
    </row>
    <row r="203" spans="1:42" ht="13" x14ac:dyDescent="0.15">
      <c r="A203">
        <v>202</v>
      </c>
      <c r="B203" s="1">
        <v>45204</v>
      </c>
      <c r="C203" s="1">
        <v>96</v>
      </c>
      <c r="D203" s="1">
        <f t="shared" si="9"/>
        <v>0.2123705866737457</v>
      </c>
      <c r="E203" s="1">
        <v>1</v>
      </c>
      <c r="F203" s="1">
        <v>0</v>
      </c>
      <c r="G203" s="1">
        <v>93</v>
      </c>
      <c r="H203" s="1">
        <v>30</v>
      </c>
      <c r="I203" s="1">
        <v>11</v>
      </c>
      <c r="J203" s="1">
        <v>25</v>
      </c>
      <c r="K203" s="1">
        <v>29</v>
      </c>
      <c r="L203" s="1">
        <v>1</v>
      </c>
      <c r="M203" s="1">
        <v>18</v>
      </c>
      <c r="N203" s="1">
        <v>1</v>
      </c>
      <c r="O203" s="1">
        <v>1</v>
      </c>
      <c r="P203" s="1">
        <v>1</v>
      </c>
      <c r="Q203" s="1">
        <v>4</v>
      </c>
      <c r="R203" s="1">
        <v>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32</v>
      </c>
      <c r="AA203" s="1" t="str" cm="1">
        <f t="array" ref="AA203">_xlfn.IFS(AND(Z203 &lt; 36, Z203 &gt; 23), "24-35", AND(Z203 &lt; 51, Z203 &gt; 35), "36-50", AND(Z203 &lt; 66, Z203 &gt; 50), "51-65", Z203 &gt; 65, "66+", TRUE, "?")</f>
        <v>24-35</v>
      </c>
      <c r="AB203" s="1">
        <v>2238</v>
      </c>
      <c r="AC203" s="1">
        <v>0</v>
      </c>
      <c r="AD203" s="1">
        <v>0</v>
      </c>
      <c r="AE203" s="1">
        <v>0</v>
      </c>
      <c r="AF203" s="1">
        <v>1</v>
      </c>
      <c r="AG203" s="1">
        <v>0</v>
      </c>
      <c r="AH203" s="1">
        <v>1</v>
      </c>
      <c r="AI203" s="1">
        <v>0</v>
      </c>
      <c r="AJ203" s="1">
        <v>0</v>
      </c>
      <c r="AK203" s="1">
        <v>0</v>
      </c>
      <c r="AL203" s="1">
        <v>78</v>
      </c>
      <c r="AM203" s="2">
        <v>42611</v>
      </c>
      <c r="AN203">
        <f t="shared" si="10"/>
        <v>8</v>
      </c>
      <c r="AO203" t="str">
        <f t="shared" si="11"/>
        <v>August</v>
      </c>
      <c r="AP203">
        <v>1</v>
      </c>
    </row>
    <row r="204" spans="1:42" ht="13" x14ac:dyDescent="0.15">
      <c r="A204">
        <v>203</v>
      </c>
      <c r="B204" s="1">
        <v>72460</v>
      </c>
      <c r="C204" s="1">
        <v>1037</v>
      </c>
      <c r="D204" s="1">
        <f t="shared" si="9"/>
        <v>1.4311344189897874</v>
      </c>
      <c r="E204" s="1">
        <v>0</v>
      </c>
      <c r="F204" s="1">
        <v>0</v>
      </c>
      <c r="G204" s="1">
        <v>56</v>
      </c>
      <c r="H204" s="1">
        <v>377</v>
      </c>
      <c r="I204" s="1">
        <v>10</v>
      </c>
      <c r="J204" s="1">
        <v>540</v>
      </c>
      <c r="K204" s="1">
        <v>80</v>
      </c>
      <c r="L204" s="1">
        <v>30</v>
      </c>
      <c r="M204" s="1">
        <v>10</v>
      </c>
      <c r="N204" s="1">
        <v>1</v>
      </c>
      <c r="O204" s="1">
        <v>3</v>
      </c>
      <c r="P204" s="1">
        <v>5</v>
      </c>
      <c r="Q204" s="1">
        <v>7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51</v>
      </c>
      <c r="AA204" s="1" t="str" cm="1">
        <f t="array" ref="AA204">_xlfn.IFS(AND(Z204 &lt; 36, Z204 &gt; 23), "24-35", AND(Z204 &lt; 51, Z204 &gt; 35), "36-50", AND(Z204 &lt; 66, Z204 &gt; 50), "51-65", Z204 &gt; 65, "66+", TRUE, "?")</f>
        <v>51-65</v>
      </c>
      <c r="AB204" s="1">
        <v>2386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1027</v>
      </c>
      <c r="AM204" s="2">
        <v>42463</v>
      </c>
      <c r="AN204">
        <f t="shared" si="10"/>
        <v>4</v>
      </c>
      <c r="AO204" t="str">
        <f t="shared" si="11"/>
        <v>April</v>
      </c>
      <c r="AP204">
        <v>1</v>
      </c>
    </row>
    <row r="205" spans="1:42" ht="13" x14ac:dyDescent="0.15">
      <c r="A205">
        <v>204</v>
      </c>
      <c r="B205" s="1">
        <v>77622</v>
      </c>
      <c r="C205" s="1">
        <v>700</v>
      </c>
      <c r="D205" s="1">
        <f t="shared" si="9"/>
        <v>0.90180618896704545</v>
      </c>
      <c r="E205" s="1">
        <v>0</v>
      </c>
      <c r="F205" s="1">
        <v>2</v>
      </c>
      <c r="G205" s="1">
        <v>3</v>
      </c>
      <c r="H205" s="1">
        <v>520</v>
      </c>
      <c r="I205" s="1">
        <v>7</v>
      </c>
      <c r="J205" s="1">
        <v>154</v>
      </c>
      <c r="K205" s="1">
        <v>19</v>
      </c>
      <c r="L205" s="1">
        <v>0</v>
      </c>
      <c r="M205" s="1">
        <v>14</v>
      </c>
      <c r="N205" s="1">
        <v>2</v>
      </c>
      <c r="O205" s="1">
        <v>6</v>
      </c>
      <c r="P205" s="1">
        <v>3</v>
      </c>
      <c r="Q205" s="1">
        <v>11</v>
      </c>
      <c r="R205" s="1">
        <v>3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50</v>
      </c>
      <c r="AA205" s="1" t="str" cm="1">
        <f t="array" ref="AA205">_xlfn.IFS(AND(Z205 &lt; 36, Z205 &gt; 23), "24-35", AND(Z205 &lt; 51, Z205 &gt; 35), "36-50", AND(Z205 &lt; 66, Z205 &gt; 50), "51-65", Z205 &gt; 65, "66+", TRUE, "?")</f>
        <v>36-50</v>
      </c>
      <c r="AB205" s="1">
        <v>2235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686</v>
      </c>
      <c r="AM205" s="2">
        <v>42614</v>
      </c>
      <c r="AN205">
        <f t="shared" si="10"/>
        <v>9</v>
      </c>
      <c r="AO205" t="str">
        <f t="shared" si="11"/>
        <v>September</v>
      </c>
      <c r="AP205">
        <v>1</v>
      </c>
    </row>
    <row r="206" spans="1:42" ht="13" x14ac:dyDescent="0.15">
      <c r="A206">
        <v>205</v>
      </c>
      <c r="B206" s="1">
        <v>30732</v>
      </c>
      <c r="C206" s="1">
        <v>182</v>
      </c>
      <c r="D206" s="1">
        <f t="shared" si="9"/>
        <v>0.59221658206429784</v>
      </c>
      <c r="E206" s="1">
        <v>1</v>
      </c>
      <c r="F206" s="1">
        <v>0</v>
      </c>
      <c r="G206" s="1">
        <v>44</v>
      </c>
      <c r="H206" s="1">
        <v>155</v>
      </c>
      <c r="I206" s="1">
        <v>1</v>
      </c>
      <c r="J206" s="1">
        <v>25</v>
      </c>
      <c r="K206" s="1">
        <v>0</v>
      </c>
      <c r="L206" s="1">
        <v>1</v>
      </c>
      <c r="M206" s="1">
        <v>3</v>
      </c>
      <c r="N206" s="1">
        <v>4</v>
      </c>
      <c r="O206" s="1">
        <v>4</v>
      </c>
      <c r="P206" s="1">
        <v>1</v>
      </c>
      <c r="Q206" s="1">
        <v>4</v>
      </c>
      <c r="R206" s="1">
        <v>8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40</v>
      </c>
      <c r="AA206" s="1" t="str" cm="1">
        <f t="array" ref="AA206">_xlfn.IFS(AND(Z206 &lt; 36, Z206 &gt; 23), "24-35", AND(Z206 &lt; 51, Z206 &gt; 35), "36-50", AND(Z206 &lt; 66, Z206 &gt; 50), "51-65", Z206 &gt; 65, "66+", TRUE, "?")</f>
        <v>36-50</v>
      </c>
      <c r="AB206" s="1">
        <v>2699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179</v>
      </c>
      <c r="AM206" s="2">
        <v>42150</v>
      </c>
      <c r="AN206">
        <f t="shared" si="10"/>
        <v>5</v>
      </c>
      <c r="AO206" t="str">
        <f t="shared" si="11"/>
        <v>May</v>
      </c>
      <c r="AP206">
        <v>1</v>
      </c>
    </row>
    <row r="207" spans="1:42" ht="13" x14ac:dyDescent="0.15">
      <c r="A207">
        <v>206</v>
      </c>
      <c r="B207" s="1">
        <v>63887</v>
      </c>
      <c r="C207" s="1">
        <v>1153</v>
      </c>
      <c r="D207" s="1">
        <f t="shared" si="9"/>
        <v>1.8047490099707297</v>
      </c>
      <c r="E207" s="1">
        <v>0</v>
      </c>
      <c r="F207" s="1">
        <v>1</v>
      </c>
      <c r="G207" s="1">
        <v>38</v>
      </c>
      <c r="H207" s="1">
        <v>897</v>
      </c>
      <c r="I207" s="1">
        <v>23</v>
      </c>
      <c r="J207" s="1">
        <v>207</v>
      </c>
      <c r="K207" s="1">
        <v>15</v>
      </c>
      <c r="L207" s="1">
        <v>11</v>
      </c>
      <c r="M207" s="1">
        <v>92</v>
      </c>
      <c r="N207" s="1">
        <v>5</v>
      </c>
      <c r="O207" s="1">
        <v>9</v>
      </c>
      <c r="P207" s="1">
        <v>6</v>
      </c>
      <c r="Q207" s="1">
        <v>12</v>
      </c>
      <c r="R207" s="1">
        <v>6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58</v>
      </c>
      <c r="AA207" s="1" t="str" cm="1">
        <f t="array" ref="AA207">_xlfn.IFS(AND(Z207 &lt; 36, Z207 &gt; 23), "24-35", AND(Z207 &lt; 51, Z207 &gt; 35), "36-50", AND(Z207 &lt; 66, Z207 &gt; 50), "51-65", Z207 &gt; 65, "66+", TRUE, "?")</f>
        <v>51-65</v>
      </c>
      <c r="AB207" s="1">
        <v>2818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1061</v>
      </c>
      <c r="AM207" s="2">
        <v>42031</v>
      </c>
      <c r="AN207">
        <f t="shared" si="10"/>
        <v>1</v>
      </c>
      <c r="AO207" t="str">
        <f t="shared" si="11"/>
        <v>January</v>
      </c>
      <c r="AP207">
        <v>1</v>
      </c>
    </row>
    <row r="208" spans="1:42" ht="13" x14ac:dyDescent="0.15">
      <c r="A208">
        <v>207</v>
      </c>
      <c r="B208" s="1">
        <v>42011</v>
      </c>
      <c r="C208" s="1">
        <v>150</v>
      </c>
      <c r="D208" s="1">
        <f t="shared" si="9"/>
        <v>0.35704934421937112</v>
      </c>
      <c r="E208" s="1">
        <v>1</v>
      </c>
      <c r="F208" s="1">
        <v>0</v>
      </c>
      <c r="G208" s="1">
        <v>46</v>
      </c>
      <c r="H208" s="1">
        <v>131</v>
      </c>
      <c r="I208" s="1">
        <v>0</v>
      </c>
      <c r="J208" s="1">
        <v>16</v>
      </c>
      <c r="K208" s="1">
        <v>2</v>
      </c>
      <c r="L208" s="1">
        <v>1</v>
      </c>
      <c r="M208" s="1">
        <v>39</v>
      </c>
      <c r="N208" s="1">
        <v>4</v>
      </c>
      <c r="O208" s="1">
        <v>3</v>
      </c>
      <c r="P208" s="1">
        <v>1</v>
      </c>
      <c r="Q208" s="1">
        <v>4</v>
      </c>
      <c r="R208" s="1">
        <v>8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42</v>
      </c>
      <c r="AA208" s="1" t="str" cm="1">
        <f t="array" ref="AA208">_xlfn.IFS(AND(Z208 &lt; 36, Z208 &gt; 23), "24-35", AND(Z208 &lt; 51, Z208 &gt; 35), "36-50", AND(Z208 &lt; 66, Z208 &gt; 50), "51-65", Z208 &gt; 65, "66+", TRUE, "?")</f>
        <v>36-50</v>
      </c>
      <c r="AB208" s="1">
        <v>2619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111</v>
      </c>
      <c r="AM208" s="2">
        <v>42230</v>
      </c>
      <c r="AN208">
        <f t="shared" si="10"/>
        <v>8</v>
      </c>
      <c r="AO208" t="str">
        <f t="shared" si="11"/>
        <v>August</v>
      </c>
      <c r="AP208">
        <v>1</v>
      </c>
    </row>
    <row r="209" spans="1:42" ht="13" x14ac:dyDescent="0.15">
      <c r="A209">
        <v>208</v>
      </c>
      <c r="B209" s="1">
        <v>51369</v>
      </c>
      <c r="C209" s="1">
        <v>394</v>
      </c>
      <c r="D209" s="1">
        <f t="shared" si="9"/>
        <v>0.76699955225914462</v>
      </c>
      <c r="E209" s="1">
        <v>0</v>
      </c>
      <c r="F209" s="1">
        <v>1</v>
      </c>
      <c r="G209" s="1">
        <v>84</v>
      </c>
      <c r="H209" s="1">
        <v>297</v>
      </c>
      <c r="I209" s="1">
        <v>7</v>
      </c>
      <c r="J209" s="1">
        <v>79</v>
      </c>
      <c r="K209" s="1">
        <v>0</v>
      </c>
      <c r="L209" s="1">
        <v>11</v>
      </c>
      <c r="M209" s="1">
        <v>182</v>
      </c>
      <c r="N209" s="1">
        <v>2</v>
      </c>
      <c r="O209" s="1">
        <v>8</v>
      </c>
      <c r="P209" s="1">
        <v>2</v>
      </c>
      <c r="Q209" s="1">
        <v>4</v>
      </c>
      <c r="R209" s="1">
        <v>8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44</v>
      </c>
      <c r="AA209" s="1" t="str" cm="1">
        <f t="array" ref="AA209">_xlfn.IFS(AND(Z209 &lt; 36, Z209 &gt; 23), "24-35", AND(Z209 &lt; 51, Z209 &gt; 35), "36-50", AND(Z209 &lt; 66, Z209 &gt; 50), "51-65", Z209 &gt; 65, "66+", TRUE, "?")</f>
        <v>36-50</v>
      </c>
      <c r="AB209" s="1">
        <v>2771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212</v>
      </c>
      <c r="AM209" s="2">
        <v>42078</v>
      </c>
      <c r="AN209">
        <f t="shared" si="10"/>
        <v>3</v>
      </c>
      <c r="AO209" t="str">
        <f t="shared" si="11"/>
        <v>March</v>
      </c>
      <c r="AP209">
        <v>1</v>
      </c>
    </row>
    <row r="210" spans="1:42" ht="13" x14ac:dyDescent="0.15">
      <c r="A210">
        <v>209</v>
      </c>
      <c r="B210" s="1">
        <v>51537</v>
      </c>
      <c r="C210" s="1">
        <v>1011</v>
      </c>
      <c r="D210" s="1">
        <f t="shared" si="9"/>
        <v>1.9616974212701552</v>
      </c>
      <c r="E210" s="1">
        <v>0</v>
      </c>
      <c r="F210" s="1">
        <v>1</v>
      </c>
      <c r="G210" s="1">
        <v>27</v>
      </c>
      <c r="H210" s="1">
        <v>787</v>
      </c>
      <c r="I210" s="1">
        <v>20</v>
      </c>
      <c r="J210" s="1">
        <v>204</v>
      </c>
      <c r="K210" s="1">
        <v>0</v>
      </c>
      <c r="L210" s="1">
        <v>0</v>
      </c>
      <c r="M210" s="1">
        <v>92</v>
      </c>
      <c r="N210" s="1">
        <v>3</v>
      </c>
      <c r="O210" s="1">
        <v>2</v>
      </c>
      <c r="P210" s="1">
        <v>2</v>
      </c>
      <c r="Q210" s="1">
        <v>11</v>
      </c>
      <c r="R210" s="1">
        <v>8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68</v>
      </c>
      <c r="AA210" s="1" t="str" cm="1">
        <f t="array" ref="AA210">_xlfn.IFS(AND(Z210 &lt; 36, Z210 &gt; 23), "24-35", AND(Z210 &lt; 51, Z210 &gt; 35), "36-50", AND(Z210 &lt; 66, Z210 &gt; 50), "51-65", Z210 &gt; 65, "66+", TRUE, "?")</f>
        <v>66+</v>
      </c>
      <c r="AB210" s="1">
        <v>2726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919</v>
      </c>
      <c r="AM210" s="2">
        <v>42123</v>
      </c>
      <c r="AN210">
        <f t="shared" si="10"/>
        <v>4</v>
      </c>
      <c r="AO210" t="str">
        <f t="shared" si="11"/>
        <v>April</v>
      </c>
      <c r="AP210">
        <v>1</v>
      </c>
    </row>
    <row r="211" spans="1:42" ht="13" x14ac:dyDescent="0.15">
      <c r="A211">
        <v>210</v>
      </c>
      <c r="B211" s="1">
        <v>79930</v>
      </c>
      <c r="C211" s="1">
        <v>1736</v>
      </c>
      <c r="D211" s="1">
        <f t="shared" si="9"/>
        <v>2.1719004128612536</v>
      </c>
      <c r="E211" s="1">
        <v>0</v>
      </c>
      <c r="F211" s="1">
        <v>0</v>
      </c>
      <c r="G211" s="1">
        <v>72</v>
      </c>
      <c r="H211" s="1">
        <v>792</v>
      </c>
      <c r="I211" s="1">
        <v>86</v>
      </c>
      <c r="J211" s="1">
        <v>740</v>
      </c>
      <c r="K211" s="1">
        <v>67</v>
      </c>
      <c r="L211" s="1">
        <v>51</v>
      </c>
      <c r="M211" s="1">
        <v>17</v>
      </c>
      <c r="N211" s="1">
        <v>1</v>
      </c>
      <c r="O211" s="1">
        <v>3</v>
      </c>
      <c r="P211" s="1">
        <v>5</v>
      </c>
      <c r="Q211" s="1">
        <v>8</v>
      </c>
      <c r="R211" s="1">
        <v>2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48</v>
      </c>
      <c r="AA211" s="1" t="str" cm="1">
        <f t="array" ref="AA211">_xlfn.IFS(AND(Z211 &lt; 36, Z211 &gt; 23), "24-35", AND(Z211 &lt; 51, Z211 &gt; 35), "36-50", AND(Z211 &lt; 66, Z211 &gt; 50), "51-65", Z211 &gt; 65, "66+", TRUE, "?")</f>
        <v>36-50</v>
      </c>
      <c r="AB211" s="1">
        <v>2849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1719</v>
      </c>
      <c r="AM211" s="2">
        <v>42000</v>
      </c>
      <c r="AN211">
        <f t="shared" si="10"/>
        <v>12</v>
      </c>
      <c r="AO211" t="str">
        <f t="shared" si="11"/>
        <v>December</v>
      </c>
      <c r="AP211">
        <v>1</v>
      </c>
    </row>
    <row r="212" spans="1:42" ht="13" x14ac:dyDescent="0.15">
      <c r="A212">
        <v>211</v>
      </c>
      <c r="B212" s="1">
        <v>34320</v>
      </c>
      <c r="C212" s="1">
        <v>17</v>
      </c>
      <c r="D212" s="1">
        <f t="shared" si="9"/>
        <v>4.9533799533799536E-2</v>
      </c>
      <c r="E212" s="1">
        <v>1</v>
      </c>
      <c r="F212" s="1">
        <v>0</v>
      </c>
      <c r="G212" s="1">
        <v>66</v>
      </c>
      <c r="H212" s="1">
        <v>4</v>
      </c>
      <c r="I212" s="1">
        <v>1</v>
      </c>
      <c r="J212" s="1">
        <v>9</v>
      </c>
      <c r="K212" s="1">
        <v>3</v>
      </c>
      <c r="L212" s="1">
        <v>0</v>
      </c>
      <c r="M212" s="1">
        <v>0</v>
      </c>
      <c r="N212" s="1">
        <v>1</v>
      </c>
      <c r="O212" s="1">
        <v>1</v>
      </c>
      <c r="P212" s="1">
        <v>0</v>
      </c>
      <c r="Q212" s="1">
        <v>2</v>
      </c>
      <c r="R212" s="1">
        <v>8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34</v>
      </c>
      <c r="AA212" s="1" t="str" cm="1">
        <f t="array" ref="AA212">_xlfn.IFS(AND(Z212 &lt; 36, Z212 &gt; 23), "24-35", AND(Z212 &lt; 51, Z212 &gt; 35), "36-50", AND(Z212 &lt; 66, Z212 &gt; 50), "51-65", Z212 &gt; 65, "66+", TRUE, "?")</f>
        <v>24-35</v>
      </c>
      <c r="AB212" s="1">
        <v>2292</v>
      </c>
      <c r="AC212" s="1">
        <v>0</v>
      </c>
      <c r="AD212" s="1">
        <v>0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17</v>
      </c>
      <c r="AM212" s="2">
        <v>42557</v>
      </c>
      <c r="AN212">
        <f t="shared" si="10"/>
        <v>7</v>
      </c>
      <c r="AO212" t="str">
        <f t="shared" si="11"/>
        <v>July</v>
      </c>
      <c r="AP212">
        <v>1</v>
      </c>
    </row>
    <row r="213" spans="1:42" ht="13" x14ac:dyDescent="0.15">
      <c r="A213">
        <v>212</v>
      </c>
      <c r="B213" s="1">
        <v>72968</v>
      </c>
      <c r="C213" s="1">
        <v>1903</v>
      </c>
      <c r="D213" s="1">
        <f t="shared" si="9"/>
        <v>2.6079925446771188</v>
      </c>
      <c r="E213" s="1">
        <v>0</v>
      </c>
      <c r="F213" s="1">
        <v>0</v>
      </c>
      <c r="G213" s="1">
        <v>8</v>
      </c>
      <c r="H213" s="1">
        <v>1092</v>
      </c>
      <c r="I213" s="1">
        <v>37</v>
      </c>
      <c r="J213" s="1">
        <v>592</v>
      </c>
      <c r="K213" s="1">
        <v>145</v>
      </c>
      <c r="L213" s="1">
        <v>37</v>
      </c>
      <c r="M213" s="1">
        <v>55</v>
      </c>
      <c r="N213" s="1">
        <v>1</v>
      </c>
      <c r="O213" s="1">
        <v>5</v>
      </c>
      <c r="P213" s="1">
        <v>5</v>
      </c>
      <c r="Q213" s="1">
        <v>8</v>
      </c>
      <c r="R213" s="1">
        <v>3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57</v>
      </c>
      <c r="AA213" s="1" t="str" cm="1">
        <f t="array" ref="AA213">_xlfn.IFS(AND(Z213 &lt; 36, Z213 &gt; 23), "24-35", AND(Z213 &lt; 51, Z213 &gt; 35), "36-50", AND(Z213 &lt; 66, Z213 &gt; 50), "51-65", Z213 &gt; 65, "66+", TRUE, "?")</f>
        <v>51-65</v>
      </c>
      <c r="AB213" s="1">
        <v>2354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1848</v>
      </c>
      <c r="AM213" s="2">
        <v>42495</v>
      </c>
      <c r="AN213">
        <f t="shared" si="10"/>
        <v>5</v>
      </c>
      <c r="AO213" t="str">
        <f t="shared" si="11"/>
        <v>May</v>
      </c>
      <c r="AP213">
        <v>1</v>
      </c>
    </row>
    <row r="214" spans="1:42" ht="13" x14ac:dyDescent="0.15">
      <c r="A214">
        <v>213</v>
      </c>
      <c r="B214" s="1">
        <v>81975</v>
      </c>
      <c r="C214" s="1">
        <v>1561</v>
      </c>
      <c r="D214" s="1">
        <f t="shared" si="9"/>
        <v>1.9042390972857579</v>
      </c>
      <c r="E214" s="1">
        <v>0</v>
      </c>
      <c r="F214" s="1">
        <v>1</v>
      </c>
      <c r="G214" s="1">
        <v>2</v>
      </c>
      <c r="H214" s="1">
        <v>983</v>
      </c>
      <c r="I214" s="1">
        <v>76</v>
      </c>
      <c r="J214" s="1">
        <v>184</v>
      </c>
      <c r="K214" s="1">
        <v>180</v>
      </c>
      <c r="L214" s="1">
        <v>138</v>
      </c>
      <c r="M214" s="1">
        <v>27</v>
      </c>
      <c r="N214" s="1">
        <v>1</v>
      </c>
      <c r="O214" s="1">
        <v>6</v>
      </c>
      <c r="P214" s="1">
        <v>3</v>
      </c>
      <c r="Q214" s="1">
        <v>4</v>
      </c>
      <c r="R214" s="1">
        <v>7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58</v>
      </c>
      <c r="AA214" s="1" t="str" cm="1">
        <f t="array" ref="AA214">_xlfn.IFS(AND(Z214 &lt; 36, Z214 &gt; 23), "24-35", AND(Z214 &lt; 51, Z214 &gt; 35), "36-50", AND(Z214 &lt; 66, Z214 &gt; 50), "51-65", Z214 &gt; 65, "66+", TRUE, "?")</f>
        <v>51-65</v>
      </c>
      <c r="AB214" s="1">
        <v>2699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1534</v>
      </c>
      <c r="AM214" s="2">
        <v>42150</v>
      </c>
      <c r="AN214">
        <f t="shared" si="10"/>
        <v>5</v>
      </c>
      <c r="AO214" t="str">
        <f t="shared" si="11"/>
        <v>May</v>
      </c>
      <c r="AP214">
        <v>1</v>
      </c>
    </row>
    <row r="215" spans="1:42" ht="13" x14ac:dyDescent="0.15">
      <c r="A215">
        <v>214</v>
      </c>
      <c r="B215" s="1">
        <v>38590</v>
      </c>
      <c r="C215" s="1">
        <v>19</v>
      </c>
      <c r="D215" s="1">
        <f t="shared" si="9"/>
        <v>4.9235553252137867E-2</v>
      </c>
      <c r="E215" s="1">
        <v>1</v>
      </c>
      <c r="F215" s="1">
        <v>0</v>
      </c>
      <c r="G215" s="1">
        <v>65</v>
      </c>
      <c r="H215" s="1">
        <v>3</v>
      </c>
      <c r="I215" s="1">
        <v>1</v>
      </c>
      <c r="J215" s="1">
        <v>8</v>
      </c>
      <c r="K215" s="1">
        <v>4</v>
      </c>
      <c r="L215" s="1">
        <v>3</v>
      </c>
      <c r="M215" s="1">
        <v>3</v>
      </c>
      <c r="N215" s="1">
        <v>1</v>
      </c>
      <c r="O215" s="1">
        <v>1</v>
      </c>
      <c r="P215" s="1">
        <v>0</v>
      </c>
      <c r="Q215" s="1">
        <v>2</v>
      </c>
      <c r="R215" s="1">
        <v>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49</v>
      </c>
      <c r="AA215" s="1" t="str" cm="1">
        <f t="array" ref="AA215">_xlfn.IFS(AND(Z215 &lt; 36, Z215 &gt; 23), "24-35", AND(Z215 &lt; 51, Z215 &gt; 35), "36-50", AND(Z215 &lt; 66, Z215 &gt; 50), "51-65", Z215 &gt; 65, "66+", TRUE, "?")</f>
        <v>36-50</v>
      </c>
      <c r="AB215" s="1">
        <v>2569</v>
      </c>
      <c r="AC215" s="1">
        <v>0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16</v>
      </c>
      <c r="AM215" s="2">
        <v>42280</v>
      </c>
      <c r="AN215">
        <f t="shared" si="10"/>
        <v>10</v>
      </c>
      <c r="AO215" t="str">
        <f t="shared" si="11"/>
        <v>October</v>
      </c>
      <c r="AP215">
        <v>1</v>
      </c>
    </row>
    <row r="216" spans="1:42" ht="13" x14ac:dyDescent="0.15">
      <c r="A216">
        <v>215</v>
      </c>
      <c r="B216" s="1">
        <v>15033</v>
      </c>
      <c r="C216" s="1">
        <v>15</v>
      </c>
      <c r="D216" s="1">
        <f t="shared" si="9"/>
        <v>9.9780482937537412E-2</v>
      </c>
      <c r="E216" s="1">
        <v>0</v>
      </c>
      <c r="F216" s="1">
        <v>0</v>
      </c>
      <c r="G216" s="1">
        <v>37</v>
      </c>
      <c r="H216" s="1">
        <v>0</v>
      </c>
      <c r="I216" s="1">
        <v>4</v>
      </c>
      <c r="J216" s="1">
        <v>5</v>
      </c>
      <c r="K216" s="1">
        <v>6</v>
      </c>
      <c r="L216" s="1">
        <v>0</v>
      </c>
      <c r="M216" s="1">
        <v>4</v>
      </c>
      <c r="N216" s="1">
        <v>1</v>
      </c>
      <c r="O216" s="1">
        <v>1</v>
      </c>
      <c r="P216" s="1">
        <v>0</v>
      </c>
      <c r="Q216" s="1">
        <v>3</v>
      </c>
      <c r="R216" s="1">
        <v>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69</v>
      </c>
      <c r="AA216" s="1" t="str" cm="1">
        <f t="array" ref="AA216">_xlfn.IFS(AND(Z216 &lt; 36, Z216 &gt; 23), "24-35", AND(Z216 &lt; 51, Z216 &gt; 35), "36-50", AND(Z216 &lt; 66, Z216 &gt; 50), "51-65", Z216 &gt; 65, "66+", TRUE, "?")</f>
        <v>66+</v>
      </c>
      <c r="AB216" s="1">
        <v>2233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11</v>
      </c>
      <c r="AM216" s="2">
        <v>42616</v>
      </c>
      <c r="AN216">
        <f t="shared" si="10"/>
        <v>9</v>
      </c>
      <c r="AO216" t="str">
        <f t="shared" si="11"/>
        <v>September</v>
      </c>
      <c r="AP216">
        <v>1</v>
      </c>
    </row>
    <row r="217" spans="1:42" ht="13" x14ac:dyDescent="0.15">
      <c r="A217">
        <v>216</v>
      </c>
      <c r="B217" s="1">
        <v>62745</v>
      </c>
      <c r="C217" s="1">
        <v>1085</v>
      </c>
      <c r="D217" s="1">
        <f t="shared" si="9"/>
        <v>1.7292214519085185</v>
      </c>
      <c r="E217" s="1">
        <v>0</v>
      </c>
      <c r="F217" s="1">
        <v>1</v>
      </c>
      <c r="G217" s="1">
        <v>89</v>
      </c>
      <c r="H217" s="1">
        <v>562</v>
      </c>
      <c r="I217" s="1">
        <v>21</v>
      </c>
      <c r="J217" s="1">
        <v>464</v>
      </c>
      <c r="K217" s="1">
        <v>28</v>
      </c>
      <c r="L217" s="1">
        <v>10</v>
      </c>
      <c r="M217" s="1">
        <v>32</v>
      </c>
      <c r="N217" s="1">
        <v>3</v>
      </c>
      <c r="O217" s="1">
        <v>7</v>
      </c>
      <c r="P217" s="1">
        <v>8</v>
      </c>
      <c r="Q217" s="1">
        <v>11</v>
      </c>
      <c r="R217" s="1">
        <v>5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55</v>
      </c>
      <c r="AA217" s="1" t="str" cm="1">
        <f t="array" ref="AA217">_xlfn.IFS(AND(Z217 &lt; 36, Z217 &gt; 23), "24-35", AND(Z217 &lt; 51, Z217 &gt; 35), "36-50", AND(Z217 &lt; 66, Z217 &gt; 50), "51-65", Z217 &gt; 65, "66+", TRUE, "?")</f>
        <v>51-65</v>
      </c>
      <c r="AB217" s="1">
        <v>2622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1053</v>
      </c>
      <c r="AM217" s="2">
        <v>42227</v>
      </c>
      <c r="AN217">
        <f t="shared" si="10"/>
        <v>8</v>
      </c>
      <c r="AO217" t="str">
        <f t="shared" si="11"/>
        <v>August</v>
      </c>
      <c r="AP217">
        <v>1</v>
      </c>
    </row>
    <row r="218" spans="1:42" ht="13" x14ac:dyDescent="0.15">
      <c r="A218">
        <v>217</v>
      </c>
      <c r="B218" s="1">
        <v>22212</v>
      </c>
      <c r="C218" s="1">
        <v>48</v>
      </c>
      <c r="D218" s="1">
        <f t="shared" si="9"/>
        <v>0.21609940572663425</v>
      </c>
      <c r="E218" s="1">
        <v>1</v>
      </c>
      <c r="F218" s="1">
        <v>0</v>
      </c>
      <c r="G218" s="1">
        <v>49</v>
      </c>
      <c r="H218" s="1">
        <v>5</v>
      </c>
      <c r="I218" s="1">
        <v>9</v>
      </c>
      <c r="J218" s="1">
        <v>20</v>
      </c>
      <c r="K218" s="1">
        <v>6</v>
      </c>
      <c r="L218" s="1">
        <v>8</v>
      </c>
      <c r="M218" s="1">
        <v>21</v>
      </c>
      <c r="N218" s="1">
        <v>2</v>
      </c>
      <c r="O218" s="1">
        <v>2</v>
      </c>
      <c r="P218" s="1">
        <v>0</v>
      </c>
      <c r="Q218" s="1">
        <v>4</v>
      </c>
      <c r="R218" s="1">
        <v>6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45</v>
      </c>
      <c r="AA218" s="1" t="str" cm="1">
        <f t="array" ref="AA218">_xlfn.IFS(AND(Z218 &lt; 36, Z218 &gt; 23), "24-35", AND(Z218 &lt; 51, Z218 &gt; 35), "36-50", AND(Z218 &lt; 66, Z218 &gt; 50), "51-65", Z218 &gt; 65, "66+", TRUE, "?")</f>
        <v>36-50</v>
      </c>
      <c r="AB218" s="1">
        <v>2361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27</v>
      </c>
      <c r="AM218" s="2">
        <v>42488</v>
      </c>
      <c r="AN218">
        <f t="shared" si="10"/>
        <v>4</v>
      </c>
      <c r="AO218" t="str">
        <f t="shared" si="11"/>
        <v>April</v>
      </c>
      <c r="AP218">
        <v>1</v>
      </c>
    </row>
    <row r="219" spans="1:42" ht="13" x14ac:dyDescent="0.15">
      <c r="A219">
        <v>218</v>
      </c>
      <c r="B219" s="1">
        <v>23661</v>
      </c>
      <c r="C219" s="1">
        <v>22</v>
      </c>
      <c r="D219" s="1">
        <f t="shared" si="9"/>
        <v>9.2980009298000932E-2</v>
      </c>
      <c r="E219" s="1">
        <v>1</v>
      </c>
      <c r="F219" s="1">
        <v>0</v>
      </c>
      <c r="G219" s="1">
        <v>46</v>
      </c>
      <c r="H219" s="1">
        <v>18</v>
      </c>
      <c r="I219" s="1">
        <v>0</v>
      </c>
      <c r="J219" s="1">
        <v>4</v>
      </c>
      <c r="K219" s="1">
        <v>0</v>
      </c>
      <c r="L219" s="1">
        <v>0</v>
      </c>
      <c r="M219" s="1">
        <v>1</v>
      </c>
      <c r="N219" s="1">
        <v>1</v>
      </c>
      <c r="O219" s="1">
        <v>1</v>
      </c>
      <c r="P219" s="1">
        <v>0</v>
      </c>
      <c r="Q219" s="1">
        <v>3</v>
      </c>
      <c r="R219" s="1">
        <v>7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38</v>
      </c>
      <c r="AA219" s="1" t="str" cm="1">
        <f t="array" ref="AA219">_xlfn.IFS(AND(Z219 &lt; 36, Z219 &gt; 23), "24-35", AND(Z219 &lt; 51, Z219 &gt; 35), "36-50", AND(Z219 &lt; 66, Z219 &gt; 50), "51-65", Z219 &gt; 65, "66+", TRUE, "?")</f>
        <v>36-50</v>
      </c>
      <c r="AB219" s="1">
        <v>2366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1</v>
      </c>
      <c r="AK219" s="1">
        <v>0</v>
      </c>
      <c r="AL219" s="1">
        <v>21</v>
      </c>
      <c r="AM219" s="2">
        <v>42483</v>
      </c>
      <c r="AN219">
        <f t="shared" si="10"/>
        <v>4</v>
      </c>
      <c r="AO219" t="str">
        <f t="shared" si="11"/>
        <v>April</v>
      </c>
      <c r="AP219">
        <v>1</v>
      </c>
    </row>
    <row r="220" spans="1:42" ht="13" x14ac:dyDescent="0.15">
      <c r="A220">
        <v>219</v>
      </c>
      <c r="B220" s="1">
        <v>79761</v>
      </c>
      <c r="C220" s="1">
        <v>594</v>
      </c>
      <c r="D220" s="1">
        <f t="shared" si="9"/>
        <v>0.74472486553578821</v>
      </c>
      <c r="E220" s="1">
        <v>0</v>
      </c>
      <c r="F220" s="1">
        <v>1</v>
      </c>
      <c r="G220" s="1">
        <v>32</v>
      </c>
      <c r="H220" s="1">
        <v>415</v>
      </c>
      <c r="I220" s="1">
        <v>5</v>
      </c>
      <c r="J220" s="1">
        <v>124</v>
      </c>
      <c r="K220" s="1">
        <v>15</v>
      </c>
      <c r="L220" s="1">
        <v>35</v>
      </c>
      <c r="M220" s="1">
        <v>11</v>
      </c>
      <c r="N220" s="1">
        <v>1</v>
      </c>
      <c r="O220" s="1">
        <v>5</v>
      </c>
      <c r="P220" s="1">
        <v>2</v>
      </c>
      <c r="Q220" s="1">
        <v>11</v>
      </c>
      <c r="R220" s="1">
        <v>3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62</v>
      </c>
      <c r="AA220" s="1" t="str" cm="1">
        <f t="array" ref="AA220">_xlfn.IFS(AND(Z220 &lt; 36, Z220 &gt; 23), "24-35", AND(Z220 &lt; 51, Z220 &gt; 35), "36-50", AND(Z220 &lt; 66, Z220 &gt; 50), "51-65", Z220 &gt; 65, "66+", TRUE, "?")</f>
        <v>51-65</v>
      </c>
      <c r="AB220" s="1">
        <v>2427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583</v>
      </c>
      <c r="AM220" s="2">
        <v>42422</v>
      </c>
      <c r="AN220">
        <f t="shared" si="10"/>
        <v>2</v>
      </c>
      <c r="AO220" t="str">
        <f t="shared" si="11"/>
        <v>February</v>
      </c>
      <c r="AP220">
        <v>1</v>
      </c>
    </row>
    <row r="221" spans="1:42" ht="13" x14ac:dyDescent="0.15">
      <c r="A221">
        <v>220</v>
      </c>
      <c r="B221" s="1">
        <v>7500</v>
      </c>
      <c r="C221" s="1">
        <v>37</v>
      </c>
      <c r="D221" s="1">
        <f t="shared" si="9"/>
        <v>0.49333333333333329</v>
      </c>
      <c r="E221" s="1">
        <v>1</v>
      </c>
      <c r="F221" s="1">
        <v>0</v>
      </c>
      <c r="G221" s="1">
        <v>54</v>
      </c>
      <c r="H221" s="1">
        <v>5</v>
      </c>
      <c r="I221" s="1">
        <v>3</v>
      </c>
      <c r="J221" s="1">
        <v>10</v>
      </c>
      <c r="K221" s="1">
        <v>12</v>
      </c>
      <c r="L221" s="1">
        <v>7</v>
      </c>
      <c r="M221" s="1">
        <v>20</v>
      </c>
      <c r="N221" s="1">
        <v>4</v>
      </c>
      <c r="O221" s="1">
        <v>3</v>
      </c>
      <c r="P221" s="1">
        <v>1</v>
      </c>
      <c r="Q221" s="1">
        <v>3</v>
      </c>
      <c r="R221" s="1">
        <v>7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47</v>
      </c>
      <c r="AA221" s="1" t="str" cm="1">
        <f t="array" ref="AA221">_xlfn.IFS(AND(Z221 &lt; 36, Z221 &gt; 23), "24-35", AND(Z221 &lt; 51, Z221 &gt; 35), "36-50", AND(Z221 &lt; 66, Z221 &gt; 50), "51-65", Z221 &gt; 65, "66+", TRUE, "?")</f>
        <v>36-50</v>
      </c>
      <c r="AB221" s="1">
        <v>2344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17</v>
      </c>
      <c r="AM221" s="2">
        <v>42505</v>
      </c>
      <c r="AN221">
        <f t="shared" si="10"/>
        <v>5</v>
      </c>
      <c r="AO221" t="str">
        <f t="shared" si="11"/>
        <v>May</v>
      </c>
      <c r="AP221">
        <v>1</v>
      </c>
    </row>
    <row r="222" spans="1:42" ht="13" x14ac:dyDescent="0.15">
      <c r="A222">
        <v>221</v>
      </c>
      <c r="B222" s="1">
        <v>73455</v>
      </c>
      <c r="C222" s="1">
        <v>2068</v>
      </c>
      <c r="D222" s="1">
        <f t="shared" si="9"/>
        <v>2.8153291130624192</v>
      </c>
      <c r="E222" s="1">
        <v>0</v>
      </c>
      <c r="F222" s="1">
        <v>0</v>
      </c>
      <c r="G222" s="1">
        <v>98</v>
      </c>
      <c r="H222" s="1">
        <v>901</v>
      </c>
      <c r="I222" s="1">
        <v>61</v>
      </c>
      <c r="J222" s="1">
        <v>757</v>
      </c>
      <c r="K222" s="1">
        <v>186</v>
      </c>
      <c r="L222" s="1">
        <v>163</v>
      </c>
      <c r="M222" s="1">
        <v>20</v>
      </c>
      <c r="N222" s="1">
        <v>1</v>
      </c>
      <c r="O222" s="1">
        <v>6</v>
      </c>
      <c r="P222" s="1">
        <v>5</v>
      </c>
      <c r="Q222" s="1">
        <v>10</v>
      </c>
      <c r="R222" s="1">
        <v>3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52</v>
      </c>
      <c r="AA222" s="1" t="str" cm="1">
        <f t="array" ref="AA222">_xlfn.IFS(AND(Z222 &lt; 36, Z222 &gt; 23), "24-35", AND(Z222 &lt; 51, Z222 &gt; 35), "36-50", AND(Z222 &lt; 66, Z222 &gt; 50), "51-65", Z222 &gt; 65, "66+", TRUE, "?")</f>
        <v>51-65</v>
      </c>
      <c r="AB222" s="1">
        <v>2403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1</v>
      </c>
      <c r="AJ222" s="1">
        <v>0</v>
      </c>
      <c r="AK222" s="1">
        <v>0</v>
      </c>
      <c r="AL222" s="1">
        <v>2048</v>
      </c>
      <c r="AM222" s="2">
        <v>42446</v>
      </c>
      <c r="AN222">
        <f t="shared" si="10"/>
        <v>3</v>
      </c>
      <c r="AO222" t="str">
        <f t="shared" si="11"/>
        <v>March</v>
      </c>
      <c r="AP222">
        <v>1</v>
      </c>
    </row>
    <row r="223" spans="1:42" ht="13" x14ac:dyDescent="0.15">
      <c r="A223">
        <v>222</v>
      </c>
      <c r="B223" s="1">
        <v>64961</v>
      </c>
      <c r="C223" s="1">
        <v>971</v>
      </c>
      <c r="D223" s="1">
        <f t="shared" si="9"/>
        <v>1.4947429996459416</v>
      </c>
      <c r="E223" s="1">
        <v>0</v>
      </c>
      <c r="F223" s="1">
        <v>1</v>
      </c>
      <c r="G223" s="1">
        <v>97</v>
      </c>
      <c r="H223" s="1">
        <v>382</v>
      </c>
      <c r="I223" s="1">
        <v>114</v>
      </c>
      <c r="J223" s="1">
        <v>276</v>
      </c>
      <c r="K223" s="1">
        <v>75</v>
      </c>
      <c r="L223" s="1">
        <v>124</v>
      </c>
      <c r="M223" s="1">
        <v>38</v>
      </c>
      <c r="N223" s="1">
        <v>2</v>
      </c>
      <c r="O223" s="1">
        <v>6</v>
      </c>
      <c r="P223" s="1">
        <v>4</v>
      </c>
      <c r="Q223" s="1">
        <v>4</v>
      </c>
      <c r="R223" s="1">
        <v>3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62</v>
      </c>
      <c r="AA223" s="1" t="str" cm="1">
        <f t="array" ref="AA223">_xlfn.IFS(AND(Z223 &lt; 36, Z223 &gt; 23), "24-35", AND(Z223 &lt; 51, Z223 &gt; 35), "36-50", AND(Z223 &lt; 66, Z223 &gt; 50), "51-65", Z223 &gt; 65, "66+", TRUE, "?")</f>
        <v>51-65</v>
      </c>
      <c r="AB223" s="1">
        <v>2712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933</v>
      </c>
      <c r="AM223" s="2">
        <v>42137</v>
      </c>
      <c r="AN223">
        <f t="shared" si="10"/>
        <v>5</v>
      </c>
      <c r="AO223" t="str">
        <f t="shared" si="11"/>
        <v>May</v>
      </c>
      <c r="AP223">
        <v>1</v>
      </c>
    </row>
    <row r="224" spans="1:42" ht="13" x14ac:dyDescent="0.15">
      <c r="A224">
        <v>223</v>
      </c>
      <c r="B224" s="1">
        <v>22804</v>
      </c>
      <c r="C224" s="1">
        <v>25</v>
      </c>
      <c r="D224" s="1">
        <f t="shared" si="9"/>
        <v>0.10962988949307138</v>
      </c>
      <c r="E224" s="1">
        <v>1</v>
      </c>
      <c r="F224" s="1">
        <v>0</v>
      </c>
      <c r="G224" s="1">
        <v>75</v>
      </c>
      <c r="H224" s="1">
        <v>14</v>
      </c>
      <c r="I224" s="1">
        <v>1</v>
      </c>
      <c r="J224" s="1">
        <v>7</v>
      </c>
      <c r="K224" s="1">
        <v>2</v>
      </c>
      <c r="L224" s="1">
        <v>1</v>
      </c>
      <c r="M224" s="1">
        <v>1</v>
      </c>
      <c r="N224" s="1">
        <v>1</v>
      </c>
      <c r="O224" s="1">
        <v>2</v>
      </c>
      <c r="P224" s="1">
        <v>0</v>
      </c>
      <c r="Q224" s="1">
        <v>2</v>
      </c>
      <c r="R224" s="1">
        <v>9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49</v>
      </c>
      <c r="AA224" s="1" t="str" cm="1">
        <f t="array" ref="AA224">_xlfn.IFS(AND(Z224 &lt; 36, Z224 &gt; 23), "24-35", AND(Z224 &lt; 51, Z224 &gt; 35), "36-50", AND(Z224 &lt; 66, Z224 &gt; 50), "51-65", Z224 &gt; 65, "66+", TRUE, "?")</f>
        <v>36-50</v>
      </c>
      <c r="AB224" s="1">
        <v>2492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24</v>
      </c>
      <c r="AM224" s="2">
        <v>42357</v>
      </c>
      <c r="AN224">
        <f t="shared" si="10"/>
        <v>12</v>
      </c>
      <c r="AO224" t="str">
        <f t="shared" si="11"/>
        <v>December</v>
      </c>
      <c r="AP224">
        <v>1</v>
      </c>
    </row>
    <row r="225" spans="1:42" ht="13" x14ac:dyDescent="0.15">
      <c r="A225">
        <v>224</v>
      </c>
      <c r="B225" s="1">
        <v>78687</v>
      </c>
      <c r="C225" s="1">
        <v>1889</v>
      </c>
      <c r="D225" s="1">
        <f t="shared" si="9"/>
        <v>2.4006506792735776</v>
      </c>
      <c r="E225" s="1">
        <v>0</v>
      </c>
      <c r="F225" s="1">
        <v>0</v>
      </c>
      <c r="G225" s="1">
        <v>13</v>
      </c>
      <c r="H225" s="1">
        <v>817</v>
      </c>
      <c r="I225" s="1">
        <v>185</v>
      </c>
      <c r="J225" s="1">
        <v>687</v>
      </c>
      <c r="K225" s="1">
        <v>145</v>
      </c>
      <c r="L225" s="1">
        <v>55</v>
      </c>
      <c r="M225" s="1">
        <v>241</v>
      </c>
      <c r="N225" s="1">
        <v>1</v>
      </c>
      <c r="O225" s="1">
        <v>4</v>
      </c>
      <c r="P225" s="1">
        <v>6</v>
      </c>
      <c r="Q225" s="1">
        <v>8</v>
      </c>
      <c r="R225" s="1">
        <v>2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1</v>
      </c>
      <c r="Z225" s="1">
        <v>37</v>
      </c>
      <c r="AA225" s="1" t="str" cm="1">
        <f t="array" ref="AA225">_xlfn.IFS(AND(Z225 &lt; 36, Z225 &gt; 23), "24-35", AND(Z225 &lt; 51, Z225 &gt; 35), "36-50", AND(Z225 &lt; 66, Z225 &gt; 50), "51-65", Z225 &gt; 65, "66+", TRUE, "?")</f>
        <v>36-50</v>
      </c>
      <c r="AB225" s="1">
        <v>2848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1648</v>
      </c>
      <c r="AM225" s="2">
        <v>42001</v>
      </c>
      <c r="AN225">
        <f t="shared" si="10"/>
        <v>12</v>
      </c>
      <c r="AO225" t="str">
        <f t="shared" si="11"/>
        <v>December</v>
      </c>
      <c r="AP225">
        <v>1</v>
      </c>
    </row>
    <row r="226" spans="1:42" ht="13" x14ac:dyDescent="0.15">
      <c r="A226">
        <v>225</v>
      </c>
      <c r="B226" s="1">
        <v>61074</v>
      </c>
      <c r="C226" s="1">
        <v>950</v>
      </c>
      <c r="D226" s="1">
        <f t="shared" si="9"/>
        <v>1.5554900612371878</v>
      </c>
      <c r="E226" s="1">
        <v>0</v>
      </c>
      <c r="F226" s="1">
        <v>1</v>
      </c>
      <c r="G226" s="1">
        <v>37</v>
      </c>
      <c r="H226" s="1">
        <v>789</v>
      </c>
      <c r="I226" s="1">
        <v>0</v>
      </c>
      <c r="J226" s="1">
        <v>133</v>
      </c>
      <c r="K226" s="1">
        <v>0</v>
      </c>
      <c r="L226" s="1">
        <v>28</v>
      </c>
      <c r="M226" s="1">
        <v>152</v>
      </c>
      <c r="N226" s="1">
        <v>7</v>
      </c>
      <c r="O226" s="1">
        <v>11</v>
      </c>
      <c r="P226" s="1">
        <v>5</v>
      </c>
      <c r="Q226" s="1">
        <v>8</v>
      </c>
      <c r="R226" s="1">
        <v>7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62</v>
      </c>
      <c r="AA226" s="1" t="str" cm="1">
        <f t="array" ref="AA226">_xlfn.IFS(AND(Z226 &lt; 36, Z226 &gt; 23), "24-35", AND(Z226 &lt; 51, Z226 &gt; 35), "36-50", AND(Z226 &lt; 66, Z226 &gt; 50), "51-65", Z226 &gt; 65, "66+", TRUE, "?")</f>
        <v>51-65</v>
      </c>
      <c r="AB226" s="1">
        <v>2840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798</v>
      </c>
      <c r="AM226" s="2">
        <v>42009</v>
      </c>
      <c r="AN226">
        <f t="shared" si="10"/>
        <v>1</v>
      </c>
      <c r="AO226" t="str">
        <f t="shared" si="11"/>
        <v>January</v>
      </c>
      <c r="AP226">
        <v>1</v>
      </c>
    </row>
    <row r="227" spans="1:42" ht="13" x14ac:dyDescent="0.15">
      <c r="A227">
        <v>226</v>
      </c>
      <c r="B227" s="1">
        <v>31686</v>
      </c>
      <c r="C227" s="1">
        <v>16</v>
      </c>
      <c r="D227" s="1">
        <f t="shared" si="9"/>
        <v>5.0495486965852432E-2</v>
      </c>
      <c r="E227" s="1">
        <v>1</v>
      </c>
      <c r="F227" s="1">
        <v>1</v>
      </c>
      <c r="G227" s="1">
        <v>31</v>
      </c>
      <c r="H227" s="1">
        <v>11</v>
      </c>
      <c r="I227" s="1">
        <v>0</v>
      </c>
      <c r="J227" s="1">
        <v>5</v>
      </c>
      <c r="K227" s="1">
        <v>0</v>
      </c>
      <c r="L227" s="1">
        <v>0</v>
      </c>
      <c r="M227" s="1">
        <v>1</v>
      </c>
      <c r="N227" s="1">
        <v>2</v>
      </c>
      <c r="O227" s="1">
        <v>1</v>
      </c>
      <c r="P227" s="1">
        <v>0</v>
      </c>
      <c r="Q227" s="1">
        <v>3</v>
      </c>
      <c r="R227" s="1">
        <v>6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56</v>
      </c>
      <c r="AA227" s="1" t="str" cm="1">
        <f t="array" ref="AA227">_xlfn.IFS(AND(Z227 &lt; 36, Z227 &gt; 23), "24-35", AND(Z227 &lt; 51, Z227 &gt; 35), "36-50", AND(Z227 &lt; 66, Z227 &gt; 50), "51-65", Z227 &gt; 65, "66+", TRUE, "?")</f>
        <v>51-65</v>
      </c>
      <c r="AB227" s="1">
        <v>2183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15</v>
      </c>
      <c r="AM227" s="2">
        <v>42666</v>
      </c>
      <c r="AN227">
        <f t="shared" si="10"/>
        <v>10</v>
      </c>
      <c r="AO227" t="str">
        <f t="shared" si="11"/>
        <v>October</v>
      </c>
      <c r="AP227">
        <v>1</v>
      </c>
    </row>
    <row r="228" spans="1:42" ht="13" x14ac:dyDescent="0.15">
      <c r="A228">
        <v>227</v>
      </c>
      <c r="B228" s="1">
        <v>95169</v>
      </c>
      <c r="C228" s="1">
        <v>1881</v>
      </c>
      <c r="D228" s="1">
        <f t="shared" si="9"/>
        <v>1.9764839390978155</v>
      </c>
      <c r="E228" s="1">
        <v>0</v>
      </c>
      <c r="F228" s="1">
        <v>0</v>
      </c>
      <c r="G228" s="1">
        <v>1</v>
      </c>
      <c r="H228" s="1">
        <v>1285</v>
      </c>
      <c r="I228" s="1">
        <v>21</v>
      </c>
      <c r="J228" s="1">
        <v>449</v>
      </c>
      <c r="K228" s="1">
        <v>106</v>
      </c>
      <c r="L228" s="1">
        <v>20</v>
      </c>
      <c r="M228" s="1">
        <v>20</v>
      </c>
      <c r="N228" s="1">
        <v>1</v>
      </c>
      <c r="O228" s="1">
        <v>4</v>
      </c>
      <c r="P228" s="1">
        <v>3</v>
      </c>
      <c r="Q228" s="1">
        <v>4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33</v>
      </c>
      <c r="AA228" s="1" t="str" cm="1">
        <f t="array" ref="AA228">_xlfn.IFS(AND(Z228 &lt; 36, Z228 &gt; 23), "24-35", AND(Z228 &lt; 51, Z228 &gt; 35), "36-50", AND(Z228 &lt; 66, Z228 &gt; 50), "51-65", Z228 &gt; 65, "66+", TRUE, "?")</f>
        <v>24-35</v>
      </c>
      <c r="AB228" s="1">
        <v>2422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1861</v>
      </c>
      <c r="AM228" s="2">
        <v>42427</v>
      </c>
      <c r="AN228">
        <f t="shared" si="10"/>
        <v>2</v>
      </c>
      <c r="AO228" t="str">
        <f t="shared" si="11"/>
        <v>February</v>
      </c>
      <c r="AP228">
        <v>1</v>
      </c>
    </row>
    <row r="229" spans="1:42" ht="13" x14ac:dyDescent="0.15">
      <c r="A229">
        <v>228</v>
      </c>
      <c r="B229" s="1">
        <v>75027</v>
      </c>
      <c r="C229" s="1">
        <v>1313</v>
      </c>
      <c r="D229" s="1">
        <f t="shared" si="9"/>
        <v>1.7500366534714169</v>
      </c>
      <c r="E229" s="1">
        <v>0</v>
      </c>
      <c r="F229" s="1">
        <v>1</v>
      </c>
      <c r="G229" s="1">
        <v>74</v>
      </c>
      <c r="H229" s="1">
        <v>925</v>
      </c>
      <c r="I229" s="1">
        <v>64</v>
      </c>
      <c r="J229" s="1">
        <v>179</v>
      </c>
      <c r="K229" s="1">
        <v>133</v>
      </c>
      <c r="L229" s="1">
        <v>12</v>
      </c>
      <c r="M229" s="1">
        <v>77</v>
      </c>
      <c r="N229" s="1">
        <v>2</v>
      </c>
      <c r="O229" s="1">
        <v>9</v>
      </c>
      <c r="P229" s="1">
        <v>4</v>
      </c>
      <c r="Q229" s="1">
        <v>6</v>
      </c>
      <c r="R229" s="1">
        <v>5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67</v>
      </c>
      <c r="AA229" s="1" t="str" cm="1">
        <f t="array" ref="AA229">_xlfn.IFS(AND(Z229 &lt; 36, Z229 &gt; 23), "24-35", AND(Z229 &lt; 51, Z229 &gt; 35), "36-50", AND(Z229 &lt; 66, Z229 &gt; 50), "51-65", Z229 &gt; 65, "66+", TRUE, "?")</f>
        <v>66+</v>
      </c>
      <c r="AB229" s="1">
        <v>2695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1236</v>
      </c>
      <c r="AM229" s="2">
        <v>42154</v>
      </c>
      <c r="AN229">
        <f t="shared" si="10"/>
        <v>5</v>
      </c>
      <c r="AO229" t="str">
        <f t="shared" si="11"/>
        <v>May</v>
      </c>
      <c r="AP229">
        <v>1</v>
      </c>
    </row>
    <row r="230" spans="1:42" ht="13" x14ac:dyDescent="0.15">
      <c r="A230">
        <v>229</v>
      </c>
      <c r="B230" s="1">
        <v>67546</v>
      </c>
      <c r="C230" s="1">
        <v>1954</v>
      </c>
      <c r="D230" s="1">
        <f t="shared" si="9"/>
        <v>2.8928433956118793</v>
      </c>
      <c r="E230" s="1">
        <v>0</v>
      </c>
      <c r="F230" s="1">
        <v>0</v>
      </c>
      <c r="G230" s="1">
        <v>90</v>
      </c>
      <c r="H230" s="1">
        <v>864</v>
      </c>
      <c r="I230" s="1">
        <v>134</v>
      </c>
      <c r="J230" s="1">
        <v>768</v>
      </c>
      <c r="K230" s="1">
        <v>150</v>
      </c>
      <c r="L230" s="1">
        <v>38</v>
      </c>
      <c r="M230" s="1">
        <v>172</v>
      </c>
      <c r="N230" s="1">
        <v>1</v>
      </c>
      <c r="O230" s="1">
        <v>4</v>
      </c>
      <c r="P230" s="1">
        <v>10</v>
      </c>
      <c r="Q230" s="1">
        <v>5</v>
      </c>
      <c r="R230" s="1">
        <v>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32</v>
      </c>
      <c r="AA230" s="1" t="str" cm="1">
        <f t="array" ref="AA230">_xlfn.IFS(AND(Z230 &lt; 36, Z230 &gt; 23), "24-35", AND(Z230 &lt; 51, Z230 &gt; 35), "36-50", AND(Z230 &lt; 66, Z230 &gt; 50), "51-65", Z230 &gt; 65, "66+", TRUE, "?")</f>
        <v>24-35</v>
      </c>
      <c r="AB230" s="1">
        <v>2826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1782</v>
      </c>
      <c r="AM230" s="2">
        <v>42023</v>
      </c>
      <c r="AN230">
        <f t="shared" si="10"/>
        <v>1</v>
      </c>
      <c r="AO230" t="str">
        <f t="shared" si="11"/>
        <v>January</v>
      </c>
      <c r="AP230">
        <v>1</v>
      </c>
    </row>
    <row r="231" spans="1:42" ht="13" x14ac:dyDescent="0.15">
      <c r="A231">
        <v>230</v>
      </c>
      <c r="B231" s="1">
        <v>65176</v>
      </c>
      <c r="C231" s="1">
        <v>1461</v>
      </c>
      <c r="D231" s="1">
        <f t="shared" si="9"/>
        <v>2.2416226831962689</v>
      </c>
      <c r="E231" s="1">
        <v>0</v>
      </c>
      <c r="F231" s="1">
        <v>1</v>
      </c>
      <c r="G231" s="1">
        <v>57</v>
      </c>
      <c r="H231" s="1">
        <v>960</v>
      </c>
      <c r="I231" s="1">
        <v>28</v>
      </c>
      <c r="J231" s="1">
        <v>183</v>
      </c>
      <c r="K231" s="1">
        <v>220</v>
      </c>
      <c r="L231" s="1">
        <v>70</v>
      </c>
      <c r="M231" s="1">
        <v>70</v>
      </c>
      <c r="N231" s="1">
        <v>4</v>
      </c>
      <c r="O231" s="1">
        <v>9</v>
      </c>
      <c r="P231" s="1">
        <v>6</v>
      </c>
      <c r="Q231" s="1">
        <v>6</v>
      </c>
      <c r="R231" s="1">
        <v>6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51</v>
      </c>
      <c r="AA231" s="1" t="str" cm="1">
        <f t="array" ref="AA231">_xlfn.IFS(AND(Z231 &lt; 36, Z231 &gt; 23), "24-35", AND(Z231 &lt; 51, Z231 &gt; 35), "36-50", AND(Z231 &lt; 66, Z231 &gt; 50), "51-65", Z231 &gt; 65, "66+", TRUE, "?")</f>
        <v>51-65</v>
      </c>
      <c r="AB231" s="1">
        <v>2767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1391</v>
      </c>
      <c r="AM231" s="2">
        <v>42082</v>
      </c>
      <c r="AN231">
        <f t="shared" si="10"/>
        <v>3</v>
      </c>
      <c r="AO231" t="str">
        <f t="shared" si="11"/>
        <v>March</v>
      </c>
      <c r="AP231">
        <v>1</v>
      </c>
    </row>
    <row r="232" spans="1:42" ht="13" x14ac:dyDescent="0.15">
      <c r="A232">
        <v>231</v>
      </c>
      <c r="B232" s="1">
        <v>31160</v>
      </c>
      <c r="C232" s="1">
        <v>51</v>
      </c>
      <c r="D232" s="1">
        <f t="shared" si="9"/>
        <v>0.16367137355584083</v>
      </c>
      <c r="E232" s="1">
        <v>1</v>
      </c>
      <c r="F232" s="1">
        <v>0</v>
      </c>
      <c r="G232" s="1">
        <v>59</v>
      </c>
      <c r="H232" s="1">
        <v>16</v>
      </c>
      <c r="I232" s="1">
        <v>3</v>
      </c>
      <c r="J232" s="1">
        <v>25</v>
      </c>
      <c r="K232" s="1">
        <v>6</v>
      </c>
      <c r="L232" s="1">
        <v>1</v>
      </c>
      <c r="M232" s="1">
        <v>13</v>
      </c>
      <c r="N232" s="1">
        <v>2</v>
      </c>
      <c r="O232" s="1">
        <v>2</v>
      </c>
      <c r="P232" s="1">
        <v>0</v>
      </c>
      <c r="Q232" s="1">
        <v>3</v>
      </c>
      <c r="R232" s="1">
        <v>8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45</v>
      </c>
      <c r="AA232" s="1" t="str" cm="1">
        <f t="array" ref="AA232">_xlfn.IFS(AND(Z232 &lt; 36, Z232 &gt; 23), "24-35", AND(Z232 &lt; 51, Z232 &gt; 35), "36-50", AND(Z232 &lt; 66, Z232 &gt; 50), "51-65", Z232 &gt; 65, "66+", TRUE, "?")</f>
        <v>36-50</v>
      </c>
      <c r="AB232" s="1">
        <v>2445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38</v>
      </c>
      <c r="AM232" s="2">
        <v>42404</v>
      </c>
      <c r="AN232">
        <f t="shared" si="10"/>
        <v>2</v>
      </c>
      <c r="AO232" t="str">
        <f t="shared" si="11"/>
        <v>February</v>
      </c>
      <c r="AP232">
        <v>1</v>
      </c>
    </row>
    <row r="233" spans="1:42" ht="13" x14ac:dyDescent="0.15">
      <c r="A233">
        <v>232</v>
      </c>
      <c r="B233" s="1">
        <v>29938</v>
      </c>
      <c r="C233" s="1">
        <v>15</v>
      </c>
      <c r="D233" s="1">
        <f t="shared" si="9"/>
        <v>5.0103547331151049E-2</v>
      </c>
      <c r="E233" s="1">
        <v>1</v>
      </c>
      <c r="F233" s="1">
        <v>0</v>
      </c>
      <c r="G233" s="1">
        <v>52</v>
      </c>
      <c r="H233" s="1">
        <v>3</v>
      </c>
      <c r="I233" s="1">
        <v>3</v>
      </c>
      <c r="J233" s="1">
        <v>7</v>
      </c>
      <c r="K233" s="1">
        <v>0</v>
      </c>
      <c r="L233" s="1">
        <v>2</v>
      </c>
      <c r="M233" s="1">
        <v>11</v>
      </c>
      <c r="N233" s="1">
        <v>2</v>
      </c>
      <c r="O233" s="1">
        <v>1</v>
      </c>
      <c r="P233" s="1">
        <v>0</v>
      </c>
      <c r="Q233" s="1">
        <v>3</v>
      </c>
      <c r="R233" s="1">
        <v>6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35</v>
      </c>
      <c r="AA233" s="1" t="str" cm="1">
        <f t="array" ref="AA233">_xlfn.IFS(AND(Z233 &lt; 36, Z233 &gt; 23), "24-35", AND(Z233 &lt; 51, Z233 &gt; 35), "36-50", AND(Z233 &lt; 66, Z233 &gt; 50), "51-65", Z233 &gt; 65, "66+", TRUE, "?")</f>
        <v>24-35</v>
      </c>
      <c r="AB233" s="1">
        <v>2404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4</v>
      </c>
      <c r="AM233" s="2">
        <v>42445</v>
      </c>
      <c r="AN233">
        <f t="shared" si="10"/>
        <v>3</v>
      </c>
      <c r="AO233" t="str">
        <f t="shared" si="11"/>
        <v>March</v>
      </c>
      <c r="AP233">
        <v>1</v>
      </c>
    </row>
    <row r="234" spans="1:42" ht="13" x14ac:dyDescent="0.15">
      <c r="A234">
        <v>233</v>
      </c>
      <c r="B234" s="1">
        <v>90273</v>
      </c>
      <c r="C234" s="1">
        <v>1880</v>
      </c>
      <c r="D234" s="1">
        <f t="shared" si="9"/>
        <v>2.0825717545667031</v>
      </c>
      <c r="E234" s="1">
        <v>0</v>
      </c>
      <c r="F234" s="1">
        <v>0</v>
      </c>
      <c r="G234" s="1">
        <v>32</v>
      </c>
      <c r="H234" s="1">
        <v>704</v>
      </c>
      <c r="I234" s="1">
        <v>129</v>
      </c>
      <c r="J234" s="1">
        <v>853</v>
      </c>
      <c r="K234" s="1">
        <v>120</v>
      </c>
      <c r="L234" s="1">
        <v>74</v>
      </c>
      <c r="M234" s="1">
        <v>111</v>
      </c>
      <c r="N234" s="1">
        <v>1</v>
      </c>
      <c r="O234" s="1">
        <v>5</v>
      </c>
      <c r="P234" s="1">
        <v>6</v>
      </c>
      <c r="Q234" s="1">
        <v>7</v>
      </c>
      <c r="R234" s="1">
        <v>2</v>
      </c>
      <c r="S234" s="1">
        <v>1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1</v>
      </c>
      <c r="Z234" s="1">
        <v>29</v>
      </c>
      <c r="AA234" s="1" t="str" cm="1">
        <f t="array" ref="AA234">_xlfn.IFS(AND(Z234 &lt; 36, Z234 &gt; 23), "24-35", AND(Z234 &lt; 51, Z234 &gt; 35), "36-50", AND(Z234 &lt; 66, Z234 &gt; 50), "51-65", Z234 &gt; 65, "66+", TRUE, "?")</f>
        <v>24-35</v>
      </c>
      <c r="AB234" s="1">
        <v>2356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1769</v>
      </c>
      <c r="AM234" s="2">
        <v>42493</v>
      </c>
      <c r="AN234">
        <f t="shared" si="10"/>
        <v>5</v>
      </c>
      <c r="AO234" t="str">
        <f t="shared" si="11"/>
        <v>May</v>
      </c>
      <c r="AP234">
        <v>1</v>
      </c>
    </row>
    <row r="235" spans="1:42" ht="13" x14ac:dyDescent="0.15">
      <c r="A235">
        <v>234</v>
      </c>
      <c r="B235" s="1">
        <v>26490</v>
      </c>
      <c r="C235" s="1">
        <v>185</v>
      </c>
      <c r="D235" s="1">
        <f t="shared" si="9"/>
        <v>0.69837674594186483</v>
      </c>
      <c r="E235" s="1">
        <v>0</v>
      </c>
      <c r="F235" s="1">
        <v>0</v>
      </c>
      <c r="G235" s="1">
        <v>92</v>
      </c>
      <c r="H235" s="1">
        <v>45</v>
      </c>
      <c r="I235" s="1">
        <v>47</v>
      </c>
      <c r="J235" s="1">
        <v>52</v>
      </c>
      <c r="K235" s="1">
        <v>21</v>
      </c>
      <c r="L235" s="1">
        <v>20</v>
      </c>
      <c r="M235" s="1">
        <v>25</v>
      </c>
      <c r="N235" s="1">
        <v>2</v>
      </c>
      <c r="O235" s="1">
        <v>3</v>
      </c>
      <c r="P235" s="1">
        <v>1</v>
      </c>
      <c r="Q235" s="1">
        <v>5</v>
      </c>
      <c r="R235" s="1">
        <v>6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62</v>
      </c>
      <c r="AA235" s="1" t="str" cm="1">
        <f t="array" ref="AA235">_xlfn.IFS(AND(Z235 &lt; 36, Z235 &gt; 23), "24-35", AND(Z235 &lt; 51, Z235 &gt; 35), "36-50", AND(Z235 &lt; 66, Z235 &gt; 50), "51-65", Z235 &gt; 65, "66+", TRUE, "?")</f>
        <v>51-65</v>
      </c>
      <c r="AB235" s="1">
        <v>2804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160</v>
      </c>
      <c r="AM235" s="2">
        <v>42045</v>
      </c>
      <c r="AN235">
        <f t="shared" si="10"/>
        <v>2</v>
      </c>
      <c r="AO235" t="str">
        <f t="shared" si="11"/>
        <v>February</v>
      </c>
      <c r="AP235">
        <v>1</v>
      </c>
    </row>
    <row r="236" spans="1:42" ht="13" x14ac:dyDescent="0.15">
      <c r="A236">
        <v>235</v>
      </c>
      <c r="B236" s="1">
        <v>75702</v>
      </c>
      <c r="C236" s="1">
        <v>1118</v>
      </c>
      <c r="D236" s="1">
        <f t="shared" si="9"/>
        <v>1.4768434123272833</v>
      </c>
      <c r="E236" s="1">
        <v>1</v>
      </c>
      <c r="F236" s="1">
        <v>1</v>
      </c>
      <c r="G236" s="1">
        <v>77</v>
      </c>
      <c r="H236" s="1">
        <v>650</v>
      </c>
      <c r="I236" s="1">
        <v>28</v>
      </c>
      <c r="J236" s="1">
        <v>353</v>
      </c>
      <c r="K236" s="1">
        <v>45</v>
      </c>
      <c r="L236" s="1">
        <v>42</v>
      </c>
      <c r="M236" s="1">
        <v>30</v>
      </c>
      <c r="N236" s="1">
        <v>5</v>
      </c>
      <c r="O236" s="1">
        <v>4</v>
      </c>
      <c r="P236" s="1">
        <v>6</v>
      </c>
      <c r="Q236" s="1">
        <v>11</v>
      </c>
      <c r="R236" s="1">
        <v>8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53</v>
      </c>
      <c r="AA236" s="1" t="str" cm="1">
        <f t="array" ref="AA236">_xlfn.IFS(AND(Z236 &lt; 36, Z236 &gt; 23), "24-35", AND(Z236 &lt; 51, Z236 &gt; 35), "36-50", AND(Z236 &lt; 66, Z236 &gt; 50), "51-65", Z236 &gt; 65, "66+", TRUE, "?")</f>
        <v>51-65</v>
      </c>
      <c r="AB236" s="1">
        <v>2828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1088</v>
      </c>
      <c r="AM236" s="2">
        <v>42021</v>
      </c>
      <c r="AN236">
        <f t="shared" si="10"/>
        <v>1</v>
      </c>
      <c r="AO236" t="str">
        <f t="shared" si="11"/>
        <v>January</v>
      </c>
      <c r="AP236">
        <v>1</v>
      </c>
    </row>
    <row r="237" spans="1:42" ht="13" x14ac:dyDescent="0.15">
      <c r="A237">
        <v>236</v>
      </c>
      <c r="B237" s="1">
        <v>30899</v>
      </c>
      <c r="C237" s="1">
        <v>32</v>
      </c>
      <c r="D237" s="1">
        <f t="shared" si="9"/>
        <v>0.10356322211074792</v>
      </c>
      <c r="E237" s="1">
        <v>1</v>
      </c>
      <c r="F237" s="1">
        <v>0</v>
      </c>
      <c r="G237" s="1">
        <v>35</v>
      </c>
      <c r="H237" s="1">
        <v>24</v>
      </c>
      <c r="I237" s="1">
        <v>0</v>
      </c>
      <c r="J237" s="1">
        <v>8</v>
      </c>
      <c r="K237" s="1">
        <v>0</v>
      </c>
      <c r="L237" s="1">
        <v>0</v>
      </c>
      <c r="M237" s="1">
        <v>1</v>
      </c>
      <c r="N237" s="1">
        <v>2</v>
      </c>
      <c r="O237" s="1">
        <v>1</v>
      </c>
      <c r="P237" s="1">
        <v>0</v>
      </c>
      <c r="Q237" s="1">
        <v>3</v>
      </c>
      <c r="R237" s="1">
        <v>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46</v>
      </c>
      <c r="AA237" s="1" t="str" cm="1">
        <f t="array" ref="AA237">_xlfn.IFS(AND(Z237 &lt; 36, Z237 &gt; 23), "24-35", AND(Z237 &lt; 51, Z237 &gt; 35), "36-50", AND(Z237 &lt; 66, Z237 &gt; 50), "51-65", Z237 &gt; 65, "66+", TRUE, "?")</f>
        <v>36-50</v>
      </c>
      <c r="AB237" s="1">
        <v>2783</v>
      </c>
      <c r="AC237" s="1">
        <v>0</v>
      </c>
      <c r="AD237" s="1">
        <v>0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31</v>
      </c>
      <c r="AM237" s="2">
        <v>42066</v>
      </c>
      <c r="AN237">
        <f t="shared" si="10"/>
        <v>3</v>
      </c>
      <c r="AO237" t="str">
        <f t="shared" si="11"/>
        <v>March</v>
      </c>
      <c r="AP237">
        <v>1</v>
      </c>
    </row>
    <row r="238" spans="1:42" ht="13" x14ac:dyDescent="0.15">
      <c r="A238">
        <v>237</v>
      </c>
      <c r="B238" s="1">
        <v>63342</v>
      </c>
      <c r="C238" s="1">
        <v>1080</v>
      </c>
      <c r="D238" s="1">
        <f t="shared" si="9"/>
        <v>1.7050298380221656</v>
      </c>
      <c r="E238" s="1">
        <v>0</v>
      </c>
      <c r="F238" s="1">
        <v>1</v>
      </c>
      <c r="G238" s="1">
        <v>48</v>
      </c>
      <c r="H238" s="1">
        <v>918</v>
      </c>
      <c r="I238" s="1">
        <v>21</v>
      </c>
      <c r="J238" s="1">
        <v>118</v>
      </c>
      <c r="K238" s="1">
        <v>13</v>
      </c>
      <c r="L238" s="1">
        <v>10</v>
      </c>
      <c r="M238" s="1">
        <v>21</v>
      </c>
      <c r="N238" s="1">
        <v>3</v>
      </c>
      <c r="O238" s="1">
        <v>8</v>
      </c>
      <c r="P238" s="1">
        <v>3</v>
      </c>
      <c r="Q238" s="1">
        <v>5</v>
      </c>
      <c r="R238" s="1">
        <v>6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59</v>
      </c>
      <c r="AA238" s="1" t="str" cm="1">
        <f t="array" ref="AA238">_xlfn.IFS(AND(Z238 &lt; 36, Z238 &gt; 23), "24-35", AND(Z238 &lt; 51, Z238 &gt; 35), "36-50", AND(Z238 &lt; 66, Z238 &gt; 50), "51-65", Z238 &gt; 65, "66+", TRUE, "?")</f>
        <v>51-65</v>
      </c>
      <c r="AB238" s="1">
        <v>2780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1059</v>
      </c>
      <c r="AM238" s="2">
        <v>42069</v>
      </c>
      <c r="AN238">
        <f t="shared" si="10"/>
        <v>3</v>
      </c>
      <c r="AO238" t="str">
        <f t="shared" si="11"/>
        <v>March</v>
      </c>
      <c r="AP238">
        <v>1</v>
      </c>
    </row>
    <row r="239" spans="1:42" ht="13" x14ac:dyDescent="0.15">
      <c r="A239">
        <v>238</v>
      </c>
      <c r="B239" s="1">
        <v>45989</v>
      </c>
      <c r="C239" s="1">
        <v>310</v>
      </c>
      <c r="D239" s="1">
        <f t="shared" si="9"/>
        <v>0.67407423514318632</v>
      </c>
      <c r="E239" s="1">
        <v>0</v>
      </c>
      <c r="F239" s="1">
        <v>1</v>
      </c>
      <c r="G239" s="1">
        <v>97</v>
      </c>
      <c r="H239" s="1">
        <v>138</v>
      </c>
      <c r="I239" s="1">
        <v>33</v>
      </c>
      <c r="J239" s="1">
        <v>87</v>
      </c>
      <c r="K239" s="1">
        <v>28</v>
      </c>
      <c r="L239" s="1">
        <v>24</v>
      </c>
      <c r="M239" s="1">
        <v>12</v>
      </c>
      <c r="N239" s="1">
        <v>4</v>
      </c>
      <c r="O239" s="1">
        <v>3</v>
      </c>
      <c r="P239" s="1">
        <v>2</v>
      </c>
      <c r="Q239" s="1">
        <v>7</v>
      </c>
      <c r="R239" s="1">
        <v>3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56</v>
      </c>
      <c r="AA239" s="1" t="str" cm="1">
        <f t="array" ref="AA239">_xlfn.IFS(AND(Z239 &lt; 36, Z239 &gt; 23), "24-35", AND(Z239 &lt; 51, Z239 &gt; 35), "36-50", AND(Z239 &lt; 66, Z239 &gt; 50), "51-65", Z239 &gt; 65, "66+", TRUE, "?")</f>
        <v>51-65</v>
      </c>
      <c r="AB239" s="1">
        <v>2774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298</v>
      </c>
      <c r="AM239" s="2">
        <v>42075</v>
      </c>
      <c r="AN239">
        <f t="shared" si="10"/>
        <v>3</v>
      </c>
      <c r="AO239" t="str">
        <f t="shared" si="11"/>
        <v>March</v>
      </c>
      <c r="AP239">
        <v>1</v>
      </c>
    </row>
    <row r="240" spans="1:42" ht="13" x14ac:dyDescent="0.15">
      <c r="A240">
        <v>239</v>
      </c>
      <c r="B240" s="1">
        <v>18701</v>
      </c>
      <c r="C240" s="1">
        <v>34</v>
      </c>
      <c r="D240" s="1">
        <f t="shared" si="9"/>
        <v>0.18180845944067164</v>
      </c>
      <c r="E240" s="1">
        <v>1</v>
      </c>
      <c r="F240" s="1">
        <v>1</v>
      </c>
      <c r="G240" s="1">
        <v>95</v>
      </c>
      <c r="H240" s="1">
        <v>12</v>
      </c>
      <c r="I240" s="1">
        <v>4</v>
      </c>
      <c r="J240" s="1">
        <v>2</v>
      </c>
      <c r="K240" s="1">
        <v>10</v>
      </c>
      <c r="L240" s="1">
        <v>6</v>
      </c>
      <c r="M240" s="1">
        <v>10</v>
      </c>
      <c r="N240" s="1">
        <v>4</v>
      </c>
      <c r="O240" s="1">
        <v>2</v>
      </c>
      <c r="P240" s="1">
        <v>0</v>
      </c>
      <c r="Q240" s="1">
        <v>4</v>
      </c>
      <c r="R240" s="1">
        <v>5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56</v>
      </c>
      <c r="AA240" s="1" t="str" cm="1">
        <f t="array" ref="AA240">_xlfn.IFS(AND(Z240 &lt; 36, Z240 &gt; 23), "24-35", AND(Z240 &lt; 51, Z240 &gt; 35), "36-50", AND(Z240 &lt; 66, Z240 &gt; 50), "51-65", Z240 &gt; 65, "66+", TRUE, "?")</f>
        <v>51-65</v>
      </c>
      <c r="AB240" s="1">
        <v>2549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24</v>
      </c>
      <c r="AM240" s="2">
        <v>42300</v>
      </c>
      <c r="AN240">
        <f t="shared" si="10"/>
        <v>10</v>
      </c>
      <c r="AO240" t="str">
        <f t="shared" si="11"/>
        <v>October</v>
      </c>
      <c r="AP240">
        <v>1</v>
      </c>
    </row>
    <row r="241" spans="1:42" ht="13" x14ac:dyDescent="0.15">
      <c r="A241">
        <v>240</v>
      </c>
      <c r="B241" s="1">
        <v>40737</v>
      </c>
      <c r="C241" s="1">
        <v>15</v>
      </c>
      <c r="D241" s="1">
        <f t="shared" si="9"/>
        <v>3.6821562707121287E-2</v>
      </c>
      <c r="E241" s="1">
        <v>2</v>
      </c>
      <c r="F241" s="1">
        <v>1</v>
      </c>
      <c r="G241" s="1">
        <v>24</v>
      </c>
      <c r="H241" s="1">
        <v>11</v>
      </c>
      <c r="I241" s="1">
        <v>0</v>
      </c>
      <c r="J241" s="1">
        <v>4</v>
      </c>
      <c r="K241" s="1">
        <v>0</v>
      </c>
      <c r="L241" s="1">
        <v>0</v>
      </c>
      <c r="M241" s="1">
        <v>2</v>
      </c>
      <c r="N241" s="1">
        <v>1</v>
      </c>
      <c r="O241" s="1">
        <v>1</v>
      </c>
      <c r="P241" s="1">
        <v>0</v>
      </c>
      <c r="Q241" s="1">
        <v>2</v>
      </c>
      <c r="R241" s="1">
        <v>8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63</v>
      </c>
      <c r="AA241" s="1" t="str" cm="1">
        <f t="array" ref="AA241">_xlfn.IFS(AND(Z241 &lt; 36, Z241 &gt; 23), "24-35", AND(Z241 &lt; 51, Z241 &gt; 35), "36-50", AND(Z241 &lt; 66, Z241 &gt; 50), "51-65", Z241 &gt; 65, "66+", TRUE, "?")</f>
        <v>51-65</v>
      </c>
      <c r="AB241" s="1">
        <v>2362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13</v>
      </c>
      <c r="AM241" s="2">
        <v>42487</v>
      </c>
      <c r="AN241">
        <f t="shared" si="10"/>
        <v>4</v>
      </c>
      <c r="AO241" t="str">
        <f t="shared" si="11"/>
        <v>April</v>
      </c>
      <c r="AP241">
        <v>1</v>
      </c>
    </row>
    <row r="242" spans="1:42" ht="13" x14ac:dyDescent="0.15">
      <c r="A242">
        <v>241</v>
      </c>
      <c r="B242" s="1">
        <v>81205</v>
      </c>
      <c r="C242" s="1">
        <v>1879</v>
      </c>
      <c r="D242" s="1">
        <f t="shared" si="9"/>
        <v>2.3138969275290933</v>
      </c>
      <c r="E242" s="1">
        <v>0</v>
      </c>
      <c r="F242" s="1">
        <v>0</v>
      </c>
      <c r="G242" s="1">
        <v>43</v>
      </c>
      <c r="H242" s="1">
        <v>724</v>
      </c>
      <c r="I242" s="1">
        <v>74</v>
      </c>
      <c r="J242" s="1">
        <v>929</v>
      </c>
      <c r="K242" s="1">
        <v>97</v>
      </c>
      <c r="L242" s="1">
        <v>55</v>
      </c>
      <c r="M242" s="1">
        <v>130</v>
      </c>
      <c r="N242" s="1">
        <v>1</v>
      </c>
      <c r="O242" s="1">
        <v>5</v>
      </c>
      <c r="P242" s="1">
        <v>6</v>
      </c>
      <c r="Q242" s="1">
        <v>7</v>
      </c>
      <c r="R242" s="1">
        <v>2</v>
      </c>
      <c r="S242" s="1">
        <v>0</v>
      </c>
      <c r="T242" s="1">
        <v>1</v>
      </c>
      <c r="U242" s="1">
        <v>1</v>
      </c>
      <c r="V242" s="1">
        <v>0</v>
      </c>
      <c r="W242" s="1">
        <v>1</v>
      </c>
      <c r="X242" s="1">
        <v>0</v>
      </c>
      <c r="Y242" s="1">
        <v>1</v>
      </c>
      <c r="Z242" s="1">
        <v>50</v>
      </c>
      <c r="AA242" s="1" t="str" cm="1">
        <f t="array" ref="AA242">_xlfn.IFS(AND(Z242 &lt; 36, Z242 &gt; 23), "24-35", AND(Z242 &lt; 51, Z242 &gt; 35), "36-50", AND(Z242 &lt; 66, Z242 &gt; 50), "51-65", Z242 &gt; 65, "66+", TRUE, "?")</f>
        <v>36-50</v>
      </c>
      <c r="AB242" s="1">
        <v>2326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1749</v>
      </c>
      <c r="AM242" s="2">
        <v>42523</v>
      </c>
      <c r="AN242">
        <f t="shared" si="10"/>
        <v>6</v>
      </c>
      <c r="AO242" t="str">
        <f t="shared" si="11"/>
        <v>June</v>
      </c>
      <c r="AP242">
        <v>1</v>
      </c>
    </row>
    <row r="243" spans="1:42" ht="13" x14ac:dyDescent="0.15">
      <c r="A243">
        <v>242</v>
      </c>
      <c r="B243" s="1">
        <v>69674</v>
      </c>
      <c r="C243" s="1">
        <v>821</v>
      </c>
      <c r="D243" s="1">
        <f t="shared" si="9"/>
        <v>1.1783448632201396</v>
      </c>
      <c r="E243" s="1">
        <v>0</v>
      </c>
      <c r="F243" s="1">
        <v>2</v>
      </c>
      <c r="G243" s="1">
        <v>46</v>
      </c>
      <c r="H243" s="1">
        <v>554</v>
      </c>
      <c r="I243" s="1">
        <v>41</v>
      </c>
      <c r="J243" s="1">
        <v>215</v>
      </c>
      <c r="K243" s="1">
        <v>11</v>
      </c>
      <c r="L243" s="1">
        <v>0</v>
      </c>
      <c r="M243" s="1">
        <v>24</v>
      </c>
      <c r="N243" s="1">
        <v>3</v>
      </c>
      <c r="O243" s="1">
        <v>10</v>
      </c>
      <c r="P243" s="1">
        <v>2</v>
      </c>
      <c r="Q243" s="1">
        <v>10</v>
      </c>
      <c r="R243" s="1">
        <v>5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52</v>
      </c>
      <c r="AA243" s="1" t="str" cm="1">
        <f t="array" ref="AA243">_xlfn.IFS(AND(Z243 &lt; 36, Z243 &gt; 23), "24-35", AND(Z243 &lt; 51, Z243 &gt; 35), "36-50", AND(Z243 &lt; 66, Z243 &gt; 50), "51-65", Z243 &gt; 65, "66+", TRUE, "?")</f>
        <v>51-65</v>
      </c>
      <c r="AB243" s="1">
        <v>2562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797</v>
      </c>
      <c r="AM243" s="2">
        <v>42287</v>
      </c>
      <c r="AN243">
        <f t="shared" si="10"/>
        <v>10</v>
      </c>
      <c r="AO243" t="str">
        <f t="shared" si="11"/>
        <v>October</v>
      </c>
      <c r="AP243">
        <v>1</v>
      </c>
    </row>
    <row r="244" spans="1:42" ht="13" x14ac:dyDescent="0.15">
      <c r="A244">
        <v>243</v>
      </c>
      <c r="B244" s="1">
        <v>44159</v>
      </c>
      <c r="C244" s="1">
        <v>268</v>
      </c>
      <c r="D244" s="1">
        <f t="shared" si="9"/>
        <v>0.60689780112774294</v>
      </c>
      <c r="E244" s="1">
        <v>1</v>
      </c>
      <c r="F244" s="1">
        <v>0</v>
      </c>
      <c r="G244" s="1">
        <v>85</v>
      </c>
      <c r="H244" s="1">
        <v>167</v>
      </c>
      <c r="I244" s="1">
        <v>2</v>
      </c>
      <c r="J244" s="1">
        <v>62</v>
      </c>
      <c r="K244" s="1">
        <v>24</v>
      </c>
      <c r="L244" s="1">
        <v>13</v>
      </c>
      <c r="M244" s="1">
        <v>7</v>
      </c>
      <c r="N244" s="1">
        <v>4</v>
      </c>
      <c r="O244" s="1">
        <v>4</v>
      </c>
      <c r="P244" s="1">
        <v>1</v>
      </c>
      <c r="Q244" s="1">
        <v>6</v>
      </c>
      <c r="R244" s="1">
        <v>5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50</v>
      </c>
      <c r="AA244" s="1" t="str" cm="1">
        <f t="array" ref="AA244">_xlfn.IFS(AND(Z244 &lt; 36, Z244 &gt; 23), "24-35", AND(Z244 &lt; 51, Z244 &gt; 35), "36-50", AND(Z244 &lt; 66, Z244 &gt; 50), "51-65", Z244 &gt; 65, "66+", TRUE, "?")</f>
        <v>36-50</v>
      </c>
      <c r="AB244" s="1">
        <v>2171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>
        <v>261</v>
      </c>
      <c r="AM244" s="2">
        <v>42678</v>
      </c>
      <c r="AN244">
        <f t="shared" si="10"/>
        <v>11</v>
      </c>
      <c r="AO244" t="str">
        <f t="shared" si="11"/>
        <v>November</v>
      </c>
      <c r="AP244">
        <v>1</v>
      </c>
    </row>
    <row r="245" spans="1:42" ht="13" x14ac:dyDescent="0.15">
      <c r="A245">
        <v>244</v>
      </c>
      <c r="B245" s="1">
        <v>37717</v>
      </c>
      <c r="C245" s="1">
        <v>20</v>
      </c>
      <c r="D245" s="1">
        <f t="shared" si="9"/>
        <v>5.3026486730121697E-2</v>
      </c>
      <c r="E245" s="1">
        <v>1</v>
      </c>
      <c r="F245" s="1">
        <v>0</v>
      </c>
      <c r="G245" s="1">
        <v>31</v>
      </c>
      <c r="H245" s="1">
        <v>9</v>
      </c>
      <c r="I245" s="1">
        <v>0</v>
      </c>
      <c r="J245" s="1">
        <v>6</v>
      </c>
      <c r="K245" s="1">
        <v>4</v>
      </c>
      <c r="L245" s="1">
        <v>1</v>
      </c>
      <c r="M245" s="1">
        <v>5</v>
      </c>
      <c r="N245" s="1">
        <v>1</v>
      </c>
      <c r="O245" s="1">
        <v>1</v>
      </c>
      <c r="P245" s="1">
        <v>0</v>
      </c>
      <c r="Q245" s="1">
        <v>2</v>
      </c>
      <c r="R245" s="1">
        <v>9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42</v>
      </c>
      <c r="AA245" s="1" t="str" cm="1">
        <f t="array" ref="AA245">_xlfn.IFS(AND(Z245 &lt; 36, Z245 &gt; 23), "24-35", AND(Z245 &lt; 51, Z245 &gt; 35), "36-50", AND(Z245 &lt; 66, Z245 &gt; 50), "51-65", Z245 &gt; 65, "66+", TRUE, "?")</f>
        <v>36-50</v>
      </c>
      <c r="AB245" s="1">
        <v>2742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15</v>
      </c>
      <c r="AM245" s="2">
        <v>42107</v>
      </c>
      <c r="AN245">
        <f t="shared" si="10"/>
        <v>4</v>
      </c>
      <c r="AO245" t="str">
        <f t="shared" si="11"/>
        <v>April</v>
      </c>
      <c r="AP245">
        <v>1</v>
      </c>
    </row>
    <row r="246" spans="1:42" ht="13" x14ac:dyDescent="0.15">
      <c r="A246">
        <v>245</v>
      </c>
      <c r="B246" s="1">
        <v>75251</v>
      </c>
      <c r="C246" s="1">
        <v>1872</v>
      </c>
      <c r="D246" s="1">
        <f t="shared" si="9"/>
        <v>2.4876745823975761</v>
      </c>
      <c r="E246" s="1">
        <v>0</v>
      </c>
      <c r="F246" s="1">
        <v>0</v>
      </c>
      <c r="G246" s="1">
        <v>34</v>
      </c>
      <c r="H246" s="1">
        <v>721</v>
      </c>
      <c r="I246" s="1">
        <v>111</v>
      </c>
      <c r="J246" s="1">
        <v>925</v>
      </c>
      <c r="K246" s="1">
        <v>97</v>
      </c>
      <c r="L246" s="1">
        <v>18</v>
      </c>
      <c r="M246" s="1">
        <v>18</v>
      </c>
      <c r="N246" s="1">
        <v>1</v>
      </c>
      <c r="O246" s="1">
        <v>7</v>
      </c>
      <c r="P246" s="1">
        <v>6</v>
      </c>
      <c r="Q246" s="1">
        <v>5</v>
      </c>
      <c r="R246" s="1">
        <v>5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48</v>
      </c>
      <c r="AA246" s="1" t="str" cm="1">
        <f t="array" ref="AA246">_xlfn.IFS(AND(Z246 &lt; 36, Z246 &gt; 23), "24-35", AND(Z246 &lt; 51, Z246 &gt; 35), "36-50", AND(Z246 &lt; 66, Z246 &gt; 50), "51-65", Z246 &gt; 65, "66+", TRUE, "?")</f>
        <v>36-50</v>
      </c>
      <c r="AB246" s="1">
        <v>2830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1854</v>
      </c>
      <c r="AM246" s="2">
        <v>42019</v>
      </c>
      <c r="AN246">
        <f t="shared" si="10"/>
        <v>1</v>
      </c>
      <c r="AO246" t="str">
        <f t="shared" si="11"/>
        <v>January</v>
      </c>
      <c r="AP246">
        <v>1</v>
      </c>
    </row>
    <row r="247" spans="1:42" ht="13" x14ac:dyDescent="0.15">
      <c r="A247">
        <v>246</v>
      </c>
      <c r="B247" s="1">
        <v>38179</v>
      </c>
      <c r="C247" s="1">
        <v>70</v>
      </c>
      <c r="D247" s="1">
        <f t="shared" si="9"/>
        <v>0.18334686607821052</v>
      </c>
      <c r="E247" s="1">
        <v>1</v>
      </c>
      <c r="F247" s="1">
        <v>1</v>
      </c>
      <c r="G247" s="1">
        <v>30</v>
      </c>
      <c r="H247" s="1">
        <v>38</v>
      </c>
      <c r="I247" s="1">
        <v>4</v>
      </c>
      <c r="J247" s="1">
        <v>22</v>
      </c>
      <c r="K247" s="1">
        <v>4</v>
      </c>
      <c r="L247" s="1">
        <v>2</v>
      </c>
      <c r="M247" s="1">
        <v>20</v>
      </c>
      <c r="N247" s="1">
        <v>4</v>
      </c>
      <c r="O247" s="1">
        <v>3</v>
      </c>
      <c r="P247" s="1">
        <v>1</v>
      </c>
      <c r="Q247" s="1">
        <v>3</v>
      </c>
      <c r="R247" s="1">
        <v>7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54</v>
      </c>
      <c r="AA247" s="1" t="str" cm="1">
        <f t="array" ref="AA247">_xlfn.IFS(AND(Z247 &lt; 36, Z247 &gt; 23), "24-35", AND(Z247 &lt; 51, Z247 &gt; 35), "36-50", AND(Z247 &lt; 66, Z247 &gt; 50), "51-65", Z247 &gt; 65, "66+", TRUE, "?")</f>
        <v>51-65</v>
      </c>
      <c r="AB247" s="1">
        <v>2631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50</v>
      </c>
      <c r="AM247" s="2">
        <v>42218</v>
      </c>
      <c r="AN247">
        <f t="shared" si="10"/>
        <v>8</v>
      </c>
      <c r="AO247" t="str">
        <f t="shared" si="11"/>
        <v>August</v>
      </c>
      <c r="AP247">
        <v>1</v>
      </c>
    </row>
    <row r="248" spans="1:42" ht="13" x14ac:dyDescent="0.15">
      <c r="A248">
        <v>247</v>
      </c>
      <c r="B248" s="1">
        <v>80124</v>
      </c>
      <c r="C248" s="1">
        <v>1254</v>
      </c>
      <c r="D248" s="1">
        <f t="shared" si="9"/>
        <v>1.5650741350906094</v>
      </c>
      <c r="E248" s="1">
        <v>0</v>
      </c>
      <c r="F248" s="1">
        <v>0</v>
      </c>
      <c r="G248" s="1">
        <v>47</v>
      </c>
      <c r="H248" s="1">
        <v>483</v>
      </c>
      <c r="I248" s="1">
        <v>84</v>
      </c>
      <c r="J248" s="1">
        <v>398</v>
      </c>
      <c r="K248" s="1">
        <v>205</v>
      </c>
      <c r="L248" s="1">
        <v>84</v>
      </c>
      <c r="M248" s="1">
        <v>241</v>
      </c>
      <c r="N248" s="1">
        <v>1</v>
      </c>
      <c r="O248" s="1">
        <v>3</v>
      </c>
      <c r="P248" s="1">
        <v>7</v>
      </c>
      <c r="Q248" s="1">
        <v>8</v>
      </c>
      <c r="R248" s="1">
        <v>1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57</v>
      </c>
      <c r="AA248" s="1" t="str" cm="1">
        <f t="array" ref="AA248">_xlfn.IFS(AND(Z248 &lt; 36, Z248 &gt; 23), "24-35", AND(Z248 &lt; 51, Z248 &gt; 35), "36-50", AND(Z248 &lt; 66, Z248 &gt; 50), "51-65", Z248 &gt; 65, "66+", TRUE, "?")</f>
        <v>51-65</v>
      </c>
      <c r="AB248" s="1">
        <v>2162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1013</v>
      </c>
      <c r="AM248" s="2">
        <v>42687</v>
      </c>
      <c r="AN248">
        <f t="shared" si="10"/>
        <v>11</v>
      </c>
      <c r="AO248" t="str">
        <f t="shared" si="11"/>
        <v>November</v>
      </c>
      <c r="AP248">
        <v>1</v>
      </c>
    </row>
    <row r="249" spans="1:42" ht="13" x14ac:dyDescent="0.15">
      <c r="A249">
        <v>248</v>
      </c>
      <c r="B249" s="1">
        <v>87188</v>
      </c>
      <c r="C249" s="1">
        <v>1868</v>
      </c>
      <c r="D249" s="1">
        <f t="shared" si="9"/>
        <v>2.1424966738542004</v>
      </c>
      <c r="E249" s="1">
        <v>0</v>
      </c>
      <c r="F249" s="1">
        <v>0</v>
      </c>
      <c r="G249" s="1">
        <v>73</v>
      </c>
      <c r="H249" s="1">
        <v>910</v>
      </c>
      <c r="I249" s="1">
        <v>111</v>
      </c>
      <c r="J249" s="1">
        <v>724</v>
      </c>
      <c r="K249" s="1">
        <v>49</v>
      </c>
      <c r="L249" s="1">
        <v>74</v>
      </c>
      <c r="M249" s="1">
        <v>55</v>
      </c>
      <c r="N249" s="1">
        <v>1</v>
      </c>
      <c r="O249" s="1">
        <v>10</v>
      </c>
      <c r="P249" s="1">
        <v>2</v>
      </c>
      <c r="Q249" s="1">
        <v>6</v>
      </c>
      <c r="R249" s="1">
        <v>3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37</v>
      </c>
      <c r="AA249" s="1" t="str" cm="1">
        <f t="array" ref="AA249">_xlfn.IFS(AND(Z249 &lt; 36, Z249 &gt; 23), "24-35", AND(Z249 &lt; 51, Z249 &gt; 35), "36-50", AND(Z249 &lt; 66, Z249 &gt; 50), "51-65", Z249 &gt; 65, "66+", TRUE, "?")</f>
        <v>36-50</v>
      </c>
      <c r="AB249" s="1">
        <v>2550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1813</v>
      </c>
      <c r="AM249" s="2">
        <v>42299</v>
      </c>
      <c r="AN249">
        <f t="shared" si="10"/>
        <v>10</v>
      </c>
      <c r="AO249" t="str">
        <f t="shared" si="11"/>
        <v>October</v>
      </c>
      <c r="AP249">
        <v>1</v>
      </c>
    </row>
    <row r="250" spans="1:42" ht="13" x14ac:dyDescent="0.15">
      <c r="A250">
        <v>249</v>
      </c>
      <c r="B250" s="1">
        <v>72940</v>
      </c>
      <c r="C250" s="1">
        <v>865</v>
      </c>
      <c r="D250" s="1">
        <f t="shared" si="9"/>
        <v>1.1859062242939402</v>
      </c>
      <c r="E250" s="1">
        <v>0</v>
      </c>
      <c r="F250" s="1">
        <v>0</v>
      </c>
      <c r="G250" s="1">
        <v>13</v>
      </c>
      <c r="H250" s="1">
        <v>182</v>
      </c>
      <c r="I250" s="1">
        <v>74</v>
      </c>
      <c r="J250" s="1">
        <v>298</v>
      </c>
      <c r="K250" s="1">
        <v>162</v>
      </c>
      <c r="L250" s="1">
        <v>149</v>
      </c>
      <c r="M250" s="1">
        <v>116</v>
      </c>
      <c r="N250" s="1">
        <v>1</v>
      </c>
      <c r="O250" s="1">
        <v>3</v>
      </c>
      <c r="P250" s="1">
        <v>3</v>
      </c>
      <c r="Q250" s="1">
        <v>6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50</v>
      </c>
      <c r="AA250" s="1" t="str" cm="1">
        <f t="array" ref="AA250">_xlfn.IFS(AND(Z250 &lt; 36, Z250 &gt; 23), "24-35", AND(Z250 &lt; 51, Z250 &gt; 35), "36-50", AND(Z250 &lt; 66, Z250 &gt; 50), "51-65", Z250 &gt; 65, "66+", TRUE, "?")</f>
        <v>36-50</v>
      </c>
      <c r="AB250" s="1">
        <v>2534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749</v>
      </c>
      <c r="AM250" s="2">
        <v>42315</v>
      </c>
      <c r="AN250">
        <f t="shared" si="10"/>
        <v>11</v>
      </c>
      <c r="AO250" t="str">
        <f t="shared" si="11"/>
        <v>November</v>
      </c>
      <c r="AP250">
        <v>1</v>
      </c>
    </row>
    <row r="251" spans="1:42" ht="13" x14ac:dyDescent="0.15">
      <c r="A251">
        <v>250</v>
      </c>
      <c r="B251" s="1">
        <v>22070</v>
      </c>
      <c r="C251" s="1">
        <v>46</v>
      </c>
      <c r="D251" s="1">
        <f t="shared" si="9"/>
        <v>0.20842772995015857</v>
      </c>
      <c r="E251" s="1">
        <v>1</v>
      </c>
      <c r="F251" s="1">
        <v>0</v>
      </c>
      <c r="G251" s="1">
        <v>11</v>
      </c>
      <c r="H251" s="1">
        <v>10</v>
      </c>
      <c r="I251" s="1">
        <v>7</v>
      </c>
      <c r="J251" s="1">
        <v>19</v>
      </c>
      <c r="K251" s="1">
        <v>8</v>
      </c>
      <c r="L251" s="1">
        <v>2</v>
      </c>
      <c r="M251" s="1">
        <v>21</v>
      </c>
      <c r="N251" s="1">
        <v>2</v>
      </c>
      <c r="O251" s="1">
        <v>2</v>
      </c>
      <c r="P251" s="1">
        <v>2</v>
      </c>
      <c r="Q251" s="1">
        <v>2</v>
      </c>
      <c r="R251" s="1">
        <v>6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50</v>
      </c>
      <c r="AA251" s="1" t="str" cm="1">
        <f t="array" ref="AA251">_xlfn.IFS(AND(Z251 &lt; 36, Z251 &gt; 23), "24-35", AND(Z251 &lt; 51, Z251 &gt; 35), "36-50", AND(Z251 &lt; 66, Z251 &gt; 50), "51-65", Z251 &gt; 65, "66+", TRUE, "?")</f>
        <v>36-50</v>
      </c>
      <c r="AB251" s="1">
        <v>2427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25</v>
      </c>
      <c r="AM251" s="2">
        <v>42422</v>
      </c>
      <c r="AN251">
        <f t="shared" si="10"/>
        <v>2</v>
      </c>
      <c r="AO251" t="str">
        <f t="shared" si="11"/>
        <v>February</v>
      </c>
      <c r="AP251">
        <v>1</v>
      </c>
    </row>
    <row r="252" spans="1:42" ht="13" x14ac:dyDescent="0.15">
      <c r="A252">
        <v>251</v>
      </c>
      <c r="B252" s="1">
        <v>81929</v>
      </c>
      <c r="C252" s="1">
        <v>1868</v>
      </c>
      <c r="D252" s="1">
        <f t="shared" si="9"/>
        <v>2.2800229466977502</v>
      </c>
      <c r="E252" s="1">
        <v>1</v>
      </c>
      <c r="F252" s="1">
        <v>0</v>
      </c>
      <c r="G252" s="1">
        <v>60</v>
      </c>
      <c r="H252" s="1">
        <v>1486</v>
      </c>
      <c r="I252" s="1">
        <v>55</v>
      </c>
      <c r="J252" s="1">
        <v>278</v>
      </c>
      <c r="K252" s="1">
        <v>49</v>
      </c>
      <c r="L252" s="1">
        <v>0</v>
      </c>
      <c r="M252" s="1">
        <v>185</v>
      </c>
      <c r="N252" s="1">
        <v>2</v>
      </c>
      <c r="O252" s="1">
        <v>4</v>
      </c>
      <c r="P252" s="1">
        <v>4</v>
      </c>
      <c r="Q252" s="1">
        <v>10</v>
      </c>
      <c r="R252" s="1">
        <v>6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1</v>
      </c>
      <c r="Z252" s="1">
        <v>44</v>
      </c>
      <c r="AA252" s="1" t="str" cm="1">
        <f t="array" ref="AA252">_xlfn.IFS(AND(Z252 &lt; 36, Z252 &gt; 23), "24-35", AND(Z252 &lt; 51, Z252 &gt; 35), "36-50", AND(Z252 &lt; 66, Z252 &gt; 50), "51-65", Z252 &gt; 65, "66+", TRUE, "?")</f>
        <v>36-50</v>
      </c>
      <c r="AB252" s="1">
        <v>2797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1683</v>
      </c>
      <c r="AM252" s="2">
        <v>42052</v>
      </c>
      <c r="AN252">
        <f t="shared" si="10"/>
        <v>2</v>
      </c>
      <c r="AO252" t="str">
        <f t="shared" si="11"/>
        <v>February</v>
      </c>
      <c r="AP252">
        <v>1</v>
      </c>
    </row>
    <row r="253" spans="1:42" ht="13" x14ac:dyDescent="0.15">
      <c r="A253">
        <v>252</v>
      </c>
      <c r="B253" s="1">
        <v>31788</v>
      </c>
      <c r="C253" s="1">
        <v>54</v>
      </c>
      <c r="D253" s="1">
        <f t="shared" si="9"/>
        <v>0.16987542468856173</v>
      </c>
      <c r="E253" s="1">
        <v>1</v>
      </c>
      <c r="F253" s="1">
        <v>0</v>
      </c>
      <c r="G253" s="1">
        <v>15</v>
      </c>
      <c r="H253" s="1">
        <v>16</v>
      </c>
      <c r="I253" s="1">
        <v>7</v>
      </c>
      <c r="J253" s="1">
        <v>23</v>
      </c>
      <c r="K253" s="1">
        <v>0</v>
      </c>
      <c r="L253" s="1">
        <v>8</v>
      </c>
      <c r="M253" s="1">
        <v>6</v>
      </c>
      <c r="N253" s="1">
        <v>3</v>
      </c>
      <c r="O253" s="1">
        <v>3</v>
      </c>
      <c r="P253" s="1">
        <v>0</v>
      </c>
      <c r="Q253" s="1">
        <v>4</v>
      </c>
      <c r="R253" s="1">
        <v>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37</v>
      </c>
      <c r="AA253" s="1" t="str" cm="1">
        <f t="array" ref="AA253">_xlfn.IFS(AND(Z253 &lt; 36, Z253 &gt; 23), "24-35", AND(Z253 &lt; 51, Z253 &gt; 35), "36-50", AND(Z253 &lt; 66, Z253 &gt; 50), "51-65", Z253 &gt; 65, "66+", TRUE, "?")</f>
        <v>36-50</v>
      </c>
      <c r="AB253" s="1">
        <v>2260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0</v>
      </c>
      <c r="AL253" s="1">
        <v>48</v>
      </c>
      <c r="AM253" s="2">
        <v>42589</v>
      </c>
      <c r="AN253">
        <f t="shared" si="10"/>
        <v>8</v>
      </c>
      <c r="AO253" t="str">
        <f t="shared" si="11"/>
        <v>August</v>
      </c>
      <c r="AP253">
        <v>1</v>
      </c>
    </row>
    <row r="254" spans="1:42" ht="13" x14ac:dyDescent="0.15">
      <c r="A254">
        <v>253</v>
      </c>
      <c r="B254" s="1">
        <v>61905</v>
      </c>
      <c r="C254" s="1">
        <v>218</v>
      </c>
      <c r="D254" s="1">
        <f t="shared" si="9"/>
        <v>0.35215249172118573</v>
      </c>
      <c r="E254" s="1">
        <v>0</v>
      </c>
      <c r="F254" s="1">
        <v>1</v>
      </c>
      <c r="G254" s="1">
        <v>2</v>
      </c>
      <c r="H254" s="1">
        <v>167</v>
      </c>
      <c r="I254" s="1">
        <v>0</v>
      </c>
      <c r="J254" s="1">
        <v>43</v>
      </c>
      <c r="K254" s="1">
        <v>6</v>
      </c>
      <c r="L254" s="1">
        <v>2</v>
      </c>
      <c r="M254" s="1">
        <v>13</v>
      </c>
      <c r="N254" s="1">
        <v>2</v>
      </c>
      <c r="O254" s="1">
        <v>4</v>
      </c>
      <c r="P254" s="1">
        <v>2</v>
      </c>
      <c r="Q254" s="1">
        <v>4</v>
      </c>
      <c r="R254" s="1">
        <v>5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45</v>
      </c>
      <c r="AA254" s="1" t="str" cm="1">
        <f t="array" ref="AA254">_xlfn.IFS(AND(Z254 &lt; 36, Z254 &gt; 23), "24-35", AND(Z254 &lt; 51, Z254 &gt; 35), "36-50", AND(Z254 &lt; 66, Z254 &gt; 50), "51-65", Z254 &gt; 65, "66+", TRUE, "?")</f>
        <v>36-50</v>
      </c>
      <c r="AB254" s="1">
        <v>2304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205</v>
      </c>
      <c r="AM254" s="2">
        <v>42545</v>
      </c>
      <c r="AN254">
        <f t="shared" si="10"/>
        <v>6</v>
      </c>
      <c r="AO254" t="str">
        <f t="shared" si="11"/>
        <v>June</v>
      </c>
      <c r="AP254">
        <v>1</v>
      </c>
    </row>
    <row r="255" spans="1:42" ht="13" x14ac:dyDescent="0.15">
      <c r="A255">
        <v>254</v>
      </c>
      <c r="B255" s="1">
        <v>29315</v>
      </c>
      <c r="C255" s="1">
        <v>44</v>
      </c>
      <c r="D255" s="1">
        <f t="shared" si="9"/>
        <v>0.15009380863039401</v>
      </c>
      <c r="E255" s="1">
        <v>1</v>
      </c>
      <c r="F255" s="1">
        <v>1</v>
      </c>
      <c r="G255" s="1">
        <v>55</v>
      </c>
      <c r="H255" s="1">
        <v>13</v>
      </c>
      <c r="I255" s="1">
        <v>2</v>
      </c>
      <c r="J255" s="1">
        <v>14</v>
      </c>
      <c r="K255" s="1">
        <v>8</v>
      </c>
      <c r="L255" s="1">
        <v>7</v>
      </c>
      <c r="M255" s="1">
        <v>4</v>
      </c>
      <c r="N255" s="1">
        <v>4</v>
      </c>
      <c r="O255" s="1">
        <v>2</v>
      </c>
      <c r="P255" s="1">
        <v>0</v>
      </c>
      <c r="Q255" s="1">
        <v>4</v>
      </c>
      <c r="R255" s="1">
        <v>6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60</v>
      </c>
      <c r="AA255" s="1" t="str" cm="1">
        <f t="array" ref="AA255">_xlfn.IFS(AND(Z255 &lt; 36, Z255 &gt; 23), "24-35", AND(Z255 &lt; 51, Z255 &gt; 35), "36-50", AND(Z255 &lt; 66, Z255 &gt; 50), "51-65", Z255 &gt; 65, "66+", TRUE, "?")</f>
        <v>51-65</v>
      </c>
      <c r="AB255" s="1">
        <v>2243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40</v>
      </c>
      <c r="AM255" s="2">
        <v>42606</v>
      </c>
      <c r="AN255">
        <f t="shared" si="10"/>
        <v>8</v>
      </c>
      <c r="AO255" t="str">
        <f t="shared" si="11"/>
        <v>August</v>
      </c>
      <c r="AP255">
        <v>1</v>
      </c>
    </row>
    <row r="256" spans="1:42" ht="13" x14ac:dyDescent="0.15">
      <c r="A256">
        <v>255</v>
      </c>
      <c r="B256" s="1">
        <v>33378</v>
      </c>
      <c r="C256" s="1">
        <v>89</v>
      </c>
      <c r="D256" s="1">
        <f t="shared" si="9"/>
        <v>0.26664269878362995</v>
      </c>
      <c r="E256" s="1">
        <v>1</v>
      </c>
      <c r="F256" s="1">
        <v>1</v>
      </c>
      <c r="G256" s="1">
        <v>38</v>
      </c>
      <c r="H256" s="1">
        <v>33</v>
      </c>
      <c r="I256" s="1">
        <v>6</v>
      </c>
      <c r="J256" s="1">
        <v>40</v>
      </c>
      <c r="K256" s="1">
        <v>3</v>
      </c>
      <c r="L256" s="1">
        <v>7</v>
      </c>
      <c r="M256" s="1">
        <v>10</v>
      </c>
      <c r="N256" s="1">
        <v>3</v>
      </c>
      <c r="O256" s="1">
        <v>2</v>
      </c>
      <c r="P256" s="1">
        <v>0</v>
      </c>
      <c r="Q256" s="1">
        <v>4</v>
      </c>
      <c r="R256" s="1">
        <v>7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57</v>
      </c>
      <c r="AA256" s="1" t="str" cm="1">
        <f t="array" ref="AA256">_xlfn.IFS(AND(Z256 &lt; 36, Z256 &gt; 23), "24-35", AND(Z256 &lt; 51, Z256 &gt; 35), "36-50", AND(Z256 &lt; 66, Z256 &gt; 50), "51-65", Z256 &gt; 65, "66+", TRUE, "?")</f>
        <v>51-65</v>
      </c>
      <c r="AB256" s="1">
        <v>2667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79</v>
      </c>
      <c r="AM256" s="2">
        <v>42182</v>
      </c>
      <c r="AN256">
        <f t="shared" si="10"/>
        <v>6</v>
      </c>
      <c r="AO256" t="str">
        <f t="shared" si="11"/>
        <v>June</v>
      </c>
      <c r="AP256">
        <v>1</v>
      </c>
    </row>
    <row r="257" spans="1:42" ht="13" x14ac:dyDescent="0.15">
      <c r="A257">
        <v>256</v>
      </c>
      <c r="B257" s="1">
        <v>66313</v>
      </c>
      <c r="C257" s="1">
        <v>763</v>
      </c>
      <c r="D257" s="1">
        <f t="shared" si="9"/>
        <v>1.1506039539758417</v>
      </c>
      <c r="E257" s="1">
        <v>0</v>
      </c>
      <c r="F257" s="1">
        <v>1</v>
      </c>
      <c r="G257" s="1">
        <v>86</v>
      </c>
      <c r="H257" s="1">
        <v>625</v>
      </c>
      <c r="I257" s="1">
        <v>7</v>
      </c>
      <c r="J257" s="1">
        <v>99</v>
      </c>
      <c r="K257" s="1">
        <v>10</v>
      </c>
      <c r="L257" s="1">
        <v>22</v>
      </c>
      <c r="M257" s="1">
        <v>7</v>
      </c>
      <c r="N257" s="1">
        <v>2</v>
      </c>
      <c r="O257" s="1">
        <v>6</v>
      </c>
      <c r="P257" s="1">
        <v>3</v>
      </c>
      <c r="Q257" s="1">
        <v>12</v>
      </c>
      <c r="R257" s="1">
        <v>4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57</v>
      </c>
      <c r="AA257" s="1" t="str" cm="1">
        <f t="array" ref="AA257">_xlfn.IFS(AND(Z257 &lt; 36, Z257 &gt; 23), "24-35", AND(Z257 &lt; 51, Z257 &gt; 35), "36-50", AND(Z257 &lt; 66, Z257 &gt; 50), "51-65", Z257 &gt; 65, "66+", TRUE, "?")</f>
        <v>51-65</v>
      </c>
      <c r="AB257" s="1">
        <v>2445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756</v>
      </c>
      <c r="AM257" s="2">
        <v>42404</v>
      </c>
      <c r="AN257">
        <f t="shared" si="10"/>
        <v>2</v>
      </c>
      <c r="AO257" t="str">
        <f t="shared" si="11"/>
        <v>February</v>
      </c>
      <c r="AP257">
        <v>1</v>
      </c>
    </row>
    <row r="258" spans="1:42" ht="13" x14ac:dyDescent="0.15">
      <c r="A258">
        <v>257</v>
      </c>
      <c r="B258" s="1">
        <v>83829</v>
      </c>
      <c r="C258" s="1">
        <v>1835</v>
      </c>
      <c r="D258" s="1">
        <f t="shared" si="9"/>
        <v>2.1889799472736162</v>
      </c>
      <c r="E258" s="1">
        <v>0</v>
      </c>
      <c r="F258" s="1">
        <v>0</v>
      </c>
      <c r="G258" s="1">
        <v>78</v>
      </c>
      <c r="H258" s="1">
        <v>897</v>
      </c>
      <c r="I258" s="1">
        <v>161</v>
      </c>
      <c r="J258" s="1">
        <v>430</v>
      </c>
      <c r="K258" s="1">
        <v>186</v>
      </c>
      <c r="L258" s="1">
        <v>161</v>
      </c>
      <c r="M258" s="1">
        <v>27</v>
      </c>
      <c r="N258" s="1">
        <v>0</v>
      </c>
      <c r="O258" s="1">
        <v>4</v>
      </c>
      <c r="P258" s="1">
        <v>7</v>
      </c>
      <c r="Q258" s="1">
        <v>6</v>
      </c>
      <c r="R258" s="1">
        <v>1</v>
      </c>
      <c r="S258" s="1">
        <v>1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>
        <v>1</v>
      </c>
      <c r="Z258" s="1">
        <v>45</v>
      </c>
      <c r="AA258" s="1" t="str" cm="1">
        <f t="array" ref="AA258">_xlfn.IFS(AND(Z258 &lt; 36, Z258 &gt; 23), "24-35", AND(Z258 &lt; 51, Z258 &gt; 35), "36-50", AND(Z258 &lt; 66, Z258 &gt; 50), "51-65", Z258 &gt; 65, "66+", TRUE, "?")</f>
        <v>36-50</v>
      </c>
      <c r="AB258" s="1">
        <v>2423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1808</v>
      </c>
      <c r="AM258" s="2">
        <v>42426</v>
      </c>
      <c r="AN258">
        <f t="shared" si="10"/>
        <v>2</v>
      </c>
      <c r="AO258" t="str">
        <f t="shared" si="11"/>
        <v>February</v>
      </c>
      <c r="AP258">
        <v>1</v>
      </c>
    </row>
    <row r="259" spans="1:42" ht="13" x14ac:dyDescent="0.15">
      <c r="A259">
        <v>258</v>
      </c>
      <c r="B259" s="1">
        <v>77882</v>
      </c>
      <c r="C259" s="1">
        <v>803</v>
      </c>
      <c r="D259" s="1">
        <f t="shared" ref="D259:D322" si="12">C259/B259*100</f>
        <v>1.0310469684907937</v>
      </c>
      <c r="E259" s="1">
        <v>0</v>
      </c>
      <c r="F259" s="1">
        <v>0</v>
      </c>
      <c r="G259" s="1">
        <v>29</v>
      </c>
      <c r="H259" s="1">
        <v>68</v>
      </c>
      <c r="I259" s="1">
        <v>129</v>
      </c>
      <c r="J259" s="1">
        <v>396</v>
      </c>
      <c r="K259" s="1">
        <v>188</v>
      </c>
      <c r="L259" s="1">
        <v>22</v>
      </c>
      <c r="M259" s="1">
        <v>15</v>
      </c>
      <c r="N259" s="1">
        <v>1</v>
      </c>
      <c r="O259" s="1">
        <v>3</v>
      </c>
      <c r="P259" s="1">
        <v>3</v>
      </c>
      <c r="Q259" s="1">
        <v>5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39</v>
      </c>
      <c r="AA259" s="1" t="str" cm="1">
        <f t="array" ref="AA259">_xlfn.IFS(AND(Z259 &lt; 36, Z259 &gt; 23), "24-35", AND(Z259 &lt; 51, Z259 &gt; 35), "36-50", AND(Z259 &lt; 66, Z259 &gt; 50), "51-65", Z259 &gt; 65, "66+", TRUE, "?")</f>
        <v>36-50</v>
      </c>
      <c r="AB259" s="1">
        <v>2219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>
        <v>788</v>
      </c>
      <c r="AM259" s="2">
        <v>42630</v>
      </c>
      <c r="AN259">
        <f t="shared" ref="AN259:AN322" si="13">MONTH(AM259)</f>
        <v>9</v>
      </c>
      <c r="AO259" t="str">
        <f t="shared" ref="AO259:AO322" si="14">TEXT(DATE(2024,AN259,1),"mmmm")</f>
        <v>September</v>
      </c>
      <c r="AP259">
        <v>1</v>
      </c>
    </row>
    <row r="260" spans="1:42" ht="13" x14ac:dyDescent="0.15">
      <c r="A260">
        <v>259</v>
      </c>
      <c r="B260" s="1">
        <v>63841</v>
      </c>
      <c r="C260" s="1">
        <v>777</v>
      </c>
      <c r="D260" s="1">
        <f t="shared" si="12"/>
        <v>1.2170861985244592</v>
      </c>
      <c r="E260" s="1">
        <v>0</v>
      </c>
      <c r="F260" s="1">
        <v>1</v>
      </c>
      <c r="G260" s="1">
        <v>64</v>
      </c>
      <c r="H260" s="1">
        <v>635</v>
      </c>
      <c r="I260" s="1">
        <v>15</v>
      </c>
      <c r="J260" s="1">
        <v>100</v>
      </c>
      <c r="K260" s="1">
        <v>20</v>
      </c>
      <c r="L260" s="1">
        <v>7</v>
      </c>
      <c r="M260" s="1">
        <v>131</v>
      </c>
      <c r="N260" s="1">
        <v>1</v>
      </c>
      <c r="O260" s="1">
        <v>9</v>
      </c>
      <c r="P260" s="1">
        <v>3</v>
      </c>
      <c r="Q260" s="1">
        <v>9</v>
      </c>
      <c r="R260" s="1">
        <v>6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52</v>
      </c>
      <c r="AA260" s="1" t="str" cm="1">
        <f t="array" ref="AA260">_xlfn.IFS(AND(Z260 &lt; 36, Z260 &gt; 23), "24-35", AND(Z260 &lt; 51, Z260 &gt; 35), "36-50", AND(Z260 &lt; 66, Z260 &gt; 50), "51-65", Z260 &gt; 65, "66+", TRUE, "?")</f>
        <v>51-65</v>
      </c>
      <c r="AB260" s="1">
        <v>2593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>
        <v>646</v>
      </c>
      <c r="AM260" s="2">
        <v>42256</v>
      </c>
      <c r="AN260">
        <f t="shared" si="13"/>
        <v>9</v>
      </c>
      <c r="AO260" t="str">
        <f t="shared" si="14"/>
        <v>September</v>
      </c>
      <c r="AP260">
        <v>1</v>
      </c>
    </row>
    <row r="261" spans="1:42" ht="13" x14ac:dyDescent="0.15">
      <c r="A261">
        <v>260</v>
      </c>
      <c r="B261" s="1">
        <v>24480</v>
      </c>
      <c r="C261" s="1">
        <v>85</v>
      </c>
      <c r="D261" s="1">
        <f t="shared" si="12"/>
        <v>0.34722222222222221</v>
      </c>
      <c r="E261" s="1">
        <v>1</v>
      </c>
      <c r="F261" s="1">
        <v>0</v>
      </c>
      <c r="G261" s="1">
        <v>46</v>
      </c>
      <c r="H261" s="1">
        <v>4</v>
      </c>
      <c r="I261" s="1">
        <v>19</v>
      </c>
      <c r="J261" s="1">
        <v>9</v>
      </c>
      <c r="K261" s="1">
        <v>28</v>
      </c>
      <c r="L261" s="1">
        <v>25</v>
      </c>
      <c r="M261" s="1">
        <v>17</v>
      </c>
      <c r="N261" s="1">
        <v>3</v>
      </c>
      <c r="O261" s="1">
        <v>3</v>
      </c>
      <c r="P261" s="1">
        <v>0</v>
      </c>
      <c r="Q261" s="1">
        <v>4</v>
      </c>
      <c r="R261" s="1">
        <v>7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39</v>
      </c>
      <c r="AA261" s="1" t="str" cm="1">
        <f t="array" ref="AA261">_xlfn.IFS(AND(Z261 &lt; 36, Z261 &gt; 23), "24-35", AND(Z261 &lt; 51, Z261 &gt; 35), "36-50", AND(Z261 &lt; 66, Z261 &gt; 50), "51-65", Z261 &gt; 65, "66+", TRUE, "?")</f>
        <v>36-50</v>
      </c>
      <c r="AB261" s="1">
        <v>2662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68</v>
      </c>
      <c r="AM261" s="2">
        <v>42187</v>
      </c>
      <c r="AN261">
        <f t="shared" si="13"/>
        <v>7</v>
      </c>
      <c r="AO261" t="str">
        <f t="shared" si="14"/>
        <v>July</v>
      </c>
      <c r="AP261">
        <v>1</v>
      </c>
    </row>
    <row r="262" spans="1:42" ht="13" x14ac:dyDescent="0.15">
      <c r="A262">
        <v>261</v>
      </c>
      <c r="B262" s="1">
        <v>65640</v>
      </c>
      <c r="C262" s="1">
        <v>395</v>
      </c>
      <c r="D262" s="1">
        <f t="shared" si="12"/>
        <v>0.60176721511273612</v>
      </c>
      <c r="E262" s="1">
        <v>0</v>
      </c>
      <c r="F262" s="1">
        <v>1</v>
      </c>
      <c r="G262" s="1">
        <v>74</v>
      </c>
      <c r="H262" s="1">
        <v>204</v>
      </c>
      <c r="I262" s="1">
        <v>7</v>
      </c>
      <c r="J262" s="1">
        <v>149</v>
      </c>
      <c r="K262" s="1">
        <v>20</v>
      </c>
      <c r="L262" s="1">
        <v>15</v>
      </c>
      <c r="M262" s="1">
        <v>66</v>
      </c>
      <c r="N262" s="1">
        <v>1</v>
      </c>
      <c r="O262" s="1">
        <v>5</v>
      </c>
      <c r="P262" s="1">
        <v>1</v>
      </c>
      <c r="Q262" s="1">
        <v>8</v>
      </c>
      <c r="R262" s="1">
        <v>2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46</v>
      </c>
      <c r="AA262" s="1" t="str" cm="1">
        <f t="array" ref="AA262">_xlfn.IFS(AND(Z262 &lt; 36, Z262 &gt; 23), "24-35", AND(Z262 &lt; 51, Z262 &gt; 35), "36-50", AND(Z262 &lt; 66, Z262 &gt; 50), "51-65", Z262 &gt; 65, "66+", TRUE, "?")</f>
        <v>36-50</v>
      </c>
      <c r="AB262" s="1">
        <v>2279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329</v>
      </c>
      <c r="AM262" s="2">
        <v>42570</v>
      </c>
      <c r="AN262">
        <f t="shared" si="13"/>
        <v>7</v>
      </c>
      <c r="AO262" t="str">
        <f t="shared" si="14"/>
        <v>July</v>
      </c>
      <c r="AP262">
        <v>1</v>
      </c>
    </row>
    <row r="263" spans="1:42" ht="13" x14ac:dyDescent="0.15">
      <c r="A263">
        <v>262</v>
      </c>
      <c r="B263" s="1">
        <v>44319</v>
      </c>
      <c r="C263" s="1">
        <v>34</v>
      </c>
      <c r="D263" s="1">
        <f t="shared" si="12"/>
        <v>7.6716532412734947E-2</v>
      </c>
      <c r="E263" s="1">
        <v>1</v>
      </c>
      <c r="F263" s="1">
        <v>1</v>
      </c>
      <c r="G263" s="1">
        <v>18</v>
      </c>
      <c r="H263" s="1">
        <v>26</v>
      </c>
      <c r="I263" s="1">
        <v>0</v>
      </c>
      <c r="J263" s="1">
        <v>8</v>
      </c>
      <c r="K263" s="1">
        <v>0</v>
      </c>
      <c r="L263" s="1">
        <v>0</v>
      </c>
      <c r="M263" s="1">
        <v>3</v>
      </c>
      <c r="N263" s="1">
        <v>2</v>
      </c>
      <c r="O263" s="1">
        <v>2</v>
      </c>
      <c r="P263" s="1">
        <v>0</v>
      </c>
      <c r="Q263" s="1">
        <v>3</v>
      </c>
      <c r="R263" s="1">
        <v>5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45</v>
      </c>
      <c r="AA263" s="1" t="str" cm="1">
        <f t="array" ref="AA263">_xlfn.IFS(AND(Z263 &lt; 36, Z263 &gt; 23), "24-35", AND(Z263 &lt; 51, Z263 &gt; 35), "36-50", AND(Z263 &lt; 66, Z263 &gt; 50), "51-65", Z263 &gt; 65, "66+", TRUE, "?")</f>
        <v>36-50</v>
      </c>
      <c r="AB263" s="1">
        <v>2232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31</v>
      </c>
      <c r="AM263" s="2">
        <v>42617</v>
      </c>
      <c r="AN263">
        <f t="shared" si="13"/>
        <v>9</v>
      </c>
      <c r="AO263" t="str">
        <f t="shared" si="14"/>
        <v>September</v>
      </c>
      <c r="AP263">
        <v>1</v>
      </c>
    </row>
    <row r="264" spans="1:42" ht="13" x14ac:dyDescent="0.15">
      <c r="A264">
        <v>263</v>
      </c>
      <c r="B264" s="1">
        <v>30631</v>
      </c>
      <c r="C264" s="1">
        <v>50</v>
      </c>
      <c r="D264" s="1">
        <f t="shared" si="12"/>
        <v>0.16323332571577814</v>
      </c>
      <c r="E264" s="1">
        <v>1</v>
      </c>
      <c r="F264" s="1">
        <v>0</v>
      </c>
      <c r="G264" s="1">
        <v>75</v>
      </c>
      <c r="H264" s="1">
        <v>15</v>
      </c>
      <c r="I264" s="1">
        <v>6</v>
      </c>
      <c r="J264" s="1">
        <v>20</v>
      </c>
      <c r="K264" s="1">
        <v>4</v>
      </c>
      <c r="L264" s="1">
        <v>5</v>
      </c>
      <c r="M264" s="1">
        <v>20</v>
      </c>
      <c r="N264" s="1">
        <v>1</v>
      </c>
      <c r="O264" s="1">
        <v>3</v>
      </c>
      <c r="P264" s="1">
        <v>1</v>
      </c>
      <c r="Q264" s="1">
        <v>2</v>
      </c>
      <c r="R264" s="1">
        <v>7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46</v>
      </c>
      <c r="AA264" s="1" t="str" cm="1">
        <f t="array" ref="AA264">_xlfn.IFS(AND(Z264 &lt; 36, Z264 &gt; 23), "24-35", AND(Z264 &lt; 51, Z264 &gt; 35), "36-50", AND(Z264 &lt; 66, Z264 &gt; 50), "51-65", Z264 &gt; 65, "66+", TRUE, "?")</f>
        <v>36-50</v>
      </c>
      <c r="AB264" s="1">
        <v>2511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30</v>
      </c>
      <c r="AM264" s="2">
        <v>42338</v>
      </c>
      <c r="AN264">
        <f t="shared" si="13"/>
        <v>11</v>
      </c>
      <c r="AO264" t="str">
        <f t="shared" si="14"/>
        <v>November</v>
      </c>
      <c r="AP264">
        <v>1</v>
      </c>
    </row>
    <row r="265" spans="1:42" ht="13" x14ac:dyDescent="0.15">
      <c r="A265">
        <v>264</v>
      </c>
      <c r="B265" s="1">
        <v>75278</v>
      </c>
      <c r="C265" s="1">
        <v>856</v>
      </c>
      <c r="D265" s="1">
        <f t="shared" si="12"/>
        <v>1.1371184144105848</v>
      </c>
      <c r="E265" s="1">
        <v>0</v>
      </c>
      <c r="F265" s="1">
        <v>0</v>
      </c>
      <c r="G265" s="1">
        <v>17</v>
      </c>
      <c r="H265" s="1">
        <v>304</v>
      </c>
      <c r="I265" s="1">
        <v>98</v>
      </c>
      <c r="J265" s="1">
        <v>230</v>
      </c>
      <c r="K265" s="1">
        <v>150</v>
      </c>
      <c r="L265" s="1">
        <v>74</v>
      </c>
      <c r="M265" s="1">
        <v>74</v>
      </c>
      <c r="N265" s="1">
        <v>1</v>
      </c>
      <c r="O265" s="1">
        <v>6</v>
      </c>
      <c r="P265" s="1">
        <v>3</v>
      </c>
      <c r="Q265" s="1">
        <v>13</v>
      </c>
      <c r="R265" s="1">
        <v>3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68</v>
      </c>
      <c r="AA265" s="1" t="str" cm="1">
        <f t="array" ref="AA265">_xlfn.IFS(AND(Z265 &lt; 36, Z265 &gt; 23), "24-35", AND(Z265 &lt; 51, Z265 &gt; 35), "36-50", AND(Z265 &lt; 66, Z265 &gt; 50), "51-65", Z265 &gt; 65, "66+", TRUE, "?")</f>
        <v>66+</v>
      </c>
      <c r="AB265" s="1">
        <v>2675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782</v>
      </c>
      <c r="AM265" s="2">
        <v>42174</v>
      </c>
      <c r="AN265">
        <f t="shared" si="13"/>
        <v>6</v>
      </c>
      <c r="AO265" t="str">
        <f t="shared" si="14"/>
        <v>June</v>
      </c>
      <c r="AP265">
        <v>1</v>
      </c>
    </row>
    <row r="266" spans="1:42" ht="13" x14ac:dyDescent="0.15">
      <c r="A266">
        <v>265</v>
      </c>
      <c r="B266" s="1">
        <v>50898</v>
      </c>
      <c r="C266" s="1">
        <v>724</v>
      </c>
      <c r="D266" s="1">
        <f t="shared" si="12"/>
        <v>1.422452748634524</v>
      </c>
      <c r="E266" s="1">
        <v>1</v>
      </c>
      <c r="F266" s="1">
        <v>1</v>
      </c>
      <c r="G266" s="1">
        <v>88</v>
      </c>
      <c r="H266" s="1">
        <v>285</v>
      </c>
      <c r="I266" s="1">
        <v>28</v>
      </c>
      <c r="J266" s="1">
        <v>242</v>
      </c>
      <c r="K266" s="1">
        <v>55</v>
      </c>
      <c r="L266" s="1">
        <v>114</v>
      </c>
      <c r="M266" s="1">
        <v>135</v>
      </c>
      <c r="N266" s="1">
        <v>13</v>
      </c>
      <c r="O266" s="1">
        <v>6</v>
      </c>
      <c r="P266" s="1">
        <v>2</v>
      </c>
      <c r="Q266" s="1">
        <v>12</v>
      </c>
      <c r="R266" s="1">
        <v>5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64</v>
      </c>
      <c r="AA266" s="1" t="str" cm="1">
        <f t="array" ref="AA266">_xlfn.IFS(AND(Z266 &lt; 36, Z266 &gt; 23), "24-35", AND(Z266 &lt; 51, Z266 &gt; 35), "36-50", AND(Z266 &lt; 66, Z266 &gt; 50), "51-65", Z266 &gt; 65, "66+", TRUE, "?")</f>
        <v>51-65</v>
      </c>
      <c r="AB266" s="1">
        <v>2696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1</v>
      </c>
      <c r="AK266" s="1">
        <v>0</v>
      </c>
      <c r="AL266" s="1">
        <v>589</v>
      </c>
      <c r="AM266" s="2">
        <v>42153</v>
      </c>
      <c r="AN266">
        <f t="shared" si="13"/>
        <v>5</v>
      </c>
      <c r="AO266" t="str">
        <f t="shared" si="14"/>
        <v>May</v>
      </c>
      <c r="AP266">
        <v>1</v>
      </c>
    </row>
    <row r="267" spans="1:42" ht="13" x14ac:dyDescent="0.15">
      <c r="A267">
        <v>266</v>
      </c>
      <c r="B267" s="1">
        <v>79946</v>
      </c>
      <c r="C267" s="1">
        <v>1450</v>
      </c>
      <c r="D267" s="1">
        <f t="shared" si="12"/>
        <v>1.8137242638781179</v>
      </c>
      <c r="E267" s="1">
        <v>0</v>
      </c>
      <c r="F267" s="1">
        <v>0</v>
      </c>
      <c r="G267" s="1">
        <v>19</v>
      </c>
      <c r="H267" s="1">
        <v>395</v>
      </c>
      <c r="I267" s="1">
        <v>183</v>
      </c>
      <c r="J267" s="1">
        <v>565</v>
      </c>
      <c r="K267" s="1">
        <v>166</v>
      </c>
      <c r="L267" s="1">
        <v>141</v>
      </c>
      <c r="M267" s="1">
        <v>28</v>
      </c>
      <c r="N267" s="1">
        <v>1</v>
      </c>
      <c r="O267" s="1">
        <v>5</v>
      </c>
      <c r="P267" s="1">
        <v>11</v>
      </c>
      <c r="Q267" s="1">
        <v>5</v>
      </c>
      <c r="R267" s="1">
        <v>3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54</v>
      </c>
      <c r="AA267" s="1" t="str" cm="1">
        <f t="array" ref="AA267">_xlfn.IFS(AND(Z267 &lt; 36, Z267 &gt; 23), "24-35", AND(Z267 &lt; 51, Z267 &gt; 35), "36-50", AND(Z267 &lt; 66, Z267 &gt; 50), "51-65", Z267 &gt; 65, "66+", TRUE, "?")</f>
        <v>51-65</v>
      </c>
      <c r="AB267" s="1">
        <v>2207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1</v>
      </c>
      <c r="AJ267" s="1">
        <v>0</v>
      </c>
      <c r="AK267" s="1">
        <v>0</v>
      </c>
      <c r="AL267" s="1">
        <v>1422</v>
      </c>
      <c r="AM267" s="2">
        <v>42642</v>
      </c>
      <c r="AN267">
        <f t="shared" si="13"/>
        <v>9</v>
      </c>
      <c r="AO267" t="str">
        <f t="shared" si="14"/>
        <v>September</v>
      </c>
      <c r="AP267">
        <v>1</v>
      </c>
    </row>
    <row r="268" spans="1:42" ht="13" x14ac:dyDescent="0.15">
      <c r="A268">
        <v>267</v>
      </c>
      <c r="B268" s="1">
        <v>35416</v>
      </c>
      <c r="C268" s="1">
        <v>339</v>
      </c>
      <c r="D268" s="1">
        <f t="shared" si="12"/>
        <v>0.95719448836683974</v>
      </c>
      <c r="E268" s="1">
        <v>0</v>
      </c>
      <c r="F268" s="1">
        <v>0</v>
      </c>
      <c r="G268" s="1">
        <v>62</v>
      </c>
      <c r="H268" s="1">
        <v>248</v>
      </c>
      <c r="I268" s="1">
        <v>3</v>
      </c>
      <c r="J268" s="1">
        <v>81</v>
      </c>
      <c r="K268" s="1">
        <v>4</v>
      </c>
      <c r="L268" s="1">
        <v>3</v>
      </c>
      <c r="M268" s="1">
        <v>51</v>
      </c>
      <c r="N268" s="1">
        <v>3</v>
      </c>
      <c r="O268" s="1">
        <v>7</v>
      </c>
      <c r="P268" s="1">
        <v>1</v>
      </c>
      <c r="Q268" s="1">
        <v>5</v>
      </c>
      <c r="R268" s="1">
        <v>8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71</v>
      </c>
      <c r="AA268" s="1" t="str" cm="1">
        <f t="array" ref="AA268">_xlfn.IFS(AND(Z268 &lt; 36, Z268 &gt; 23), "24-35", AND(Z268 &lt; 51, Z268 &gt; 35), "36-50", AND(Z268 &lt; 66, Z268 &gt; 50), "51-65", Z268 &gt; 65, "66+", TRUE, "?")</f>
        <v>66+</v>
      </c>
      <c r="AB268" s="1">
        <v>2540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288</v>
      </c>
      <c r="AM268" s="2">
        <v>42309</v>
      </c>
      <c r="AN268">
        <f t="shared" si="13"/>
        <v>11</v>
      </c>
      <c r="AO268" t="str">
        <f t="shared" si="14"/>
        <v>November</v>
      </c>
      <c r="AP268">
        <v>1</v>
      </c>
    </row>
    <row r="269" spans="1:42" ht="13" x14ac:dyDescent="0.15">
      <c r="A269">
        <v>268</v>
      </c>
      <c r="B269" s="1">
        <v>32414</v>
      </c>
      <c r="C269" s="1">
        <v>40</v>
      </c>
      <c r="D269" s="1">
        <f t="shared" si="12"/>
        <v>0.1234034676374406</v>
      </c>
      <c r="E269" s="1">
        <v>0</v>
      </c>
      <c r="F269" s="1">
        <v>0</v>
      </c>
      <c r="G269" s="1">
        <v>11</v>
      </c>
      <c r="H269" s="1">
        <v>20</v>
      </c>
      <c r="I269" s="1">
        <v>6</v>
      </c>
      <c r="J269" s="1">
        <v>5</v>
      </c>
      <c r="K269" s="1">
        <v>0</v>
      </c>
      <c r="L269" s="1">
        <v>9</v>
      </c>
      <c r="M269" s="1">
        <v>12</v>
      </c>
      <c r="N269" s="1">
        <v>1</v>
      </c>
      <c r="O269" s="1">
        <v>1</v>
      </c>
      <c r="P269" s="1">
        <v>0</v>
      </c>
      <c r="Q269" s="1">
        <v>3</v>
      </c>
      <c r="R269" s="1">
        <v>7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36</v>
      </c>
      <c r="AA269" s="1" t="str" cm="1">
        <f t="array" ref="AA269">_xlfn.IFS(AND(Z269 &lt; 36, Z269 &gt; 23), "24-35", AND(Z269 &lt; 51, Z269 &gt; 35), "36-50", AND(Z269 &lt; 66, Z269 &gt; 50), "51-65", Z269 &gt; 65, "66+", TRUE, "?")</f>
        <v>36-50</v>
      </c>
      <c r="AB269" s="1">
        <v>2519</v>
      </c>
      <c r="AC269" s="1">
        <v>0</v>
      </c>
      <c r="AD269" s="1">
        <v>0</v>
      </c>
      <c r="AE269" s="1">
        <v>0</v>
      </c>
      <c r="AF269" s="1">
        <v>1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28</v>
      </c>
      <c r="AM269" s="2">
        <v>42330</v>
      </c>
      <c r="AN269">
        <f t="shared" si="13"/>
        <v>11</v>
      </c>
      <c r="AO269" t="str">
        <f t="shared" si="14"/>
        <v>November</v>
      </c>
      <c r="AP269">
        <v>1</v>
      </c>
    </row>
    <row r="270" spans="1:42" ht="13" x14ac:dyDescent="0.15">
      <c r="A270">
        <v>269</v>
      </c>
      <c r="B270" s="1">
        <v>38361</v>
      </c>
      <c r="C270" s="1">
        <v>123</v>
      </c>
      <c r="D270" s="1">
        <f t="shared" si="12"/>
        <v>0.32063814811918356</v>
      </c>
      <c r="E270" s="1">
        <v>1</v>
      </c>
      <c r="F270" s="1">
        <v>0</v>
      </c>
      <c r="G270" s="1">
        <v>74</v>
      </c>
      <c r="H270" s="1">
        <v>39</v>
      </c>
      <c r="I270" s="1">
        <v>0</v>
      </c>
      <c r="J270" s="1">
        <v>56</v>
      </c>
      <c r="K270" s="1">
        <v>20</v>
      </c>
      <c r="L270" s="1">
        <v>8</v>
      </c>
      <c r="M270" s="1">
        <v>14</v>
      </c>
      <c r="N270" s="1">
        <v>3</v>
      </c>
      <c r="O270" s="1">
        <v>3</v>
      </c>
      <c r="P270" s="1">
        <v>1</v>
      </c>
      <c r="Q270" s="1">
        <v>3</v>
      </c>
      <c r="R270" s="1">
        <v>7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51</v>
      </c>
      <c r="AA270" s="1" t="str" cm="1">
        <f t="array" ref="AA270">_xlfn.IFS(AND(Z270 &lt; 36, Z270 &gt; 23), "24-35", AND(Z270 &lt; 51, Z270 &gt; 35), "36-50", AND(Z270 &lt; 66, Z270 &gt; 50), "51-65", Z270 &gt; 65, "66+", TRUE, "?")</f>
        <v>51-65</v>
      </c>
      <c r="AB270" s="1">
        <v>2343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109</v>
      </c>
      <c r="AM270" s="2">
        <v>42506</v>
      </c>
      <c r="AN270">
        <f t="shared" si="13"/>
        <v>5</v>
      </c>
      <c r="AO270" t="str">
        <f t="shared" si="14"/>
        <v>May</v>
      </c>
      <c r="AP270">
        <v>1</v>
      </c>
    </row>
    <row r="271" spans="1:42" ht="13" x14ac:dyDescent="0.15">
      <c r="A271">
        <v>270</v>
      </c>
      <c r="B271" s="1">
        <v>82497</v>
      </c>
      <c r="C271" s="1">
        <v>1716</v>
      </c>
      <c r="D271" s="1">
        <f t="shared" si="12"/>
        <v>2.0800756391141499</v>
      </c>
      <c r="E271" s="1">
        <v>0</v>
      </c>
      <c r="F271" s="1">
        <v>0</v>
      </c>
      <c r="G271" s="1">
        <v>32</v>
      </c>
      <c r="H271" s="1">
        <v>777</v>
      </c>
      <c r="I271" s="1">
        <v>129</v>
      </c>
      <c r="J271" s="1">
        <v>573</v>
      </c>
      <c r="K271" s="1">
        <v>216</v>
      </c>
      <c r="L271" s="1">
        <v>21</v>
      </c>
      <c r="M271" s="1">
        <v>203</v>
      </c>
      <c r="N271" s="1">
        <v>1</v>
      </c>
      <c r="O271" s="1">
        <v>2</v>
      </c>
      <c r="P271" s="1">
        <v>7</v>
      </c>
      <c r="Q271" s="1">
        <v>9</v>
      </c>
      <c r="R271" s="1">
        <v>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40</v>
      </c>
      <c r="AA271" s="1" t="str" cm="1">
        <f t="array" ref="AA271">_xlfn.IFS(AND(Z271 &lt; 36, Z271 &gt; 23), "24-35", AND(Z271 &lt; 51, Z271 &gt; 35), "36-50", AND(Z271 &lt; 66, Z271 &gt; 50), "51-65", Z271 &gt; 65, "66+", TRUE, "?")</f>
        <v>36-50</v>
      </c>
      <c r="AB271" s="1">
        <v>2765</v>
      </c>
      <c r="AC271" s="1">
        <v>0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1513</v>
      </c>
      <c r="AM271" s="2">
        <v>42084</v>
      </c>
      <c r="AN271">
        <f t="shared" si="13"/>
        <v>3</v>
      </c>
      <c r="AO271" t="str">
        <f t="shared" si="14"/>
        <v>March</v>
      </c>
      <c r="AP271">
        <v>1</v>
      </c>
    </row>
    <row r="272" spans="1:42" ht="13" x14ac:dyDescent="0.15">
      <c r="A272">
        <v>271</v>
      </c>
      <c r="B272" s="1">
        <v>16626</v>
      </c>
      <c r="C272" s="1">
        <v>55</v>
      </c>
      <c r="D272" s="1">
        <f t="shared" si="12"/>
        <v>0.33080716949356431</v>
      </c>
      <c r="E272" s="1">
        <v>2</v>
      </c>
      <c r="F272" s="1">
        <v>0</v>
      </c>
      <c r="G272" s="1">
        <v>76</v>
      </c>
      <c r="H272" s="1">
        <v>8</v>
      </c>
      <c r="I272" s="1">
        <v>3</v>
      </c>
      <c r="J272" s="1">
        <v>22</v>
      </c>
      <c r="K272" s="1">
        <v>21</v>
      </c>
      <c r="L272" s="1">
        <v>1</v>
      </c>
      <c r="M272" s="1">
        <v>13</v>
      </c>
      <c r="N272" s="1">
        <v>3</v>
      </c>
      <c r="O272" s="1">
        <v>3</v>
      </c>
      <c r="P272" s="1">
        <v>0</v>
      </c>
      <c r="Q272" s="1">
        <v>3</v>
      </c>
      <c r="R272" s="1">
        <v>9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49</v>
      </c>
      <c r="AA272" s="1" t="str" cm="1">
        <f t="array" ref="AA272">_xlfn.IFS(AND(Z272 &lt; 36, Z272 &gt; 23), "24-35", AND(Z272 &lt; 51, Z272 &gt; 35), "36-50", AND(Z272 &lt; 66, Z272 &gt; 50), "51-65", Z272 &gt; 65, "66+", TRUE, "?")</f>
        <v>36-50</v>
      </c>
      <c r="AB272" s="1">
        <v>2324</v>
      </c>
      <c r="AC272" s="1">
        <v>0</v>
      </c>
      <c r="AD272" s="1">
        <v>0</v>
      </c>
      <c r="AE272" s="1">
        <v>0</v>
      </c>
      <c r="AF272" s="1">
        <v>1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42</v>
      </c>
      <c r="AM272" s="2">
        <v>42525</v>
      </c>
      <c r="AN272">
        <f t="shared" si="13"/>
        <v>6</v>
      </c>
      <c r="AO272" t="str">
        <f t="shared" si="14"/>
        <v>June</v>
      </c>
      <c r="AP272">
        <v>1</v>
      </c>
    </row>
    <row r="273" spans="1:42" ht="13" x14ac:dyDescent="0.15">
      <c r="A273">
        <v>272</v>
      </c>
      <c r="B273" s="1">
        <v>29672</v>
      </c>
      <c r="C273" s="1">
        <v>17</v>
      </c>
      <c r="D273" s="1">
        <f t="shared" si="12"/>
        <v>5.7293070908600696E-2</v>
      </c>
      <c r="E273" s="1">
        <v>1</v>
      </c>
      <c r="F273" s="1">
        <v>1</v>
      </c>
      <c r="G273" s="1">
        <v>6</v>
      </c>
      <c r="H273" s="1">
        <v>9</v>
      </c>
      <c r="I273" s="1">
        <v>1</v>
      </c>
      <c r="J273" s="1">
        <v>3</v>
      </c>
      <c r="K273" s="1">
        <v>0</v>
      </c>
      <c r="L273" s="1">
        <v>4</v>
      </c>
      <c r="M273" s="1">
        <v>8</v>
      </c>
      <c r="N273" s="1">
        <v>1</v>
      </c>
      <c r="O273" s="1">
        <v>0</v>
      </c>
      <c r="P273" s="1">
        <v>0</v>
      </c>
      <c r="Q273" s="1">
        <v>3</v>
      </c>
      <c r="R273" s="1">
        <v>6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55</v>
      </c>
      <c r="AA273" s="1" t="str" cm="1">
        <f t="array" ref="AA273">_xlfn.IFS(AND(Z273 &lt; 36, Z273 &gt; 23), "24-35", AND(Z273 &lt; 51, Z273 &gt; 35), "36-50", AND(Z273 &lt; 66, Z273 &gt; 50), "51-65", Z273 &gt; 65, "66+", TRUE, "?")</f>
        <v>51-65</v>
      </c>
      <c r="AB273" s="1">
        <v>2633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9</v>
      </c>
      <c r="AM273" s="2">
        <v>42216</v>
      </c>
      <c r="AN273">
        <f t="shared" si="13"/>
        <v>7</v>
      </c>
      <c r="AO273" t="str">
        <f t="shared" si="14"/>
        <v>July</v>
      </c>
      <c r="AP273">
        <v>1</v>
      </c>
    </row>
    <row r="274" spans="1:42" ht="13" x14ac:dyDescent="0.15">
      <c r="A274">
        <v>273</v>
      </c>
      <c r="B274" s="1">
        <v>55951</v>
      </c>
      <c r="C274" s="1">
        <v>1334</v>
      </c>
      <c r="D274" s="1">
        <f t="shared" si="12"/>
        <v>2.3842290575682292</v>
      </c>
      <c r="E274" s="1">
        <v>0</v>
      </c>
      <c r="F274" s="1">
        <v>1</v>
      </c>
      <c r="G274" s="1">
        <v>62</v>
      </c>
      <c r="H274" s="1">
        <v>1241</v>
      </c>
      <c r="I274" s="1">
        <v>0</v>
      </c>
      <c r="J274" s="1">
        <v>80</v>
      </c>
      <c r="K274" s="1">
        <v>0</v>
      </c>
      <c r="L274" s="1">
        <v>13</v>
      </c>
      <c r="M274" s="1">
        <v>40</v>
      </c>
      <c r="N274" s="1">
        <v>3</v>
      </c>
      <c r="O274" s="1">
        <v>3</v>
      </c>
      <c r="P274" s="1">
        <v>6</v>
      </c>
      <c r="Q274" s="1">
        <v>11</v>
      </c>
      <c r="R274" s="1">
        <v>8</v>
      </c>
      <c r="S274" s="1">
        <v>0</v>
      </c>
      <c r="T274" s="1">
        <v>1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68</v>
      </c>
      <c r="AA274" s="1" t="str" cm="1">
        <f t="array" ref="AA274">_xlfn.IFS(AND(Z274 &lt; 36, Z274 &gt; 23), "24-35", AND(Z274 &lt; 51, Z274 &gt; 35), "36-50", AND(Z274 &lt; 66, Z274 &gt; 50), "51-65", Z274 &gt; 65, "66+", TRUE, "?")</f>
        <v>66+</v>
      </c>
      <c r="AB274" s="1">
        <v>2834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1294</v>
      </c>
      <c r="AM274" s="2">
        <v>42015</v>
      </c>
      <c r="AN274">
        <f t="shared" si="13"/>
        <v>1</v>
      </c>
      <c r="AO274" t="str">
        <f t="shared" si="14"/>
        <v>January</v>
      </c>
      <c r="AP274">
        <v>1</v>
      </c>
    </row>
    <row r="275" spans="1:42" ht="13" x14ac:dyDescent="0.15">
      <c r="A275">
        <v>274</v>
      </c>
      <c r="B275" s="1">
        <v>35388</v>
      </c>
      <c r="C275" s="1">
        <v>24</v>
      </c>
      <c r="D275" s="1">
        <f t="shared" si="12"/>
        <v>6.7819599864360799E-2</v>
      </c>
      <c r="E275" s="1">
        <v>1</v>
      </c>
      <c r="F275" s="1">
        <v>0</v>
      </c>
      <c r="G275" s="1">
        <v>20</v>
      </c>
      <c r="H275" s="1">
        <v>6</v>
      </c>
      <c r="I275" s="1">
        <v>4</v>
      </c>
      <c r="J275" s="1">
        <v>7</v>
      </c>
      <c r="K275" s="1">
        <v>4</v>
      </c>
      <c r="L275" s="1">
        <v>3</v>
      </c>
      <c r="M275" s="1">
        <v>8</v>
      </c>
      <c r="N275" s="1">
        <v>1</v>
      </c>
      <c r="O275" s="1">
        <v>1</v>
      </c>
      <c r="P275" s="1">
        <v>0</v>
      </c>
      <c r="Q275" s="1">
        <v>3</v>
      </c>
      <c r="R275" s="1">
        <v>7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32</v>
      </c>
      <c r="AA275" s="1" t="str" cm="1">
        <f t="array" ref="AA275">_xlfn.IFS(AND(Z275 &lt; 36, Z275 &gt; 23), "24-35", AND(Z275 &lt; 51, Z275 &gt; 35), "36-50", AND(Z275 &lt; 66, Z275 &gt; 50), "51-65", Z275 &gt; 65, "66+", TRUE, "?")</f>
        <v>24-35</v>
      </c>
      <c r="AB275" s="1">
        <v>2638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0</v>
      </c>
      <c r="AK275" s="1">
        <v>0</v>
      </c>
      <c r="AL275" s="1">
        <v>16</v>
      </c>
      <c r="AM275" s="2">
        <v>42211</v>
      </c>
      <c r="AN275">
        <f t="shared" si="13"/>
        <v>7</v>
      </c>
      <c r="AO275" t="str">
        <f t="shared" si="14"/>
        <v>July</v>
      </c>
      <c r="AP275">
        <v>1</v>
      </c>
    </row>
    <row r="276" spans="1:42" ht="13" x14ac:dyDescent="0.15">
      <c r="A276">
        <v>275</v>
      </c>
      <c r="B276" s="1">
        <v>42386</v>
      </c>
      <c r="C276" s="1">
        <v>89</v>
      </c>
      <c r="D276" s="1">
        <f t="shared" si="12"/>
        <v>0.20997499174255649</v>
      </c>
      <c r="E276" s="1">
        <v>1</v>
      </c>
      <c r="F276" s="1">
        <v>0</v>
      </c>
      <c r="G276" s="1">
        <v>43</v>
      </c>
      <c r="H276" s="1">
        <v>65</v>
      </c>
      <c r="I276" s="1">
        <v>4</v>
      </c>
      <c r="J276" s="1">
        <v>16</v>
      </c>
      <c r="K276" s="1">
        <v>0</v>
      </c>
      <c r="L276" s="1">
        <v>4</v>
      </c>
      <c r="M276" s="1">
        <v>11</v>
      </c>
      <c r="N276" s="1">
        <v>1</v>
      </c>
      <c r="O276" s="1">
        <v>3</v>
      </c>
      <c r="P276" s="1">
        <v>0</v>
      </c>
      <c r="Q276" s="1">
        <v>3</v>
      </c>
      <c r="R276" s="1">
        <v>8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34</v>
      </c>
      <c r="AA276" s="1" t="str" cm="1">
        <f t="array" ref="AA276">_xlfn.IFS(AND(Z276 &lt; 36, Z276 &gt; 23), "24-35", AND(Z276 &lt; 51, Z276 &gt; 35), "36-50", AND(Z276 &lt; 66, Z276 &gt; 50), "51-65", Z276 &gt; 65, "66+", TRUE, "?")</f>
        <v>24-35</v>
      </c>
      <c r="AB276" s="1">
        <v>2691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78</v>
      </c>
      <c r="AM276" s="2">
        <v>42158</v>
      </c>
      <c r="AN276">
        <f t="shared" si="13"/>
        <v>6</v>
      </c>
      <c r="AO276" t="str">
        <f t="shared" si="14"/>
        <v>June</v>
      </c>
      <c r="AP276">
        <v>1</v>
      </c>
    </row>
    <row r="277" spans="1:42" ht="13" x14ac:dyDescent="0.15">
      <c r="A277">
        <v>276</v>
      </c>
      <c r="B277" s="1">
        <v>68627</v>
      </c>
      <c r="C277" s="1">
        <v>787</v>
      </c>
      <c r="D277" s="1">
        <f t="shared" si="12"/>
        <v>1.1467789645474813</v>
      </c>
      <c r="E277" s="1">
        <v>0</v>
      </c>
      <c r="F277" s="1">
        <v>0</v>
      </c>
      <c r="G277" s="1">
        <v>45</v>
      </c>
      <c r="H277" s="1">
        <v>395</v>
      </c>
      <c r="I277" s="1">
        <v>15</v>
      </c>
      <c r="J277" s="1">
        <v>263</v>
      </c>
      <c r="K277" s="1">
        <v>60</v>
      </c>
      <c r="L277" s="1">
        <v>54</v>
      </c>
      <c r="M277" s="1">
        <v>38</v>
      </c>
      <c r="N277" s="1">
        <v>1</v>
      </c>
      <c r="O277" s="1">
        <v>2</v>
      </c>
      <c r="P277" s="1">
        <v>3</v>
      </c>
      <c r="Q277" s="1">
        <v>6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38</v>
      </c>
      <c r="AA277" s="1" t="str" cm="1">
        <f t="array" ref="AA277">_xlfn.IFS(AND(Z277 &lt; 36, Z277 &gt; 23), "24-35", AND(Z277 &lt; 51, Z277 &gt; 35), "36-50", AND(Z277 &lt; 66, Z277 &gt; 50), "51-65", Z277 &gt; 65, "66+", TRUE, "?")</f>
        <v>36-50</v>
      </c>
      <c r="AB277" s="1">
        <v>2692</v>
      </c>
      <c r="AC277" s="1">
        <v>0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749</v>
      </c>
      <c r="AM277" s="2">
        <v>42157</v>
      </c>
      <c r="AN277">
        <f t="shared" si="13"/>
        <v>6</v>
      </c>
      <c r="AO277" t="str">
        <f t="shared" si="14"/>
        <v>June</v>
      </c>
      <c r="AP277">
        <v>1</v>
      </c>
    </row>
    <row r="278" spans="1:42" ht="13" x14ac:dyDescent="0.15">
      <c r="A278">
        <v>277</v>
      </c>
      <c r="B278" s="1">
        <v>57912</v>
      </c>
      <c r="C278" s="1">
        <v>881</v>
      </c>
      <c r="D278" s="1">
        <f t="shared" si="12"/>
        <v>1.5212736565824008</v>
      </c>
      <c r="E278" s="1">
        <v>0</v>
      </c>
      <c r="F278" s="1">
        <v>1</v>
      </c>
      <c r="G278" s="1">
        <v>34</v>
      </c>
      <c r="H278" s="1">
        <v>801</v>
      </c>
      <c r="I278" s="1">
        <v>0</v>
      </c>
      <c r="J278" s="1">
        <v>80</v>
      </c>
      <c r="K278" s="1">
        <v>0</v>
      </c>
      <c r="L278" s="1">
        <v>0</v>
      </c>
      <c r="M278" s="1">
        <v>35</v>
      </c>
      <c r="N278" s="1">
        <v>5</v>
      </c>
      <c r="O278" s="1">
        <v>8</v>
      </c>
      <c r="P278" s="1">
        <v>3</v>
      </c>
      <c r="Q278" s="1">
        <v>12</v>
      </c>
      <c r="R278" s="1">
        <v>5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55</v>
      </c>
      <c r="AA278" s="1" t="str" cm="1">
        <f t="array" ref="AA278">_xlfn.IFS(AND(Z278 &lt; 36, Z278 &gt; 23), "24-35", AND(Z278 &lt; 51, Z278 &gt; 35), "36-50", AND(Z278 &lt; 66, Z278 &gt; 50), "51-65", Z278 &gt; 65, "66+", TRUE, "?")</f>
        <v>51-65</v>
      </c>
      <c r="AB278" s="1">
        <v>2263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846</v>
      </c>
      <c r="AM278" s="2">
        <v>42586</v>
      </c>
      <c r="AN278">
        <f t="shared" si="13"/>
        <v>8</v>
      </c>
      <c r="AO278" t="str">
        <f t="shared" si="14"/>
        <v>August</v>
      </c>
      <c r="AP278">
        <v>1</v>
      </c>
    </row>
    <row r="279" spans="1:42" ht="13" x14ac:dyDescent="0.15">
      <c r="A279">
        <v>278</v>
      </c>
      <c r="B279" s="1">
        <v>35246</v>
      </c>
      <c r="C279" s="1">
        <v>52</v>
      </c>
      <c r="D279" s="1">
        <f t="shared" si="12"/>
        <v>0.14753447199682232</v>
      </c>
      <c r="E279" s="1">
        <v>1</v>
      </c>
      <c r="F279" s="1">
        <v>1</v>
      </c>
      <c r="G279" s="1">
        <v>53</v>
      </c>
      <c r="H279" s="1">
        <v>36</v>
      </c>
      <c r="I279" s="1">
        <v>0</v>
      </c>
      <c r="J279" s="1">
        <v>12</v>
      </c>
      <c r="K279" s="1">
        <v>2</v>
      </c>
      <c r="L279" s="1">
        <v>2</v>
      </c>
      <c r="M279" s="1">
        <v>10</v>
      </c>
      <c r="N279" s="1">
        <v>4</v>
      </c>
      <c r="O279" s="1">
        <v>3</v>
      </c>
      <c r="P279" s="1">
        <v>1</v>
      </c>
      <c r="Q279" s="1">
        <v>3</v>
      </c>
      <c r="R279" s="1">
        <v>5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62</v>
      </c>
      <c r="AA279" s="1" t="str" cm="1">
        <f t="array" ref="AA279">_xlfn.IFS(AND(Z279 &lt; 36, Z279 &gt; 23), "24-35", AND(Z279 &lt; 51, Z279 &gt; 35), "36-50", AND(Z279 &lt; 66, Z279 &gt; 50), "51-65", Z279 &gt; 65, "66+", TRUE, "?")</f>
        <v>51-65</v>
      </c>
      <c r="AB279" s="1">
        <v>2233</v>
      </c>
      <c r="AC279" s="1">
        <v>1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42</v>
      </c>
      <c r="AM279" s="2">
        <v>42616</v>
      </c>
      <c r="AN279">
        <f t="shared" si="13"/>
        <v>9</v>
      </c>
      <c r="AO279" t="str">
        <f t="shared" si="14"/>
        <v>September</v>
      </c>
      <c r="AP279">
        <v>1</v>
      </c>
    </row>
    <row r="280" spans="1:42" ht="13" x14ac:dyDescent="0.15">
      <c r="A280">
        <v>279</v>
      </c>
      <c r="B280" s="1">
        <v>58821</v>
      </c>
      <c r="C280" s="1">
        <v>700</v>
      </c>
      <c r="D280" s="1">
        <f t="shared" si="12"/>
        <v>1.1900511722004046</v>
      </c>
      <c r="E280" s="1">
        <v>0</v>
      </c>
      <c r="F280" s="1">
        <v>1</v>
      </c>
      <c r="G280" s="1">
        <v>44</v>
      </c>
      <c r="H280" s="1">
        <v>513</v>
      </c>
      <c r="I280" s="1">
        <v>14</v>
      </c>
      <c r="J280" s="1">
        <v>154</v>
      </c>
      <c r="K280" s="1">
        <v>19</v>
      </c>
      <c r="L280" s="1">
        <v>0</v>
      </c>
      <c r="M280" s="1">
        <v>28</v>
      </c>
      <c r="N280" s="1">
        <v>1</v>
      </c>
      <c r="O280" s="1">
        <v>9</v>
      </c>
      <c r="P280" s="1">
        <v>2</v>
      </c>
      <c r="Q280" s="1">
        <v>9</v>
      </c>
      <c r="R280" s="1">
        <v>6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64</v>
      </c>
      <c r="AA280" s="1" t="str" cm="1">
        <f t="array" ref="AA280">_xlfn.IFS(AND(Z280 &lt; 36, Z280 &gt; 23), "24-35", AND(Z280 &lt; 51, Z280 &gt; 35), "36-50", AND(Z280 &lt; 66, Z280 &gt; 50), "51-65", Z280 &gt; 65, "66+", TRUE, "?")</f>
        <v>51-65</v>
      </c>
      <c r="AB280" s="1">
        <v>2419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672</v>
      </c>
      <c r="AM280" s="2">
        <v>42430</v>
      </c>
      <c r="AN280">
        <f t="shared" si="13"/>
        <v>3</v>
      </c>
      <c r="AO280" t="str">
        <f t="shared" si="14"/>
        <v>March</v>
      </c>
      <c r="AP280">
        <v>1</v>
      </c>
    </row>
    <row r="281" spans="1:42" ht="13" x14ac:dyDescent="0.15">
      <c r="A281">
        <v>280</v>
      </c>
      <c r="B281" s="1">
        <v>46377</v>
      </c>
      <c r="C281" s="1">
        <v>90</v>
      </c>
      <c r="D281" s="1">
        <f t="shared" si="12"/>
        <v>0.19406171162429653</v>
      </c>
      <c r="E281" s="1">
        <v>1</v>
      </c>
      <c r="F281" s="1">
        <v>0</v>
      </c>
      <c r="G281" s="1">
        <v>89</v>
      </c>
      <c r="H281" s="1">
        <v>37</v>
      </c>
      <c r="I281" s="1">
        <v>0</v>
      </c>
      <c r="J281" s="1">
        <v>46</v>
      </c>
      <c r="K281" s="1">
        <v>4</v>
      </c>
      <c r="L281" s="1">
        <v>3</v>
      </c>
      <c r="M281" s="1">
        <v>0</v>
      </c>
      <c r="N281" s="1">
        <v>1</v>
      </c>
      <c r="O281" s="1">
        <v>2</v>
      </c>
      <c r="P281" s="1">
        <v>1</v>
      </c>
      <c r="Q281" s="1">
        <v>3</v>
      </c>
      <c r="R281" s="1">
        <v>4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42</v>
      </c>
      <c r="AA281" s="1" t="str" cm="1">
        <f t="array" ref="AA281">_xlfn.IFS(AND(Z281 &lt; 36, Z281 &gt; 23), "24-35", AND(Z281 &lt; 51, Z281 &gt; 35), "36-50", AND(Z281 &lt; 66, Z281 &gt; 50), "51-65", Z281 &gt; 65, "66+", TRUE, "?")</f>
        <v>36-50</v>
      </c>
      <c r="AB281" s="1">
        <v>2279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90</v>
      </c>
      <c r="AM281" s="2">
        <v>42570</v>
      </c>
      <c r="AN281">
        <f t="shared" si="13"/>
        <v>7</v>
      </c>
      <c r="AO281" t="str">
        <f t="shared" si="14"/>
        <v>July</v>
      </c>
      <c r="AP281">
        <v>1</v>
      </c>
    </row>
    <row r="282" spans="1:42" ht="13" x14ac:dyDescent="0.15">
      <c r="A282">
        <v>281</v>
      </c>
      <c r="B282" s="1">
        <v>39747</v>
      </c>
      <c r="C282" s="1">
        <v>221</v>
      </c>
      <c r="D282" s="1">
        <f t="shared" si="12"/>
        <v>0.55601680629984662</v>
      </c>
      <c r="E282" s="1">
        <v>1</v>
      </c>
      <c r="F282" s="1">
        <v>0</v>
      </c>
      <c r="G282" s="1">
        <v>43</v>
      </c>
      <c r="H282" s="1">
        <v>80</v>
      </c>
      <c r="I282" s="1">
        <v>15</v>
      </c>
      <c r="J282" s="1">
        <v>93</v>
      </c>
      <c r="K282" s="1">
        <v>20</v>
      </c>
      <c r="L282" s="1">
        <v>13</v>
      </c>
      <c r="M282" s="1">
        <v>52</v>
      </c>
      <c r="N282" s="1">
        <v>3</v>
      </c>
      <c r="O282" s="1">
        <v>5</v>
      </c>
      <c r="P282" s="1">
        <v>1</v>
      </c>
      <c r="Q282" s="1">
        <v>4</v>
      </c>
      <c r="R282" s="1">
        <v>8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32</v>
      </c>
      <c r="AA282" s="1" t="str" cm="1">
        <f t="array" ref="AA282">_xlfn.IFS(AND(Z282 &lt; 36, Z282 &gt; 23), "24-35", AND(Z282 &lt; 51, Z282 &gt; 35), "36-50", AND(Z282 &lt; 66, Z282 &gt; 50), "51-65", Z282 &gt; 65, "66+", TRUE, "?")</f>
        <v>24-35</v>
      </c>
      <c r="AB282" s="1">
        <v>2236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169</v>
      </c>
      <c r="AM282" s="2">
        <v>42613</v>
      </c>
      <c r="AN282">
        <f t="shared" si="13"/>
        <v>8</v>
      </c>
      <c r="AO282" t="str">
        <f t="shared" si="14"/>
        <v>August</v>
      </c>
      <c r="AP282">
        <v>1</v>
      </c>
    </row>
    <row r="283" spans="1:42" ht="13" x14ac:dyDescent="0.15">
      <c r="A283">
        <v>282</v>
      </c>
      <c r="B283" s="1">
        <v>23976</v>
      </c>
      <c r="C283" s="1">
        <v>41</v>
      </c>
      <c r="D283" s="1">
        <f t="shared" si="12"/>
        <v>0.17100433767100434</v>
      </c>
      <c r="E283" s="1">
        <v>1</v>
      </c>
      <c r="F283" s="1">
        <v>0</v>
      </c>
      <c r="G283" s="1">
        <v>68</v>
      </c>
      <c r="H283" s="1">
        <v>14</v>
      </c>
      <c r="I283" s="1">
        <v>1</v>
      </c>
      <c r="J283" s="1">
        <v>21</v>
      </c>
      <c r="K283" s="1">
        <v>2</v>
      </c>
      <c r="L283" s="1">
        <v>3</v>
      </c>
      <c r="M283" s="1">
        <v>25</v>
      </c>
      <c r="N283" s="1">
        <v>3</v>
      </c>
      <c r="O283" s="1">
        <v>3</v>
      </c>
      <c r="P283" s="1">
        <v>1</v>
      </c>
      <c r="Q283" s="1">
        <v>3</v>
      </c>
      <c r="R283" s="1">
        <v>7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36</v>
      </c>
      <c r="AA283" s="1" t="str" cm="1">
        <f t="array" ref="AA283">_xlfn.IFS(AND(Z283 &lt; 36, Z283 &gt; 23), "24-35", AND(Z283 &lt; 51, Z283 &gt; 35), "36-50", AND(Z283 &lt; 66, Z283 &gt; 50), "51-65", Z283 &gt; 65, "66+", TRUE, "?")</f>
        <v>36-50</v>
      </c>
      <c r="AB283" s="1">
        <v>2343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16</v>
      </c>
      <c r="AM283" s="2">
        <v>42506</v>
      </c>
      <c r="AN283">
        <f t="shared" si="13"/>
        <v>5</v>
      </c>
      <c r="AO283" t="str">
        <f t="shared" si="14"/>
        <v>May</v>
      </c>
      <c r="AP283">
        <v>1</v>
      </c>
    </row>
    <row r="284" spans="1:42" ht="13" x14ac:dyDescent="0.15">
      <c r="A284">
        <v>283</v>
      </c>
      <c r="B284" s="1">
        <v>80950</v>
      </c>
      <c r="C284" s="1">
        <v>1150</v>
      </c>
      <c r="D284" s="1">
        <f t="shared" si="12"/>
        <v>1.4206300185299567</v>
      </c>
      <c r="E284" s="1">
        <v>0</v>
      </c>
      <c r="F284" s="1">
        <v>0</v>
      </c>
      <c r="G284" s="1">
        <v>44</v>
      </c>
      <c r="H284" s="1">
        <v>525</v>
      </c>
      <c r="I284" s="1">
        <v>147</v>
      </c>
      <c r="J284" s="1">
        <v>112</v>
      </c>
      <c r="K284" s="1">
        <v>219</v>
      </c>
      <c r="L284" s="1">
        <v>147</v>
      </c>
      <c r="M284" s="1">
        <v>63</v>
      </c>
      <c r="N284" s="1">
        <v>1</v>
      </c>
      <c r="O284" s="1">
        <v>6</v>
      </c>
      <c r="P284" s="1">
        <v>7</v>
      </c>
      <c r="Q284" s="1">
        <v>9</v>
      </c>
      <c r="R284" s="1">
        <v>2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59</v>
      </c>
      <c r="AA284" s="1" t="str" cm="1">
        <f t="array" ref="AA284">_xlfn.IFS(AND(Z284 &lt; 36, Z284 &gt; 23), "24-35", AND(Z284 &lt; 51, Z284 &gt; 35), "36-50", AND(Z284 &lt; 66, Z284 &gt; 50), "51-65", Z284 &gt; 65, "66+", TRUE, "?")</f>
        <v>51-65</v>
      </c>
      <c r="AB284" s="1">
        <v>2617</v>
      </c>
      <c r="AC284" s="1">
        <v>0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>
        <v>1087</v>
      </c>
      <c r="AM284" s="2">
        <v>42232</v>
      </c>
      <c r="AN284">
        <f t="shared" si="13"/>
        <v>8</v>
      </c>
      <c r="AO284" t="str">
        <f t="shared" si="14"/>
        <v>August</v>
      </c>
      <c r="AP284">
        <v>1</v>
      </c>
    </row>
    <row r="285" spans="1:42" ht="13" x14ac:dyDescent="0.15">
      <c r="A285">
        <v>284</v>
      </c>
      <c r="B285" s="1">
        <v>70971</v>
      </c>
      <c r="C285" s="1">
        <v>1808</v>
      </c>
      <c r="D285" s="1">
        <f t="shared" si="12"/>
        <v>2.5475194093362079</v>
      </c>
      <c r="E285" s="1">
        <v>0</v>
      </c>
      <c r="F285" s="1">
        <v>1</v>
      </c>
      <c r="G285" s="1">
        <v>28</v>
      </c>
      <c r="H285" s="1">
        <v>1001</v>
      </c>
      <c r="I285" s="1">
        <v>17</v>
      </c>
      <c r="J285" s="1">
        <v>572</v>
      </c>
      <c r="K285" s="1">
        <v>93</v>
      </c>
      <c r="L285" s="1">
        <v>125</v>
      </c>
      <c r="M285" s="1">
        <v>17</v>
      </c>
      <c r="N285" s="1">
        <v>7</v>
      </c>
      <c r="O285" s="1">
        <v>11</v>
      </c>
      <c r="P285" s="1">
        <v>11</v>
      </c>
      <c r="Q285" s="1">
        <v>5</v>
      </c>
      <c r="R285" s="1">
        <v>7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60</v>
      </c>
      <c r="AA285" s="1" t="str" cm="1">
        <f t="array" ref="AA285">_xlfn.IFS(AND(Z285 &lt; 36, Z285 &gt; 23), "24-35", AND(Z285 &lt; 51, Z285 &gt; 35), "36-50", AND(Z285 &lt; 66, Z285 &gt; 50), "51-65", Z285 &gt; 65, "66+", TRUE, "?")</f>
        <v>51-65</v>
      </c>
      <c r="AB285" s="1">
        <v>2805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1</v>
      </c>
      <c r="AJ285" s="1">
        <v>0</v>
      </c>
      <c r="AK285" s="1">
        <v>0</v>
      </c>
      <c r="AL285" s="1">
        <v>1791</v>
      </c>
      <c r="AM285" s="2">
        <v>42044</v>
      </c>
      <c r="AN285">
        <f t="shared" si="13"/>
        <v>2</v>
      </c>
      <c r="AO285" t="str">
        <f t="shared" si="14"/>
        <v>February</v>
      </c>
      <c r="AP285">
        <v>1</v>
      </c>
    </row>
    <row r="286" spans="1:42" ht="13" x14ac:dyDescent="0.15">
      <c r="A286">
        <v>285</v>
      </c>
      <c r="B286" s="1">
        <v>77457</v>
      </c>
      <c r="C286" s="1">
        <v>1146</v>
      </c>
      <c r="D286" s="1">
        <f t="shared" si="12"/>
        <v>1.4795305782563228</v>
      </c>
      <c r="E286" s="1">
        <v>0</v>
      </c>
      <c r="F286" s="1">
        <v>0</v>
      </c>
      <c r="G286" s="1">
        <v>85</v>
      </c>
      <c r="H286" s="1">
        <v>675</v>
      </c>
      <c r="I286" s="1">
        <v>11</v>
      </c>
      <c r="J286" s="1">
        <v>400</v>
      </c>
      <c r="K286" s="1">
        <v>15</v>
      </c>
      <c r="L286" s="1">
        <v>45</v>
      </c>
      <c r="M286" s="1">
        <v>11</v>
      </c>
      <c r="N286" s="1">
        <v>1</v>
      </c>
      <c r="O286" s="1">
        <v>2</v>
      </c>
      <c r="P286" s="1">
        <v>5</v>
      </c>
      <c r="Q286" s="1">
        <v>10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73</v>
      </c>
      <c r="AA286" s="1" t="str" cm="1">
        <f t="array" ref="AA286">_xlfn.IFS(AND(Z286 &lt; 36, Z286 &gt; 23), "24-35", AND(Z286 &lt; 51, Z286 &gt; 35), "36-50", AND(Z286 &lt; 66, Z286 &gt; 50), "51-65", Z286 &gt; 65, "66+", TRUE, "?")</f>
        <v>66+</v>
      </c>
      <c r="AB286" s="1">
        <v>2275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1135</v>
      </c>
      <c r="AM286" s="2">
        <v>42574</v>
      </c>
      <c r="AN286">
        <f t="shared" si="13"/>
        <v>7</v>
      </c>
      <c r="AO286" t="str">
        <f t="shared" si="14"/>
        <v>July</v>
      </c>
      <c r="AP286">
        <v>1</v>
      </c>
    </row>
    <row r="287" spans="1:42" ht="13" x14ac:dyDescent="0.15">
      <c r="A287">
        <v>286</v>
      </c>
      <c r="B287" s="1">
        <v>64100</v>
      </c>
      <c r="C287" s="1">
        <v>536</v>
      </c>
      <c r="D287" s="1">
        <f t="shared" si="12"/>
        <v>0.8361934477379096</v>
      </c>
      <c r="E287" s="1">
        <v>0</v>
      </c>
      <c r="F287" s="1">
        <v>1</v>
      </c>
      <c r="G287" s="1">
        <v>93</v>
      </c>
      <c r="H287" s="1">
        <v>509</v>
      </c>
      <c r="I287" s="1">
        <v>0</v>
      </c>
      <c r="J287" s="1">
        <v>27</v>
      </c>
      <c r="K287" s="1">
        <v>0</v>
      </c>
      <c r="L287" s="1">
        <v>0</v>
      </c>
      <c r="M287" s="1">
        <v>10</v>
      </c>
      <c r="N287" s="1">
        <v>1</v>
      </c>
      <c r="O287" s="1">
        <v>8</v>
      </c>
      <c r="P287" s="1">
        <v>3</v>
      </c>
      <c r="Q287" s="1">
        <v>6</v>
      </c>
      <c r="R287" s="1">
        <v>7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56</v>
      </c>
      <c r="AA287" s="1" t="str" cm="1">
        <f t="array" ref="AA287">_xlfn.IFS(AND(Z287 &lt; 36, Z287 &gt; 23), "24-35", AND(Z287 &lt; 51, Z287 &gt; 35), "36-50", AND(Z287 &lt; 66, Z287 &gt; 50), "51-65", Z287 &gt; 65, "66+", TRUE, "?")</f>
        <v>51-65</v>
      </c>
      <c r="AB287" s="1">
        <v>2451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0</v>
      </c>
      <c r="AL287" s="1">
        <v>526</v>
      </c>
      <c r="AM287" s="2">
        <v>42398</v>
      </c>
      <c r="AN287">
        <f t="shared" si="13"/>
        <v>1</v>
      </c>
      <c r="AO287" t="str">
        <f t="shared" si="14"/>
        <v>January</v>
      </c>
      <c r="AP287">
        <v>1</v>
      </c>
    </row>
    <row r="288" spans="1:42" ht="13" x14ac:dyDescent="0.15">
      <c r="A288">
        <v>287</v>
      </c>
      <c r="B288" s="1">
        <v>42670</v>
      </c>
      <c r="C288" s="1">
        <v>226</v>
      </c>
      <c r="D288" s="1">
        <f t="shared" si="12"/>
        <v>0.52964612139676581</v>
      </c>
      <c r="E288" s="1">
        <v>0</v>
      </c>
      <c r="F288" s="1">
        <v>0</v>
      </c>
      <c r="G288" s="1">
        <v>12</v>
      </c>
      <c r="H288" s="1">
        <v>154</v>
      </c>
      <c r="I288" s="1">
        <v>2</v>
      </c>
      <c r="J288" s="1">
        <v>46</v>
      </c>
      <c r="K288" s="1">
        <v>20</v>
      </c>
      <c r="L288" s="1">
        <v>4</v>
      </c>
      <c r="M288" s="1">
        <v>15</v>
      </c>
      <c r="N288" s="1">
        <v>1</v>
      </c>
      <c r="O288" s="1">
        <v>4</v>
      </c>
      <c r="P288" s="1">
        <v>2</v>
      </c>
      <c r="Q288" s="1">
        <v>4</v>
      </c>
      <c r="R288" s="1">
        <v>4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28</v>
      </c>
      <c r="AA288" s="1" t="str" cm="1">
        <f t="array" ref="AA288">_xlfn.IFS(AND(Z288 &lt; 36, Z288 &gt; 23), "24-35", AND(Z288 &lt; 51, Z288 &gt; 35), "36-50", AND(Z288 &lt; 66, Z288 &gt; 50), "51-65", Z288 &gt; 65, "66+", TRUE, "?")</f>
        <v>24-35</v>
      </c>
      <c r="AB288" s="1">
        <v>2587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1</v>
      </c>
      <c r="AK288" s="1">
        <v>0</v>
      </c>
      <c r="AL288" s="1">
        <v>211</v>
      </c>
      <c r="AM288" s="2">
        <v>42262</v>
      </c>
      <c r="AN288">
        <f t="shared" si="13"/>
        <v>9</v>
      </c>
      <c r="AO288" t="str">
        <f t="shared" si="14"/>
        <v>September</v>
      </c>
      <c r="AP288">
        <v>1</v>
      </c>
    </row>
    <row r="289" spans="1:42" ht="13" x14ac:dyDescent="0.15">
      <c r="A289">
        <v>288</v>
      </c>
      <c r="B289" s="1">
        <v>12571</v>
      </c>
      <c r="C289" s="1">
        <v>36</v>
      </c>
      <c r="D289" s="1">
        <f t="shared" si="12"/>
        <v>0.2863733990931509</v>
      </c>
      <c r="E289" s="1">
        <v>1</v>
      </c>
      <c r="F289" s="1">
        <v>0</v>
      </c>
      <c r="G289" s="1">
        <v>86</v>
      </c>
      <c r="H289" s="1">
        <v>3</v>
      </c>
      <c r="I289" s="1">
        <v>5</v>
      </c>
      <c r="J289" s="1">
        <v>14</v>
      </c>
      <c r="K289" s="1">
        <v>2</v>
      </c>
      <c r="L289" s="1">
        <v>12</v>
      </c>
      <c r="M289" s="1">
        <v>17</v>
      </c>
      <c r="N289" s="1">
        <v>4</v>
      </c>
      <c r="O289" s="1">
        <v>3</v>
      </c>
      <c r="P289" s="1">
        <v>1</v>
      </c>
      <c r="Q289" s="1">
        <v>3</v>
      </c>
      <c r="R289" s="1">
        <v>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44</v>
      </c>
      <c r="AA289" s="1" t="str" cm="1">
        <f t="array" ref="AA289">_xlfn.IFS(AND(Z289 &lt; 36, Z289 &gt; 23), "24-35", AND(Z289 &lt; 51, Z289 &gt; 35), "36-50", AND(Z289 &lt; 66, Z289 &gt; 50), "51-65", Z289 &gt; 65, "66+", TRUE, "?")</f>
        <v>36-50</v>
      </c>
      <c r="AB289" s="1">
        <v>2321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19</v>
      </c>
      <c r="AM289" s="2">
        <v>42528</v>
      </c>
      <c r="AN289">
        <f t="shared" si="13"/>
        <v>6</v>
      </c>
      <c r="AO289" t="str">
        <f t="shared" si="14"/>
        <v>June</v>
      </c>
      <c r="AP289">
        <v>1</v>
      </c>
    </row>
    <row r="290" spans="1:42" ht="13" x14ac:dyDescent="0.15">
      <c r="A290">
        <v>289</v>
      </c>
      <c r="B290" s="1">
        <v>22574</v>
      </c>
      <c r="C290" s="1">
        <v>35</v>
      </c>
      <c r="D290" s="1">
        <f t="shared" si="12"/>
        <v>0.1550456277132985</v>
      </c>
      <c r="E290" s="1">
        <v>2</v>
      </c>
      <c r="F290" s="1">
        <v>1</v>
      </c>
      <c r="G290" s="1">
        <v>28</v>
      </c>
      <c r="H290" s="1">
        <v>25</v>
      </c>
      <c r="I290" s="1">
        <v>0</v>
      </c>
      <c r="J290" s="1">
        <v>8</v>
      </c>
      <c r="K290" s="1">
        <v>2</v>
      </c>
      <c r="L290" s="1">
        <v>0</v>
      </c>
      <c r="M290" s="1">
        <v>2</v>
      </c>
      <c r="N290" s="1">
        <v>2</v>
      </c>
      <c r="O290" s="1">
        <v>2</v>
      </c>
      <c r="P290" s="1">
        <v>0</v>
      </c>
      <c r="Q290" s="1">
        <v>3</v>
      </c>
      <c r="R290" s="1">
        <v>7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53</v>
      </c>
      <c r="AA290" s="1" t="str" cm="1">
        <f t="array" ref="AA290">_xlfn.IFS(AND(Z290 &lt; 36, Z290 &gt; 23), "24-35", AND(Z290 &lt; 51, Z290 &gt; 35), "36-50", AND(Z290 &lt; 66, Z290 &gt; 50), "51-65", Z290 &gt; 65, "66+", TRUE, "?")</f>
        <v>51-65</v>
      </c>
      <c r="AB290" s="1">
        <v>2403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33</v>
      </c>
      <c r="AM290" s="2">
        <v>42446</v>
      </c>
      <c r="AN290">
        <f t="shared" si="13"/>
        <v>3</v>
      </c>
      <c r="AO290" t="str">
        <f t="shared" si="14"/>
        <v>March</v>
      </c>
      <c r="AP290">
        <v>1</v>
      </c>
    </row>
    <row r="291" spans="1:42" ht="13" x14ac:dyDescent="0.15">
      <c r="A291">
        <v>290</v>
      </c>
      <c r="B291" s="1">
        <v>70893</v>
      </c>
      <c r="C291" s="1">
        <v>1494</v>
      </c>
      <c r="D291" s="1">
        <f t="shared" si="12"/>
        <v>2.1074012949092293</v>
      </c>
      <c r="E291" s="1">
        <v>0</v>
      </c>
      <c r="F291" s="1">
        <v>0</v>
      </c>
      <c r="G291" s="1">
        <v>42</v>
      </c>
      <c r="H291" s="1">
        <v>768</v>
      </c>
      <c r="I291" s="1">
        <v>44</v>
      </c>
      <c r="J291" s="1">
        <v>561</v>
      </c>
      <c r="K291" s="1">
        <v>77</v>
      </c>
      <c r="L291" s="1">
        <v>44</v>
      </c>
      <c r="M291" s="1">
        <v>14</v>
      </c>
      <c r="N291" s="1">
        <v>1</v>
      </c>
      <c r="O291" s="1">
        <v>6</v>
      </c>
      <c r="P291" s="1">
        <v>6</v>
      </c>
      <c r="Q291" s="1">
        <v>10</v>
      </c>
      <c r="R291" s="1">
        <v>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44</v>
      </c>
      <c r="AA291" s="1" t="str" cm="1">
        <f t="array" ref="AA291">_xlfn.IFS(AND(Z291 &lt; 36, Z291 &gt; 23), "24-35", AND(Z291 &lt; 51, Z291 &gt; 35), "36-50", AND(Z291 &lt; 66, Z291 &gt; 50), "51-65", Z291 &gt; 65, "66+", TRUE, "?")</f>
        <v>36-50</v>
      </c>
      <c r="AB291" s="1">
        <v>2667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1</v>
      </c>
      <c r="AK291" s="1">
        <v>0</v>
      </c>
      <c r="AL291" s="1">
        <v>1480</v>
      </c>
      <c r="AM291" s="2">
        <v>42182</v>
      </c>
      <c r="AN291">
        <f t="shared" si="13"/>
        <v>6</v>
      </c>
      <c r="AO291" t="str">
        <f t="shared" si="14"/>
        <v>June</v>
      </c>
      <c r="AP291">
        <v>1</v>
      </c>
    </row>
    <row r="292" spans="1:42" ht="13" x14ac:dyDescent="0.15">
      <c r="A292">
        <v>291</v>
      </c>
      <c r="B292" s="1">
        <v>54198</v>
      </c>
      <c r="C292" s="1">
        <v>218</v>
      </c>
      <c r="D292" s="1">
        <f t="shared" si="12"/>
        <v>0.40222886453374662</v>
      </c>
      <c r="E292" s="1">
        <v>1</v>
      </c>
      <c r="F292" s="1">
        <v>1</v>
      </c>
      <c r="G292" s="1">
        <v>13</v>
      </c>
      <c r="H292" s="1">
        <v>185</v>
      </c>
      <c r="I292" s="1">
        <v>0</v>
      </c>
      <c r="J292" s="1">
        <v>28</v>
      </c>
      <c r="K292" s="1">
        <v>3</v>
      </c>
      <c r="L292" s="1">
        <v>2</v>
      </c>
      <c r="M292" s="1">
        <v>17</v>
      </c>
      <c r="N292" s="1">
        <v>6</v>
      </c>
      <c r="O292" s="1">
        <v>3</v>
      </c>
      <c r="P292" s="1">
        <v>1</v>
      </c>
      <c r="Q292" s="1">
        <v>6</v>
      </c>
      <c r="R292" s="1">
        <v>4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54</v>
      </c>
      <c r="AA292" s="1" t="str" cm="1">
        <f t="array" ref="AA292">_xlfn.IFS(AND(Z292 &lt; 36, Z292 &gt; 23), "24-35", AND(Z292 &lt; 51, Z292 &gt; 35), "36-50", AND(Z292 &lt; 66, Z292 &gt; 50), "51-65", Z292 &gt; 65, "66+", TRUE, "?")</f>
        <v>51-65</v>
      </c>
      <c r="AB292" s="1">
        <v>2353</v>
      </c>
      <c r="AC292" s="1">
        <v>0</v>
      </c>
      <c r="AD292" s="1">
        <v>1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201</v>
      </c>
      <c r="AM292" s="2">
        <v>42496</v>
      </c>
      <c r="AN292">
        <f t="shared" si="13"/>
        <v>5</v>
      </c>
      <c r="AO292" t="str">
        <f t="shared" si="14"/>
        <v>May</v>
      </c>
      <c r="AP292">
        <v>1</v>
      </c>
    </row>
    <row r="293" spans="1:42" ht="13" x14ac:dyDescent="0.15">
      <c r="A293">
        <v>292</v>
      </c>
      <c r="B293" s="1">
        <v>28839</v>
      </c>
      <c r="C293" s="1">
        <v>31</v>
      </c>
      <c r="D293" s="1">
        <f t="shared" si="12"/>
        <v>0.10749332501126946</v>
      </c>
      <c r="E293" s="1">
        <v>1</v>
      </c>
      <c r="F293" s="1">
        <v>1</v>
      </c>
      <c r="G293" s="1">
        <v>86</v>
      </c>
      <c r="H293" s="1">
        <v>24</v>
      </c>
      <c r="I293" s="1">
        <v>0</v>
      </c>
      <c r="J293" s="1">
        <v>7</v>
      </c>
      <c r="K293" s="1">
        <v>0</v>
      </c>
      <c r="L293" s="1">
        <v>0</v>
      </c>
      <c r="M293" s="1">
        <v>1</v>
      </c>
      <c r="N293" s="1">
        <v>2</v>
      </c>
      <c r="O293" s="1">
        <v>2</v>
      </c>
      <c r="P293" s="1">
        <v>0</v>
      </c>
      <c r="Q293" s="1">
        <v>3</v>
      </c>
      <c r="R293" s="1">
        <v>5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64</v>
      </c>
      <c r="AA293" s="1" t="str" cm="1">
        <f t="array" ref="AA293">_xlfn.IFS(AND(Z293 &lt; 36, Z293 &gt; 23), "24-35", AND(Z293 &lt; 51, Z293 &gt; 35), "36-50", AND(Z293 &lt; 66, Z293 &gt; 50), "51-65", Z293 &gt; 65, "66+", TRUE, "?")</f>
        <v>51-65</v>
      </c>
      <c r="AB293" s="1">
        <v>2269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30</v>
      </c>
      <c r="AM293" s="2">
        <v>42580</v>
      </c>
      <c r="AN293">
        <f t="shared" si="13"/>
        <v>7</v>
      </c>
      <c r="AO293" t="str">
        <f t="shared" si="14"/>
        <v>July</v>
      </c>
      <c r="AP293">
        <v>1</v>
      </c>
    </row>
    <row r="294" spans="1:42" ht="13" x14ac:dyDescent="0.15">
      <c r="A294">
        <v>293</v>
      </c>
      <c r="B294" s="1">
        <v>40321</v>
      </c>
      <c r="C294" s="1">
        <v>75</v>
      </c>
      <c r="D294" s="1">
        <f t="shared" si="12"/>
        <v>0.18600729148582623</v>
      </c>
      <c r="E294" s="1">
        <v>1</v>
      </c>
      <c r="F294" s="1">
        <v>1</v>
      </c>
      <c r="G294" s="1">
        <v>59</v>
      </c>
      <c r="H294" s="1">
        <v>44</v>
      </c>
      <c r="I294" s="1">
        <v>4</v>
      </c>
      <c r="J294" s="1">
        <v>21</v>
      </c>
      <c r="K294" s="1">
        <v>6</v>
      </c>
      <c r="L294" s="1">
        <v>0</v>
      </c>
      <c r="M294" s="1">
        <v>27</v>
      </c>
      <c r="N294" s="1">
        <v>2</v>
      </c>
      <c r="O294" s="1">
        <v>3</v>
      </c>
      <c r="P294" s="1">
        <v>0</v>
      </c>
      <c r="Q294" s="1">
        <v>3</v>
      </c>
      <c r="R294" s="1">
        <v>7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48</v>
      </c>
      <c r="AA294" s="1" t="str" cm="1">
        <f t="array" ref="AA294">_xlfn.IFS(AND(Z294 &lt; 36, Z294 &gt; 23), "24-35", AND(Z294 &lt; 51, Z294 &gt; 35), "36-50", AND(Z294 &lt; 66, Z294 &gt; 50), "51-65", Z294 &gt; 65, "66+", TRUE, "?")</f>
        <v>36-50</v>
      </c>
      <c r="AB294" s="1">
        <v>2494</v>
      </c>
      <c r="AC294" s="1">
        <v>0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48</v>
      </c>
      <c r="AM294" s="2">
        <v>42355</v>
      </c>
      <c r="AN294">
        <f t="shared" si="13"/>
        <v>12</v>
      </c>
      <c r="AO294" t="str">
        <f t="shared" si="14"/>
        <v>December</v>
      </c>
      <c r="AP294">
        <v>1</v>
      </c>
    </row>
    <row r="295" spans="1:42" ht="13" x14ac:dyDescent="0.15">
      <c r="A295">
        <v>294</v>
      </c>
      <c r="B295" s="1">
        <v>66503</v>
      </c>
      <c r="C295" s="1">
        <v>351</v>
      </c>
      <c r="D295" s="1">
        <f t="shared" si="12"/>
        <v>0.52779573853811101</v>
      </c>
      <c r="E295" s="1">
        <v>1</v>
      </c>
      <c r="F295" s="1">
        <v>0</v>
      </c>
      <c r="G295" s="1">
        <v>30</v>
      </c>
      <c r="H295" s="1">
        <v>91</v>
      </c>
      <c r="I295" s="1">
        <v>64</v>
      </c>
      <c r="J295" s="1">
        <v>128</v>
      </c>
      <c r="K295" s="1">
        <v>65</v>
      </c>
      <c r="L295" s="1">
        <v>3</v>
      </c>
      <c r="M295" s="1">
        <v>50</v>
      </c>
      <c r="N295" s="1">
        <v>2</v>
      </c>
      <c r="O295" s="1">
        <v>4</v>
      </c>
      <c r="P295" s="1">
        <v>3</v>
      </c>
      <c r="Q295" s="1">
        <v>6</v>
      </c>
      <c r="R295" s="1">
        <v>3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35</v>
      </c>
      <c r="AA295" s="1" t="str" cm="1">
        <f t="array" ref="AA295">_xlfn.IFS(AND(Z295 &lt; 36, Z295 &gt; 23), "24-35", AND(Z295 &lt; 51, Z295 &gt; 35), "36-50", AND(Z295 &lt; 66, Z295 &gt; 50), "51-65", Z295 &gt; 65, "66+", TRUE, "?")</f>
        <v>24-35</v>
      </c>
      <c r="AB295" s="1">
        <v>2843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301</v>
      </c>
      <c r="AM295" s="2">
        <v>42006</v>
      </c>
      <c r="AN295">
        <f t="shared" si="13"/>
        <v>1</v>
      </c>
      <c r="AO295" t="str">
        <f t="shared" si="14"/>
        <v>January</v>
      </c>
      <c r="AP295">
        <v>1</v>
      </c>
    </row>
    <row r="296" spans="1:42" ht="13" x14ac:dyDescent="0.15">
      <c r="A296">
        <v>295</v>
      </c>
      <c r="B296" s="1">
        <v>30833</v>
      </c>
      <c r="C296" s="1">
        <v>22</v>
      </c>
      <c r="D296" s="1">
        <f t="shared" si="12"/>
        <v>7.1352122725651085E-2</v>
      </c>
      <c r="E296" s="1">
        <v>1</v>
      </c>
      <c r="F296" s="1">
        <v>1</v>
      </c>
      <c r="G296" s="1">
        <v>33</v>
      </c>
      <c r="H296" s="1">
        <v>11</v>
      </c>
      <c r="I296" s="1">
        <v>0</v>
      </c>
      <c r="J296" s="1">
        <v>7</v>
      </c>
      <c r="K296" s="1">
        <v>3</v>
      </c>
      <c r="L296" s="1">
        <v>1</v>
      </c>
      <c r="M296" s="1">
        <v>6</v>
      </c>
      <c r="N296" s="1">
        <v>2</v>
      </c>
      <c r="O296" s="1">
        <v>1</v>
      </c>
      <c r="P296" s="1">
        <v>0</v>
      </c>
      <c r="Q296" s="1">
        <v>3</v>
      </c>
      <c r="R296" s="1">
        <v>5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69</v>
      </c>
      <c r="AA296" s="1" t="str" cm="1">
        <f t="array" ref="AA296">_xlfn.IFS(AND(Z296 &lt; 36, Z296 &gt; 23), "24-35", AND(Z296 &lt; 51, Z296 &gt; 35), "36-50", AND(Z296 &lt; 66, Z296 &gt; 50), "51-65", Z296 &gt; 65, "66+", TRUE, "?")</f>
        <v>66+</v>
      </c>
      <c r="AB296" s="1">
        <v>2507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16</v>
      </c>
      <c r="AM296" s="2">
        <v>42342</v>
      </c>
      <c r="AN296">
        <f t="shared" si="13"/>
        <v>12</v>
      </c>
      <c r="AO296" t="str">
        <f t="shared" si="14"/>
        <v>December</v>
      </c>
      <c r="AP296">
        <v>1</v>
      </c>
    </row>
    <row r="297" spans="1:42" ht="13" x14ac:dyDescent="0.15">
      <c r="A297">
        <v>296</v>
      </c>
      <c r="B297" s="1">
        <v>64795</v>
      </c>
      <c r="C297" s="1">
        <v>603</v>
      </c>
      <c r="D297" s="1">
        <f t="shared" si="12"/>
        <v>0.93062736322247086</v>
      </c>
      <c r="E297" s="1">
        <v>0</v>
      </c>
      <c r="F297" s="1">
        <v>1</v>
      </c>
      <c r="G297" s="1">
        <v>23</v>
      </c>
      <c r="H297" s="1">
        <v>412</v>
      </c>
      <c r="I297" s="1">
        <v>5</v>
      </c>
      <c r="J297" s="1">
        <v>119</v>
      </c>
      <c r="K297" s="1">
        <v>38</v>
      </c>
      <c r="L297" s="1">
        <v>29</v>
      </c>
      <c r="M297" s="1">
        <v>77</v>
      </c>
      <c r="N297" s="1">
        <v>3</v>
      </c>
      <c r="O297" s="1">
        <v>3</v>
      </c>
      <c r="P297" s="1">
        <v>3</v>
      </c>
      <c r="Q297" s="1">
        <v>12</v>
      </c>
      <c r="R297" s="1">
        <v>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49</v>
      </c>
      <c r="AA297" s="1" t="str" cm="1">
        <f t="array" ref="AA297">_xlfn.IFS(AND(Z297 &lt; 36, Z297 &gt; 23), "24-35", AND(Z297 &lt; 51, Z297 &gt; 35), "36-50", AND(Z297 &lt; 66, Z297 &gt; 50), "51-65", Z297 &gt; 65, "66+", TRUE, "?")</f>
        <v>36-50</v>
      </c>
      <c r="AB297" s="1">
        <v>2687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526</v>
      </c>
      <c r="AM297" s="2">
        <v>42162</v>
      </c>
      <c r="AN297">
        <f t="shared" si="13"/>
        <v>6</v>
      </c>
      <c r="AO297" t="str">
        <f t="shared" si="14"/>
        <v>June</v>
      </c>
      <c r="AP297">
        <v>1</v>
      </c>
    </row>
    <row r="298" spans="1:42" ht="13" x14ac:dyDescent="0.15">
      <c r="A298">
        <v>297</v>
      </c>
      <c r="B298" s="1">
        <v>34421</v>
      </c>
      <c r="C298" s="1">
        <v>21</v>
      </c>
      <c r="D298" s="1">
        <f t="shared" si="12"/>
        <v>6.1009267598268496E-2</v>
      </c>
      <c r="E298" s="1">
        <v>1</v>
      </c>
      <c r="F298" s="1">
        <v>0</v>
      </c>
      <c r="G298" s="1">
        <v>81</v>
      </c>
      <c r="H298" s="1">
        <v>3</v>
      </c>
      <c r="I298" s="1">
        <v>3</v>
      </c>
      <c r="J298" s="1">
        <v>7</v>
      </c>
      <c r="K298" s="1">
        <v>6</v>
      </c>
      <c r="L298" s="1">
        <v>2</v>
      </c>
      <c r="M298" s="1">
        <v>9</v>
      </c>
      <c r="N298" s="1">
        <v>1</v>
      </c>
      <c r="O298" s="1">
        <v>1</v>
      </c>
      <c r="P298" s="1">
        <v>0</v>
      </c>
      <c r="Q298" s="1">
        <v>2</v>
      </c>
      <c r="R298" s="1">
        <v>7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46</v>
      </c>
      <c r="AA298" s="1" t="str" cm="1">
        <f t="array" ref="AA298">_xlfn.IFS(AND(Z298 &lt; 36, Z298 &gt; 23), "24-35", AND(Z298 &lt; 51, Z298 &gt; 35), "36-50", AND(Z298 &lt; 66, Z298 &gt; 50), "51-65", Z298 &gt; 65, "66+", TRUE, "?")</f>
        <v>36-50</v>
      </c>
      <c r="AB298" s="1">
        <v>2522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12</v>
      </c>
      <c r="AM298" s="2">
        <v>42327</v>
      </c>
      <c r="AN298">
        <f t="shared" si="13"/>
        <v>11</v>
      </c>
      <c r="AO298" t="str">
        <f t="shared" si="14"/>
        <v>November</v>
      </c>
      <c r="AP298">
        <v>1</v>
      </c>
    </row>
    <row r="299" spans="1:42" ht="13" x14ac:dyDescent="0.15">
      <c r="A299">
        <v>298</v>
      </c>
      <c r="B299" s="1">
        <v>47025</v>
      </c>
      <c r="C299" s="1">
        <v>19</v>
      </c>
      <c r="D299" s="1">
        <f t="shared" si="12"/>
        <v>4.0404040404040401E-2</v>
      </c>
      <c r="E299" s="1">
        <v>1</v>
      </c>
      <c r="F299" s="1">
        <v>1</v>
      </c>
      <c r="G299" s="1">
        <v>6</v>
      </c>
      <c r="H299" s="1">
        <v>16</v>
      </c>
      <c r="I299" s="1">
        <v>0</v>
      </c>
      <c r="J299" s="1">
        <v>3</v>
      </c>
      <c r="K299" s="1">
        <v>0</v>
      </c>
      <c r="L299" s="1">
        <v>0</v>
      </c>
      <c r="M299" s="1">
        <v>1</v>
      </c>
      <c r="N299" s="1">
        <v>1</v>
      </c>
      <c r="O299" s="1">
        <v>1</v>
      </c>
      <c r="P299" s="1">
        <v>0</v>
      </c>
      <c r="Q299" s="1">
        <v>2</v>
      </c>
      <c r="R299" s="1">
        <v>7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55</v>
      </c>
      <c r="AA299" s="1" t="str" cm="1">
        <f t="array" ref="AA299">_xlfn.IFS(AND(Z299 &lt; 36, Z299 &gt; 23), "24-35", AND(Z299 &lt; 51, Z299 &gt; 35), "36-50", AND(Z299 &lt; 66, Z299 &gt; 50), "51-65", Z299 &gt; 65, "66+", TRUE, "?")</f>
        <v>51-65</v>
      </c>
      <c r="AB299" s="1">
        <v>2299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18</v>
      </c>
      <c r="AM299" s="2">
        <v>42550</v>
      </c>
      <c r="AN299">
        <f t="shared" si="13"/>
        <v>6</v>
      </c>
      <c r="AO299" t="str">
        <f t="shared" si="14"/>
        <v>June</v>
      </c>
      <c r="AP299">
        <v>1</v>
      </c>
    </row>
    <row r="300" spans="1:42" ht="13" x14ac:dyDescent="0.15">
      <c r="A300">
        <v>299</v>
      </c>
      <c r="B300" s="1">
        <v>64325</v>
      </c>
      <c r="C300" s="1">
        <v>1234</v>
      </c>
      <c r="D300" s="1">
        <f t="shared" si="12"/>
        <v>1.9183832102603966</v>
      </c>
      <c r="E300" s="1">
        <v>0</v>
      </c>
      <c r="F300" s="1">
        <v>1</v>
      </c>
      <c r="G300" s="1">
        <v>41</v>
      </c>
      <c r="H300" s="1">
        <v>731</v>
      </c>
      <c r="I300" s="1">
        <v>60</v>
      </c>
      <c r="J300" s="1">
        <v>353</v>
      </c>
      <c r="K300" s="1">
        <v>78</v>
      </c>
      <c r="L300" s="1">
        <v>12</v>
      </c>
      <c r="M300" s="1">
        <v>73</v>
      </c>
      <c r="N300" s="1">
        <v>5</v>
      </c>
      <c r="O300" s="1">
        <v>10</v>
      </c>
      <c r="P300" s="1">
        <v>3</v>
      </c>
      <c r="Q300" s="1">
        <v>5</v>
      </c>
      <c r="R300" s="1">
        <v>7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59</v>
      </c>
      <c r="AA300" s="1" t="str" cm="1">
        <f t="array" ref="AA300">_xlfn.IFS(AND(Z300 &lt; 36, Z300 &gt; 23), "24-35", AND(Z300 &lt; 51, Z300 &gt; 35), "36-50", AND(Z300 &lt; 66, Z300 &gt; 50), "51-65", Z300 &gt; 65, "66+", TRUE, "?")</f>
        <v>51-65</v>
      </c>
      <c r="AB300" s="1">
        <v>2666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1161</v>
      </c>
      <c r="AM300" s="2">
        <v>42183</v>
      </c>
      <c r="AN300">
        <f t="shared" si="13"/>
        <v>6</v>
      </c>
      <c r="AO300" t="str">
        <f t="shared" si="14"/>
        <v>June</v>
      </c>
      <c r="AP300">
        <v>1</v>
      </c>
    </row>
    <row r="301" spans="1:42" ht="13" x14ac:dyDescent="0.15">
      <c r="A301">
        <v>300</v>
      </c>
      <c r="B301" s="1">
        <v>40464</v>
      </c>
      <c r="C301" s="1">
        <v>589</v>
      </c>
      <c r="D301" s="1">
        <f t="shared" si="12"/>
        <v>1.4556148675365759</v>
      </c>
      <c r="E301" s="1">
        <v>0</v>
      </c>
      <c r="F301" s="1">
        <v>1</v>
      </c>
      <c r="G301" s="1">
        <v>78</v>
      </c>
      <c r="H301" s="1">
        <v>424</v>
      </c>
      <c r="I301" s="1">
        <v>17</v>
      </c>
      <c r="J301" s="1">
        <v>118</v>
      </c>
      <c r="K301" s="1">
        <v>7</v>
      </c>
      <c r="L301" s="1">
        <v>23</v>
      </c>
      <c r="M301" s="1">
        <v>41</v>
      </c>
      <c r="N301" s="1">
        <v>6</v>
      </c>
      <c r="O301" s="1">
        <v>8</v>
      </c>
      <c r="P301" s="1">
        <v>2</v>
      </c>
      <c r="Q301" s="1">
        <v>8</v>
      </c>
      <c r="R301" s="1">
        <v>8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67</v>
      </c>
      <c r="AA301" s="1" t="str" cm="1">
        <f t="array" ref="AA301">_xlfn.IFS(AND(Z301 &lt; 36, Z301 &gt; 23), "24-35", AND(Z301 &lt; 51, Z301 &gt; 35), "36-50", AND(Z301 &lt; 66, Z301 &gt; 50), "51-65", Z301 &gt; 65, "66+", TRUE, "?")</f>
        <v>66+</v>
      </c>
      <c r="AB301" s="1">
        <v>2693</v>
      </c>
      <c r="AC301" s="1">
        <v>0</v>
      </c>
      <c r="AD301" s="1">
        <v>0</v>
      </c>
      <c r="AE301" s="1">
        <v>1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548</v>
      </c>
      <c r="AM301" s="2">
        <v>42156</v>
      </c>
      <c r="AN301">
        <f t="shared" si="13"/>
        <v>6</v>
      </c>
      <c r="AO301" t="str">
        <f t="shared" si="14"/>
        <v>June</v>
      </c>
      <c r="AP301">
        <v>1</v>
      </c>
    </row>
    <row r="302" spans="1:42" ht="13" x14ac:dyDescent="0.15">
      <c r="A302">
        <v>301</v>
      </c>
      <c r="B302" s="1">
        <v>62187</v>
      </c>
      <c r="C302" s="1">
        <v>1157</v>
      </c>
      <c r="D302" s="1">
        <f t="shared" si="12"/>
        <v>1.8605174714972583</v>
      </c>
      <c r="E302" s="1">
        <v>0</v>
      </c>
      <c r="F302" s="1">
        <v>0</v>
      </c>
      <c r="G302" s="1">
        <v>49</v>
      </c>
      <c r="H302" s="1">
        <v>792</v>
      </c>
      <c r="I302" s="1">
        <v>0</v>
      </c>
      <c r="J302" s="1">
        <v>275</v>
      </c>
      <c r="K302" s="1">
        <v>45</v>
      </c>
      <c r="L302" s="1">
        <v>45</v>
      </c>
      <c r="M302" s="1">
        <v>126</v>
      </c>
      <c r="N302" s="1">
        <v>1</v>
      </c>
      <c r="O302" s="1">
        <v>4</v>
      </c>
      <c r="P302" s="1">
        <v>8</v>
      </c>
      <c r="Q302" s="1">
        <v>5</v>
      </c>
      <c r="R302" s="1">
        <v>3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63</v>
      </c>
      <c r="AA302" s="1" t="str" cm="1">
        <f t="array" ref="AA302">_xlfn.IFS(AND(Z302 &lt; 36, Z302 &gt; 23), "24-35", AND(Z302 &lt; 51, Z302 &gt; 35), "36-50", AND(Z302 &lt; 66, Z302 &gt; 50), "51-65", Z302 &gt; 65, "66+", TRUE, "?")</f>
        <v>51-65</v>
      </c>
      <c r="AB302" s="1">
        <v>2518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1031</v>
      </c>
      <c r="AM302" s="2">
        <v>42331</v>
      </c>
      <c r="AN302">
        <f t="shared" si="13"/>
        <v>11</v>
      </c>
      <c r="AO302" t="str">
        <f t="shared" si="14"/>
        <v>November</v>
      </c>
      <c r="AP302">
        <v>1</v>
      </c>
    </row>
    <row r="303" spans="1:42" ht="13" x14ac:dyDescent="0.15">
      <c r="A303">
        <v>302</v>
      </c>
      <c r="B303" s="1">
        <v>14849</v>
      </c>
      <c r="C303" s="1">
        <v>56</v>
      </c>
      <c r="D303" s="1">
        <f t="shared" si="12"/>
        <v>0.37712977304869011</v>
      </c>
      <c r="E303" s="1">
        <v>1</v>
      </c>
      <c r="F303" s="1">
        <v>0</v>
      </c>
      <c r="G303" s="1">
        <v>39</v>
      </c>
      <c r="H303" s="1">
        <v>21</v>
      </c>
      <c r="I303" s="1">
        <v>2</v>
      </c>
      <c r="J303" s="1">
        <v>28</v>
      </c>
      <c r="K303" s="1">
        <v>3</v>
      </c>
      <c r="L303" s="1">
        <v>2</v>
      </c>
      <c r="M303" s="1">
        <v>9</v>
      </c>
      <c r="N303" s="1">
        <v>3</v>
      </c>
      <c r="O303" s="1">
        <v>2</v>
      </c>
      <c r="P303" s="1">
        <v>0</v>
      </c>
      <c r="Q303" s="1">
        <v>4</v>
      </c>
      <c r="R303" s="1">
        <v>8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44</v>
      </c>
      <c r="AA303" s="1" t="str" cm="1">
        <f t="array" ref="AA303">_xlfn.IFS(AND(Z303 &lt; 36, Z303 &gt; 23), "24-35", AND(Z303 &lt; 51, Z303 &gt; 35), "36-50", AND(Z303 &lt; 66, Z303 &gt; 50), "51-65", Z303 &gt; 65, "66+", TRUE, "?")</f>
        <v>36-50</v>
      </c>
      <c r="AB303" s="1">
        <v>2521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47</v>
      </c>
      <c r="AM303" s="2">
        <v>42328</v>
      </c>
      <c r="AN303">
        <f t="shared" si="13"/>
        <v>11</v>
      </c>
      <c r="AO303" t="str">
        <f t="shared" si="14"/>
        <v>November</v>
      </c>
      <c r="AP303">
        <v>1</v>
      </c>
    </row>
    <row r="304" spans="1:42" ht="13" x14ac:dyDescent="0.15">
      <c r="A304">
        <v>303</v>
      </c>
      <c r="B304" s="1">
        <v>27255</v>
      </c>
      <c r="C304" s="1">
        <v>35</v>
      </c>
      <c r="D304" s="1">
        <f t="shared" si="12"/>
        <v>0.1284168042560998</v>
      </c>
      <c r="E304" s="1">
        <v>1</v>
      </c>
      <c r="F304" s="1">
        <v>0</v>
      </c>
      <c r="G304" s="1">
        <v>3</v>
      </c>
      <c r="H304" s="1">
        <v>22</v>
      </c>
      <c r="I304" s="1">
        <v>1</v>
      </c>
      <c r="J304" s="1">
        <v>11</v>
      </c>
      <c r="K304" s="1">
        <v>0</v>
      </c>
      <c r="L304" s="1">
        <v>1</v>
      </c>
      <c r="M304" s="1">
        <v>2</v>
      </c>
      <c r="N304" s="1">
        <v>1</v>
      </c>
      <c r="O304" s="1">
        <v>1</v>
      </c>
      <c r="P304" s="1">
        <v>0</v>
      </c>
      <c r="Q304" s="1">
        <v>3</v>
      </c>
      <c r="R304" s="1">
        <v>7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36</v>
      </c>
      <c r="AA304" s="1" t="str" cm="1">
        <f t="array" ref="AA304">_xlfn.IFS(AND(Z304 &lt; 36, Z304 &gt; 23), "24-35", AND(Z304 &lt; 51, Z304 &gt; 35), "36-50", AND(Z304 &lt; 66, Z304 &gt; 50), "51-65", Z304 &gt; 65, "66+", TRUE, "?")</f>
        <v>36-50</v>
      </c>
      <c r="AB304" s="1">
        <v>2393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33</v>
      </c>
      <c r="AM304" s="2">
        <v>42456</v>
      </c>
      <c r="AN304">
        <f t="shared" si="13"/>
        <v>3</v>
      </c>
      <c r="AO304" t="str">
        <f t="shared" si="14"/>
        <v>March</v>
      </c>
      <c r="AP304">
        <v>1</v>
      </c>
    </row>
    <row r="305" spans="1:42" ht="13" x14ac:dyDescent="0.15">
      <c r="A305">
        <v>304</v>
      </c>
      <c r="B305" s="1">
        <v>54432</v>
      </c>
      <c r="C305" s="1">
        <v>38</v>
      </c>
      <c r="D305" s="1">
        <f t="shared" si="12"/>
        <v>6.9811875367430928E-2</v>
      </c>
      <c r="E305" s="1">
        <v>2</v>
      </c>
      <c r="F305" s="1">
        <v>1</v>
      </c>
      <c r="G305" s="1">
        <v>37</v>
      </c>
      <c r="H305" s="1">
        <v>33</v>
      </c>
      <c r="I305" s="1">
        <v>0</v>
      </c>
      <c r="J305" s="1">
        <v>5</v>
      </c>
      <c r="K305" s="1">
        <v>0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1">
        <v>3</v>
      </c>
      <c r="R305" s="1">
        <v>4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70</v>
      </c>
      <c r="AA305" s="1" t="str" cm="1">
        <f t="array" ref="AA305">_xlfn.IFS(AND(Z305 &lt; 36, Z305 &gt; 23), "24-35", AND(Z305 &lt; 51, Z305 &gt; 35), "36-50", AND(Z305 &lt; 66, Z305 &gt; 50), "51-65", Z305 &gt; 65, "66+", TRUE, "?")</f>
        <v>66+</v>
      </c>
      <c r="AB305" s="1">
        <v>2575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38</v>
      </c>
      <c r="AM305" s="2">
        <v>42274</v>
      </c>
      <c r="AN305">
        <f t="shared" si="13"/>
        <v>9</v>
      </c>
      <c r="AO305" t="str">
        <f t="shared" si="14"/>
        <v>September</v>
      </c>
      <c r="AP305">
        <v>1</v>
      </c>
    </row>
    <row r="306" spans="1:42" ht="13" x14ac:dyDescent="0.15">
      <c r="A306">
        <v>305</v>
      </c>
      <c r="B306" s="1">
        <v>29999</v>
      </c>
      <c r="C306" s="1">
        <v>149</v>
      </c>
      <c r="D306" s="1">
        <f t="shared" si="12"/>
        <v>0.49668322277409249</v>
      </c>
      <c r="E306" s="1">
        <v>1</v>
      </c>
      <c r="F306" s="1">
        <v>0</v>
      </c>
      <c r="G306" s="1">
        <v>22</v>
      </c>
      <c r="H306" s="1">
        <v>68</v>
      </c>
      <c r="I306" s="1">
        <v>7</v>
      </c>
      <c r="J306" s="1">
        <v>59</v>
      </c>
      <c r="K306" s="1">
        <v>10</v>
      </c>
      <c r="L306" s="1">
        <v>5</v>
      </c>
      <c r="M306" s="1">
        <v>11</v>
      </c>
      <c r="N306" s="1">
        <v>4</v>
      </c>
      <c r="O306" s="1">
        <v>3</v>
      </c>
      <c r="P306" s="1">
        <v>1</v>
      </c>
      <c r="Q306" s="1">
        <v>4</v>
      </c>
      <c r="R306" s="1">
        <v>8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34</v>
      </c>
      <c r="AA306" s="1" t="str" cm="1">
        <f t="array" ref="AA306">_xlfn.IFS(AND(Z306 &lt; 36, Z306 &gt; 23), "24-35", AND(Z306 &lt; 51, Z306 &gt; 35), "36-50", AND(Z306 &lt; 66, Z306 &gt; 50), "51-65", Z306 &gt; 65, "66+", TRUE, "?")</f>
        <v>24-35</v>
      </c>
      <c r="AB306" s="1">
        <v>2660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138</v>
      </c>
      <c r="AM306" s="2">
        <v>42189</v>
      </c>
      <c r="AN306">
        <f t="shared" si="13"/>
        <v>7</v>
      </c>
      <c r="AO306" t="str">
        <f t="shared" si="14"/>
        <v>July</v>
      </c>
      <c r="AP306">
        <v>1</v>
      </c>
    </row>
    <row r="307" spans="1:42" ht="13" x14ac:dyDescent="0.15">
      <c r="A307">
        <v>306</v>
      </c>
      <c r="B307" s="1">
        <v>24072</v>
      </c>
      <c r="C307" s="1">
        <v>19</v>
      </c>
      <c r="D307" s="1">
        <f t="shared" si="12"/>
        <v>7.8929877035559981E-2</v>
      </c>
      <c r="E307" s="1">
        <v>1</v>
      </c>
      <c r="F307" s="1">
        <v>0</v>
      </c>
      <c r="G307" s="1">
        <v>79</v>
      </c>
      <c r="H307" s="1">
        <v>9</v>
      </c>
      <c r="I307" s="1">
        <v>1</v>
      </c>
      <c r="J307" s="1">
        <v>6</v>
      </c>
      <c r="K307" s="1">
        <v>3</v>
      </c>
      <c r="L307" s="1">
        <v>0</v>
      </c>
      <c r="M307" s="1">
        <v>4</v>
      </c>
      <c r="N307" s="1">
        <v>1</v>
      </c>
      <c r="O307" s="1">
        <v>1</v>
      </c>
      <c r="P307" s="1">
        <v>0</v>
      </c>
      <c r="Q307" s="1">
        <v>2</v>
      </c>
      <c r="R307" s="1">
        <v>8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37</v>
      </c>
      <c r="AA307" s="1" t="str" cm="1">
        <f t="array" ref="AA307">_xlfn.IFS(AND(Z307 &lt; 36, Z307 &gt; 23), "24-35", AND(Z307 &lt; 51, Z307 &gt; 35), "36-50", AND(Z307 &lt; 66, Z307 &gt; 50), "51-65", Z307 &gt; 65, "66+", TRUE, "?")</f>
        <v>36-50</v>
      </c>
      <c r="AB307" s="1">
        <v>2598</v>
      </c>
      <c r="AC307" s="1">
        <v>0</v>
      </c>
      <c r="AD307" s="1">
        <v>0</v>
      </c>
      <c r="AE307" s="1">
        <v>1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15</v>
      </c>
      <c r="AM307" s="2">
        <v>42251</v>
      </c>
      <c r="AN307">
        <f t="shared" si="13"/>
        <v>9</v>
      </c>
      <c r="AO307" t="str">
        <f t="shared" si="14"/>
        <v>September</v>
      </c>
      <c r="AP307">
        <v>1</v>
      </c>
    </row>
    <row r="308" spans="1:42" ht="13" x14ac:dyDescent="0.15">
      <c r="A308">
        <v>307</v>
      </c>
      <c r="B308" s="1">
        <v>33996</v>
      </c>
      <c r="C308" s="1">
        <v>65</v>
      </c>
      <c r="D308" s="1">
        <f t="shared" si="12"/>
        <v>0.19119896458406871</v>
      </c>
      <c r="E308" s="1">
        <v>0</v>
      </c>
      <c r="F308" s="1">
        <v>0</v>
      </c>
      <c r="G308" s="1">
        <v>46</v>
      </c>
      <c r="H308" s="1">
        <v>40</v>
      </c>
      <c r="I308" s="1">
        <v>2</v>
      </c>
      <c r="J308" s="1">
        <v>15</v>
      </c>
      <c r="K308" s="1">
        <v>8</v>
      </c>
      <c r="L308" s="1">
        <v>0</v>
      </c>
      <c r="M308" s="1">
        <v>6</v>
      </c>
      <c r="N308" s="1">
        <v>1</v>
      </c>
      <c r="O308" s="1">
        <v>1</v>
      </c>
      <c r="P308" s="1">
        <v>1</v>
      </c>
      <c r="Q308" s="1">
        <v>3</v>
      </c>
      <c r="R308" s="1">
        <v>4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31</v>
      </c>
      <c r="AA308" s="1" t="str" cm="1">
        <f t="array" ref="AA308">_xlfn.IFS(AND(Z308 &lt; 36, Z308 &gt; 23), "24-35", AND(Z308 &lt; 51, Z308 &gt; 35), "36-50", AND(Z308 &lt; 66, Z308 &gt; 50), "51-65", Z308 &gt; 65, "66+", TRUE, "?")</f>
        <v>24-35</v>
      </c>
      <c r="AB308" s="1">
        <v>2450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59</v>
      </c>
      <c r="AM308" s="2">
        <v>42399</v>
      </c>
      <c r="AN308">
        <f t="shared" si="13"/>
        <v>1</v>
      </c>
      <c r="AO308" t="str">
        <f t="shared" si="14"/>
        <v>January</v>
      </c>
      <c r="AP308">
        <v>1</v>
      </c>
    </row>
    <row r="309" spans="1:42" ht="13" x14ac:dyDescent="0.15">
      <c r="A309">
        <v>308</v>
      </c>
      <c r="B309" s="1">
        <v>82333</v>
      </c>
      <c r="C309" s="1">
        <v>1805</v>
      </c>
      <c r="D309" s="1">
        <f t="shared" si="12"/>
        <v>2.1923165680832715</v>
      </c>
      <c r="E309" s="1">
        <v>0</v>
      </c>
      <c r="F309" s="1">
        <v>0</v>
      </c>
      <c r="G309" s="1">
        <v>60</v>
      </c>
      <c r="H309" s="1">
        <v>1311</v>
      </c>
      <c r="I309" s="1">
        <v>0</v>
      </c>
      <c r="J309" s="1">
        <v>359</v>
      </c>
      <c r="K309" s="1">
        <v>46</v>
      </c>
      <c r="L309" s="1">
        <v>89</v>
      </c>
      <c r="M309" s="1">
        <v>17</v>
      </c>
      <c r="N309" s="1">
        <v>1</v>
      </c>
      <c r="O309" s="1">
        <v>4</v>
      </c>
      <c r="P309" s="1">
        <v>3</v>
      </c>
      <c r="Q309" s="1">
        <v>10</v>
      </c>
      <c r="R309" s="1">
        <v>2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1</v>
      </c>
      <c r="Z309" s="1">
        <v>34</v>
      </c>
      <c r="AA309" s="1" t="str" cm="1">
        <f t="array" ref="AA309">_xlfn.IFS(AND(Z309 &lt; 36, Z309 &gt; 23), "24-35", AND(Z309 &lt; 51, Z309 &gt; 35), "36-50", AND(Z309 &lt; 66, Z309 &gt; 50), "51-65", Z309 &gt; 65, "66+", TRUE, "?")</f>
        <v>24-35</v>
      </c>
      <c r="AB309" s="1">
        <v>2615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1788</v>
      </c>
      <c r="AM309" s="2">
        <v>42234</v>
      </c>
      <c r="AN309">
        <f t="shared" si="13"/>
        <v>8</v>
      </c>
      <c r="AO309" t="str">
        <f t="shared" si="14"/>
        <v>August</v>
      </c>
      <c r="AP309">
        <v>1</v>
      </c>
    </row>
    <row r="310" spans="1:42" ht="13" x14ac:dyDescent="0.15">
      <c r="A310">
        <v>309</v>
      </c>
      <c r="B310" s="1">
        <v>70643</v>
      </c>
      <c r="C310" s="1">
        <v>1795</v>
      </c>
      <c r="D310" s="1">
        <f t="shared" si="12"/>
        <v>2.5409453165918774</v>
      </c>
      <c r="E310" s="1">
        <v>0</v>
      </c>
      <c r="F310" s="1">
        <v>0</v>
      </c>
      <c r="G310" s="1">
        <v>66</v>
      </c>
      <c r="H310" s="1">
        <v>1218</v>
      </c>
      <c r="I310" s="1">
        <v>107</v>
      </c>
      <c r="J310" s="1">
        <v>304</v>
      </c>
      <c r="K310" s="1">
        <v>23</v>
      </c>
      <c r="L310" s="1">
        <v>143</v>
      </c>
      <c r="M310" s="1">
        <v>33</v>
      </c>
      <c r="N310" s="1">
        <v>1</v>
      </c>
      <c r="O310" s="1">
        <v>5</v>
      </c>
      <c r="P310" s="1">
        <v>8</v>
      </c>
      <c r="Q310" s="1">
        <v>4</v>
      </c>
      <c r="R310" s="1">
        <v>6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36</v>
      </c>
      <c r="AA310" s="1" t="str" cm="1">
        <f t="array" ref="AA310">_xlfn.IFS(AND(Z310 &lt; 36, Z310 &gt; 23), "24-35", AND(Z310 &lt; 51, Z310 &gt; 35), "36-50", AND(Z310 &lt; 66, Z310 &gt; 50), "51-65", Z310 &gt; 65, "66+", TRUE, "?")</f>
        <v>36-50</v>
      </c>
      <c r="AB310" s="1">
        <v>2781</v>
      </c>
      <c r="AC310" s="1">
        <v>0</v>
      </c>
      <c r="AD310" s="1">
        <v>1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1762</v>
      </c>
      <c r="AM310" s="2">
        <v>42068</v>
      </c>
      <c r="AN310">
        <f t="shared" si="13"/>
        <v>3</v>
      </c>
      <c r="AO310" t="str">
        <f t="shared" si="14"/>
        <v>March</v>
      </c>
      <c r="AP310">
        <v>1</v>
      </c>
    </row>
    <row r="311" spans="1:42" ht="13" x14ac:dyDescent="0.15">
      <c r="A311">
        <v>310</v>
      </c>
      <c r="B311" s="1">
        <v>22010</v>
      </c>
      <c r="C311" s="1">
        <v>25</v>
      </c>
      <c r="D311" s="1">
        <f t="shared" si="12"/>
        <v>0.11358473421172195</v>
      </c>
      <c r="E311" s="1">
        <v>1</v>
      </c>
      <c r="F311" s="1">
        <v>0</v>
      </c>
      <c r="G311" s="1">
        <v>51</v>
      </c>
      <c r="H311" s="1">
        <v>11</v>
      </c>
      <c r="I311" s="1">
        <v>2</v>
      </c>
      <c r="J311" s="1">
        <v>9</v>
      </c>
      <c r="K311" s="1">
        <v>3</v>
      </c>
      <c r="L311" s="1">
        <v>0</v>
      </c>
      <c r="M311" s="1">
        <v>8</v>
      </c>
      <c r="N311" s="1">
        <v>2</v>
      </c>
      <c r="O311" s="1">
        <v>2</v>
      </c>
      <c r="P311" s="1">
        <v>0</v>
      </c>
      <c r="Q311" s="1">
        <v>3</v>
      </c>
      <c r="R311" s="1">
        <v>8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37</v>
      </c>
      <c r="AA311" s="1" t="str" cm="1">
        <f t="array" ref="AA311">_xlfn.IFS(AND(Z311 &lt; 36, Z311 &gt; 23), "24-35", AND(Z311 &lt; 51, Z311 &gt; 35), "36-50", AND(Z311 &lt; 66, Z311 &gt; 50), "51-65", Z311 &gt; 65, "66+", TRUE, "?")</f>
        <v>36-50</v>
      </c>
      <c r="AB311" s="1">
        <v>2523</v>
      </c>
      <c r="AC311" s="1">
        <v>0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17</v>
      </c>
      <c r="AM311" s="2">
        <v>42326</v>
      </c>
      <c r="AN311">
        <f t="shared" si="13"/>
        <v>11</v>
      </c>
      <c r="AO311" t="str">
        <f t="shared" si="14"/>
        <v>November</v>
      </c>
      <c r="AP311">
        <v>1</v>
      </c>
    </row>
    <row r="312" spans="1:42" ht="13" x14ac:dyDescent="0.15">
      <c r="A312">
        <v>311</v>
      </c>
      <c r="B312" s="1">
        <v>62204</v>
      </c>
      <c r="C312" s="1">
        <v>807</v>
      </c>
      <c r="D312" s="1">
        <f t="shared" si="12"/>
        <v>1.2973442222365121</v>
      </c>
      <c r="E312" s="1">
        <v>0</v>
      </c>
      <c r="F312" s="1">
        <v>2</v>
      </c>
      <c r="G312" s="1">
        <v>38</v>
      </c>
      <c r="H312" s="1">
        <v>317</v>
      </c>
      <c r="I312" s="1">
        <v>46</v>
      </c>
      <c r="J312" s="1">
        <v>247</v>
      </c>
      <c r="K312" s="1">
        <v>151</v>
      </c>
      <c r="L312" s="1">
        <v>46</v>
      </c>
      <c r="M312" s="1">
        <v>139</v>
      </c>
      <c r="N312" s="1">
        <v>1</v>
      </c>
      <c r="O312" s="1">
        <v>4</v>
      </c>
      <c r="P312" s="1">
        <v>5</v>
      </c>
      <c r="Q312" s="1">
        <v>12</v>
      </c>
      <c r="R312" s="1">
        <v>3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60</v>
      </c>
      <c r="AA312" s="1" t="str" cm="1">
        <f t="array" ref="AA312">_xlfn.IFS(AND(Z312 &lt; 36, Z312 &gt; 23), "24-35", AND(Z312 &lt; 51, Z312 &gt; 35), "36-50", AND(Z312 &lt; 66, Z312 &gt; 50), "51-65", Z312 &gt; 65, "66+", TRUE, "?")</f>
        <v>51-65</v>
      </c>
      <c r="AB312" s="1">
        <v>2814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668</v>
      </c>
      <c r="AM312" s="2">
        <v>42035</v>
      </c>
      <c r="AN312">
        <f t="shared" si="13"/>
        <v>1</v>
      </c>
      <c r="AO312" t="str">
        <f t="shared" si="14"/>
        <v>January</v>
      </c>
      <c r="AP312">
        <v>1</v>
      </c>
    </row>
    <row r="313" spans="1:42" ht="13" x14ac:dyDescent="0.15">
      <c r="A313">
        <v>312</v>
      </c>
      <c r="B313" s="1">
        <v>78427</v>
      </c>
      <c r="C313" s="1">
        <v>1792</v>
      </c>
      <c r="D313" s="1">
        <f t="shared" si="12"/>
        <v>2.2849273847016969</v>
      </c>
      <c r="E313" s="1">
        <v>0</v>
      </c>
      <c r="F313" s="1">
        <v>0</v>
      </c>
      <c r="G313" s="1">
        <v>36</v>
      </c>
      <c r="H313" s="1">
        <v>972</v>
      </c>
      <c r="I313" s="1">
        <v>19</v>
      </c>
      <c r="J313" s="1">
        <v>595</v>
      </c>
      <c r="K313" s="1">
        <v>180</v>
      </c>
      <c r="L313" s="1">
        <v>26</v>
      </c>
      <c r="M313" s="1">
        <v>138</v>
      </c>
      <c r="N313" s="1">
        <v>3</v>
      </c>
      <c r="O313" s="1">
        <v>3</v>
      </c>
      <c r="P313" s="1">
        <v>7</v>
      </c>
      <c r="Q313" s="1">
        <v>10</v>
      </c>
      <c r="R313" s="1">
        <v>3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72</v>
      </c>
      <c r="AA313" s="1" t="str" cm="1">
        <f t="array" ref="AA313">_xlfn.IFS(AND(Z313 &lt; 36, Z313 &gt; 23), "24-35", AND(Z313 &lt; 51, Z313 &gt; 35), "36-50", AND(Z313 &lt; 66, Z313 &gt; 50), "51-65", Z313 &gt; 65, "66+", TRUE, "?")</f>
        <v>66+</v>
      </c>
      <c r="AB313" s="1">
        <v>2772</v>
      </c>
      <c r="AC313" s="1">
        <v>0</v>
      </c>
      <c r="AD313" s="1">
        <v>0</v>
      </c>
      <c r="AE313" s="1">
        <v>0</v>
      </c>
      <c r="AF313" s="1">
        <v>0</v>
      </c>
      <c r="AG313" s="1">
        <v>1</v>
      </c>
      <c r="AH313" s="1">
        <v>0</v>
      </c>
      <c r="AI313" s="1">
        <v>0</v>
      </c>
      <c r="AJ313" s="1">
        <v>1</v>
      </c>
      <c r="AK313" s="1">
        <v>0</v>
      </c>
      <c r="AL313" s="1">
        <v>1654</v>
      </c>
      <c r="AM313" s="2">
        <v>42077</v>
      </c>
      <c r="AN313">
        <f t="shared" si="13"/>
        <v>3</v>
      </c>
      <c r="AO313" t="str">
        <f t="shared" si="14"/>
        <v>March</v>
      </c>
      <c r="AP313">
        <v>1</v>
      </c>
    </row>
    <row r="314" spans="1:42" ht="13" x14ac:dyDescent="0.15">
      <c r="A314">
        <v>313</v>
      </c>
      <c r="B314" s="1">
        <v>30675</v>
      </c>
      <c r="C314" s="1">
        <v>41</v>
      </c>
      <c r="D314" s="1">
        <f t="shared" si="12"/>
        <v>0.13365933170334149</v>
      </c>
      <c r="E314" s="1">
        <v>1</v>
      </c>
      <c r="F314" s="1">
        <v>0</v>
      </c>
      <c r="G314" s="1">
        <v>14</v>
      </c>
      <c r="H314" s="1">
        <v>10</v>
      </c>
      <c r="I314" s="1">
        <v>2</v>
      </c>
      <c r="J314" s="1">
        <v>16</v>
      </c>
      <c r="K314" s="1">
        <v>11</v>
      </c>
      <c r="L314" s="1">
        <v>2</v>
      </c>
      <c r="M314" s="1">
        <v>21</v>
      </c>
      <c r="N314" s="1">
        <v>1</v>
      </c>
      <c r="O314" s="1">
        <v>1</v>
      </c>
      <c r="P314" s="1">
        <v>0</v>
      </c>
      <c r="Q314" s="1">
        <v>3</v>
      </c>
      <c r="R314" s="1">
        <v>8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48</v>
      </c>
      <c r="AA314" s="1" t="str" cm="1">
        <f t="array" ref="AA314">_xlfn.IFS(AND(Z314 &lt; 36, Z314 &gt; 23), "24-35", AND(Z314 &lt; 51, Z314 &gt; 35), "36-50", AND(Z314 &lt; 66, Z314 &gt; 50), "51-65", Z314 &gt; 65, "66+", TRUE, "?")</f>
        <v>36-50</v>
      </c>
      <c r="AB314" s="1">
        <v>2753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  <c r="AK314" s="1">
        <v>0</v>
      </c>
      <c r="AL314" s="1">
        <v>20</v>
      </c>
      <c r="AM314" s="2">
        <v>42096</v>
      </c>
      <c r="AN314">
        <f t="shared" si="13"/>
        <v>4</v>
      </c>
      <c r="AO314" t="str">
        <f t="shared" si="14"/>
        <v>April</v>
      </c>
      <c r="AP314">
        <v>1</v>
      </c>
    </row>
    <row r="315" spans="1:42" ht="13" x14ac:dyDescent="0.15">
      <c r="A315">
        <v>314</v>
      </c>
      <c r="B315" s="1">
        <v>76412</v>
      </c>
      <c r="C315" s="1">
        <v>1791</v>
      </c>
      <c r="D315" s="1">
        <f t="shared" si="12"/>
        <v>2.3438726901533791</v>
      </c>
      <c r="E315" s="1">
        <v>0</v>
      </c>
      <c r="F315" s="1">
        <v>0</v>
      </c>
      <c r="G315" s="1">
        <v>15</v>
      </c>
      <c r="H315" s="1">
        <v>840</v>
      </c>
      <c r="I315" s="1">
        <v>53</v>
      </c>
      <c r="J315" s="1">
        <v>804</v>
      </c>
      <c r="K315" s="1">
        <v>23</v>
      </c>
      <c r="L315" s="1">
        <v>71</v>
      </c>
      <c r="M315" s="1">
        <v>17</v>
      </c>
      <c r="N315" s="1">
        <v>1</v>
      </c>
      <c r="O315" s="1">
        <v>5</v>
      </c>
      <c r="P315" s="1">
        <v>4</v>
      </c>
      <c r="Q315" s="1">
        <v>8</v>
      </c>
      <c r="R315" s="1">
        <v>3</v>
      </c>
      <c r="S315" s="1">
        <v>1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1</v>
      </c>
      <c r="Z315" s="1">
        <v>40</v>
      </c>
      <c r="AA315" s="1" t="str" cm="1">
        <f t="array" ref="AA315">_xlfn.IFS(AND(Z315 &lt; 36, Z315 &gt; 23), "24-35", AND(Z315 &lt; 51, Z315 &gt; 35), "36-50", AND(Z315 &lt; 66, Z315 &gt; 50), "51-65", Z315 &gt; 65, "66+", TRUE, "?")</f>
        <v>36-50</v>
      </c>
      <c r="AB315" s="1">
        <v>2579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1774</v>
      </c>
      <c r="AM315" s="2">
        <v>42270</v>
      </c>
      <c r="AN315">
        <f t="shared" si="13"/>
        <v>9</v>
      </c>
      <c r="AO315" t="str">
        <f t="shared" si="14"/>
        <v>September</v>
      </c>
      <c r="AP315">
        <v>1</v>
      </c>
    </row>
    <row r="316" spans="1:42" ht="13" x14ac:dyDescent="0.15">
      <c r="A316">
        <v>315</v>
      </c>
      <c r="B316" s="1">
        <v>68655</v>
      </c>
      <c r="C316" s="1">
        <v>1500</v>
      </c>
      <c r="D316" s="1">
        <f t="shared" si="12"/>
        <v>2.1848372296263929</v>
      </c>
      <c r="E316" s="1">
        <v>0</v>
      </c>
      <c r="F316" s="1">
        <v>0</v>
      </c>
      <c r="G316" s="1">
        <v>95</v>
      </c>
      <c r="H316" s="1">
        <v>456</v>
      </c>
      <c r="I316" s="1">
        <v>19</v>
      </c>
      <c r="J316" s="1">
        <v>832</v>
      </c>
      <c r="K316" s="1">
        <v>75</v>
      </c>
      <c r="L316" s="1">
        <v>118</v>
      </c>
      <c r="M316" s="1">
        <v>38</v>
      </c>
      <c r="N316" s="1">
        <v>1</v>
      </c>
      <c r="O316" s="1">
        <v>4</v>
      </c>
      <c r="P316" s="1">
        <v>5</v>
      </c>
      <c r="Q316" s="1">
        <v>11</v>
      </c>
      <c r="R316" s="1">
        <v>3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32</v>
      </c>
      <c r="AA316" s="1" t="str" cm="1">
        <f t="array" ref="AA316">_xlfn.IFS(AND(Z316 &lt; 36, Z316 &gt; 23), "24-35", AND(Z316 &lt; 51, Z316 &gt; 35), "36-50", AND(Z316 &lt; 66, Z316 &gt; 50), "51-65", Z316 &gt; 65, "66+", TRUE, "?")</f>
        <v>24-35</v>
      </c>
      <c r="AB316" s="1">
        <v>2847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1462</v>
      </c>
      <c r="AM316" s="2">
        <v>42002</v>
      </c>
      <c r="AN316">
        <f t="shared" si="13"/>
        <v>12</v>
      </c>
      <c r="AO316" t="str">
        <f t="shared" si="14"/>
        <v>December</v>
      </c>
      <c r="AP316">
        <v>1</v>
      </c>
    </row>
    <row r="317" spans="1:42" ht="13" x14ac:dyDescent="0.15">
      <c r="A317">
        <v>316</v>
      </c>
      <c r="B317" s="1">
        <v>41411</v>
      </c>
      <c r="C317" s="1">
        <v>121</v>
      </c>
      <c r="D317" s="1">
        <f t="shared" si="12"/>
        <v>0.29219289560744727</v>
      </c>
      <c r="E317" s="1">
        <v>0</v>
      </c>
      <c r="F317" s="1">
        <v>0</v>
      </c>
      <c r="G317" s="1">
        <v>11</v>
      </c>
      <c r="H317" s="1">
        <v>37</v>
      </c>
      <c r="I317" s="1">
        <v>32</v>
      </c>
      <c r="J317" s="1">
        <v>38</v>
      </c>
      <c r="K317" s="1">
        <v>11</v>
      </c>
      <c r="L317" s="1">
        <v>3</v>
      </c>
      <c r="M317" s="1">
        <v>18</v>
      </c>
      <c r="N317" s="1">
        <v>1</v>
      </c>
      <c r="O317" s="1">
        <v>2</v>
      </c>
      <c r="P317" s="1">
        <v>1</v>
      </c>
      <c r="Q317" s="1">
        <v>4</v>
      </c>
      <c r="R317" s="1">
        <v>6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34</v>
      </c>
      <c r="AA317" s="1" t="str" cm="1">
        <f t="array" ref="AA317">_xlfn.IFS(AND(Z317 &lt; 36, Z317 &gt; 23), "24-35", AND(Z317 &lt; 51, Z317 &gt; 35), "36-50", AND(Z317 &lt; 66, Z317 &gt; 50), "51-65", Z317 &gt; 65, "66+", TRUE, "?")</f>
        <v>24-35</v>
      </c>
      <c r="AB317" s="1">
        <v>2363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103</v>
      </c>
      <c r="AM317" s="2">
        <v>42486</v>
      </c>
      <c r="AN317">
        <f t="shared" si="13"/>
        <v>4</v>
      </c>
      <c r="AO317" t="str">
        <f t="shared" si="14"/>
        <v>April</v>
      </c>
      <c r="AP317">
        <v>1</v>
      </c>
    </row>
    <row r="318" spans="1:42" ht="13" x14ac:dyDescent="0.15">
      <c r="A318">
        <v>317</v>
      </c>
      <c r="B318" s="1">
        <v>55212</v>
      </c>
      <c r="C318" s="1">
        <v>1148</v>
      </c>
      <c r="D318" s="1">
        <f t="shared" si="12"/>
        <v>2.0792581322900818</v>
      </c>
      <c r="E318" s="1">
        <v>0</v>
      </c>
      <c r="F318" s="1">
        <v>1</v>
      </c>
      <c r="G318" s="1">
        <v>65</v>
      </c>
      <c r="H318" s="1">
        <v>1103</v>
      </c>
      <c r="I318" s="1">
        <v>0</v>
      </c>
      <c r="J318" s="1">
        <v>45</v>
      </c>
      <c r="K318" s="1">
        <v>0</v>
      </c>
      <c r="L318" s="1">
        <v>0</v>
      </c>
      <c r="M318" s="1">
        <v>34</v>
      </c>
      <c r="N318" s="1">
        <v>3</v>
      </c>
      <c r="O318" s="1">
        <v>4</v>
      </c>
      <c r="P318" s="1">
        <v>2</v>
      </c>
      <c r="Q318" s="1">
        <v>11</v>
      </c>
      <c r="R318" s="1">
        <v>8</v>
      </c>
      <c r="S318" s="1">
        <v>0</v>
      </c>
      <c r="T318" s="1">
        <v>1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51</v>
      </c>
      <c r="AA318" s="1" t="str" cm="1">
        <f t="array" ref="AA318">_xlfn.IFS(AND(Z318 &lt; 36, Z318 &gt; 23), "24-35", AND(Z318 &lt; 51, Z318 &gt; 35), "36-50", AND(Z318 &lt; 66, Z318 &gt; 50), "51-65", Z318 &gt; 65, "66+", TRUE, "?")</f>
        <v>51-65</v>
      </c>
      <c r="AB318" s="1">
        <v>2742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1114</v>
      </c>
      <c r="AM318" s="2">
        <v>42107</v>
      </c>
      <c r="AN318">
        <f t="shared" si="13"/>
        <v>4</v>
      </c>
      <c r="AO318" t="str">
        <f t="shared" si="14"/>
        <v>April</v>
      </c>
      <c r="AP318">
        <v>1</v>
      </c>
    </row>
    <row r="319" spans="1:42" ht="13" x14ac:dyDescent="0.15">
      <c r="A319">
        <v>318</v>
      </c>
      <c r="B319" s="1">
        <v>59292</v>
      </c>
      <c r="C319" s="1">
        <v>493</v>
      </c>
      <c r="D319" s="1">
        <f t="shared" si="12"/>
        <v>0.83147810834513936</v>
      </c>
      <c r="E319" s="1">
        <v>0</v>
      </c>
      <c r="F319" s="1">
        <v>1</v>
      </c>
      <c r="G319" s="1">
        <v>71</v>
      </c>
      <c r="H319" s="1">
        <v>378</v>
      </c>
      <c r="I319" s="1">
        <v>14</v>
      </c>
      <c r="J319" s="1">
        <v>68</v>
      </c>
      <c r="K319" s="1">
        <v>19</v>
      </c>
      <c r="L319" s="1">
        <v>14</v>
      </c>
      <c r="M319" s="1">
        <v>14</v>
      </c>
      <c r="N319" s="1">
        <v>2</v>
      </c>
      <c r="O319" s="1">
        <v>3</v>
      </c>
      <c r="P319" s="1">
        <v>5</v>
      </c>
      <c r="Q319" s="1">
        <v>8</v>
      </c>
      <c r="R319" s="1">
        <v>3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70</v>
      </c>
      <c r="AA319" s="1" t="str" cm="1">
        <f t="array" ref="AA319">_xlfn.IFS(AND(Z319 &lt; 36, Z319 &gt; 23), "24-35", AND(Z319 &lt; 51, Z319 &gt; 35), "36-50", AND(Z319 &lt; 66, Z319 &gt; 50), "51-65", Z319 &gt; 65, "66+", TRUE, "?")</f>
        <v>66+</v>
      </c>
      <c r="AB319" s="1">
        <v>2540</v>
      </c>
      <c r="AC319" s="1">
        <v>0</v>
      </c>
      <c r="AD319" s="1">
        <v>0</v>
      </c>
      <c r="AE319" s="1">
        <v>0</v>
      </c>
      <c r="AF319" s="1">
        <v>1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479</v>
      </c>
      <c r="AM319" s="2">
        <v>42309</v>
      </c>
      <c r="AN319">
        <f t="shared" si="13"/>
        <v>11</v>
      </c>
      <c r="AO319" t="str">
        <f t="shared" si="14"/>
        <v>November</v>
      </c>
      <c r="AP319">
        <v>1</v>
      </c>
    </row>
    <row r="320" spans="1:42" ht="13" x14ac:dyDescent="0.15">
      <c r="A320">
        <v>319</v>
      </c>
      <c r="B320" s="1">
        <v>82347</v>
      </c>
      <c r="C320" s="1">
        <v>1790</v>
      </c>
      <c r="D320" s="1">
        <f t="shared" si="12"/>
        <v>2.1737282475378579</v>
      </c>
      <c r="E320" s="1">
        <v>0</v>
      </c>
      <c r="F320" s="1">
        <v>0</v>
      </c>
      <c r="G320" s="1">
        <v>38</v>
      </c>
      <c r="H320" s="1">
        <v>556</v>
      </c>
      <c r="I320" s="1">
        <v>54</v>
      </c>
      <c r="J320" s="1">
        <v>845</v>
      </c>
      <c r="K320" s="1">
        <v>202</v>
      </c>
      <c r="L320" s="1">
        <v>133</v>
      </c>
      <c r="M320" s="1">
        <v>63</v>
      </c>
      <c r="N320" s="1">
        <v>1</v>
      </c>
      <c r="O320" s="1">
        <v>7</v>
      </c>
      <c r="P320" s="1">
        <v>7</v>
      </c>
      <c r="Q320" s="1">
        <v>10</v>
      </c>
      <c r="R320" s="1">
        <v>3</v>
      </c>
      <c r="S320" s="1">
        <v>1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1</v>
      </c>
      <c r="Z320" s="1">
        <v>63</v>
      </c>
      <c r="AA320" s="1" t="str" cm="1">
        <f t="array" ref="AA320">_xlfn.IFS(AND(Z320 &lt; 36, Z320 &gt; 23), "24-35", AND(Z320 &lt; 51, Z320 &gt; 35), "36-50", AND(Z320 &lt; 66, Z320 &gt; 50), "51-65", Z320 &gt; 65, "66+", TRUE, "?")</f>
        <v>51-65</v>
      </c>
      <c r="AB320" s="1">
        <v>2759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1727</v>
      </c>
      <c r="AM320" s="2">
        <v>42090</v>
      </c>
      <c r="AN320">
        <f t="shared" si="13"/>
        <v>3</v>
      </c>
      <c r="AO320" t="str">
        <f t="shared" si="14"/>
        <v>March</v>
      </c>
      <c r="AP320">
        <v>1</v>
      </c>
    </row>
    <row r="321" spans="1:42" ht="13" x14ac:dyDescent="0.15">
      <c r="A321">
        <v>320</v>
      </c>
      <c r="B321" s="1">
        <v>82623</v>
      </c>
      <c r="C321" s="1">
        <v>767</v>
      </c>
      <c r="D321" s="1">
        <f t="shared" si="12"/>
        <v>0.92831293949626614</v>
      </c>
      <c r="E321" s="1">
        <v>0</v>
      </c>
      <c r="F321" s="1">
        <v>0</v>
      </c>
      <c r="G321" s="1">
        <v>58</v>
      </c>
      <c r="H321" s="1">
        <v>204</v>
      </c>
      <c r="I321" s="1">
        <v>34</v>
      </c>
      <c r="J321" s="1">
        <v>204</v>
      </c>
      <c r="K321" s="1">
        <v>172</v>
      </c>
      <c r="L321" s="1">
        <v>153</v>
      </c>
      <c r="M321" s="1">
        <v>173</v>
      </c>
      <c r="N321" s="1">
        <v>1</v>
      </c>
      <c r="O321" s="1">
        <v>2</v>
      </c>
      <c r="P321" s="1">
        <v>9</v>
      </c>
      <c r="Q321" s="1">
        <v>4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68</v>
      </c>
      <c r="AA321" s="1" t="str" cm="1">
        <f t="array" ref="AA321">_xlfn.IFS(AND(Z321 &lt; 36, Z321 &gt; 23), "24-35", AND(Z321 &lt; 51, Z321 &gt; 35), "36-50", AND(Z321 &lt; 66, Z321 &gt; 50), "51-65", Z321 &gt; 65, "66+", TRUE, "?")</f>
        <v>66+</v>
      </c>
      <c r="AB321" s="1">
        <v>2390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594</v>
      </c>
      <c r="AM321" s="2">
        <v>42459</v>
      </c>
      <c r="AN321">
        <f t="shared" si="13"/>
        <v>3</v>
      </c>
      <c r="AO321" t="str">
        <f t="shared" si="14"/>
        <v>March</v>
      </c>
      <c r="AP321">
        <v>1</v>
      </c>
    </row>
    <row r="322" spans="1:42" ht="13" x14ac:dyDescent="0.15">
      <c r="A322">
        <v>321</v>
      </c>
      <c r="B322" s="1">
        <v>44300</v>
      </c>
      <c r="C322" s="1">
        <v>39</v>
      </c>
      <c r="D322" s="1">
        <f t="shared" si="12"/>
        <v>8.8036117381489837E-2</v>
      </c>
      <c r="E322" s="1">
        <v>1</v>
      </c>
      <c r="F322" s="1">
        <v>1</v>
      </c>
      <c r="G322" s="1">
        <v>65</v>
      </c>
      <c r="H322" s="1">
        <v>30</v>
      </c>
      <c r="I322" s="1">
        <v>0</v>
      </c>
      <c r="J322" s="1">
        <v>9</v>
      </c>
      <c r="K322" s="1">
        <v>0</v>
      </c>
      <c r="L322" s="1">
        <v>0</v>
      </c>
      <c r="M322" s="1">
        <v>3</v>
      </c>
      <c r="N322" s="1">
        <v>2</v>
      </c>
      <c r="O322" s="1">
        <v>1</v>
      </c>
      <c r="P322" s="1">
        <v>0</v>
      </c>
      <c r="Q322" s="1">
        <v>3</v>
      </c>
      <c r="R322" s="1">
        <v>6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55</v>
      </c>
      <c r="AA322" s="1" t="str" cm="1">
        <f t="array" ref="AA322">_xlfn.IFS(AND(Z322 &lt; 36, Z322 &gt; 23), "24-35", AND(Z322 &lt; 51, Z322 &gt; 35), "36-50", AND(Z322 &lt; 66, Z322 &gt; 50), "51-65", Z322 &gt; 65, "66+", TRUE, "?")</f>
        <v>51-65</v>
      </c>
      <c r="AB322" s="1">
        <v>2530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36</v>
      </c>
      <c r="AM322" s="2">
        <v>42319</v>
      </c>
      <c r="AN322">
        <f t="shared" si="13"/>
        <v>11</v>
      </c>
      <c r="AO322" t="str">
        <f t="shared" si="14"/>
        <v>November</v>
      </c>
      <c r="AP322">
        <v>1</v>
      </c>
    </row>
    <row r="323" spans="1:42" ht="13" x14ac:dyDescent="0.15">
      <c r="A323">
        <v>322</v>
      </c>
      <c r="B323" s="1">
        <v>82384</v>
      </c>
      <c r="C323" s="1">
        <v>1767</v>
      </c>
      <c r="D323" s="1">
        <f t="shared" ref="D323:D386" si="15">C323/B323*100</f>
        <v>2.1448339483394836</v>
      </c>
      <c r="E323" s="1">
        <v>0</v>
      </c>
      <c r="F323" s="1">
        <v>0</v>
      </c>
      <c r="G323" s="1">
        <v>55</v>
      </c>
      <c r="H323" s="1">
        <v>984</v>
      </c>
      <c r="I323" s="1">
        <v>51</v>
      </c>
      <c r="J323" s="1">
        <v>432</v>
      </c>
      <c r="K323" s="1">
        <v>180</v>
      </c>
      <c r="L323" s="1">
        <v>120</v>
      </c>
      <c r="M323" s="1">
        <v>190</v>
      </c>
      <c r="N323" s="1">
        <v>1</v>
      </c>
      <c r="O323" s="1">
        <v>3</v>
      </c>
      <c r="P323" s="1">
        <v>10</v>
      </c>
      <c r="Q323" s="1">
        <v>13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1</v>
      </c>
      <c r="Z323" s="1">
        <v>65</v>
      </c>
      <c r="AA323" s="1" t="str" cm="1">
        <f t="array" ref="AA323">_xlfn.IFS(AND(Z323 &lt; 36, Z323 &gt; 23), "24-35", AND(Z323 &lt; 51, Z323 &gt; 35), "36-50", AND(Z323 &lt; 66, Z323 &gt; 50), "51-65", Z323 &gt; 65, "66+", TRUE, "?")</f>
        <v>51-65</v>
      </c>
      <c r="AB323" s="1">
        <v>2746</v>
      </c>
      <c r="AC323" s="1">
        <v>0</v>
      </c>
      <c r="AD323" s="1">
        <v>0</v>
      </c>
      <c r="AE323" s="1">
        <v>0</v>
      </c>
      <c r="AF323" s="1">
        <v>1</v>
      </c>
      <c r="AG323" s="1">
        <v>0</v>
      </c>
      <c r="AH323" s="1">
        <v>0</v>
      </c>
      <c r="AI323" s="1">
        <v>0</v>
      </c>
      <c r="AJ323" s="1">
        <v>1</v>
      </c>
      <c r="AK323" s="1">
        <v>0</v>
      </c>
      <c r="AL323" s="1">
        <v>1577</v>
      </c>
      <c r="AM323" s="2">
        <v>42103</v>
      </c>
      <c r="AN323">
        <f t="shared" ref="AN323:AN386" si="16">MONTH(AM323)</f>
        <v>4</v>
      </c>
      <c r="AO323" t="str">
        <f t="shared" ref="AO323:AO386" si="17">TEXT(DATE(2024,AN323,1),"mmmm")</f>
        <v>April</v>
      </c>
      <c r="AP323">
        <v>1</v>
      </c>
    </row>
    <row r="324" spans="1:42" ht="13" x14ac:dyDescent="0.15">
      <c r="A324">
        <v>323</v>
      </c>
      <c r="B324" s="1">
        <v>30372</v>
      </c>
      <c r="C324" s="1">
        <v>37</v>
      </c>
      <c r="D324" s="1">
        <f t="shared" si="15"/>
        <v>0.1218227314631898</v>
      </c>
      <c r="E324" s="1">
        <v>1</v>
      </c>
      <c r="F324" s="1">
        <v>1</v>
      </c>
      <c r="G324" s="1">
        <v>33</v>
      </c>
      <c r="H324" s="1">
        <v>15</v>
      </c>
      <c r="I324" s="1">
        <v>0</v>
      </c>
      <c r="J324" s="1">
        <v>12</v>
      </c>
      <c r="K324" s="1">
        <v>7</v>
      </c>
      <c r="L324" s="1">
        <v>3</v>
      </c>
      <c r="M324" s="1">
        <v>7</v>
      </c>
      <c r="N324" s="1">
        <v>3</v>
      </c>
      <c r="O324" s="1">
        <v>2</v>
      </c>
      <c r="P324" s="1">
        <v>0</v>
      </c>
      <c r="Q324" s="1">
        <v>3</v>
      </c>
      <c r="R324" s="1">
        <v>7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49</v>
      </c>
      <c r="AA324" s="1" t="str" cm="1">
        <f t="array" ref="AA324">_xlfn.IFS(AND(Z324 &lt; 36, Z324 &gt; 23), "24-35", AND(Z324 &lt; 51, Z324 &gt; 35), "36-50", AND(Z324 &lt; 66, Z324 &gt; 50), "51-65", Z324 &gt; 65, "66+", TRUE, "?")</f>
        <v>36-50</v>
      </c>
      <c r="AB324" s="1">
        <v>2710</v>
      </c>
      <c r="AC324" s="1">
        <v>0</v>
      </c>
      <c r="AD324" s="1">
        <v>0</v>
      </c>
      <c r="AE324" s="1">
        <v>0</v>
      </c>
      <c r="AF324" s="1">
        <v>0</v>
      </c>
      <c r="AG324" s="1">
        <v>1</v>
      </c>
      <c r="AH324" s="1">
        <v>0</v>
      </c>
      <c r="AI324" s="1">
        <v>1</v>
      </c>
      <c r="AJ324" s="1">
        <v>0</v>
      </c>
      <c r="AK324" s="1">
        <v>0</v>
      </c>
      <c r="AL324" s="1">
        <v>30</v>
      </c>
      <c r="AM324" s="2">
        <v>42139</v>
      </c>
      <c r="AN324">
        <f t="shared" si="16"/>
        <v>5</v>
      </c>
      <c r="AO324" t="str">
        <f t="shared" si="17"/>
        <v>May</v>
      </c>
      <c r="AP324">
        <v>1</v>
      </c>
    </row>
    <row r="325" spans="1:42" ht="13" x14ac:dyDescent="0.15">
      <c r="A325">
        <v>324</v>
      </c>
      <c r="B325" s="1">
        <v>33181</v>
      </c>
      <c r="C325" s="1">
        <v>12</v>
      </c>
      <c r="D325" s="1">
        <f t="shared" si="15"/>
        <v>3.6165275308158287E-2</v>
      </c>
      <c r="E325" s="1">
        <v>1</v>
      </c>
      <c r="F325" s="1">
        <v>0</v>
      </c>
      <c r="G325" s="1">
        <v>90</v>
      </c>
      <c r="H325" s="1">
        <v>9</v>
      </c>
      <c r="I325" s="1">
        <v>0</v>
      </c>
      <c r="J325" s="1">
        <v>3</v>
      </c>
      <c r="K325" s="1">
        <v>0</v>
      </c>
      <c r="L325" s="1">
        <v>0</v>
      </c>
      <c r="M325" s="1">
        <v>4</v>
      </c>
      <c r="N325" s="1">
        <v>1</v>
      </c>
      <c r="O325" s="1">
        <v>1</v>
      </c>
      <c r="P325" s="1">
        <v>0</v>
      </c>
      <c r="Q325" s="1">
        <v>2</v>
      </c>
      <c r="R325" s="1">
        <v>6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44</v>
      </c>
      <c r="AA325" s="1" t="str" cm="1">
        <f t="array" ref="AA325">_xlfn.IFS(AND(Z325 &lt; 36, Z325 &gt; 23), "24-35", AND(Z325 &lt; 51, Z325 &gt; 35), "36-50", AND(Z325 &lt; 66, Z325 &gt; 50), "51-65", Z325 &gt; 65, "66+", TRUE, "?")</f>
        <v>36-50</v>
      </c>
      <c r="AB325" s="1">
        <v>2336</v>
      </c>
      <c r="AC325" s="1">
        <v>0</v>
      </c>
      <c r="AD325" s="1">
        <v>1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0</v>
      </c>
      <c r="AL325" s="1">
        <v>8</v>
      </c>
      <c r="AM325" s="2">
        <v>42513</v>
      </c>
      <c r="AN325">
        <f t="shared" si="16"/>
        <v>5</v>
      </c>
      <c r="AO325" t="str">
        <f t="shared" si="17"/>
        <v>May</v>
      </c>
      <c r="AP325">
        <v>1</v>
      </c>
    </row>
    <row r="326" spans="1:42" ht="13" x14ac:dyDescent="0.15">
      <c r="A326">
        <v>325</v>
      </c>
      <c r="B326" s="1">
        <v>71113</v>
      </c>
      <c r="C326" s="1">
        <v>827</v>
      </c>
      <c r="D326" s="1">
        <f t="shared" si="15"/>
        <v>1.1629378594631079</v>
      </c>
      <c r="E326" s="1">
        <v>0</v>
      </c>
      <c r="F326" s="1">
        <v>1</v>
      </c>
      <c r="G326" s="1">
        <v>95</v>
      </c>
      <c r="H326" s="1">
        <v>495</v>
      </c>
      <c r="I326" s="1">
        <v>33</v>
      </c>
      <c r="J326" s="1">
        <v>255</v>
      </c>
      <c r="K326" s="1">
        <v>11</v>
      </c>
      <c r="L326" s="1">
        <v>33</v>
      </c>
      <c r="M326" s="1">
        <v>8</v>
      </c>
      <c r="N326" s="1">
        <v>4</v>
      </c>
      <c r="O326" s="1">
        <v>6</v>
      </c>
      <c r="P326" s="1">
        <v>7</v>
      </c>
      <c r="Q326" s="1">
        <v>9</v>
      </c>
      <c r="R326" s="1">
        <v>4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63</v>
      </c>
      <c r="AA326" s="1" t="str" cm="1">
        <f t="array" ref="AA326">_xlfn.IFS(AND(Z326 &lt; 36, Z326 &gt; 23), "24-35", AND(Z326 &lt; 51, Z326 &gt; 35), "36-50", AND(Z326 &lt; 66, Z326 &gt; 50), "51-65", Z326 &gt; 65, "66+", TRUE, "?")</f>
        <v>51-65</v>
      </c>
      <c r="AB326" s="1">
        <v>2353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819</v>
      </c>
      <c r="AM326" s="2">
        <v>42496</v>
      </c>
      <c r="AN326">
        <f t="shared" si="16"/>
        <v>5</v>
      </c>
      <c r="AO326" t="str">
        <f t="shared" si="17"/>
        <v>May</v>
      </c>
      <c r="AP326">
        <v>1</v>
      </c>
    </row>
    <row r="327" spans="1:42" ht="13" x14ac:dyDescent="0.15">
      <c r="A327">
        <v>326</v>
      </c>
      <c r="B327" s="1">
        <v>71952</v>
      </c>
      <c r="C327" s="1">
        <v>1350</v>
      </c>
      <c r="D327" s="1">
        <f t="shared" si="15"/>
        <v>1.8762508338892596</v>
      </c>
      <c r="E327" s="1">
        <v>1</v>
      </c>
      <c r="F327" s="1">
        <v>0</v>
      </c>
      <c r="G327" s="1">
        <v>93</v>
      </c>
      <c r="H327" s="1">
        <v>656</v>
      </c>
      <c r="I327" s="1">
        <v>80</v>
      </c>
      <c r="J327" s="1">
        <v>455</v>
      </c>
      <c r="K327" s="1">
        <v>52</v>
      </c>
      <c r="L327" s="1">
        <v>107</v>
      </c>
      <c r="M327" s="1">
        <v>93</v>
      </c>
      <c r="N327" s="1">
        <v>2</v>
      </c>
      <c r="O327" s="1">
        <v>8</v>
      </c>
      <c r="P327" s="1">
        <v>4</v>
      </c>
      <c r="Q327" s="1">
        <v>8</v>
      </c>
      <c r="R327" s="1">
        <v>4</v>
      </c>
      <c r="S327" s="1">
        <v>0</v>
      </c>
      <c r="T327" s="1">
        <v>0</v>
      </c>
      <c r="U327" s="1">
        <v>1</v>
      </c>
      <c r="V327" s="1">
        <v>0</v>
      </c>
      <c r="W327" s="1">
        <v>1</v>
      </c>
      <c r="X327" s="1">
        <v>0</v>
      </c>
      <c r="Y327" s="1">
        <v>0</v>
      </c>
      <c r="Z327" s="1">
        <v>34</v>
      </c>
      <c r="AA327" s="1" t="str" cm="1">
        <f t="array" ref="AA327">_xlfn.IFS(AND(Z327 &lt; 36, Z327 &gt; 23), "24-35", AND(Z327 &lt; 51, Z327 &gt; 35), "36-50", AND(Z327 &lt; 66, Z327 &gt; 50), "51-65", Z327 &gt; 65, "66+", TRUE, "?")</f>
        <v>24-35</v>
      </c>
      <c r="AB327" s="1">
        <v>2694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1257</v>
      </c>
      <c r="AM327" s="2">
        <v>42155</v>
      </c>
      <c r="AN327">
        <f t="shared" si="16"/>
        <v>5</v>
      </c>
      <c r="AO327" t="str">
        <f t="shared" si="17"/>
        <v>May</v>
      </c>
      <c r="AP327">
        <v>1</v>
      </c>
    </row>
    <row r="328" spans="1:42" ht="13" x14ac:dyDescent="0.15">
      <c r="A328">
        <v>327</v>
      </c>
      <c r="B328" s="1">
        <v>72066</v>
      </c>
      <c r="C328" s="1">
        <v>1758</v>
      </c>
      <c r="D328" s="1">
        <f t="shared" si="15"/>
        <v>2.4394305220214805</v>
      </c>
      <c r="E328" s="1">
        <v>0</v>
      </c>
      <c r="F328" s="1">
        <v>0</v>
      </c>
      <c r="G328" s="1">
        <v>55</v>
      </c>
      <c r="H328" s="1">
        <v>1003</v>
      </c>
      <c r="I328" s="1">
        <v>34</v>
      </c>
      <c r="J328" s="1">
        <v>536</v>
      </c>
      <c r="K328" s="1">
        <v>134</v>
      </c>
      <c r="L328" s="1">
        <v>51</v>
      </c>
      <c r="M328" s="1">
        <v>34</v>
      </c>
      <c r="N328" s="1">
        <v>1</v>
      </c>
      <c r="O328" s="1">
        <v>4</v>
      </c>
      <c r="P328" s="1">
        <v>6</v>
      </c>
      <c r="Q328" s="1">
        <v>6</v>
      </c>
      <c r="R328" s="1">
        <v>2</v>
      </c>
      <c r="S328" s="1">
        <v>1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1</v>
      </c>
      <c r="Z328" s="1">
        <v>39</v>
      </c>
      <c r="AA328" s="1" t="str" cm="1">
        <f t="array" ref="AA328">_xlfn.IFS(AND(Z328 &lt; 36, Z328 &gt; 23), "24-35", AND(Z328 &lt; 51, Z328 &gt; 35), "36-50", AND(Z328 &lt; 66, Z328 &gt; 50), "51-65", Z328 &gt; 65, "66+", TRUE, "?")</f>
        <v>36-50</v>
      </c>
      <c r="AB328" s="1">
        <v>2165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1724</v>
      </c>
      <c r="AM328" s="2">
        <v>42684</v>
      </c>
      <c r="AN328">
        <f t="shared" si="16"/>
        <v>11</v>
      </c>
      <c r="AO328" t="str">
        <f t="shared" si="17"/>
        <v>November</v>
      </c>
      <c r="AP328">
        <v>1</v>
      </c>
    </row>
    <row r="329" spans="1:42" ht="13" x14ac:dyDescent="0.15">
      <c r="A329">
        <v>328</v>
      </c>
      <c r="B329" s="1">
        <v>72099</v>
      </c>
      <c r="C329" s="1">
        <v>1166</v>
      </c>
      <c r="D329" s="1">
        <f t="shared" si="15"/>
        <v>1.6172207658913438</v>
      </c>
      <c r="E329" s="1">
        <v>0</v>
      </c>
      <c r="F329" s="1">
        <v>0</v>
      </c>
      <c r="G329" s="1">
        <v>18</v>
      </c>
      <c r="H329" s="1">
        <v>546</v>
      </c>
      <c r="I329" s="1">
        <v>91</v>
      </c>
      <c r="J329" s="1">
        <v>410</v>
      </c>
      <c r="K329" s="1">
        <v>119</v>
      </c>
      <c r="L329" s="1">
        <v>0</v>
      </c>
      <c r="M329" s="1">
        <v>22</v>
      </c>
      <c r="N329" s="1">
        <v>1</v>
      </c>
      <c r="O329" s="1">
        <v>3</v>
      </c>
      <c r="P329" s="1">
        <v>4</v>
      </c>
      <c r="Q329" s="1">
        <v>10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46</v>
      </c>
      <c r="AA329" s="1" t="str" cm="1">
        <f t="array" ref="AA329">_xlfn.IFS(AND(Z329 &lt; 36, Z329 &gt; 23), "24-35", AND(Z329 &lt; 51, Z329 &gt; 35), "36-50", AND(Z329 &lt; 66, Z329 &gt; 50), "51-65", Z329 &gt; 65, "66+", TRUE, "?")</f>
        <v>36-50</v>
      </c>
      <c r="AB329" s="1">
        <v>2769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1144</v>
      </c>
      <c r="AM329" s="2">
        <v>42080</v>
      </c>
      <c r="AN329">
        <f t="shared" si="16"/>
        <v>3</v>
      </c>
      <c r="AO329" t="str">
        <f t="shared" si="17"/>
        <v>March</v>
      </c>
      <c r="AP329">
        <v>1</v>
      </c>
    </row>
    <row r="330" spans="1:42" ht="13" x14ac:dyDescent="0.15">
      <c r="A330">
        <v>329</v>
      </c>
      <c r="B330" s="1">
        <v>60000</v>
      </c>
      <c r="C330" s="1">
        <v>1265</v>
      </c>
      <c r="D330" s="1">
        <f t="shared" si="15"/>
        <v>2.1083333333333334</v>
      </c>
      <c r="E330" s="1">
        <v>0</v>
      </c>
      <c r="F330" s="1">
        <v>1</v>
      </c>
      <c r="G330" s="1">
        <v>57</v>
      </c>
      <c r="H330" s="1">
        <v>1048</v>
      </c>
      <c r="I330" s="1">
        <v>0</v>
      </c>
      <c r="J330" s="1">
        <v>217</v>
      </c>
      <c r="K330" s="1">
        <v>0</v>
      </c>
      <c r="L330" s="1">
        <v>0</v>
      </c>
      <c r="M330" s="1">
        <v>12</v>
      </c>
      <c r="N330" s="1">
        <v>5</v>
      </c>
      <c r="O330" s="1">
        <v>11</v>
      </c>
      <c r="P330" s="1">
        <v>3</v>
      </c>
      <c r="Q330" s="1">
        <v>5</v>
      </c>
      <c r="R330" s="1">
        <v>6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44</v>
      </c>
      <c r="AA330" s="1" t="str" cm="1">
        <f t="array" ref="AA330">_xlfn.IFS(AND(Z330 &lt; 36, Z330 &gt; 23), "24-35", AND(Z330 &lt; 51, Z330 &gt; 35), "36-50", AND(Z330 &lt; 66, Z330 &gt; 50), "51-65", Z330 &gt; 65, "66+", TRUE, "?")</f>
        <v>36-50</v>
      </c>
      <c r="AB330" s="1">
        <v>2713</v>
      </c>
      <c r="AC330" s="1">
        <v>0</v>
      </c>
      <c r="AD330" s="1">
        <v>0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1253</v>
      </c>
      <c r="AM330" s="2">
        <v>42136</v>
      </c>
      <c r="AN330">
        <f t="shared" si="16"/>
        <v>5</v>
      </c>
      <c r="AO330" t="str">
        <f t="shared" si="17"/>
        <v>May</v>
      </c>
      <c r="AP330">
        <v>1</v>
      </c>
    </row>
    <row r="331" spans="1:42" ht="13" x14ac:dyDescent="0.15">
      <c r="A331">
        <v>330</v>
      </c>
      <c r="B331" s="1">
        <v>38643</v>
      </c>
      <c r="C331" s="1">
        <v>39</v>
      </c>
      <c r="D331" s="1">
        <f t="shared" si="15"/>
        <v>0.10092384131666797</v>
      </c>
      <c r="E331" s="1">
        <v>1</v>
      </c>
      <c r="F331" s="1">
        <v>1</v>
      </c>
      <c r="G331" s="1">
        <v>45</v>
      </c>
      <c r="H331" s="1">
        <v>22</v>
      </c>
      <c r="I331" s="1">
        <v>2</v>
      </c>
      <c r="J331" s="1">
        <v>14</v>
      </c>
      <c r="K331" s="1">
        <v>0</v>
      </c>
      <c r="L331" s="1">
        <v>1</v>
      </c>
      <c r="M331" s="1">
        <v>10</v>
      </c>
      <c r="N331" s="1">
        <v>2</v>
      </c>
      <c r="O331" s="1">
        <v>2</v>
      </c>
      <c r="P331" s="1">
        <v>0</v>
      </c>
      <c r="Q331" s="1">
        <v>3</v>
      </c>
      <c r="R331" s="1">
        <v>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42</v>
      </c>
      <c r="AA331" s="1" t="str" cm="1">
        <f t="array" ref="AA331">_xlfn.IFS(AND(Z331 &lt; 36, Z331 &gt; 23), "24-35", AND(Z331 &lt; 51, Z331 &gt; 35), "36-50", AND(Z331 &lt; 66, Z331 &gt; 50), "51-65", Z331 &gt; 65, "66+", TRUE, "?")</f>
        <v>36-50</v>
      </c>
      <c r="AB331" s="1">
        <v>2371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29</v>
      </c>
      <c r="AM331" s="2">
        <v>42478</v>
      </c>
      <c r="AN331">
        <f t="shared" si="16"/>
        <v>4</v>
      </c>
      <c r="AO331" t="str">
        <f t="shared" si="17"/>
        <v>April</v>
      </c>
      <c r="AP331">
        <v>1</v>
      </c>
    </row>
    <row r="332" spans="1:42" ht="13" x14ac:dyDescent="0.15">
      <c r="A332">
        <v>331</v>
      </c>
      <c r="B332" s="1">
        <v>50737</v>
      </c>
      <c r="C332" s="1">
        <v>89</v>
      </c>
      <c r="D332" s="1">
        <f t="shared" si="15"/>
        <v>0.17541439186392574</v>
      </c>
      <c r="E332" s="1">
        <v>0</v>
      </c>
      <c r="F332" s="1">
        <v>1</v>
      </c>
      <c r="G332" s="1">
        <v>61</v>
      </c>
      <c r="H332" s="1">
        <v>78</v>
      </c>
      <c r="I332" s="1">
        <v>0</v>
      </c>
      <c r="J332" s="1">
        <v>11</v>
      </c>
      <c r="K332" s="1">
        <v>0</v>
      </c>
      <c r="L332" s="1">
        <v>0</v>
      </c>
      <c r="M332" s="1">
        <v>10</v>
      </c>
      <c r="N332" s="1">
        <v>1</v>
      </c>
      <c r="O332" s="1">
        <v>2</v>
      </c>
      <c r="P332" s="1">
        <v>0</v>
      </c>
      <c r="Q332" s="1">
        <v>4</v>
      </c>
      <c r="R332" s="1">
        <v>6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65</v>
      </c>
      <c r="AA332" s="1" t="str" cm="1">
        <f t="array" ref="AA332">_xlfn.IFS(AND(Z332 &lt; 36, Z332 &gt; 23), "24-35", AND(Z332 &lt; 51, Z332 &gt; 35), "36-50", AND(Z332 &lt; 66, Z332 &gt; 50), "51-65", Z332 &gt; 65, "66+", TRUE, "?")</f>
        <v>51-65</v>
      </c>
      <c r="AB332" s="1">
        <v>2573</v>
      </c>
      <c r="AC332" s="1">
        <v>0</v>
      </c>
      <c r="AD332" s="1">
        <v>1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79</v>
      </c>
      <c r="AM332" s="2">
        <v>42276</v>
      </c>
      <c r="AN332">
        <f t="shared" si="16"/>
        <v>9</v>
      </c>
      <c r="AO332" t="str">
        <f t="shared" si="17"/>
        <v>September</v>
      </c>
      <c r="AP332">
        <v>1</v>
      </c>
    </row>
    <row r="333" spans="1:42" ht="13" x14ac:dyDescent="0.15">
      <c r="A333">
        <v>332</v>
      </c>
      <c r="B333" s="1">
        <v>68462</v>
      </c>
      <c r="C333" s="1">
        <v>1622</v>
      </c>
      <c r="D333" s="1">
        <f t="shared" si="15"/>
        <v>2.3691975110280157</v>
      </c>
      <c r="E333" s="1">
        <v>0</v>
      </c>
      <c r="F333" s="1">
        <v>0</v>
      </c>
      <c r="G333" s="1">
        <v>6</v>
      </c>
      <c r="H333" s="1">
        <v>561</v>
      </c>
      <c r="I333" s="1">
        <v>64</v>
      </c>
      <c r="J333" s="1">
        <v>785</v>
      </c>
      <c r="K333" s="1">
        <v>84</v>
      </c>
      <c r="L333" s="1">
        <v>128</v>
      </c>
      <c r="M333" s="1">
        <v>48</v>
      </c>
      <c r="N333" s="1">
        <v>1</v>
      </c>
      <c r="O333" s="1">
        <v>3</v>
      </c>
      <c r="P333" s="1">
        <v>3</v>
      </c>
      <c r="Q333" s="1">
        <v>8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51</v>
      </c>
      <c r="AA333" s="1" t="str" cm="1">
        <f t="array" ref="AA333">_xlfn.IFS(AND(Z333 &lt; 36, Z333 &gt; 23), "24-35", AND(Z333 &lt; 51, Z333 &gt; 35), "36-50", AND(Z333 &lt; 66, Z333 &gt; 50), "51-65", Z333 &gt; 65, "66+", TRUE, "?")</f>
        <v>51-65</v>
      </c>
      <c r="AB333" s="1">
        <v>2723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1574</v>
      </c>
      <c r="AM333" s="2">
        <v>42126</v>
      </c>
      <c r="AN333">
        <f t="shared" si="16"/>
        <v>5</v>
      </c>
      <c r="AO333" t="str">
        <f t="shared" si="17"/>
        <v>May</v>
      </c>
      <c r="AP333">
        <v>1</v>
      </c>
    </row>
    <row r="334" spans="1:42" ht="13" x14ac:dyDescent="0.15">
      <c r="A334">
        <v>333</v>
      </c>
      <c r="B334" s="1">
        <v>65073</v>
      </c>
      <c r="C334" s="1">
        <v>892</v>
      </c>
      <c r="D334" s="1">
        <f t="shared" si="15"/>
        <v>1.3707682141594826</v>
      </c>
      <c r="E334" s="1">
        <v>0</v>
      </c>
      <c r="F334" s="1">
        <v>0</v>
      </c>
      <c r="G334" s="1">
        <v>65</v>
      </c>
      <c r="H334" s="1">
        <v>629</v>
      </c>
      <c r="I334" s="1">
        <v>17</v>
      </c>
      <c r="J334" s="1">
        <v>177</v>
      </c>
      <c r="K334" s="1">
        <v>69</v>
      </c>
      <c r="L334" s="1">
        <v>0</v>
      </c>
      <c r="M334" s="1">
        <v>8</v>
      </c>
      <c r="N334" s="1">
        <v>1</v>
      </c>
      <c r="O334" s="1">
        <v>5</v>
      </c>
      <c r="P334" s="1">
        <v>3</v>
      </c>
      <c r="Q334" s="1">
        <v>5</v>
      </c>
      <c r="R334" s="1">
        <v>2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77</v>
      </c>
      <c r="AA334" s="1" t="str" cm="1">
        <f t="array" ref="AA334">_xlfn.IFS(AND(Z334 &lt; 36, Z334 &gt; 23), "24-35", AND(Z334 &lt; 51, Z334 &gt; 35), "36-50", AND(Z334 &lt; 66, Z334 &gt; 50), "51-65", Z334 &gt; 65, "66+", TRUE, "?")</f>
        <v>66+</v>
      </c>
      <c r="AB334" s="1">
        <v>2472</v>
      </c>
      <c r="AC334" s="1">
        <v>0</v>
      </c>
      <c r="AD334" s="1">
        <v>1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0</v>
      </c>
      <c r="AL334" s="1">
        <v>884</v>
      </c>
      <c r="AM334" s="2">
        <v>42377</v>
      </c>
      <c r="AN334">
        <f t="shared" si="16"/>
        <v>1</v>
      </c>
      <c r="AO334" t="str">
        <f t="shared" si="17"/>
        <v>January</v>
      </c>
      <c r="AP334">
        <v>1</v>
      </c>
    </row>
    <row r="335" spans="1:42" ht="13" x14ac:dyDescent="0.15">
      <c r="A335">
        <v>334</v>
      </c>
      <c r="B335" s="1">
        <v>46681</v>
      </c>
      <c r="C335" s="1">
        <v>387</v>
      </c>
      <c r="D335" s="1">
        <f t="shared" si="15"/>
        <v>0.8290310833101262</v>
      </c>
      <c r="E335" s="1">
        <v>0</v>
      </c>
      <c r="F335" s="1">
        <v>2</v>
      </c>
      <c r="G335" s="1">
        <v>52</v>
      </c>
      <c r="H335" s="1">
        <v>269</v>
      </c>
      <c r="I335" s="1">
        <v>15</v>
      </c>
      <c r="J335" s="1">
        <v>69</v>
      </c>
      <c r="K335" s="1">
        <v>15</v>
      </c>
      <c r="L335" s="1">
        <v>19</v>
      </c>
      <c r="M335" s="1">
        <v>38</v>
      </c>
      <c r="N335" s="1">
        <v>2</v>
      </c>
      <c r="O335" s="1">
        <v>4</v>
      </c>
      <c r="P335" s="1">
        <v>6</v>
      </c>
      <c r="Q335" s="1">
        <v>4</v>
      </c>
      <c r="R335" s="1">
        <v>5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72</v>
      </c>
      <c r="AA335" s="1" t="str" cm="1">
        <f t="array" ref="AA335">_xlfn.IFS(AND(Z335 &lt; 36, Z335 &gt; 23), "24-35", AND(Z335 &lt; 51, Z335 &gt; 35), "36-50", AND(Z335 &lt; 66, Z335 &gt; 50), "51-65", Z335 &gt; 65, "66+", TRUE, "?")</f>
        <v>66+</v>
      </c>
      <c r="AB335" s="1">
        <v>2423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349</v>
      </c>
      <c r="AM335" s="2">
        <v>42426</v>
      </c>
      <c r="AN335">
        <f t="shared" si="16"/>
        <v>2</v>
      </c>
      <c r="AO335" t="str">
        <f t="shared" si="17"/>
        <v>February</v>
      </c>
      <c r="AP335">
        <v>1</v>
      </c>
    </row>
    <row r="336" spans="1:42" ht="13" x14ac:dyDescent="0.15">
      <c r="A336">
        <v>335</v>
      </c>
      <c r="B336" s="1">
        <v>78618</v>
      </c>
      <c r="C336" s="1">
        <v>2092</v>
      </c>
      <c r="D336" s="1">
        <f t="shared" si="15"/>
        <v>2.6609682261059806</v>
      </c>
      <c r="E336" s="1">
        <v>0</v>
      </c>
      <c r="F336" s="1">
        <v>0</v>
      </c>
      <c r="G336" s="1">
        <v>87</v>
      </c>
      <c r="H336" s="1">
        <v>736</v>
      </c>
      <c r="I336" s="1">
        <v>163</v>
      </c>
      <c r="J336" s="1">
        <v>818</v>
      </c>
      <c r="K336" s="1">
        <v>212</v>
      </c>
      <c r="L336" s="1">
        <v>163</v>
      </c>
      <c r="M336" s="1">
        <v>61</v>
      </c>
      <c r="N336" s="1">
        <v>1</v>
      </c>
      <c r="O336" s="1">
        <v>4</v>
      </c>
      <c r="P336" s="1">
        <v>7</v>
      </c>
      <c r="Q336" s="1">
        <v>10</v>
      </c>
      <c r="R336" s="1">
        <v>2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63</v>
      </c>
      <c r="AA336" s="1" t="str" cm="1">
        <f t="array" ref="AA336">_xlfn.IFS(AND(Z336 &lt; 36, Z336 &gt; 23), "24-35", AND(Z336 &lt; 51, Z336 &gt; 35), "36-50", AND(Z336 &lt; 66, Z336 &gt; 50), "51-65", Z336 &gt; 65, "66+", TRUE, "?")</f>
        <v>51-65</v>
      </c>
      <c r="AB336" s="1">
        <v>2798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2031</v>
      </c>
      <c r="AM336" s="2">
        <v>42051</v>
      </c>
      <c r="AN336">
        <f t="shared" si="16"/>
        <v>2</v>
      </c>
      <c r="AO336" t="str">
        <f t="shared" si="17"/>
        <v>February</v>
      </c>
      <c r="AP336">
        <v>1</v>
      </c>
    </row>
    <row r="337" spans="1:42" ht="13" x14ac:dyDescent="0.15">
      <c r="A337">
        <v>336</v>
      </c>
      <c r="B337" s="1">
        <v>62187</v>
      </c>
      <c r="C337" s="1">
        <v>595</v>
      </c>
      <c r="D337" s="1">
        <f t="shared" si="15"/>
        <v>0.95679161239487365</v>
      </c>
      <c r="E337" s="1">
        <v>0</v>
      </c>
      <c r="F337" s="1">
        <v>1</v>
      </c>
      <c r="G337" s="1">
        <v>38</v>
      </c>
      <c r="H337" s="1">
        <v>512</v>
      </c>
      <c r="I337" s="1">
        <v>0</v>
      </c>
      <c r="J337" s="1">
        <v>83</v>
      </c>
      <c r="K337" s="1">
        <v>0</v>
      </c>
      <c r="L337" s="1">
        <v>0</v>
      </c>
      <c r="M337" s="1">
        <v>41</v>
      </c>
      <c r="N337" s="1">
        <v>3</v>
      </c>
      <c r="O337" s="1">
        <v>6</v>
      </c>
      <c r="P337" s="1">
        <v>2</v>
      </c>
      <c r="Q337" s="1">
        <v>10</v>
      </c>
      <c r="R337" s="1">
        <v>4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51</v>
      </c>
      <c r="AA337" s="1" t="str" cm="1">
        <f t="array" ref="AA337">_xlfn.IFS(AND(Z337 &lt; 36, Z337 &gt; 23), "24-35", AND(Z337 &lt; 51, Z337 &gt; 35), "36-50", AND(Z337 &lt; 66, Z337 &gt; 50), "51-65", Z337 &gt; 65, "66+", TRUE, "?")</f>
        <v>51-65</v>
      </c>
      <c r="AB337" s="1">
        <v>2258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1</v>
      </c>
      <c r="AL337" s="1">
        <v>554</v>
      </c>
      <c r="AM337" s="2">
        <v>42591</v>
      </c>
      <c r="AN337">
        <f t="shared" si="16"/>
        <v>8</v>
      </c>
      <c r="AO337" t="str">
        <f t="shared" si="17"/>
        <v>August</v>
      </c>
      <c r="AP337">
        <v>1</v>
      </c>
    </row>
    <row r="338" spans="1:42" ht="13" x14ac:dyDescent="0.15">
      <c r="A338">
        <v>337</v>
      </c>
      <c r="B338" s="1">
        <v>28442</v>
      </c>
      <c r="C338" s="1">
        <v>51</v>
      </c>
      <c r="D338" s="1">
        <f t="shared" si="15"/>
        <v>0.17931228464946206</v>
      </c>
      <c r="E338" s="1">
        <v>2</v>
      </c>
      <c r="F338" s="1">
        <v>0</v>
      </c>
      <c r="G338" s="1">
        <v>53</v>
      </c>
      <c r="H338" s="1">
        <v>19</v>
      </c>
      <c r="I338" s="1">
        <v>3</v>
      </c>
      <c r="J338" s="1">
        <v>10</v>
      </c>
      <c r="K338" s="1">
        <v>11</v>
      </c>
      <c r="L338" s="1">
        <v>8</v>
      </c>
      <c r="M338" s="1">
        <v>6</v>
      </c>
      <c r="N338" s="1">
        <v>3</v>
      </c>
      <c r="O338" s="1">
        <v>2</v>
      </c>
      <c r="P338" s="1">
        <v>1</v>
      </c>
      <c r="Q338" s="1">
        <v>4</v>
      </c>
      <c r="R338" s="1">
        <v>4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42</v>
      </c>
      <c r="AA338" s="1" t="str" cm="1">
        <f t="array" ref="AA338">_xlfn.IFS(AND(Z338 &lt; 36, Z338 &gt; 23), "24-35", AND(Z338 &lt; 51, Z338 &gt; 35), "36-50", AND(Z338 &lt; 66, Z338 &gt; 50), "51-65", Z338 &gt; 65, "66+", TRUE, "?")</f>
        <v>36-50</v>
      </c>
      <c r="AB338" s="1">
        <v>2284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45</v>
      </c>
      <c r="AM338" s="2">
        <v>42565</v>
      </c>
      <c r="AN338">
        <f t="shared" si="16"/>
        <v>7</v>
      </c>
      <c r="AO338" t="str">
        <f t="shared" si="17"/>
        <v>July</v>
      </c>
      <c r="AP338">
        <v>1</v>
      </c>
    </row>
    <row r="339" spans="1:42" ht="13" x14ac:dyDescent="0.15">
      <c r="A339">
        <v>338</v>
      </c>
      <c r="B339" s="1">
        <v>51479</v>
      </c>
      <c r="C339" s="1">
        <v>429</v>
      </c>
      <c r="D339" s="1">
        <f t="shared" si="15"/>
        <v>0.83334952116396965</v>
      </c>
      <c r="E339" s="1">
        <v>1</v>
      </c>
      <c r="F339" s="1">
        <v>1</v>
      </c>
      <c r="G339" s="1">
        <v>67</v>
      </c>
      <c r="H339" s="1">
        <v>247</v>
      </c>
      <c r="I339" s="1">
        <v>8</v>
      </c>
      <c r="J339" s="1">
        <v>160</v>
      </c>
      <c r="K339" s="1">
        <v>6</v>
      </c>
      <c r="L339" s="1">
        <v>8</v>
      </c>
      <c r="M339" s="1">
        <v>65</v>
      </c>
      <c r="N339" s="1">
        <v>7</v>
      </c>
      <c r="O339" s="1">
        <v>6</v>
      </c>
      <c r="P339" s="1">
        <v>3</v>
      </c>
      <c r="Q339" s="1">
        <v>6</v>
      </c>
      <c r="R339" s="1">
        <v>7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53</v>
      </c>
      <c r="AA339" s="1" t="str" cm="1">
        <f t="array" ref="AA339">_xlfn.IFS(AND(Z339 &lt; 36, Z339 &gt; 23), "24-35", AND(Z339 &lt; 51, Z339 &gt; 35), "36-50", AND(Z339 &lt; 66, Z339 &gt; 50), "51-65", Z339 &gt; 65, "66+", TRUE, "?")</f>
        <v>51-65</v>
      </c>
      <c r="AB339" s="1">
        <v>2707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0</v>
      </c>
      <c r="AK339" s="1">
        <v>0</v>
      </c>
      <c r="AL339" s="1">
        <v>364</v>
      </c>
      <c r="AM339" s="2">
        <v>42142</v>
      </c>
      <c r="AN339">
        <f t="shared" si="16"/>
        <v>5</v>
      </c>
      <c r="AO339" t="str">
        <f t="shared" si="17"/>
        <v>May</v>
      </c>
      <c r="AP339">
        <v>1</v>
      </c>
    </row>
    <row r="340" spans="1:42" ht="13" x14ac:dyDescent="0.15">
      <c r="A340">
        <v>339</v>
      </c>
      <c r="B340" s="1">
        <v>54803</v>
      </c>
      <c r="C340" s="1">
        <v>551</v>
      </c>
      <c r="D340" s="1">
        <f t="shared" si="15"/>
        <v>1.0054194113460944</v>
      </c>
      <c r="E340" s="1">
        <v>0</v>
      </c>
      <c r="F340" s="1">
        <v>1</v>
      </c>
      <c r="G340" s="1">
        <v>65</v>
      </c>
      <c r="H340" s="1">
        <v>404</v>
      </c>
      <c r="I340" s="1">
        <v>0</v>
      </c>
      <c r="J340" s="1">
        <v>92</v>
      </c>
      <c r="K340" s="1">
        <v>28</v>
      </c>
      <c r="L340" s="1">
        <v>27</v>
      </c>
      <c r="M340" s="1">
        <v>142</v>
      </c>
      <c r="N340" s="1">
        <v>2</v>
      </c>
      <c r="O340" s="1">
        <v>6</v>
      </c>
      <c r="P340" s="1">
        <v>2</v>
      </c>
      <c r="Q340" s="1">
        <v>9</v>
      </c>
      <c r="R340" s="1">
        <v>4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51</v>
      </c>
      <c r="AA340" s="1" t="str" cm="1">
        <f t="array" ref="AA340">_xlfn.IFS(AND(Z340 &lt; 36, Z340 &gt; 23), "24-35", AND(Z340 &lt; 51, Z340 &gt; 35), "36-50", AND(Z340 &lt; 66, Z340 &gt; 50), "51-65", Z340 &gt; 65, "66+", TRUE, "?")</f>
        <v>51-65</v>
      </c>
      <c r="AB340" s="1">
        <v>2836</v>
      </c>
      <c r="AC340" s="1">
        <v>0</v>
      </c>
      <c r="AD340" s="1">
        <v>0</v>
      </c>
      <c r="AE340" s="1">
        <v>1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409</v>
      </c>
      <c r="AM340" s="2">
        <v>42013</v>
      </c>
      <c r="AN340">
        <f t="shared" si="16"/>
        <v>1</v>
      </c>
      <c r="AO340" t="str">
        <f t="shared" si="17"/>
        <v>January</v>
      </c>
      <c r="AP340">
        <v>1</v>
      </c>
    </row>
    <row r="341" spans="1:42" ht="13" x14ac:dyDescent="0.15">
      <c r="A341">
        <v>340</v>
      </c>
      <c r="B341" s="1">
        <v>79530</v>
      </c>
      <c r="C341" s="1">
        <v>1319</v>
      </c>
      <c r="D341" s="1">
        <f t="shared" si="15"/>
        <v>1.6584936501948948</v>
      </c>
      <c r="E341" s="1">
        <v>0</v>
      </c>
      <c r="F341" s="1">
        <v>0</v>
      </c>
      <c r="G341" s="1">
        <v>64</v>
      </c>
      <c r="H341" s="1">
        <v>333</v>
      </c>
      <c r="I341" s="1">
        <v>0</v>
      </c>
      <c r="J341" s="1">
        <v>815</v>
      </c>
      <c r="K341" s="1">
        <v>129</v>
      </c>
      <c r="L341" s="1">
        <v>42</v>
      </c>
      <c r="M341" s="1">
        <v>29</v>
      </c>
      <c r="N341" s="1">
        <v>1</v>
      </c>
      <c r="O341" s="1">
        <v>4</v>
      </c>
      <c r="P341" s="1">
        <v>10</v>
      </c>
      <c r="Q341" s="1">
        <v>11</v>
      </c>
      <c r="R341" s="1">
        <v>2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60</v>
      </c>
      <c r="AA341" s="1" t="str" cm="1">
        <f t="array" ref="AA341">_xlfn.IFS(AND(Z341 &lt; 36, Z341 &gt; 23), "24-35", AND(Z341 &lt; 51, Z341 &gt; 35), "36-50", AND(Z341 &lt; 66, Z341 &gt; 50), "51-65", Z341 &gt; 65, "66+", TRUE, "?")</f>
        <v>51-65</v>
      </c>
      <c r="AB341" s="1">
        <v>2567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1290</v>
      </c>
      <c r="AM341" s="2">
        <v>42282</v>
      </c>
      <c r="AN341">
        <f t="shared" si="16"/>
        <v>10</v>
      </c>
      <c r="AO341" t="str">
        <f t="shared" si="17"/>
        <v>October</v>
      </c>
      <c r="AP341">
        <v>1</v>
      </c>
    </row>
    <row r="342" spans="1:42" ht="13" x14ac:dyDescent="0.15">
      <c r="A342">
        <v>341</v>
      </c>
      <c r="B342" s="1">
        <v>31615</v>
      </c>
      <c r="C342" s="1">
        <v>42</v>
      </c>
      <c r="D342" s="1">
        <f t="shared" si="15"/>
        <v>0.13284833148821762</v>
      </c>
      <c r="E342" s="1">
        <v>1</v>
      </c>
      <c r="F342" s="1">
        <v>0</v>
      </c>
      <c r="G342" s="1">
        <v>82</v>
      </c>
      <c r="H342" s="1">
        <v>2</v>
      </c>
      <c r="I342" s="1">
        <v>3</v>
      </c>
      <c r="J342" s="1">
        <v>20</v>
      </c>
      <c r="K342" s="1">
        <v>6</v>
      </c>
      <c r="L342" s="1">
        <v>11</v>
      </c>
      <c r="M342" s="1">
        <v>9</v>
      </c>
      <c r="N342" s="1">
        <v>2</v>
      </c>
      <c r="O342" s="1">
        <v>2</v>
      </c>
      <c r="P342" s="1">
        <v>0</v>
      </c>
      <c r="Q342" s="1">
        <v>3</v>
      </c>
      <c r="R342" s="1">
        <v>7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44</v>
      </c>
      <c r="AA342" s="1" t="str" cm="1">
        <f t="array" ref="AA342">_xlfn.IFS(AND(Z342 &lt; 36, Z342 &gt; 23), "24-35", AND(Z342 &lt; 51, Z342 &gt; 35), "36-50", AND(Z342 &lt; 66, Z342 &gt; 50), "51-65", Z342 &gt; 65, "66+", TRUE, "?")</f>
        <v>36-50</v>
      </c>
      <c r="AB342" s="1">
        <v>2629</v>
      </c>
      <c r="AC342" s="1">
        <v>1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33</v>
      </c>
      <c r="AM342" s="2">
        <v>42220</v>
      </c>
      <c r="AN342">
        <f t="shared" si="16"/>
        <v>8</v>
      </c>
      <c r="AO342" t="str">
        <f t="shared" si="17"/>
        <v>August</v>
      </c>
      <c r="AP342">
        <v>1</v>
      </c>
    </row>
    <row r="343" spans="1:42" ht="13" x14ac:dyDescent="0.15">
      <c r="A343">
        <v>342</v>
      </c>
      <c r="B343" s="1">
        <v>72025</v>
      </c>
      <c r="C343" s="1">
        <v>1699</v>
      </c>
      <c r="D343" s="1">
        <f t="shared" si="15"/>
        <v>2.3589031586254774</v>
      </c>
      <c r="E343" s="1">
        <v>0</v>
      </c>
      <c r="F343" s="1">
        <v>0</v>
      </c>
      <c r="G343" s="1">
        <v>27</v>
      </c>
      <c r="H343" s="1">
        <v>833</v>
      </c>
      <c r="I343" s="1">
        <v>33</v>
      </c>
      <c r="J343" s="1">
        <v>549</v>
      </c>
      <c r="K343" s="1">
        <v>151</v>
      </c>
      <c r="L343" s="1">
        <v>133</v>
      </c>
      <c r="M343" s="1">
        <v>233</v>
      </c>
      <c r="N343" s="1">
        <v>1</v>
      </c>
      <c r="O343" s="1">
        <v>4</v>
      </c>
      <c r="P343" s="1">
        <v>3</v>
      </c>
      <c r="Q343" s="1">
        <v>8</v>
      </c>
      <c r="R343" s="1">
        <v>3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58</v>
      </c>
      <c r="AA343" s="1" t="str" cm="1">
        <f t="array" ref="AA343">_xlfn.IFS(AND(Z343 &lt; 36, Z343 &gt; 23), "24-35", AND(Z343 &lt; 51, Z343 &gt; 35), "36-50", AND(Z343 &lt; 66, Z343 &gt; 50), "51-65", Z343 &gt; 65, "66+", TRUE, "?")</f>
        <v>51-65</v>
      </c>
      <c r="AB343" s="1">
        <v>2748</v>
      </c>
      <c r="AC343" s="1">
        <v>0</v>
      </c>
      <c r="AD343" s="1">
        <v>0</v>
      </c>
      <c r="AE343" s="1">
        <v>0</v>
      </c>
      <c r="AF343" s="1">
        <v>1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1466</v>
      </c>
      <c r="AM343" s="2">
        <v>42101</v>
      </c>
      <c r="AN343">
        <f t="shared" si="16"/>
        <v>4</v>
      </c>
      <c r="AO343" t="str">
        <f t="shared" si="17"/>
        <v>April</v>
      </c>
      <c r="AP343">
        <v>1</v>
      </c>
    </row>
    <row r="344" spans="1:42" ht="13" x14ac:dyDescent="0.15">
      <c r="A344">
        <v>343</v>
      </c>
      <c r="B344" s="1">
        <v>52614</v>
      </c>
      <c r="C344" s="1">
        <v>952</v>
      </c>
      <c r="D344" s="1">
        <f t="shared" si="15"/>
        <v>1.8094043410499108</v>
      </c>
      <c r="E344" s="1">
        <v>0</v>
      </c>
      <c r="F344" s="1">
        <v>1</v>
      </c>
      <c r="G344" s="1">
        <v>63</v>
      </c>
      <c r="H344" s="1">
        <v>789</v>
      </c>
      <c r="I344" s="1">
        <v>0</v>
      </c>
      <c r="J344" s="1">
        <v>142</v>
      </c>
      <c r="K344" s="1">
        <v>12</v>
      </c>
      <c r="L344" s="1">
        <v>9</v>
      </c>
      <c r="M344" s="1">
        <v>38</v>
      </c>
      <c r="N344" s="1">
        <v>2</v>
      </c>
      <c r="O344" s="1">
        <v>2</v>
      </c>
      <c r="P344" s="1">
        <v>4</v>
      </c>
      <c r="Q344" s="1">
        <v>8</v>
      </c>
      <c r="R344" s="1">
        <v>8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45</v>
      </c>
      <c r="AA344" s="1" t="str" cm="1">
        <f t="array" ref="AA344">_xlfn.IFS(AND(Z344 &lt; 36, Z344 &gt; 23), "24-35", AND(Z344 &lt; 51, Z344 &gt; 35), "36-50", AND(Z344 &lt; 66, Z344 &gt; 50), "51-65", Z344 &gt; 65, "66+", TRUE, "?")</f>
        <v>36-50</v>
      </c>
      <c r="AB344" s="1">
        <v>2734</v>
      </c>
      <c r="AC344" s="1">
        <v>0</v>
      </c>
      <c r="AD344" s="1">
        <v>0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914</v>
      </c>
      <c r="AM344" s="2">
        <v>42115</v>
      </c>
      <c r="AN344">
        <f t="shared" si="16"/>
        <v>4</v>
      </c>
      <c r="AO344" t="str">
        <f t="shared" si="17"/>
        <v>April</v>
      </c>
      <c r="AP344">
        <v>1</v>
      </c>
    </row>
    <row r="345" spans="1:42" ht="13" x14ac:dyDescent="0.15">
      <c r="A345">
        <v>344</v>
      </c>
      <c r="B345" s="1">
        <v>35684</v>
      </c>
      <c r="C345" s="1">
        <v>27</v>
      </c>
      <c r="D345" s="1">
        <f t="shared" si="15"/>
        <v>7.5664163210402424E-2</v>
      </c>
      <c r="E345" s="1">
        <v>1</v>
      </c>
      <c r="F345" s="1">
        <v>0</v>
      </c>
      <c r="G345" s="1">
        <v>66</v>
      </c>
      <c r="H345" s="1">
        <v>10</v>
      </c>
      <c r="I345" s="1">
        <v>4</v>
      </c>
      <c r="J345" s="1">
        <v>7</v>
      </c>
      <c r="K345" s="1">
        <v>0</v>
      </c>
      <c r="L345" s="1">
        <v>6</v>
      </c>
      <c r="M345" s="1">
        <v>3</v>
      </c>
      <c r="N345" s="1">
        <v>1</v>
      </c>
      <c r="O345" s="1">
        <v>1</v>
      </c>
      <c r="P345" s="1">
        <v>0</v>
      </c>
      <c r="Q345" s="1">
        <v>3</v>
      </c>
      <c r="R345" s="1">
        <v>6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36</v>
      </c>
      <c r="AA345" s="1" t="str" cm="1">
        <f t="array" ref="AA345">_xlfn.IFS(AND(Z345 &lt; 36, Z345 &gt; 23), "24-35", AND(Z345 &lt; 51, Z345 &gt; 35), "36-50", AND(Z345 &lt; 66, Z345 &gt; 50), "51-65", Z345 &gt; 65, "66+", TRUE, "?")</f>
        <v>36-50</v>
      </c>
      <c r="AB345" s="1">
        <v>2227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24</v>
      </c>
      <c r="AM345" s="2">
        <v>42622</v>
      </c>
      <c r="AN345">
        <f t="shared" si="16"/>
        <v>9</v>
      </c>
      <c r="AO345" t="str">
        <f t="shared" si="17"/>
        <v>September</v>
      </c>
      <c r="AP345">
        <v>1</v>
      </c>
    </row>
    <row r="346" spans="1:42" ht="13" x14ac:dyDescent="0.15">
      <c r="A346">
        <v>345</v>
      </c>
      <c r="B346" s="1">
        <v>48178</v>
      </c>
      <c r="C346" s="1">
        <v>216</v>
      </c>
      <c r="D346" s="1">
        <f t="shared" si="15"/>
        <v>0.44833741541782551</v>
      </c>
      <c r="E346" s="1">
        <v>1</v>
      </c>
      <c r="F346" s="1">
        <v>1</v>
      </c>
      <c r="G346" s="1">
        <v>69</v>
      </c>
      <c r="H346" s="1">
        <v>159</v>
      </c>
      <c r="I346" s="1">
        <v>4</v>
      </c>
      <c r="J346" s="1">
        <v>45</v>
      </c>
      <c r="K346" s="1">
        <v>6</v>
      </c>
      <c r="L346" s="1">
        <v>2</v>
      </c>
      <c r="M346" s="1">
        <v>38</v>
      </c>
      <c r="N346" s="1">
        <v>6</v>
      </c>
      <c r="O346" s="1">
        <v>5</v>
      </c>
      <c r="P346" s="1">
        <v>1</v>
      </c>
      <c r="Q346" s="1">
        <v>4</v>
      </c>
      <c r="R346" s="1">
        <v>8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45</v>
      </c>
      <c r="AA346" s="1" t="str" cm="1">
        <f t="array" ref="AA346">_xlfn.IFS(AND(Z346 &lt; 36, Z346 &gt; 23), "24-35", AND(Z346 &lt; 51, Z346 &gt; 35), "36-50", AND(Z346 &lt; 66, Z346 &gt; 50), "51-65", Z346 &gt; 65, "66+", TRUE, "?")</f>
        <v>36-50</v>
      </c>
      <c r="AB346" s="1">
        <v>2768</v>
      </c>
      <c r="AC346" s="1">
        <v>0</v>
      </c>
      <c r="AD346" s="1">
        <v>1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178</v>
      </c>
      <c r="AM346" s="2">
        <v>42081</v>
      </c>
      <c r="AN346">
        <f t="shared" si="16"/>
        <v>3</v>
      </c>
      <c r="AO346" t="str">
        <f t="shared" si="17"/>
        <v>March</v>
      </c>
      <c r="AP346">
        <v>1</v>
      </c>
    </row>
    <row r="347" spans="1:42" ht="13" x14ac:dyDescent="0.15">
      <c r="A347">
        <v>346</v>
      </c>
      <c r="B347" s="1">
        <v>29548</v>
      </c>
      <c r="C347" s="1">
        <v>18</v>
      </c>
      <c r="D347" s="1">
        <f t="shared" si="15"/>
        <v>6.091782861784216E-2</v>
      </c>
      <c r="E347" s="1">
        <v>1</v>
      </c>
      <c r="F347" s="1">
        <v>0</v>
      </c>
      <c r="G347" s="1">
        <v>52</v>
      </c>
      <c r="H347" s="1">
        <v>7</v>
      </c>
      <c r="I347" s="1">
        <v>1</v>
      </c>
      <c r="J347" s="1">
        <v>6</v>
      </c>
      <c r="K347" s="1">
        <v>3</v>
      </c>
      <c r="L347" s="1">
        <v>1</v>
      </c>
      <c r="M347" s="1">
        <v>11</v>
      </c>
      <c r="N347" s="1">
        <v>1</v>
      </c>
      <c r="O347" s="1">
        <v>1</v>
      </c>
      <c r="P347" s="1">
        <v>1</v>
      </c>
      <c r="Q347" s="1">
        <v>2</v>
      </c>
      <c r="R347" s="1">
        <v>4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50</v>
      </c>
      <c r="AA347" s="1" t="str" cm="1">
        <f t="array" ref="AA347">_xlfn.IFS(AND(Z347 &lt; 36, Z347 &gt; 23), "24-35", AND(Z347 &lt; 51, Z347 &gt; 35), "36-50", AND(Z347 &lt; 66, Z347 &gt; 50), "51-65", Z347 &gt; 65, "66+", TRUE, "?")</f>
        <v>36-50</v>
      </c>
      <c r="AB347" s="1">
        <v>2463</v>
      </c>
      <c r="AC347" s="1">
        <v>0</v>
      </c>
      <c r="AD347" s="1"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0</v>
      </c>
      <c r="AL347" s="1">
        <v>7</v>
      </c>
      <c r="AM347" s="2">
        <v>42386</v>
      </c>
      <c r="AN347">
        <f t="shared" si="16"/>
        <v>1</v>
      </c>
      <c r="AO347" t="str">
        <f t="shared" si="17"/>
        <v>January</v>
      </c>
      <c r="AP347">
        <v>1</v>
      </c>
    </row>
    <row r="348" spans="1:42" ht="13" x14ac:dyDescent="0.15">
      <c r="A348">
        <v>347</v>
      </c>
      <c r="B348" s="1">
        <v>63810</v>
      </c>
      <c r="C348" s="1">
        <v>1270</v>
      </c>
      <c r="D348" s="1">
        <f t="shared" si="15"/>
        <v>1.9902836545995926</v>
      </c>
      <c r="E348" s="1">
        <v>0</v>
      </c>
      <c r="F348" s="1">
        <v>1</v>
      </c>
      <c r="G348" s="1">
        <v>45</v>
      </c>
      <c r="H348" s="1">
        <v>977</v>
      </c>
      <c r="I348" s="1">
        <v>12</v>
      </c>
      <c r="J348" s="1">
        <v>253</v>
      </c>
      <c r="K348" s="1">
        <v>16</v>
      </c>
      <c r="L348" s="1">
        <v>12</v>
      </c>
      <c r="M348" s="1">
        <v>101</v>
      </c>
      <c r="N348" s="1">
        <v>4</v>
      </c>
      <c r="O348" s="1">
        <v>4</v>
      </c>
      <c r="P348" s="1">
        <v>3</v>
      </c>
      <c r="Q348" s="1">
        <v>12</v>
      </c>
      <c r="R348" s="1">
        <v>8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54</v>
      </c>
      <c r="AA348" s="1" t="str" cm="1">
        <f t="array" ref="AA348">_xlfn.IFS(AND(Z348 &lt; 36, Z348 &gt; 23), "24-35", AND(Z348 &lt; 51, Z348 &gt; 35), "36-50", AND(Z348 &lt; 66, Z348 &gt; 50), "51-65", Z348 &gt; 65, "66+", TRUE, "?")</f>
        <v>51-65</v>
      </c>
      <c r="AB348" s="1">
        <v>2754</v>
      </c>
      <c r="AC348" s="1">
        <v>0</v>
      </c>
      <c r="AD348" s="1">
        <v>0</v>
      </c>
      <c r="AE348" s="1">
        <v>1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1169</v>
      </c>
      <c r="AM348" s="2">
        <v>42095</v>
      </c>
      <c r="AN348">
        <f t="shared" si="16"/>
        <v>4</v>
      </c>
      <c r="AO348" t="str">
        <f t="shared" si="17"/>
        <v>April</v>
      </c>
      <c r="AP348">
        <v>1</v>
      </c>
    </row>
    <row r="349" spans="1:42" ht="13" x14ac:dyDescent="0.15">
      <c r="A349">
        <v>348</v>
      </c>
      <c r="B349" s="1">
        <v>85683</v>
      </c>
      <c r="C349" s="1">
        <v>1738</v>
      </c>
      <c r="D349" s="1">
        <f t="shared" si="15"/>
        <v>2.0284070352345274</v>
      </c>
      <c r="E349" s="1">
        <v>0</v>
      </c>
      <c r="F349" s="1">
        <v>0</v>
      </c>
      <c r="G349" s="1">
        <v>6</v>
      </c>
      <c r="H349" s="1">
        <v>1296</v>
      </c>
      <c r="I349" s="1">
        <v>17</v>
      </c>
      <c r="J349" s="1">
        <v>311</v>
      </c>
      <c r="K349" s="1">
        <v>45</v>
      </c>
      <c r="L349" s="1">
        <v>69</v>
      </c>
      <c r="M349" s="1">
        <v>51</v>
      </c>
      <c r="N349" s="1">
        <v>1</v>
      </c>
      <c r="O349" s="1">
        <v>2</v>
      </c>
      <c r="P349" s="1">
        <v>4</v>
      </c>
      <c r="Q349" s="1">
        <v>10</v>
      </c>
      <c r="R349" s="1">
        <v>1</v>
      </c>
      <c r="S349" s="1">
        <v>1</v>
      </c>
      <c r="T349" s="1">
        <v>1</v>
      </c>
      <c r="U349" s="1">
        <v>0</v>
      </c>
      <c r="V349" s="1">
        <v>1</v>
      </c>
      <c r="W349" s="1">
        <v>1</v>
      </c>
      <c r="X349" s="1">
        <v>0</v>
      </c>
      <c r="Y349" s="1">
        <v>1</v>
      </c>
      <c r="Z349" s="1">
        <v>66</v>
      </c>
      <c r="AA349" s="1" t="str" cm="1">
        <f t="array" ref="AA349">_xlfn.IFS(AND(Z349 &lt; 36, Z349 &gt; 23), "24-35", AND(Z349 &lt; 51, Z349 &gt; 35), "36-50", AND(Z349 &lt; 66, Z349 &gt; 50), "51-65", Z349 &gt; 65, "66+", TRUE, "?")</f>
        <v>66+</v>
      </c>
      <c r="AB349" s="1">
        <v>2259</v>
      </c>
      <c r="AC349" s="1">
        <v>1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1687</v>
      </c>
      <c r="AM349" s="2">
        <v>42590</v>
      </c>
      <c r="AN349">
        <f t="shared" si="16"/>
        <v>8</v>
      </c>
      <c r="AO349" t="str">
        <f t="shared" si="17"/>
        <v>August</v>
      </c>
      <c r="AP349">
        <v>1</v>
      </c>
    </row>
    <row r="350" spans="1:42" ht="13" x14ac:dyDescent="0.15">
      <c r="A350">
        <v>349</v>
      </c>
      <c r="B350" s="1">
        <v>46098</v>
      </c>
      <c r="C350" s="1">
        <v>84</v>
      </c>
      <c r="D350" s="1">
        <f t="shared" si="15"/>
        <v>0.1822204867890147</v>
      </c>
      <c r="E350" s="1">
        <v>1</v>
      </c>
      <c r="F350" s="1">
        <v>1</v>
      </c>
      <c r="G350" s="1">
        <v>86</v>
      </c>
      <c r="H350" s="1">
        <v>57</v>
      </c>
      <c r="I350" s="1">
        <v>0</v>
      </c>
      <c r="J350" s="1">
        <v>27</v>
      </c>
      <c r="K350" s="1">
        <v>0</v>
      </c>
      <c r="L350" s="1">
        <v>0</v>
      </c>
      <c r="M350" s="1">
        <v>36</v>
      </c>
      <c r="N350" s="1">
        <v>4</v>
      </c>
      <c r="O350" s="1">
        <v>3</v>
      </c>
      <c r="P350" s="1">
        <v>2</v>
      </c>
      <c r="Q350" s="1">
        <v>2</v>
      </c>
      <c r="R350" s="1">
        <v>8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45</v>
      </c>
      <c r="AA350" s="1" t="str" cm="1">
        <f t="array" ref="AA350">_xlfn.IFS(AND(Z350 &lt; 36, Z350 &gt; 23), "24-35", AND(Z350 &lt; 51, Z350 &gt; 35), "36-50", AND(Z350 &lt; 66, Z350 &gt; 50), "51-65", Z350 &gt; 65, "66+", TRUE, "?")</f>
        <v>36-50</v>
      </c>
      <c r="AB350" s="1">
        <v>2839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48</v>
      </c>
      <c r="AM350" s="2">
        <v>42010</v>
      </c>
      <c r="AN350">
        <f t="shared" si="16"/>
        <v>1</v>
      </c>
      <c r="AO350" t="str">
        <f t="shared" si="17"/>
        <v>January</v>
      </c>
      <c r="AP350">
        <v>1</v>
      </c>
    </row>
    <row r="351" spans="1:42" ht="13" x14ac:dyDescent="0.15">
      <c r="A351">
        <v>350</v>
      </c>
      <c r="B351" s="1">
        <v>68126</v>
      </c>
      <c r="C351" s="1">
        <v>1734</v>
      </c>
      <c r="D351" s="1">
        <f t="shared" si="15"/>
        <v>2.5452837389542906</v>
      </c>
      <c r="E351" s="1">
        <v>0</v>
      </c>
      <c r="F351" s="1">
        <v>0</v>
      </c>
      <c r="G351" s="1">
        <v>40</v>
      </c>
      <c r="H351" s="1">
        <v>1332</v>
      </c>
      <c r="I351" s="1">
        <v>17</v>
      </c>
      <c r="J351" s="1">
        <v>311</v>
      </c>
      <c r="K351" s="1">
        <v>23</v>
      </c>
      <c r="L351" s="1">
        <v>51</v>
      </c>
      <c r="M351" s="1">
        <v>86</v>
      </c>
      <c r="N351" s="1">
        <v>1</v>
      </c>
      <c r="O351" s="1">
        <v>7</v>
      </c>
      <c r="P351" s="1">
        <v>4</v>
      </c>
      <c r="Q351" s="1">
        <v>5</v>
      </c>
      <c r="R351" s="1">
        <v>9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1</v>
      </c>
      <c r="Z351" s="1">
        <v>29</v>
      </c>
      <c r="AA351" s="1" t="str" cm="1">
        <f t="array" ref="AA351">_xlfn.IFS(AND(Z351 &lt; 36, Z351 &gt; 23), "24-35", AND(Z351 &lt; 51, Z351 &gt; 35), "36-50", AND(Z351 &lt; 66, Z351 &gt; 50), "51-65", Z351 &gt; 65, "66+", TRUE, "?")</f>
        <v>24-35</v>
      </c>
      <c r="AB351" s="1">
        <v>2755</v>
      </c>
      <c r="AC351" s="1">
        <v>0</v>
      </c>
      <c r="AD351" s="1">
        <v>0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1648</v>
      </c>
      <c r="AM351" s="2">
        <v>42094</v>
      </c>
      <c r="AN351">
        <f t="shared" si="16"/>
        <v>3</v>
      </c>
      <c r="AO351" t="str">
        <f t="shared" si="17"/>
        <v>March</v>
      </c>
      <c r="AP351">
        <v>1</v>
      </c>
    </row>
    <row r="352" spans="1:42" ht="13" x14ac:dyDescent="0.15">
      <c r="A352">
        <v>351</v>
      </c>
      <c r="B352" s="1">
        <v>30279</v>
      </c>
      <c r="C352" s="1">
        <v>36</v>
      </c>
      <c r="D352" s="1">
        <f t="shared" si="15"/>
        <v>0.11889428316655107</v>
      </c>
      <c r="E352" s="1">
        <v>1</v>
      </c>
      <c r="F352" s="1">
        <v>0</v>
      </c>
      <c r="G352" s="1">
        <v>13</v>
      </c>
      <c r="H352" s="1">
        <v>10</v>
      </c>
      <c r="I352" s="1">
        <v>4</v>
      </c>
      <c r="J352" s="1">
        <v>14</v>
      </c>
      <c r="K352" s="1">
        <v>4</v>
      </c>
      <c r="L352" s="1">
        <v>4</v>
      </c>
      <c r="M352" s="1">
        <v>1</v>
      </c>
      <c r="N352" s="1">
        <v>1</v>
      </c>
      <c r="O352" s="1">
        <v>1</v>
      </c>
      <c r="P352" s="1">
        <v>0</v>
      </c>
      <c r="Q352" s="1">
        <v>3</v>
      </c>
      <c r="R352" s="1">
        <v>8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31</v>
      </c>
      <c r="AA352" s="1" t="str" cm="1">
        <f t="array" ref="AA352">_xlfn.IFS(AND(Z352 &lt; 36, Z352 &gt; 23), "24-35", AND(Z352 &lt; 51, Z352 &gt; 35), "36-50", AND(Z352 &lt; 66, Z352 &gt; 50), "51-65", Z352 &gt; 65, "66+", TRUE, "?")</f>
        <v>24-35</v>
      </c>
      <c r="AB352" s="1">
        <v>2705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35</v>
      </c>
      <c r="AM352" s="2">
        <v>42144</v>
      </c>
      <c r="AN352">
        <f t="shared" si="16"/>
        <v>5</v>
      </c>
      <c r="AO352" t="str">
        <f t="shared" si="17"/>
        <v>May</v>
      </c>
      <c r="AP352">
        <v>1</v>
      </c>
    </row>
    <row r="353" spans="1:42" ht="13" x14ac:dyDescent="0.15">
      <c r="A353">
        <v>352</v>
      </c>
      <c r="B353" s="1">
        <v>66426</v>
      </c>
      <c r="C353" s="1">
        <v>1220</v>
      </c>
      <c r="D353" s="1">
        <f t="shared" si="15"/>
        <v>1.8366302351488875</v>
      </c>
      <c r="E353" s="1">
        <v>0</v>
      </c>
      <c r="F353" s="1">
        <v>1</v>
      </c>
      <c r="G353" s="1">
        <v>14</v>
      </c>
      <c r="H353" s="1">
        <v>1043</v>
      </c>
      <c r="I353" s="1">
        <v>24</v>
      </c>
      <c r="J353" s="1">
        <v>97</v>
      </c>
      <c r="K353" s="1">
        <v>32</v>
      </c>
      <c r="L353" s="1">
        <v>24</v>
      </c>
      <c r="M353" s="1">
        <v>157</v>
      </c>
      <c r="N353" s="1">
        <v>2</v>
      </c>
      <c r="O353" s="1">
        <v>3</v>
      </c>
      <c r="P353" s="1">
        <v>5</v>
      </c>
      <c r="Q353" s="1">
        <v>10</v>
      </c>
      <c r="R353" s="1">
        <v>6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59</v>
      </c>
      <c r="AA353" s="1" t="str" cm="1">
        <f t="array" ref="AA353">_xlfn.IFS(AND(Z353 &lt; 36, Z353 &gt; 23), "24-35", AND(Z353 &lt; 51, Z353 &gt; 35), "36-50", AND(Z353 &lt; 66, Z353 &gt; 50), "51-65", Z353 &gt; 65, "66+", TRUE, "?")</f>
        <v>51-65</v>
      </c>
      <c r="AB353" s="1">
        <v>2429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1063</v>
      </c>
      <c r="AM353" s="2">
        <v>42420</v>
      </c>
      <c r="AN353">
        <f t="shared" si="16"/>
        <v>2</v>
      </c>
      <c r="AO353" t="str">
        <f t="shared" si="17"/>
        <v>February</v>
      </c>
      <c r="AP353">
        <v>1</v>
      </c>
    </row>
    <row r="354" spans="1:42" ht="13" x14ac:dyDescent="0.15">
      <c r="A354">
        <v>353</v>
      </c>
      <c r="B354" s="1">
        <v>30822</v>
      </c>
      <c r="C354" s="1">
        <v>39</v>
      </c>
      <c r="D354" s="1">
        <f t="shared" si="15"/>
        <v>0.12653299591201089</v>
      </c>
      <c r="E354" s="1">
        <v>1</v>
      </c>
      <c r="F354" s="1">
        <v>0</v>
      </c>
      <c r="G354" s="1">
        <v>92</v>
      </c>
      <c r="H354" s="1">
        <v>3</v>
      </c>
      <c r="I354" s="1">
        <v>9</v>
      </c>
      <c r="J354" s="1">
        <v>13</v>
      </c>
      <c r="K354" s="1">
        <v>2</v>
      </c>
      <c r="L354" s="1">
        <v>12</v>
      </c>
      <c r="M354" s="1">
        <v>12</v>
      </c>
      <c r="N354" s="1">
        <v>1</v>
      </c>
      <c r="O354" s="1">
        <v>1</v>
      </c>
      <c r="P354" s="1">
        <v>0</v>
      </c>
      <c r="Q354" s="1">
        <v>3</v>
      </c>
      <c r="R354" s="1">
        <v>7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51</v>
      </c>
      <c r="AA354" s="1" t="str" cm="1">
        <f t="array" ref="AA354">_xlfn.IFS(AND(Z354 &lt; 36, Z354 &gt; 23), "24-35", AND(Z354 &lt; 51, Z354 &gt; 35), "36-50", AND(Z354 &lt; 66, Z354 &gt; 50), "51-65", Z354 &gt; 65, "66+", TRUE, "?")</f>
        <v>51-65</v>
      </c>
      <c r="AB354" s="1">
        <v>2539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27</v>
      </c>
      <c r="AM354" s="2">
        <v>42310</v>
      </c>
      <c r="AN354">
        <f t="shared" si="16"/>
        <v>11</v>
      </c>
      <c r="AO354" t="str">
        <f t="shared" si="17"/>
        <v>November</v>
      </c>
      <c r="AP354">
        <v>1</v>
      </c>
    </row>
    <row r="355" spans="1:42" ht="13" x14ac:dyDescent="0.15">
      <c r="A355">
        <v>354</v>
      </c>
      <c r="B355" s="1">
        <v>33581</v>
      </c>
      <c r="C355" s="1">
        <v>16</v>
      </c>
      <c r="D355" s="1">
        <f t="shared" si="15"/>
        <v>4.764599029212948E-2</v>
      </c>
      <c r="E355" s="1">
        <v>2</v>
      </c>
      <c r="F355" s="1">
        <v>0</v>
      </c>
      <c r="G355" s="1">
        <v>38</v>
      </c>
      <c r="H355" s="1">
        <v>11</v>
      </c>
      <c r="I355" s="1">
        <v>0</v>
      </c>
      <c r="J355" s="1">
        <v>5</v>
      </c>
      <c r="K355" s="1">
        <v>0</v>
      </c>
      <c r="L355" s="1">
        <v>0</v>
      </c>
      <c r="M355" s="1">
        <v>1</v>
      </c>
      <c r="N355" s="1">
        <v>1</v>
      </c>
      <c r="O355" s="1">
        <v>1</v>
      </c>
      <c r="P355" s="1">
        <v>0</v>
      </c>
      <c r="Q355" s="1">
        <v>2</v>
      </c>
      <c r="R355" s="1">
        <v>8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51</v>
      </c>
      <c r="AA355" s="1" t="str" cm="1">
        <f t="array" ref="AA355">_xlfn.IFS(AND(Z355 &lt; 36, Z355 &gt; 23), "24-35", AND(Z355 &lt; 51, Z355 &gt; 35), "36-50", AND(Z355 &lt; 66, Z355 &gt; 50), "51-65", Z355 &gt; 65, "66+", TRUE, "?")</f>
        <v>51-65</v>
      </c>
      <c r="AB355" s="1">
        <v>2696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15</v>
      </c>
      <c r="AM355" s="2">
        <v>42153</v>
      </c>
      <c r="AN355">
        <f t="shared" si="16"/>
        <v>5</v>
      </c>
      <c r="AO355" t="str">
        <f t="shared" si="17"/>
        <v>May</v>
      </c>
      <c r="AP355">
        <v>1</v>
      </c>
    </row>
    <row r="356" spans="1:42" ht="13" x14ac:dyDescent="0.15">
      <c r="A356">
        <v>355</v>
      </c>
      <c r="B356" s="1">
        <v>19986</v>
      </c>
      <c r="C356" s="1">
        <v>16</v>
      </c>
      <c r="D356" s="1">
        <f t="shared" si="15"/>
        <v>8.0056039227459228E-2</v>
      </c>
      <c r="E356" s="1">
        <v>1</v>
      </c>
      <c r="F356" s="1">
        <v>0</v>
      </c>
      <c r="G356" s="1">
        <v>74</v>
      </c>
      <c r="H356" s="1">
        <v>3</v>
      </c>
      <c r="I356" s="1">
        <v>6</v>
      </c>
      <c r="J356" s="1">
        <v>5</v>
      </c>
      <c r="K356" s="1">
        <v>0</v>
      </c>
      <c r="L356" s="1">
        <v>2</v>
      </c>
      <c r="M356" s="1">
        <v>6</v>
      </c>
      <c r="N356" s="1">
        <v>1</v>
      </c>
      <c r="O356" s="1">
        <v>0</v>
      </c>
      <c r="P356" s="1">
        <v>0</v>
      </c>
      <c r="Q356" s="1">
        <v>3</v>
      </c>
      <c r="R356" s="1">
        <v>7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35</v>
      </c>
      <c r="AA356" s="1" t="str" cm="1">
        <f t="array" ref="AA356">_xlfn.IFS(AND(Z356 &lt; 36, Z356 &gt; 23), "24-35", AND(Z356 &lt; 51, Z356 &gt; 35), "36-50", AND(Z356 &lt; 66, Z356 &gt; 50), "51-65", Z356 &gt; 65, "66+", TRUE, "?")</f>
        <v>24-35</v>
      </c>
      <c r="AB356" s="1">
        <v>2386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10</v>
      </c>
      <c r="AM356" s="2">
        <v>42463</v>
      </c>
      <c r="AN356">
        <f t="shared" si="16"/>
        <v>4</v>
      </c>
      <c r="AO356" t="str">
        <f t="shared" si="17"/>
        <v>April</v>
      </c>
      <c r="AP356">
        <v>1</v>
      </c>
    </row>
    <row r="357" spans="1:42" ht="13" x14ac:dyDescent="0.15">
      <c r="A357">
        <v>356</v>
      </c>
      <c r="B357" s="1">
        <v>27421</v>
      </c>
      <c r="C357" s="1">
        <v>269</v>
      </c>
      <c r="D357" s="1">
        <f t="shared" si="15"/>
        <v>0.98099996353159991</v>
      </c>
      <c r="E357" s="1">
        <v>0</v>
      </c>
      <c r="F357" s="1">
        <v>0</v>
      </c>
      <c r="G357" s="1">
        <v>14</v>
      </c>
      <c r="H357" s="1">
        <v>43</v>
      </c>
      <c r="I357" s="1">
        <v>12</v>
      </c>
      <c r="J357" s="1">
        <v>96</v>
      </c>
      <c r="K357" s="1">
        <v>78</v>
      </c>
      <c r="L357" s="1">
        <v>40</v>
      </c>
      <c r="M357" s="1">
        <v>55</v>
      </c>
      <c r="N357" s="1">
        <v>3</v>
      </c>
      <c r="O357" s="1">
        <v>4</v>
      </c>
      <c r="P357" s="1">
        <v>1</v>
      </c>
      <c r="Q357" s="1">
        <v>6</v>
      </c>
      <c r="R357" s="1">
        <v>7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66</v>
      </c>
      <c r="AA357" s="1" t="str" cm="1">
        <f t="array" ref="AA357">_xlfn.IFS(AND(Z357 &lt; 36, Z357 &gt; 23), "24-35", AND(Z357 &lt; 51, Z357 &gt; 35), "36-50", AND(Z357 &lt; 66, Z357 &gt; 50), "51-65", Z357 &gt; 65, "66+", TRUE, "?")</f>
        <v>66+</v>
      </c>
      <c r="AB357" s="1">
        <v>2723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1</v>
      </c>
      <c r="AJ357" s="1">
        <v>0</v>
      </c>
      <c r="AK357" s="1">
        <v>0</v>
      </c>
      <c r="AL357" s="1">
        <v>214</v>
      </c>
      <c r="AM357" s="2">
        <v>42126</v>
      </c>
      <c r="AN357">
        <f t="shared" si="16"/>
        <v>5</v>
      </c>
      <c r="AO357" t="str">
        <f t="shared" si="17"/>
        <v>May</v>
      </c>
      <c r="AP357">
        <v>1</v>
      </c>
    </row>
    <row r="358" spans="1:42" ht="13" x14ac:dyDescent="0.15">
      <c r="A358">
        <v>357</v>
      </c>
      <c r="B358" s="1">
        <v>36143</v>
      </c>
      <c r="C358" s="1">
        <v>13</v>
      </c>
      <c r="D358" s="1">
        <f t="shared" si="15"/>
        <v>3.5968237279694545E-2</v>
      </c>
      <c r="E358" s="1">
        <v>1</v>
      </c>
      <c r="F358" s="1">
        <v>0</v>
      </c>
      <c r="G358" s="1">
        <v>33</v>
      </c>
      <c r="H358" s="1">
        <v>12</v>
      </c>
      <c r="I358" s="1">
        <v>0</v>
      </c>
      <c r="J358" s="1">
        <v>1</v>
      </c>
      <c r="K358" s="1">
        <v>0</v>
      </c>
      <c r="L358" s="1">
        <v>0</v>
      </c>
      <c r="M358" s="1">
        <v>6</v>
      </c>
      <c r="N358" s="1">
        <v>1</v>
      </c>
      <c r="O358" s="1">
        <v>0</v>
      </c>
      <c r="P358" s="1">
        <v>1</v>
      </c>
      <c r="Q358" s="1">
        <v>2</v>
      </c>
      <c r="R358" s="1">
        <v>3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39</v>
      </c>
      <c r="AA358" s="1" t="str" cm="1">
        <f t="array" ref="AA358">_xlfn.IFS(AND(Z358 &lt; 36, Z358 &gt; 23), "24-35", AND(Z358 &lt; 51, Z358 &gt; 35), "36-50", AND(Z358 &lt; 66, Z358 &gt; 50), "51-65", Z358 &gt; 65, "66+", TRUE, "?")</f>
        <v>36-50</v>
      </c>
      <c r="AB358" s="1">
        <v>2250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1</v>
      </c>
      <c r="AK358" s="1">
        <v>0</v>
      </c>
      <c r="AL358" s="1">
        <v>7</v>
      </c>
      <c r="AM358" s="2">
        <v>42599</v>
      </c>
      <c r="AN358">
        <f t="shared" si="16"/>
        <v>8</v>
      </c>
      <c r="AO358" t="str">
        <f t="shared" si="17"/>
        <v>August</v>
      </c>
      <c r="AP358">
        <v>1</v>
      </c>
    </row>
    <row r="359" spans="1:42" ht="13" x14ac:dyDescent="0.15">
      <c r="A359">
        <v>358</v>
      </c>
      <c r="B359" s="1">
        <v>10245</v>
      </c>
      <c r="C359" s="1">
        <v>28</v>
      </c>
      <c r="D359" s="1">
        <f t="shared" si="15"/>
        <v>0.27330405075646658</v>
      </c>
      <c r="E359" s="1">
        <v>1</v>
      </c>
      <c r="F359" s="1">
        <v>0</v>
      </c>
      <c r="G359" s="1">
        <v>32</v>
      </c>
      <c r="H359" s="1">
        <v>4</v>
      </c>
      <c r="I359" s="1">
        <v>7</v>
      </c>
      <c r="J359" s="1">
        <v>7</v>
      </c>
      <c r="K359" s="1">
        <v>6</v>
      </c>
      <c r="L359" s="1">
        <v>4</v>
      </c>
      <c r="M359" s="1">
        <v>13</v>
      </c>
      <c r="N359" s="1">
        <v>3</v>
      </c>
      <c r="O359" s="1">
        <v>1</v>
      </c>
      <c r="P359" s="1">
        <v>2</v>
      </c>
      <c r="Q359" s="1">
        <v>2</v>
      </c>
      <c r="R359" s="1">
        <v>5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49</v>
      </c>
      <c r="AA359" s="1" t="str" cm="1">
        <f t="array" ref="AA359">_xlfn.IFS(AND(Z359 &lt; 36, Z359 &gt; 23), "24-35", AND(Z359 &lt; 51, Z359 &gt; 35), "36-50", AND(Z359 &lt; 66, Z359 &gt; 50), "51-65", Z359 &gt; 65, "66+", TRUE, "?")</f>
        <v>36-50</v>
      </c>
      <c r="AB359" s="1">
        <v>2569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15</v>
      </c>
      <c r="AM359" s="2">
        <v>42280</v>
      </c>
      <c r="AN359">
        <f t="shared" si="16"/>
        <v>10</v>
      </c>
      <c r="AO359" t="str">
        <f t="shared" si="17"/>
        <v>October</v>
      </c>
      <c r="AP359">
        <v>1</v>
      </c>
    </row>
    <row r="360" spans="1:42" ht="13" x14ac:dyDescent="0.15">
      <c r="A360">
        <v>359</v>
      </c>
      <c r="B360" s="1">
        <v>90687</v>
      </c>
      <c r="C360" s="1">
        <v>1728</v>
      </c>
      <c r="D360" s="1">
        <f t="shared" si="15"/>
        <v>1.9054550266300572</v>
      </c>
      <c r="E360" s="1">
        <v>0</v>
      </c>
      <c r="F360" s="1">
        <v>0</v>
      </c>
      <c r="G360" s="1">
        <v>98</v>
      </c>
      <c r="H360" s="1">
        <v>982</v>
      </c>
      <c r="I360" s="1">
        <v>17</v>
      </c>
      <c r="J360" s="1">
        <v>672</v>
      </c>
      <c r="K360" s="1">
        <v>23</v>
      </c>
      <c r="L360" s="1">
        <v>34</v>
      </c>
      <c r="M360" s="1">
        <v>51</v>
      </c>
      <c r="N360" s="1">
        <v>1</v>
      </c>
      <c r="O360" s="1">
        <v>6</v>
      </c>
      <c r="P360" s="1">
        <v>2</v>
      </c>
      <c r="Q360" s="1">
        <v>8</v>
      </c>
      <c r="R360" s="1">
        <v>2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37</v>
      </c>
      <c r="AA360" s="1" t="str" cm="1">
        <f t="array" ref="AA360">_xlfn.IFS(AND(Z360 &lt; 36, Z360 &gt; 23), "24-35", AND(Z360 &lt; 51, Z360 &gt; 35), "36-50", AND(Z360 &lt; 66, Z360 &gt; 50), "51-65", Z360 &gt; 65, "66+", TRUE, "?")</f>
        <v>36-50</v>
      </c>
      <c r="AB360" s="1">
        <v>2562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1677</v>
      </c>
      <c r="AM360" s="2">
        <v>42287</v>
      </c>
      <c r="AN360">
        <f t="shared" si="16"/>
        <v>10</v>
      </c>
      <c r="AO360" t="str">
        <f t="shared" si="17"/>
        <v>October</v>
      </c>
      <c r="AP360">
        <v>1</v>
      </c>
    </row>
    <row r="361" spans="1:42" ht="13" x14ac:dyDescent="0.15">
      <c r="A361">
        <v>360</v>
      </c>
      <c r="B361" s="1">
        <v>63381</v>
      </c>
      <c r="C361" s="1">
        <v>846</v>
      </c>
      <c r="D361" s="1">
        <f t="shared" si="15"/>
        <v>1.3347848724381124</v>
      </c>
      <c r="E361" s="1">
        <v>0</v>
      </c>
      <c r="F361" s="1">
        <v>1</v>
      </c>
      <c r="G361" s="1">
        <v>78</v>
      </c>
      <c r="H361" s="1">
        <v>571</v>
      </c>
      <c r="I361" s="1">
        <v>50</v>
      </c>
      <c r="J361" s="1">
        <v>142</v>
      </c>
      <c r="K361" s="1">
        <v>33</v>
      </c>
      <c r="L361" s="1">
        <v>50</v>
      </c>
      <c r="M361" s="1">
        <v>159</v>
      </c>
      <c r="N361" s="1">
        <v>4</v>
      </c>
      <c r="O361" s="1">
        <v>4</v>
      </c>
      <c r="P361" s="1">
        <v>5</v>
      </c>
      <c r="Q361" s="1">
        <v>13</v>
      </c>
      <c r="R361" s="1">
        <v>2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60</v>
      </c>
      <c r="AA361" s="1" t="str" cm="1">
        <f t="array" ref="AA361">_xlfn.IFS(AND(Z361 &lt; 36, Z361 &gt; 23), "24-35", AND(Z361 &lt; 51, Z361 &gt; 35), "36-50", AND(Z361 &lt; 66, Z361 &gt; 50), "51-65", Z361 &gt; 65, "66+", TRUE, "?")</f>
        <v>51-65</v>
      </c>
      <c r="AB361" s="1">
        <v>2791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687</v>
      </c>
      <c r="AM361" s="2">
        <v>42058</v>
      </c>
      <c r="AN361">
        <f t="shared" si="16"/>
        <v>2</v>
      </c>
      <c r="AO361" t="str">
        <f t="shared" si="17"/>
        <v>February</v>
      </c>
      <c r="AP361">
        <v>1</v>
      </c>
    </row>
    <row r="362" spans="1:42" ht="13" x14ac:dyDescent="0.15">
      <c r="A362">
        <v>361</v>
      </c>
      <c r="B362" s="1">
        <v>38823</v>
      </c>
      <c r="C362" s="1">
        <v>91</v>
      </c>
      <c r="D362" s="1">
        <f t="shared" si="15"/>
        <v>0.23439713571851736</v>
      </c>
      <c r="E362" s="1">
        <v>0</v>
      </c>
      <c r="F362" s="1">
        <v>1</v>
      </c>
      <c r="G362" s="1">
        <v>56</v>
      </c>
      <c r="H362" s="1">
        <v>70</v>
      </c>
      <c r="I362" s="1">
        <v>0</v>
      </c>
      <c r="J362" s="1">
        <v>11</v>
      </c>
      <c r="K362" s="1">
        <v>2</v>
      </c>
      <c r="L362" s="1">
        <v>8</v>
      </c>
      <c r="M362" s="1">
        <v>23</v>
      </c>
      <c r="N362" s="1">
        <v>1</v>
      </c>
      <c r="O362" s="1">
        <v>2</v>
      </c>
      <c r="P362" s="1">
        <v>1</v>
      </c>
      <c r="Q362" s="1">
        <v>3</v>
      </c>
      <c r="R362" s="1">
        <v>6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71</v>
      </c>
      <c r="AA362" s="1" t="str" cm="1">
        <f t="array" ref="AA362">_xlfn.IFS(AND(Z362 &lt; 36, Z362 &gt; 23), "24-35", AND(Z362 &lt; 51, Z362 &gt; 35), "36-50", AND(Z362 &lt; 66, Z362 &gt; 50), "51-65", Z362 &gt; 65, "66+", TRUE, "?")</f>
        <v>66+</v>
      </c>
      <c r="AB362" s="1">
        <v>2827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68</v>
      </c>
      <c r="AM362" s="2">
        <v>42022</v>
      </c>
      <c r="AN362">
        <f t="shared" si="16"/>
        <v>1</v>
      </c>
      <c r="AO362" t="str">
        <f t="shared" si="17"/>
        <v>January</v>
      </c>
      <c r="AP362">
        <v>1</v>
      </c>
    </row>
    <row r="363" spans="1:42" ht="13" x14ac:dyDescent="0.15">
      <c r="A363">
        <v>362</v>
      </c>
      <c r="B363" s="1">
        <v>83664</v>
      </c>
      <c r="C363" s="1">
        <v>1087</v>
      </c>
      <c r="D363" s="1">
        <f t="shared" si="15"/>
        <v>1.2992445974373685</v>
      </c>
      <c r="E363" s="1">
        <v>1</v>
      </c>
      <c r="F363" s="1">
        <v>1</v>
      </c>
      <c r="G363" s="1">
        <v>57</v>
      </c>
      <c r="H363" s="1">
        <v>866</v>
      </c>
      <c r="I363" s="1">
        <v>21</v>
      </c>
      <c r="J363" s="1">
        <v>151</v>
      </c>
      <c r="K363" s="1">
        <v>28</v>
      </c>
      <c r="L363" s="1">
        <v>21</v>
      </c>
      <c r="M363" s="1">
        <v>86</v>
      </c>
      <c r="N363" s="1">
        <v>3</v>
      </c>
      <c r="O363" s="1">
        <v>2</v>
      </c>
      <c r="P363" s="1">
        <v>2</v>
      </c>
      <c r="Q363" s="1">
        <v>12</v>
      </c>
      <c r="R363" s="1">
        <v>5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52</v>
      </c>
      <c r="AA363" s="1" t="str" cm="1">
        <f t="array" ref="AA363">_xlfn.IFS(AND(Z363 &lt; 36, Z363 &gt; 23), "24-35", AND(Z363 &lt; 51, Z363 &gt; 35), "36-50", AND(Z363 &lt; 66, Z363 &gt; 50), "51-65", Z363 &gt; 65, "66+", TRUE, "?")</f>
        <v>51-65</v>
      </c>
      <c r="AB363" s="1">
        <v>2576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1001</v>
      </c>
      <c r="AM363" s="2">
        <v>42273</v>
      </c>
      <c r="AN363">
        <f t="shared" si="16"/>
        <v>9</v>
      </c>
      <c r="AO363" t="str">
        <f t="shared" si="17"/>
        <v>September</v>
      </c>
      <c r="AP363">
        <v>1</v>
      </c>
    </row>
    <row r="364" spans="1:42" ht="13" x14ac:dyDescent="0.15">
      <c r="A364">
        <v>363</v>
      </c>
      <c r="B364" s="1">
        <v>90300</v>
      </c>
      <c r="C364" s="1">
        <v>1681</v>
      </c>
      <c r="D364" s="1">
        <f t="shared" si="15"/>
        <v>1.8615725359911406</v>
      </c>
      <c r="E364" s="1">
        <v>0</v>
      </c>
      <c r="F364" s="1">
        <v>0</v>
      </c>
      <c r="G364" s="1">
        <v>7</v>
      </c>
      <c r="H364" s="1">
        <v>594</v>
      </c>
      <c r="I364" s="1">
        <v>134</v>
      </c>
      <c r="J364" s="1">
        <v>786</v>
      </c>
      <c r="K364" s="1">
        <v>33</v>
      </c>
      <c r="L364" s="1">
        <v>134</v>
      </c>
      <c r="M364" s="1">
        <v>57</v>
      </c>
      <c r="N364" s="1">
        <v>0</v>
      </c>
      <c r="O364" s="1">
        <v>5</v>
      </c>
      <c r="P364" s="1">
        <v>6</v>
      </c>
      <c r="Q364" s="1">
        <v>8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41</v>
      </c>
      <c r="AA364" s="1" t="str" cm="1">
        <f t="array" ref="AA364">_xlfn.IFS(AND(Z364 &lt; 36, Z364 &gt; 23), "24-35", AND(Z364 &lt; 51, Z364 &gt; 35), "36-50", AND(Z364 &lt; 66, Z364 &gt; 50), "51-65", Z364 &gt; 65, "66+", TRUE, "?")</f>
        <v>36-50</v>
      </c>
      <c r="AB364" s="1">
        <v>2336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1624</v>
      </c>
      <c r="AM364" s="2">
        <v>42513</v>
      </c>
      <c r="AN364">
        <f t="shared" si="16"/>
        <v>5</v>
      </c>
      <c r="AO364" t="str">
        <f t="shared" si="17"/>
        <v>May</v>
      </c>
      <c r="AP364">
        <v>1</v>
      </c>
    </row>
    <row r="365" spans="1:42" ht="13" x14ac:dyDescent="0.15">
      <c r="A365">
        <v>364</v>
      </c>
      <c r="B365" s="1">
        <v>62499</v>
      </c>
      <c r="C365" s="1">
        <v>218</v>
      </c>
      <c r="D365" s="1">
        <f t="shared" si="15"/>
        <v>0.3488055808892942</v>
      </c>
      <c r="E365" s="1">
        <v>1</v>
      </c>
      <c r="F365" s="1">
        <v>0</v>
      </c>
      <c r="G365" s="1">
        <v>0</v>
      </c>
      <c r="H365" s="1">
        <v>140</v>
      </c>
      <c r="I365" s="1">
        <v>4</v>
      </c>
      <c r="J365" s="1">
        <v>61</v>
      </c>
      <c r="K365" s="1">
        <v>0</v>
      </c>
      <c r="L365" s="1">
        <v>13</v>
      </c>
      <c r="M365" s="1">
        <v>4</v>
      </c>
      <c r="N365" s="1">
        <v>2</v>
      </c>
      <c r="O365" s="1">
        <v>3</v>
      </c>
      <c r="P365" s="1">
        <v>1</v>
      </c>
      <c r="Q365" s="1">
        <v>6</v>
      </c>
      <c r="R365" s="1">
        <v>4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41</v>
      </c>
      <c r="AA365" s="1" t="str" cm="1">
        <f t="array" ref="AA365">_xlfn.IFS(AND(Z365 &lt; 36, Z365 &gt; 23), "24-35", AND(Z365 &lt; 51, Z365 &gt; 35), "36-50", AND(Z365 &lt; 66, Z365 &gt; 50), "51-65", Z365 &gt; 65, "66+", TRUE, "?")</f>
        <v>36-50</v>
      </c>
      <c r="AB365" s="1">
        <v>2361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214</v>
      </c>
      <c r="AM365" s="2">
        <v>42488</v>
      </c>
      <c r="AN365">
        <f t="shared" si="16"/>
        <v>4</v>
      </c>
      <c r="AO365" t="str">
        <f t="shared" si="17"/>
        <v>April</v>
      </c>
      <c r="AP365">
        <v>1</v>
      </c>
    </row>
    <row r="366" spans="1:42" ht="13" x14ac:dyDescent="0.15">
      <c r="A366">
        <v>365</v>
      </c>
      <c r="B366" s="1">
        <v>74293</v>
      </c>
      <c r="C366" s="1">
        <v>1046</v>
      </c>
      <c r="D366" s="1">
        <f t="shared" si="15"/>
        <v>1.4079388367679324</v>
      </c>
      <c r="E366" s="1">
        <v>0</v>
      </c>
      <c r="F366" s="1">
        <v>0</v>
      </c>
      <c r="G366" s="1">
        <v>66</v>
      </c>
      <c r="H366" s="1">
        <v>375</v>
      </c>
      <c r="I366" s="1">
        <v>152</v>
      </c>
      <c r="J366" s="1">
        <v>335</v>
      </c>
      <c r="K366" s="1">
        <v>93</v>
      </c>
      <c r="L366" s="1">
        <v>91</v>
      </c>
      <c r="M366" s="1">
        <v>81</v>
      </c>
      <c r="N366" s="1">
        <v>1</v>
      </c>
      <c r="O366" s="1">
        <v>5</v>
      </c>
      <c r="P366" s="1">
        <v>4</v>
      </c>
      <c r="Q366" s="1">
        <v>6</v>
      </c>
      <c r="R366" s="1">
        <v>2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27</v>
      </c>
      <c r="AA366" s="1" t="str" cm="1">
        <f t="array" ref="AA366">_xlfn.IFS(AND(Z366 &lt; 36, Z366 &gt; 23), "24-35", AND(Z366 &lt; 51, Z366 &gt; 35), "36-50", AND(Z366 &lt; 66, Z366 &gt; 50), "51-65", Z366 &gt; 65, "66+", TRUE, "?")</f>
        <v>24-35</v>
      </c>
      <c r="AB366" s="1">
        <v>2215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965</v>
      </c>
      <c r="AM366" s="2">
        <v>42634</v>
      </c>
      <c r="AN366">
        <f t="shared" si="16"/>
        <v>9</v>
      </c>
      <c r="AO366" t="str">
        <f t="shared" si="17"/>
        <v>September</v>
      </c>
      <c r="AP366">
        <v>1</v>
      </c>
    </row>
    <row r="367" spans="1:42" ht="13" x14ac:dyDescent="0.15">
      <c r="A367">
        <v>366</v>
      </c>
      <c r="B367" s="1">
        <v>51012</v>
      </c>
      <c r="C367" s="1">
        <v>185</v>
      </c>
      <c r="D367" s="1">
        <f t="shared" si="15"/>
        <v>0.3626597663294911</v>
      </c>
      <c r="E367" s="1">
        <v>0</v>
      </c>
      <c r="F367" s="1">
        <v>0</v>
      </c>
      <c r="G367" s="1">
        <v>86</v>
      </c>
      <c r="H367" s="1">
        <v>102</v>
      </c>
      <c r="I367" s="1">
        <v>9</v>
      </c>
      <c r="J367" s="1">
        <v>63</v>
      </c>
      <c r="K367" s="1">
        <v>2</v>
      </c>
      <c r="L367" s="1">
        <v>9</v>
      </c>
      <c r="M367" s="1">
        <v>24</v>
      </c>
      <c r="N367" s="1">
        <v>1</v>
      </c>
      <c r="O367" s="1">
        <v>4</v>
      </c>
      <c r="P367" s="1">
        <v>1</v>
      </c>
      <c r="Q367" s="1">
        <v>4</v>
      </c>
      <c r="R367" s="1">
        <v>6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74</v>
      </c>
      <c r="AA367" s="1" t="str" cm="1">
        <f t="array" ref="AA367">_xlfn.IFS(AND(Z367 &lt; 36, Z367 &gt; 23), "24-35", AND(Z367 &lt; 51, Z367 &gt; 35), "36-50", AND(Z367 &lt; 66, Z367 &gt; 50), "51-65", Z367 &gt; 65, "66+", TRUE, "?")</f>
        <v>66+</v>
      </c>
      <c r="AB367" s="1">
        <v>2596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161</v>
      </c>
      <c r="AM367" s="2">
        <v>42253</v>
      </c>
      <c r="AN367">
        <f t="shared" si="16"/>
        <v>9</v>
      </c>
      <c r="AO367" t="str">
        <f t="shared" si="17"/>
        <v>September</v>
      </c>
      <c r="AP367">
        <v>1</v>
      </c>
    </row>
    <row r="368" spans="1:42" ht="13" x14ac:dyDescent="0.15">
      <c r="A368">
        <v>367</v>
      </c>
      <c r="B368" s="1">
        <v>70777</v>
      </c>
      <c r="C368" s="1">
        <v>709</v>
      </c>
      <c r="D368" s="1">
        <f t="shared" si="15"/>
        <v>1.0017378526922587</v>
      </c>
      <c r="E368" s="1">
        <v>0</v>
      </c>
      <c r="F368" s="1">
        <v>1</v>
      </c>
      <c r="G368" s="1">
        <v>80</v>
      </c>
      <c r="H368" s="1">
        <v>554</v>
      </c>
      <c r="I368" s="1">
        <v>35</v>
      </c>
      <c r="J368" s="1">
        <v>113</v>
      </c>
      <c r="K368" s="1">
        <v>0</v>
      </c>
      <c r="L368" s="1">
        <v>7</v>
      </c>
      <c r="M368" s="1">
        <v>78</v>
      </c>
      <c r="N368" s="1">
        <v>3</v>
      </c>
      <c r="O368" s="1">
        <v>5</v>
      </c>
      <c r="P368" s="1">
        <v>3</v>
      </c>
      <c r="Q368" s="1">
        <v>12</v>
      </c>
      <c r="R368" s="1">
        <v>3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52</v>
      </c>
      <c r="AA368" s="1" t="str" cm="1">
        <f t="array" ref="AA368">_xlfn.IFS(AND(Z368 &lt; 36, Z368 &gt; 23), "24-35", AND(Z368 &lt; 51, Z368 &gt; 35), "36-50", AND(Z368 &lt; 66, Z368 &gt; 50), "51-65", Z368 &gt; 65, "66+", TRUE, "?")</f>
        <v>51-65</v>
      </c>
      <c r="AB368" s="1">
        <v>2283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</v>
      </c>
      <c r="AK368" s="1">
        <v>0</v>
      </c>
      <c r="AL368" s="1">
        <v>631</v>
      </c>
      <c r="AM368" s="2">
        <v>42566</v>
      </c>
      <c r="AN368">
        <f t="shared" si="16"/>
        <v>7</v>
      </c>
      <c r="AO368" t="str">
        <f t="shared" si="17"/>
        <v>July</v>
      </c>
      <c r="AP368">
        <v>1</v>
      </c>
    </row>
    <row r="369" spans="1:42" ht="13" x14ac:dyDescent="0.15">
      <c r="A369">
        <v>368</v>
      </c>
      <c r="B369" s="1">
        <v>68682</v>
      </c>
      <c r="C369" s="1">
        <v>1553</v>
      </c>
      <c r="D369" s="1">
        <f t="shared" si="15"/>
        <v>2.2611455694359512</v>
      </c>
      <c r="E369" s="1">
        <v>0</v>
      </c>
      <c r="F369" s="1">
        <v>0</v>
      </c>
      <c r="G369" s="1">
        <v>56</v>
      </c>
      <c r="H369" s="1">
        <v>919</v>
      </c>
      <c r="I369" s="1">
        <v>0</v>
      </c>
      <c r="J369" s="1">
        <v>505</v>
      </c>
      <c r="K369" s="1">
        <v>99</v>
      </c>
      <c r="L369" s="1">
        <v>30</v>
      </c>
      <c r="M369" s="1">
        <v>45</v>
      </c>
      <c r="N369" s="1">
        <v>1</v>
      </c>
      <c r="O369" s="1">
        <v>4</v>
      </c>
      <c r="P369" s="1">
        <v>9</v>
      </c>
      <c r="Q369" s="1">
        <v>10</v>
      </c>
      <c r="R369" s="1">
        <v>2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29</v>
      </c>
      <c r="AA369" s="1" t="str" cm="1">
        <f t="array" ref="AA369">_xlfn.IFS(AND(Z369 &lt; 36, Z369 &gt; 23), "24-35", AND(Z369 &lt; 51, Z369 &gt; 35), "36-50", AND(Z369 &lt; 66, Z369 &gt; 50), "51-65", Z369 &gt; 65, "66+", TRUE, "?")</f>
        <v>24-35</v>
      </c>
      <c r="AB369" s="1">
        <v>2425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1508</v>
      </c>
      <c r="AM369" s="2">
        <v>42424</v>
      </c>
      <c r="AN369">
        <f t="shared" si="16"/>
        <v>2</v>
      </c>
      <c r="AO369" t="str">
        <f t="shared" si="17"/>
        <v>February</v>
      </c>
      <c r="AP369">
        <v>1</v>
      </c>
    </row>
    <row r="370" spans="1:42" ht="13" x14ac:dyDescent="0.15">
      <c r="A370">
        <v>369</v>
      </c>
      <c r="B370" s="1">
        <v>43824</v>
      </c>
      <c r="C370" s="1">
        <v>154</v>
      </c>
      <c r="D370" s="1">
        <f t="shared" si="15"/>
        <v>0.35140562248995982</v>
      </c>
      <c r="E370" s="1">
        <v>1</v>
      </c>
      <c r="F370" s="1">
        <v>1</v>
      </c>
      <c r="G370" s="1">
        <v>18</v>
      </c>
      <c r="H370" s="1">
        <v>96</v>
      </c>
      <c r="I370" s="1">
        <v>1</v>
      </c>
      <c r="J370" s="1">
        <v>42</v>
      </c>
      <c r="K370" s="1">
        <v>12</v>
      </c>
      <c r="L370" s="1">
        <v>3</v>
      </c>
      <c r="M370" s="1">
        <v>32</v>
      </c>
      <c r="N370" s="1">
        <v>4</v>
      </c>
      <c r="O370" s="1">
        <v>3</v>
      </c>
      <c r="P370" s="1">
        <v>1</v>
      </c>
      <c r="Q370" s="1">
        <v>4</v>
      </c>
      <c r="R370" s="1">
        <v>8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49</v>
      </c>
      <c r="AA370" s="1" t="str" cm="1">
        <f t="array" ref="AA370">_xlfn.IFS(AND(Z370 &lt; 36, Z370 &gt; 23), "24-35", AND(Z370 &lt; 51, Z370 &gt; 35), "36-50", AND(Z370 &lt; 66, Z370 &gt; 50), "51-65", Z370 &gt; 65, "66+", TRUE, "?")</f>
        <v>36-50</v>
      </c>
      <c r="AB370" s="1">
        <v>2811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122</v>
      </c>
      <c r="AM370" s="2">
        <v>42038</v>
      </c>
      <c r="AN370">
        <f t="shared" si="16"/>
        <v>2</v>
      </c>
      <c r="AO370" t="str">
        <f t="shared" si="17"/>
        <v>February</v>
      </c>
      <c r="AP370">
        <v>1</v>
      </c>
    </row>
    <row r="371" spans="1:42" ht="13" x14ac:dyDescent="0.15">
      <c r="A371">
        <v>370</v>
      </c>
      <c r="B371" s="1">
        <v>75261</v>
      </c>
      <c r="C371" s="1">
        <v>1726</v>
      </c>
      <c r="D371" s="1">
        <f t="shared" si="15"/>
        <v>2.2933524667490466</v>
      </c>
      <c r="E371" s="1">
        <v>0</v>
      </c>
      <c r="F371" s="1">
        <v>0</v>
      </c>
      <c r="G371" s="1">
        <v>17</v>
      </c>
      <c r="H371" s="1">
        <v>1239</v>
      </c>
      <c r="I371" s="1">
        <v>17</v>
      </c>
      <c r="J371" s="1">
        <v>413</v>
      </c>
      <c r="K371" s="1">
        <v>23</v>
      </c>
      <c r="L371" s="1">
        <v>34</v>
      </c>
      <c r="M371" s="1">
        <v>17</v>
      </c>
      <c r="N371" s="1">
        <v>1</v>
      </c>
      <c r="O371" s="1">
        <v>5</v>
      </c>
      <c r="P371" s="1">
        <v>6</v>
      </c>
      <c r="Q371" s="1">
        <v>5</v>
      </c>
      <c r="R371" s="1">
        <v>2</v>
      </c>
      <c r="S371" s="1">
        <v>0</v>
      </c>
      <c r="T371" s="1">
        <v>0</v>
      </c>
      <c r="U371" s="1">
        <v>0</v>
      </c>
      <c r="V371" s="1">
        <v>1</v>
      </c>
      <c r="W371" s="1">
        <v>1</v>
      </c>
      <c r="X371" s="1">
        <v>0</v>
      </c>
      <c r="Y371" s="1">
        <v>1</v>
      </c>
      <c r="Z371" s="1">
        <v>65</v>
      </c>
      <c r="AA371" s="1" t="str" cm="1">
        <f t="array" ref="AA371">_xlfn.IFS(AND(Z371 &lt; 36, Z371 &gt; 23), "24-35", AND(Z371 &lt; 51, Z371 &gt; 35), "36-50", AND(Z371 &lt; 66, Z371 &gt; 50), "51-65", Z371 &gt; 65, "66+", TRUE, "?")</f>
        <v>51-65</v>
      </c>
      <c r="AB371" s="1">
        <v>2591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1709</v>
      </c>
      <c r="AM371" s="2">
        <v>42258</v>
      </c>
      <c r="AN371">
        <f t="shared" si="16"/>
        <v>9</v>
      </c>
      <c r="AO371" t="str">
        <f t="shared" si="17"/>
        <v>September</v>
      </c>
      <c r="AP371">
        <v>1</v>
      </c>
    </row>
    <row r="372" spans="1:42" ht="13" x14ac:dyDescent="0.15">
      <c r="A372">
        <v>371</v>
      </c>
      <c r="B372" s="1">
        <v>23442</v>
      </c>
      <c r="C372" s="1">
        <v>22</v>
      </c>
      <c r="D372" s="1">
        <f t="shared" si="15"/>
        <v>9.3848647726303219E-2</v>
      </c>
      <c r="E372" s="1">
        <v>1</v>
      </c>
      <c r="F372" s="1">
        <v>0</v>
      </c>
      <c r="G372" s="1">
        <v>71</v>
      </c>
      <c r="H372" s="1">
        <v>2</v>
      </c>
      <c r="I372" s="1">
        <v>0</v>
      </c>
      <c r="J372" s="1">
        <v>6</v>
      </c>
      <c r="K372" s="1">
        <v>8</v>
      </c>
      <c r="L372" s="1">
        <v>6</v>
      </c>
      <c r="M372" s="1">
        <v>5</v>
      </c>
      <c r="N372" s="1">
        <v>1</v>
      </c>
      <c r="O372" s="1">
        <v>1</v>
      </c>
      <c r="P372" s="1">
        <v>0</v>
      </c>
      <c r="Q372" s="1">
        <v>3</v>
      </c>
      <c r="R372" s="1">
        <v>7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33</v>
      </c>
      <c r="AA372" s="1" t="str" cm="1">
        <f t="array" ref="AA372">_xlfn.IFS(AND(Z372 &lt; 36, Z372 &gt; 23), "24-35", AND(Z372 &lt; 51, Z372 &gt; 35), "36-50", AND(Z372 &lt; 66, Z372 &gt; 50), "51-65", Z372 &gt; 65, "66+", TRUE, "?")</f>
        <v>24-35</v>
      </c>
      <c r="AB372" s="1">
        <v>2711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17</v>
      </c>
      <c r="AM372" s="2">
        <v>42138</v>
      </c>
      <c r="AN372">
        <f t="shared" si="16"/>
        <v>5</v>
      </c>
      <c r="AO372" t="str">
        <f t="shared" si="17"/>
        <v>May</v>
      </c>
      <c r="AP372">
        <v>1</v>
      </c>
    </row>
    <row r="373" spans="1:42" ht="13" x14ac:dyDescent="0.15">
      <c r="A373">
        <v>372</v>
      </c>
      <c r="B373" s="1">
        <v>83145</v>
      </c>
      <c r="C373" s="1">
        <v>1719</v>
      </c>
      <c r="D373" s="1">
        <f t="shared" si="15"/>
        <v>2.0674724878224788</v>
      </c>
      <c r="E373" s="1">
        <v>0</v>
      </c>
      <c r="F373" s="1">
        <v>0</v>
      </c>
      <c r="G373" s="1">
        <v>14</v>
      </c>
      <c r="H373" s="1">
        <v>777</v>
      </c>
      <c r="I373" s="1">
        <v>35</v>
      </c>
      <c r="J373" s="1">
        <v>731</v>
      </c>
      <c r="K373" s="1">
        <v>39</v>
      </c>
      <c r="L373" s="1">
        <v>137</v>
      </c>
      <c r="M373" s="1">
        <v>114</v>
      </c>
      <c r="N373" s="1">
        <v>1</v>
      </c>
      <c r="O373" s="1">
        <v>5</v>
      </c>
      <c r="P373" s="1">
        <v>9</v>
      </c>
      <c r="Q373" s="1">
        <v>11</v>
      </c>
      <c r="R373" s="1">
        <v>2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1</v>
      </c>
      <c r="Z373" s="1">
        <v>46</v>
      </c>
      <c r="AA373" s="1" t="str" cm="1">
        <f t="array" ref="AA373">_xlfn.IFS(AND(Z373 &lt; 36, Z373 &gt; 23), "24-35", AND(Z373 &lt; 51, Z373 &gt; 35), "36-50", AND(Z373 &lt; 66, Z373 &gt; 50), "51-65", Z373 &gt; 65, "66+", TRUE, "?")</f>
        <v>36-50</v>
      </c>
      <c r="AB373" s="1">
        <v>2804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1605</v>
      </c>
      <c r="AM373" s="2">
        <v>42045</v>
      </c>
      <c r="AN373">
        <f t="shared" si="16"/>
        <v>2</v>
      </c>
      <c r="AO373" t="str">
        <f t="shared" si="17"/>
        <v>February</v>
      </c>
      <c r="AP373">
        <v>1</v>
      </c>
    </row>
    <row r="374" spans="1:42" ht="13" x14ac:dyDescent="0.15">
      <c r="A374">
        <v>373</v>
      </c>
      <c r="B374" s="1">
        <v>31395</v>
      </c>
      <c r="C374" s="1">
        <v>57</v>
      </c>
      <c r="D374" s="1">
        <f t="shared" si="15"/>
        <v>0.1815575728619207</v>
      </c>
      <c r="E374" s="1">
        <v>1</v>
      </c>
      <c r="F374" s="1">
        <v>1</v>
      </c>
      <c r="G374" s="1">
        <v>80</v>
      </c>
      <c r="H374" s="1">
        <v>23</v>
      </c>
      <c r="I374" s="1">
        <v>1</v>
      </c>
      <c r="J374" s="1">
        <v>25</v>
      </c>
      <c r="K374" s="1">
        <v>0</v>
      </c>
      <c r="L374" s="1">
        <v>8</v>
      </c>
      <c r="M374" s="1">
        <v>7</v>
      </c>
      <c r="N374" s="1">
        <v>4</v>
      </c>
      <c r="O374" s="1">
        <v>2</v>
      </c>
      <c r="P374" s="1">
        <v>1</v>
      </c>
      <c r="Q374" s="1">
        <v>3</v>
      </c>
      <c r="R374" s="1">
        <v>6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64</v>
      </c>
      <c r="AA374" s="1" t="str" cm="1">
        <f t="array" ref="AA374">_xlfn.IFS(AND(Z374 &lt; 36, Z374 &gt; 23), "24-35", AND(Z374 &lt; 51, Z374 &gt; 35), "36-50", AND(Z374 &lt; 66, Z374 &gt; 50), "51-65", Z374 &gt; 65, "66+", TRUE, "?")</f>
        <v>51-65</v>
      </c>
      <c r="AB374" s="1">
        <v>2622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L374" s="1">
        <v>50</v>
      </c>
      <c r="AM374" s="2">
        <v>42227</v>
      </c>
      <c r="AN374">
        <f t="shared" si="16"/>
        <v>8</v>
      </c>
      <c r="AO374" t="str">
        <f t="shared" si="17"/>
        <v>August</v>
      </c>
      <c r="AP374">
        <v>1</v>
      </c>
    </row>
    <row r="375" spans="1:42" ht="13" x14ac:dyDescent="0.15">
      <c r="A375">
        <v>374</v>
      </c>
      <c r="B375" s="1">
        <v>75276</v>
      </c>
      <c r="C375" s="1">
        <v>1019</v>
      </c>
      <c r="D375" s="1">
        <f t="shared" si="15"/>
        <v>1.3536851054785057</v>
      </c>
      <c r="E375" s="1">
        <v>0</v>
      </c>
      <c r="F375" s="1">
        <v>0</v>
      </c>
      <c r="G375" s="1">
        <v>2</v>
      </c>
      <c r="H375" s="1">
        <v>610</v>
      </c>
      <c r="I375" s="1">
        <v>105</v>
      </c>
      <c r="J375" s="1">
        <v>125</v>
      </c>
      <c r="K375" s="1">
        <v>137</v>
      </c>
      <c r="L375" s="1">
        <v>42</v>
      </c>
      <c r="M375" s="1">
        <v>21</v>
      </c>
      <c r="N375" s="1">
        <v>1</v>
      </c>
      <c r="O375" s="1">
        <v>9</v>
      </c>
      <c r="P375" s="1">
        <v>4</v>
      </c>
      <c r="Q375" s="1">
        <v>9</v>
      </c>
      <c r="R375" s="1">
        <v>5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55</v>
      </c>
      <c r="AA375" s="1" t="str" cm="1">
        <f t="array" ref="AA375">_xlfn.IFS(AND(Z375 &lt; 36, Z375 &gt; 23), "24-35", AND(Z375 &lt; 51, Z375 &gt; 35), "36-50", AND(Z375 &lt; 66, Z375 &gt; 50), "51-65", Z375 &gt; 65, "66+", TRUE, "?")</f>
        <v>51-65</v>
      </c>
      <c r="AB375" s="1">
        <v>2799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998</v>
      </c>
      <c r="AM375" s="2">
        <v>42050</v>
      </c>
      <c r="AN375">
        <f t="shared" si="16"/>
        <v>2</v>
      </c>
      <c r="AO375" t="str">
        <f t="shared" si="17"/>
        <v>February</v>
      </c>
      <c r="AP375">
        <v>1</v>
      </c>
    </row>
    <row r="376" spans="1:42" ht="13" x14ac:dyDescent="0.15">
      <c r="A376">
        <v>375</v>
      </c>
      <c r="B376" s="1">
        <v>42373</v>
      </c>
      <c r="C376" s="1">
        <v>144</v>
      </c>
      <c r="D376" s="1">
        <f t="shared" si="15"/>
        <v>0.33983904845066432</v>
      </c>
      <c r="E376" s="1">
        <v>1</v>
      </c>
      <c r="F376" s="1">
        <v>1</v>
      </c>
      <c r="G376" s="1">
        <v>83</v>
      </c>
      <c r="H376" s="1">
        <v>67</v>
      </c>
      <c r="I376" s="1">
        <v>5</v>
      </c>
      <c r="J376" s="1">
        <v>61</v>
      </c>
      <c r="K376" s="1">
        <v>3</v>
      </c>
      <c r="L376" s="1">
        <v>8</v>
      </c>
      <c r="M376" s="1">
        <v>19</v>
      </c>
      <c r="N376" s="1">
        <v>5</v>
      </c>
      <c r="O376" s="1">
        <v>2</v>
      </c>
      <c r="P376" s="1">
        <v>1</v>
      </c>
      <c r="Q376" s="1">
        <v>5</v>
      </c>
      <c r="R376" s="1">
        <v>5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46</v>
      </c>
      <c r="AA376" s="1" t="str" cm="1">
        <f t="array" ref="AA376">_xlfn.IFS(AND(Z376 &lt; 36, Z376 &gt; 23), "24-35", AND(Z376 &lt; 51, Z376 &gt; 35), "36-50", AND(Z376 &lt; 66, Z376 &gt; 50), "51-65", Z376 &gt; 65, "66+", TRUE, "?")</f>
        <v>36-50</v>
      </c>
      <c r="AB376" s="1">
        <v>2477</v>
      </c>
      <c r="AC376" s="1">
        <v>0</v>
      </c>
      <c r="AD376" s="1">
        <v>0</v>
      </c>
      <c r="AE376" s="1">
        <v>1</v>
      </c>
      <c r="AF376" s="1">
        <v>0</v>
      </c>
      <c r="AG376" s="1">
        <v>0</v>
      </c>
      <c r="AH376" s="1">
        <v>0</v>
      </c>
      <c r="AI376" s="1">
        <v>1</v>
      </c>
      <c r="AJ376" s="1">
        <v>0</v>
      </c>
      <c r="AK376" s="1">
        <v>0</v>
      </c>
      <c r="AL376" s="1">
        <v>125</v>
      </c>
      <c r="AM376" s="2">
        <v>42372</v>
      </c>
      <c r="AN376">
        <f t="shared" si="16"/>
        <v>1</v>
      </c>
      <c r="AO376" t="str">
        <f t="shared" si="17"/>
        <v>January</v>
      </c>
      <c r="AP376">
        <v>1</v>
      </c>
    </row>
    <row r="377" spans="1:42" ht="13" x14ac:dyDescent="0.15">
      <c r="A377">
        <v>376</v>
      </c>
      <c r="B377" s="1">
        <v>30507</v>
      </c>
      <c r="C377" s="1">
        <v>233</v>
      </c>
      <c r="D377" s="1">
        <f t="shared" si="15"/>
        <v>0.76375913724718913</v>
      </c>
      <c r="E377" s="1">
        <v>0</v>
      </c>
      <c r="F377" s="1">
        <v>0</v>
      </c>
      <c r="G377" s="1">
        <v>29</v>
      </c>
      <c r="H377" s="1">
        <v>65</v>
      </c>
      <c r="I377" s="1">
        <v>36</v>
      </c>
      <c r="J377" s="1">
        <v>74</v>
      </c>
      <c r="K377" s="1">
        <v>38</v>
      </c>
      <c r="L377" s="1">
        <v>20</v>
      </c>
      <c r="M377" s="1">
        <v>110</v>
      </c>
      <c r="N377" s="1">
        <v>1</v>
      </c>
      <c r="O377" s="1">
        <v>5</v>
      </c>
      <c r="P377" s="1">
        <v>1</v>
      </c>
      <c r="Q377" s="1">
        <v>4</v>
      </c>
      <c r="R377" s="1">
        <v>7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60</v>
      </c>
      <c r="AA377" s="1" t="str" cm="1">
        <f t="array" ref="AA377">_xlfn.IFS(AND(Z377 &lt; 36, Z377 &gt; 23), "24-35", AND(Z377 &lt; 51, Z377 &gt; 35), "36-50", AND(Z377 &lt; 66, Z377 &gt; 50), "51-65", Z377 &gt; 65, "66+", TRUE, "?")</f>
        <v>51-65</v>
      </c>
      <c r="AB377" s="1">
        <v>2634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123</v>
      </c>
      <c r="AM377" s="2">
        <v>42215</v>
      </c>
      <c r="AN377">
        <f t="shared" si="16"/>
        <v>7</v>
      </c>
      <c r="AO377" t="str">
        <f t="shared" si="17"/>
        <v>July</v>
      </c>
      <c r="AP377">
        <v>1</v>
      </c>
    </row>
    <row r="378" spans="1:42" ht="13" x14ac:dyDescent="0.15">
      <c r="A378">
        <v>377</v>
      </c>
      <c r="B378" s="1">
        <v>80952</v>
      </c>
      <c r="C378" s="1">
        <v>1713</v>
      </c>
      <c r="D378" s="1">
        <f t="shared" si="15"/>
        <v>2.1160687815001484</v>
      </c>
      <c r="E378" s="1">
        <v>0</v>
      </c>
      <c r="F378" s="1">
        <v>0</v>
      </c>
      <c r="G378" s="1">
        <v>20</v>
      </c>
      <c r="H378" s="1">
        <v>778</v>
      </c>
      <c r="I378" s="1">
        <v>178</v>
      </c>
      <c r="J378" s="1">
        <v>689</v>
      </c>
      <c r="K378" s="1">
        <v>41</v>
      </c>
      <c r="L378" s="1">
        <v>27</v>
      </c>
      <c r="M378" s="1">
        <v>44</v>
      </c>
      <c r="N378" s="1">
        <v>1</v>
      </c>
      <c r="O378" s="1">
        <v>8</v>
      </c>
      <c r="P378" s="1">
        <v>5</v>
      </c>
      <c r="Q378" s="1">
        <v>11</v>
      </c>
      <c r="R378" s="1">
        <v>8</v>
      </c>
      <c r="S378" s="1">
        <v>1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1</v>
      </c>
      <c r="Z378" s="1">
        <v>51</v>
      </c>
      <c r="AA378" s="1" t="str" cm="1">
        <f t="array" ref="AA378">_xlfn.IFS(AND(Z378 &lt; 36, Z378 &gt; 23), "24-35", AND(Z378 &lt; 51, Z378 &gt; 35), "36-50", AND(Z378 &lt; 66, Z378 &gt; 50), "51-65", Z378 &gt; 65, "66+", TRUE, "?")</f>
        <v>51-65</v>
      </c>
      <c r="AB378" s="1">
        <v>2645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1669</v>
      </c>
      <c r="AM378" s="2">
        <v>42204</v>
      </c>
      <c r="AN378">
        <f t="shared" si="16"/>
        <v>7</v>
      </c>
      <c r="AO378" t="str">
        <f t="shared" si="17"/>
        <v>July</v>
      </c>
      <c r="AP378">
        <v>1</v>
      </c>
    </row>
    <row r="379" spans="1:42" ht="13" x14ac:dyDescent="0.15">
      <c r="A379">
        <v>378</v>
      </c>
      <c r="B379" s="1">
        <v>48006</v>
      </c>
      <c r="C379" s="1">
        <v>39</v>
      </c>
      <c r="D379" s="1">
        <f t="shared" si="15"/>
        <v>8.1239845019372578E-2</v>
      </c>
      <c r="E379" s="1">
        <v>1</v>
      </c>
      <c r="F379" s="1">
        <v>1</v>
      </c>
      <c r="G379" s="1">
        <v>55</v>
      </c>
      <c r="H379" s="1">
        <v>23</v>
      </c>
      <c r="I379" s="1">
        <v>0</v>
      </c>
      <c r="J379" s="1">
        <v>11</v>
      </c>
      <c r="K379" s="1">
        <v>3</v>
      </c>
      <c r="L379" s="1">
        <v>2</v>
      </c>
      <c r="M379" s="1">
        <v>2</v>
      </c>
      <c r="N379" s="1">
        <v>1</v>
      </c>
      <c r="O379" s="1">
        <v>1</v>
      </c>
      <c r="P379" s="1">
        <v>0</v>
      </c>
      <c r="Q379" s="1">
        <v>3</v>
      </c>
      <c r="R379" s="1">
        <v>6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55</v>
      </c>
      <c r="AA379" s="1" t="str" cm="1">
        <f t="array" ref="AA379">_xlfn.IFS(AND(Z379 &lt; 36, Z379 &gt; 23), "24-35", AND(Z379 &lt; 51, Z379 &gt; 35), "36-50", AND(Z379 &lt; 66, Z379 &gt; 50), "51-65", Z379 &gt; 65, "66+", TRUE, "?")</f>
        <v>51-65</v>
      </c>
      <c r="AB379" s="1">
        <v>2179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37</v>
      </c>
      <c r="AM379" s="2">
        <v>42670</v>
      </c>
      <c r="AN379">
        <f t="shared" si="16"/>
        <v>10</v>
      </c>
      <c r="AO379" t="str">
        <f t="shared" si="17"/>
        <v>October</v>
      </c>
      <c r="AP379">
        <v>1</v>
      </c>
    </row>
    <row r="380" spans="1:42" ht="13" x14ac:dyDescent="0.15">
      <c r="A380">
        <v>379</v>
      </c>
      <c r="B380" s="1">
        <v>78579</v>
      </c>
      <c r="C380" s="1">
        <v>1713</v>
      </c>
      <c r="D380" s="1">
        <f t="shared" si="15"/>
        <v>2.1799717481769938</v>
      </c>
      <c r="E380" s="1">
        <v>0</v>
      </c>
      <c r="F380" s="1">
        <v>0</v>
      </c>
      <c r="G380" s="1">
        <v>35</v>
      </c>
      <c r="H380" s="1">
        <v>816</v>
      </c>
      <c r="I380" s="1">
        <v>66</v>
      </c>
      <c r="J380" s="1">
        <v>549</v>
      </c>
      <c r="K380" s="1">
        <v>216</v>
      </c>
      <c r="L380" s="1">
        <v>66</v>
      </c>
      <c r="M380" s="1">
        <v>99</v>
      </c>
      <c r="N380" s="1">
        <v>1</v>
      </c>
      <c r="O380" s="1">
        <v>5</v>
      </c>
      <c r="P380" s="1">
        <v>6</v>
      </c>
      <c r="Q380" s="1">
        <v>4</v>
      </c>
      <c r="R380" s="1">
        <v>3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50</v>
      </c>
      <c r="AA380" s="1" t="str" cm="1">
        <f t="array" ref="AA380">_xlfn.IFS(AND(Z380 &lt; 36, Z380 &gt; 23), "24-35", AND(Z380 &lt; 51, Z380 &gt; 35), "36-50", AND(Z380 &lt; 66, Z380 &gt; 50), "51-65", Z380 &gt; 65, "66+", TRUE, "?")</f>
        <v>36-50</v>
      </c>
      <c r="AB380" s="1">
        <v>2713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0</v>
      </c>
      <c r="AL380" s="1">
        <v>1614</v>
      </c>
      <c r="AM380" s="2">
        <v>42136</v>
      </c>
      <c r="AN380">
        <f t="shared" si="16"/>
        <v>5</v>
      </c>
      <c r="AO380" t="str">
        <f t="shared" si="17"/>
        <v>May</v>
      </c>
      <c r="AP380">
        <v>1</v>
      </c>
    </row>
    <row r="381" spans="1:42" ht="13" x14ac:dyDescent="0.15">
      <c r="A381">
        <v>380</v>
      </c>
      <c r="B381" s="1">
        <v>65808</v>
      </c>
      <c r="C381" s="1">
        <v>262</v>
      </c>
      <c r="D381" s="1">
        <f t="shared" si="15"/>
        <v>0.39812788718696818</v>
      </c>
      <c r="E381" s="1">
        <v>1</v>
      </c>
      <c r="F381" s="1">
        <v>1</v>
      </c>
      <c r="G381" s="1">
        <v>1</v>
      </c>
      <c r="H381" s="1">
        <v>155</v>
      </c>
      <c r="I381" s="1">
        <v>7</v>
      </c>
      <c r="J381" s="1">
        <v>80</v>
      </c>
      <c r="K381" s="1">
        <v>13</v>
      </c>
      <c r="L381" s="1">
        <v>7</v>
      </c>
      <c r="M381" s="1">
        <v>10</v>
      </c>
      <c r="N381" s="1">
        <v>3</v>
      </c>
      <c r="O381" s="1">
        <v>5</v>
      </c>
      <c r="P381" s="1">
        <v>1</v>
      </c>
      <c r="Q381" s="1">
        <v>5</v>
      </c>
      <c r="R381" s="1">
        <v>6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49</v>
      </c>
      <c r="AA381" s="1" t="str" cm="1">
        <f t="array" ref="AA381">_xlfn.IFS(AND(Z381 &lt; 36, Z381 &gt; 23), "24-35", AND(Z381 &lt; 51, Z381 &gt; 35), "36-50", AND(Z381 &lt; 66, Z381 &gt; 50), "51-65", Z381 &gt; 65, "66+", TRUE, "?")</f>
        <v>36-50</v>
      </c>
      <c r="AB381" s="1">
        <v>2189</v>
      </c>
      <c r="AC381" s="1">
        <v>1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252</v>
      </c>
      <c r="AM381" s="2">
        <v>42660</v>
      </c>
      <c r="AN381">
        <f t="shared" si="16"/>
        <v>10</v>
      </c>
      <c r="AO381" t="str">
        <f t="shared" si="17"/>
        <v>October</v>
      </c>
      <c r="AP381">
        <v>1</v>
      </c>
    </row>
    <row r="382" spans="1:42" ht="13" x14ac:dyDescent="0.15">
      <c r="A382">
        <v>381</v>
      </c>
      <c r="B382" s="1">
        <v>30351</v>
      </c>
      <c r="C382" s="1">
        <v>44</v>
      </c>
      <c r="D382" s="1">
        <f t="shared" si="15"/>
        <v>0.14497051168001054</v>
      </c>
      <c r="E382" s="1">
        <v>1</v>
      </c>
      <c r="F382" s="1">
        <v>0</v>
      </c>
      <c r="G382" s="1">
        <v>19</v>
      </c>
      <c r="H382" s="1">
        <v>14</v>
      </c>
      <c r="I382" s="1">
        <v>0</v>
      </c>
      <c r="J382" s="1">
        <v>24</v>
      </c>
      <c r="K382" s="1">
        <v>3</v>
      </c>
      <c r="L382" s="1">
        <v>3</v>
      </c>
      <c r="M382" s="1">
        <v>2</v>
      </c>
      <c r="N382" s="1">
        <v>1</v>
      </c>
      <c r="O382" s="1">
        <v>3</v>
      </c>
      <c r="P382" s="1">
        <v>0</v>
      </c>
      <c r="Q382" s="1">
        <v>2</v>
      </c>
      <c r="R382" s="1">
        <v>9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46</v>
      </c>
      <c r="AA382" s="1" t="str" cm="1">
        <f t="array" ref="AA382">_xlfn.IFS(AND(Z382 &lt; 36, Z382 &gt; 23), "24-35", AND(Z382 &lt; 51, Z382 &gt; 35), "36-50", AND(Z382 &lt; 66, Z382 &gt; 50), "51-65", Z382 &gt; 65, "66+", TRUE, "?")</f>
        <v>36-50</v>
      </c>
      <c r="AB382" s="1">
        <v>2547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42</v>
      </c>
      <c r="AM382" s="2">
        <v>42302</v>
      </c>
      <c r="AN382">
        <f t="shared" si="16"/>
        <v>10</v>
      </c>
      <c r="AO382" t="str">
        <f t="shared" si="17"/>
        <v>October</v>
      </c>
      <c r="AP382">
        <v>1</v>
      </c>
    </row>
    <row r="383" spans="1:42" ht="13" x14ac:dyDescent="0.15">
      <c r="A383">
        <v>382</v>
      </c>
      <c r="B383" s="1">
        <v>50437</v>
      </c>
      <c r="C383" s="1">
        <v>486</v>
      </c>
      <c r="D383" s="1">
        <f t="shared" si="15"/>
        <v>0.96357832543569211</v>
      </c>
      <c r="E383" s="1">
        <v>0</v>
      </c>
      <c r="F383" s="1">
        <v>2</v>
      </c>
      <c r="G383" s="1">
        <v>28</v>
      </c>
      <c r="H383" s="1">
        <v>370</v>
      </c>
      <c r="I383" s="1">
        <v>9</v>
      </c>
      <c r="J383" s="1">
        <v>92</v>
      </c>
      <c r="K383" s="1">
        <v>6</v>
      </c>
      <c r="L383" s="1">
        <v>9</v>
      </c>
      <c r="M383" s="1">
        <v>4</v>
      </c>
      <c r="N383" s="1">
        <v>3</v>
      </c>
      <c r="O383" s="1">
        <v>7</v>
      </c>
      <c r="P383" s="1">
        <v>1</v>
      </c>
      <c r="Q383" s="1">
        <v>8</v>
      </c>
      <c r="R383" s="1">
        <v>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57</v>
      </c>
      <c r="AA383" s="1" t="str" cm="1">
        <f t="array" ref="AA383">_xlfn.IFS(AND(Z383 &lt; 36, Z383 &gt; 23), "24-35", AND(Z383 &lt; 51, Z383 &gt; 35), "36-50", AND(Z383 &lt; 66, Z383 &gt; 50), "51-65", Z383 &gt; 65, "66+", TRUE, "?")</f>
        <v>51-65</v>
      </c>
      <c r="AB383" s="1">
        <v>2779</v>
      </c>
      <c r="AC383" s="1">
        <v>0</v>
      </c>
      <c r="AD383" s="1">
        <v>1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482</v>
      </c>
      <c r="AM383" s="2">
        <v>42070</v>
      </c>
      <c r="AN383">
        <f t="shared" si="16"/>
        <v>3</v>
      </c>
      <c r="AO383" t="str">
        <f t="shared" si="17"/>
        <v>March</v>
      </c>
      <c r="AP383">
        <v>1</v>
      </c>
    </row>
    <row r="384" spans="1:42" ht="13" x14ac:dyDescent="0.15">
      <c r="A384">
        <v>383</v>
      </c>
      <c r="B384" s="1">
        <v>79607</v>
      </c>
      <c r="C384" s="1">
        <v>1707</v>
      </c>
      <c r="D384" s="1">
        <f t="shared" si="15"/>
        <v>2.1442837941387065</v>
      </c>
      <c r="E384" s="1">
        <v>0</v>
      </c>
      <c r="F384" s="1">
        <v>0</v>
      </c>
      <c r="G384" s="1">
        <v>37</v>
      </c>
      <c r="H384" s="1">
        <v>450</v>
      </c>
      <c r="I384" s="1">
        <v>133</v>
      </c>
      <c r="J384" s="1">
        <v>951</v>
      </c>
      <c r="K384" s="1">
        <v>173</v>
      </c>
      <c r="L384" s="1">
        <v>0</v>
      </c>
      <c r="M384" s="1">
        <v>216</v>
      </c>
      <c r="N384" s="1">
        <v>1</v>
      </c>
      <c r="O384" s="1">
        <v>3</v>
      </c>
      <c r="P384" s="1">
        <v>6</v>
      </c>
      <c r="Q384" s="1">
        <v>6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36</v>
      </c>
      <c r="AA384" s="1" t="str" cm="1">
        <f t="array" ref="AA384">_xlfn.IFS(AND(Z384 &lt; 36, Z384 &gt; 23), "24-35", AND(Z384 &lt; 51, Z384 &gt; 35), "36-50", AND(Z384 &lt; 66, Z384 &gt; 50), "51-65", Z384 &gt; 65, "66+", TRUE, "?")</f>
        <v>36-50</v>
      </c>
      <c r="AB384" s="1">
        <v>2593</v>
      </c>
      <c r="AC384" s="1">
        <v>0</v>
      </c>
      <c r="AD384" s="1">
        <v>0</v>
      </c>
      <c r="AE384" s="1">
        <v>1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1491</v>
      </c>
      <c r="AM384" s="2">
        <v>42256</v>
      </c>
      <c r="AN384">
        <f t="shared" si="16"/>
        <v>9</v>
      </c>
      <c r="AO384" t="str">
        <f t="shared" si="17"/>
        <v>September</v>
      </c>
      <c r="AP384">
        <v>1</v>
      </c>
    </row>
    <row r="385" spans="1:42" ht="13" x14ac:dyDescent="0.15">
      <c r="A385">
        <v>384</v>
      </c>
      <c r="B385" s="1">
        <v>53858</v>
      </c>
      <c r="C385" s="1">
        <v>889</v>
      </c>
      <c r="D385" s="1">
        <f t="shared" si="15"/>
        <v>1.6506368598908239</v>
      </c>
      <c r="E385" s="1">
        <v>0</v>
      </c>
      <c r="F385" s="1">
        <v>1</v>
      </c>
      <c r="G385" s="1">
        <v>50</v>
      </c>
      <c r="H385" s="1">
        <v>407</v>
      </c>
      <c r="I385" s="1">
        <v>53</v>
      </c>
      <c r="J385" s="1">
        <v>221</v>
      </c>
      <c r="K385" s="1">
        <v>58</v>
      </c>
      <c r="L385" s="1">
        <v>150</v>
      </c>
      <c r="M385" s="1">
        <v>26</v>
      </c>
      <c r="N385" s="1">
        <v>4</v>
      </c>
      <c r="O385" s="1">
        <v>4</v>
      </c>
      <c r="P385" s="1">
        <v>3</v>
      </c>
      <c r="Q385" s="1">
        <v>6</v>
      </c>
      <c r="R385" s="1">
        <v>4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44</v>
      </c>
      <c r="AA385" s="1" t="str" cm="1">
        <f t="array" ref="AA385">_xlfn.IFS(AND(Z385 &lt; 36, Z385 &gt; 23), "24-35", AND(Z385 &lt; 51, Z385 &gt; 35), "36-50", AND(Z385 &lt; 66, Z385 &gt; 50), "51-65", Z385 &gt; 65, "66+", TRUE, "?")</f>
        <v>36-50</v>
      </c>
      <c r="AB385" s="1">
        <v>2756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863</v>
      </c>
      <c r="AM385" s="2">
        <v>42093</v>
      </c>
      <c r="AN385">
        <f t="shared" si="16"/>
        <v>3</v>
      </c>
      <c r="AO385" t="str">
        <f t="shared" si="17"/>
        <v>March</v>
      </c>
      <c r="AP385">
        <v>1</v>
      </c>
    </row>
    <row r="386" spans="1:42" ht="13" x14ac:dyDescent="0.15">
      <c r="A386">
        <v>385</v>
      </c>
      <c r="B386" s="1">
        <v>66465</v>
      </c>
      <c r="C386" s="1">
        <v>1471</v>
      </c>
      <c r="D386" s="1">
        <f t="shared" si="15"/>
        <v>2.2131949146167158</v>
      </c>
      <c r="E386" s="1">
        <v>0</v>
      </c>
      <c r="F386" s="1">
        <v>1</v>
      </c>
      <c r="G386" s="1">
        <v>1</v>
      </c>
      <c r="H386" s="1">
        <v>1200</v>
      </c>
      <c r="I386" s="1">
        <v>0</v>
      </c>
      <c r="J386" s="1">
        <v>204</v>
      </c>
      <c r="K386" s="1">
        <v>38</v>
      </c>
      <c r="L386" s="1">
        <v>29</v>
      </c>
      <c r="M386" s="1">
        <v>14</v>
      </c>
      <c r="N386" s="1">
        <v>3</v>
      </c>
      <c r="O386" s="1">
        <v>11</v>
      </c>
      <c r="P386" s="1">
        <v>9</v>
      </c>
      <c r="Q386" s="1">
        <v>12</v>
      </c>
      <c r="R386" s="1">
        <v>6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65</v>
      </c>
      <c r="AA386" s="1" t="str" cm="1">
        <f t="array" ref="AA386">_xlfn.IFS(AND(Z386 &lt; 36, Z386 &gt; 23), "24-35", AND(Z386 &lt; 51, Z386 &gt; 35), "36-50", AND(Z386 &lt; 66, Z386 &gt; 50), "51-65", Z386 &gt; 65, "66+", TRUE, "?")</f>
        <v>51-65</v>
      </c>
      <c r="AB386" s="1">
        <v>2615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1457</v>
      </c>
      <c r="AM386" s="2">
        <v>42234</v>
      </c>
      <c r="AN386">
        <f t="shared" si="16"/>
        <v>8</v>
      </c>
      <c r="AO386" t="str">
        <f t="shared" si="17"/>
        <v>August</v>
      </c>
      <c r="AP386">
        <v>1</v>
      </c>
    </row>
    <row r="387" spans="1:42" ht="13" x14ac:dyDescent="0.15">
      <c r="A387">
        <v>386</v>
      </c>
      <c r="B387" s="1">
        <v>46923</v>
      </c>
      <c r="C387" s="1">
        <v>363</v>
      </c>
      <c r="D387" s="1">
        <f t="shared" ref="D387:D450" si="18">C387/B387*100</f>
        <v>0.77360782558659924</v>
      </c>
      <c r="E387" s="1">
        <v>1</v>
      </c>
      <c r="F387" s="1">
        <v>0</v>
      </c>
      <c r="G387" s="1">
        <v>90</v>
      </c>
      <c r="H387" s="1">
        <v>85</v>
      </c>
      <c r="I387" s="1">
        <v>44</v>
      </c>
      <c r="J387" s="1">
        <v>54</v>
      </c>
      <c r="K387" s="1">
        <v>102</v>
      </c>
      <c r="L387" s="1">
        <v>78</v>
      </c>
      <c r="M387" s="1">
        <v>6</v>
      </c>
      <c r="N387" s="1">
        <v>3</v>
      </c>
      <c r="O387" s="1">
        <v>5</v>
      </c>
      <c r="P387" s="1">
        <v>1</v>
      </c>
      <c r="Q387" s="1">
        <v>7</v>
      </c>
      <c r="R387" s="1">
        <v>7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33</v>
      </c>
      <c r="AA387" s="1" t="str" cm="1">
        <f t="array" ref="AA387">_xlfn.IFS(AND(Z387 &lt; 36, Z387 &gt; 23), "24-35", AND(Z387 &lt; 51, Z387 &gt; 35), "36-50", AND(Z387 &lt; 66, Z387 &gt; 50), "51-65", Z387 &gt; 65, "66+", TRUE, "?")</f>
        <v>24-35</v>
      </c>
      <c r="AB387" s="1">
        <v>2835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357</v>
      </c>
      <c r="AM387" s="2">
        <v>42014</v>
      </c>
      <c r="AN387">
        <f t="shared" ref="AN387:AN450" si="19">MONTH(AM387)</f>
        <v>1</v>
      </c>
      <c r="AO387" t="str">
        <f t="shared" ref="AO387:AO450" si="20">TEXT(DATE(2024,AN387,1),"mmmm")</f>
        <v>January</v>
      </c>
      <c r="AP387">
        <v>1</v>
      </c>
    </row>
    <row r="388" spans="1:42" ht="13" x14ac:dyDescent="0.15">
      <c r="A388">
        <v>387</v>
      </c>
      <c r="B388" s="1">
        <v>75072</v>
      </c>
      <c r="C388" s="1">
        <v>948</v>
      </c>
      <c r="D388" s="1">
        <f t="shared" si="18"/>
        <v>1.2627877237851663</v>
      </c>
      <c r="E388" s="1">
        <v>0</v>
      </c>
      <c r="F388" s="1">
        <v>1</v>
      </c>
      <c r="G388" s="1">
        <v>83</v>
      </c>
      <c r="H388" s="1">
        <v>583</v>
      </c>
      <c r="I388" s="1">
        <v>34</v>
      </c>
      <c r="J388" s="1">
        <v>309</v>
      </c>
      <c r="K388" s="1">
        <v>0</v>
      </c>
      <c r="L388" s="1">
        <v>22</v>
      </c>
      <c r="M388" s="1">
        <v>125</v>
      </c>
      <c r="N388" s="1">
        <v>2</v>
      </c>
      <c r="O388" s="1">
        <v>5</v>
      </c>
      <c r="P388" s="1">
        <v>4</v>
      </c>
      <c r="Q388" s="1">
        <v>8</v>
      </c>
      <c r="R388" s="1">
        <v>3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58</v>
      </c>
      <c r="AA388" s="1" t="str" cm="1">
        <f t="array" ref="AA388">_xlfn.IFS(AND(Z388 &lt; 36, Z388 &gt; 23), "24-35", AND(Z388 &lt; 51, Z388 &gt; 35), "36-50", AND(Z388 &lt; 66, Z388 &gt; 50), "51-65", Z388 &gt; 65, "66+", TRUE, "?")</f>
        <v>51-65</v>
      </c>
      <c r="AB388" s="1">
        <v>2681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823</v>
      </c>
      <c r="AM388" s="2">
        <v>42168</v>
      </c>
      <c r="AN388">
        <f t="shared" si="19"/>
        <v>6</v>
      </c>
      <c r="AO388" t="str">
        <f t="shared" si="20"/>
        <v>June</v>
      </c>
      <c r="AP388">
        <v>1</v>
      </c>
    </row>
    <row r="389" spans="1:42" ht="13" x14ac:dyDescent="0.15">
      <c r="A389">
        <v>388</v>
      </c>
      <c r="B389" s="1">
        <v>75865</v>
      </c>
      <c r="C389" s="1">
        <v>1230</v>
      </c>
      <c r="D389" s="1">
        <f t="shared" si="18"/>
        <v>1.6213009951888222</v>
      </c>
      <c r="E389" s="1">
        <v>0</v>
      </c>
      <c r="F389" s="1">
        <v>0</v>
      </c>
      <c r="G389" s="1">
        <v>73</v>
      </c>
      <c r="H389" s="1">
        <v>483</v>
      </c>
      <c r="I389" s="1">
        <v>0</v>
      </c>
      <c r="J389" s="1">
        <v>591</v>
      </c>
      <c r="K389" s="1">
        <v>156</v>
      </c>
      <c r="L389" s="1">
        <v>0</v>
      </c>
      <c r="M389" s="1">
        <v>12</v>
      </c>
      <c r="N389" s="1">
        <v>1</v>
      </c>
      <c r="O389" s="1">
        <v>3</v>
      </c>
      <c r="P389" s="1">
        <v>5</v>
      </c>
      <c r="Q389" s="1">
        <v>10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77</v>
      </c>
      <c r="AA389" s="1" t="str" cm="1">
        <f t="array" ref="AA389">_xlfn.IFS(AND(Z389 &lt; 36, Z389 &gt; 23), "24-35", AND(Z389 &lt; 51, Z389 &gt; 35), "36-50", AND(Z389 &lt; 66, Z389 &gt; 50), "51-65", Z389 &gt; 65, "66+", TRUE, "?")</f>
        <v>66+</v>
      </c>
      <c r="AB389" s="1">
        <v>2249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1218</v>
      </c>
      <c r="AM389" s="2">
        <v>42600</v>
      </c>
      <c r="AN389">
        <f t="shared" si="19"/>
        <v>8</v>
      </c>
      <c r="AO389" t="str">
        <f t="shared" si="20"/>
        <v>August</v>
      </c>
      <c r="AP389">
        <v>1</v>
      </c>
    </row>
    <row r="390" spans="1:42" ht="13" x14ac:dyDescent="0.15">
      <c r="A390">
        <v>389</v>
      </c>
      <c r="B390" s="1">
        <v>19789</v>
      </c>
      <c r="C390" s="1">
        <v>50</v>
      </c>
      <c r="D390" s="1">
        <f t="shared" si="18"/>
        <v>0.25266562231542777</v>
      </c>
      <c r="E390" s="1">
        <v>1</v>
      </c>
      <c r="F390" s="1">
        <v>0</v>
      </c>
      <c r="G390" s="1">
        <v>24</v>
      </c>
      <c r="H390" s="1">
        <v>2</v>
      </c>
      <c r="I390" s="1">
        <v>5</v>
      </c>
      <c r="J390" s="1">
        <v>9</v>
      </c>
      <c r="K390" s="1">
        <v>28</v>
      </c>
      <c r="L390" s="1">
        <v>6</v>
      </c>
      <c r="M390" s="1">
        <v>28</v>
      </c>
      <c r="N390" s="1">
        <v>3</v>
      </c>
      <c r="O390" s="1">
        <v>2</v>
      </c>
      <c r="P390" s="1">
        <v>1</v>
      </c>
      <c r="Q390" s="1">
        <v>3</v>
      </c>
      <c r="R390" s="1">
        <v>5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45</v>
      </c>
      <c r="AA390" s="1" t="str" cm="1">
        <f t="array" ref="AA390">_xlfn.IFS(AND(Z390 &lt; 36, Z390 &gt; 23), "24-35", AND(Z390 &lt; 51, Z390 &gt; 35), "36-50", AND(Z390 &lt; 66, Z390 &gt; 50), "51-65", Z390 &gt; 65, "66+", TRUE, "?")</f>
        <v>36-50</v>
      </c>
      <c r="AB390" s="1">
        <v>2380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22</v>
      </c>
      <c r="AM390" s="2">
        <v>42469</v>
      </c>
      <c r="AN390">
        <f t="shared" si="19"/>
        <v>4</v>
      </c>
      <c r="AO390" t="str">
        <f t="shared" si="20"/>
        <v>April</v>
      </c>
      <c r="AP390">
        <v>1</v>
      </c>
    </row>
    <row r="391" spans="1:42" ht="13" x14ac:dyDescent="0.15">
      <c r="A391">
        <v>390</v>
      </c>
      <c r="B391" s="1">
        <v>80134</v>
      </c>
      <c r="C391" s="1">
        <v>1352</v>
      </c>
      <c r="D391" s="1">
        <f t="shared" si="18"/>
        <v>1.6871739835775077</v>
      </c>
      <c r="E391" s="1">
        <v>0</v>
      </c>
      <c r="F391" s="1">
        <v>0</v>
      </c>
      <c r="G391" s="1">
        <v>11</v>
      </c>
      <c r="H391" s="1">
        <v>966</v>
      </c>
      <c r="I391" s="1">
        <v>26</v>
      </c>
      <c r="J391" s="1">
        <v>282</v>
      </c>
      <c r="K391" s="1">
        <v>52</v>
      </c>
      <c r="L391" s="1">
        <v>26</v>
      </c>
      <c r="M391" s="1">
        <v>26</v>
      </c>
      <c r="N391" s="1">
        <v>1</v>
      </c>
      <c r="O391" s="1">
        <v>2</v>
      </c>
      <c r="P391" s="1">
        <v>7</v>
      </c>
      <c r="Q391" s="1">
        <v>11</v>
      </c>
      <c r="R391" s="1">
        <v>5</v>
      </c>
      <c r="S391" s="1">
        <v>1</v>
      </c>
      <c r="T391" s="1">
        <v>1</v>
      </c>
      <c r="U391" s="1">
        <v>0</v>
      </c>
      <c r="V391" s="1">
        <v>1</v>
      </c>
      <c r="W391" s="1">
        <v>1</v>
      </c>
      <c r="X391" s="1">
        <v>0</v>
      </c>
      <c r="Y391" s="1">
        <v>0</v>
      </c>
      <c r="Z391" s="1">
        <v>26</v>
      </c>
      <c r="AA391" s="1" t="str" cm="1">
        <f t="array" ref="AA391">_xlfn.IFS(AND(Z391 &lt; 36, Z391 &gt; 23), "24-35", AND(Z391 &lt; 51, Z391 &gt; 35), "36-50", AND(Z391 &lt; 66, Z391 &gt; 50), "51-65", Z391 &gt; 65, "66+", TRUE, "?")</f>
        <v>24-35</v>
      </c>
      <c r="AB391" s="1">
        <v>2294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1326</v>
      </c>
      <c r="AM391" s="2">
        <v>42555</v>
      </c>
      <c r="AN391">
        <f t="shared" si="19"/>
        <v>7</v>
      </c>
      <c r="AO391" t="str">
        <f t="shared" si="20"/>
        <v>July</v>
      </c>
      <c r="AP391">
        <v>1</v>
      </c>
    </row>
    <row r="392" spans="1:42" ht="13" x14ac:dyDescent="0.15">
      <c r="A392">
        <v>391</v>
      </c>
      <c r="B392" s="1">
        <v>92955</v>
      </c>
      <c r="C392" s="1">
        <v>1694</v>
      </c>
      <c r="D392" s="1">
        <f t="shared" si="18"/>
        <v>1.8223871765908235</v>
      </c>
      <c r="E392" s="1">
        <v>0</v>
      </c>
      <c r="F392" s="1">
        <v>0</v>
      </c>
      <c r="G392" s="1">
        <v>35</v>
      </c>
      <c r="H392" s="1">
        <v>693</v>
      </c>
      <c r="I392" s="1">
        <v>21</v>
      </c>
      <c r="J392" s="1">
        <v>925</v>
      </c>
      <c r="K392" s="1">
        <v>31</v>
      </c>
      <c r="L392" s="1">
        <v>24</v>
      </c>
      <c r="M392" s="1">
        <v>84</v>
      </c>
      <c r="N392" s="1">
        <v>1</v>
      </c>
      <c r="O392" s="1">
        <v>6</v>
      </c>
      <c r="P392" s="1">
        <v>7</v>
      </c>
      <c r="Q392" s="1">
        <v>9</v>
      </c>
      <c r="R392" s="1">
        <v>2</v>
      </c>
      <c r="S392" s="1">
        <v>1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1</v>
      </c>
      <c r="Z392" s="1">
        <v>47</v>
      </c>
      <c r="AA392" s="1" t="str" cm="1">
        <f t="array" ref="AA392">_xlfn.IFS(AND(Z392 &lt; 36, Z392 &gt; 23), "24-35", AND(Z392 &lt; 51, Z392 &gt; 35), "36-50", AND(Z392 &lt; 66, Z392 &gt; 50), "51-65", Z392 &gt; 65, "66+", TRUE, "?")</f>
        <v>36-50</v>
      </c>
      <c r="AB392" s="1">
        <v>2473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1610</v>
      </c>
      <c r="AM392" s="2">
        <v>42376</v>
      </c>
      <c r="AN392">
        <f t="shared" si="19"/>
        <v>1</v>
      </c>
      <c r="AO392" t="str">
        <f t="shared" si="20"/>
        <v>January</v>
      </c>
      <c r="AP392">
        <v>1</v>
      </c>
    </row>
    <row r="393" spans="1:42" ht="13" x14ac:dyDescent="0.15">
      <c r="A393">
        <v>392</v>
      </c>
      <c r="B393" s="1">
        <v>49505</v>
      </c>
      <c r="C393" s="1">
        <v>723</v>
      </c>
      <c r="D393" s="1">
        <f t="shared" si="18"/>
        <v>1.4604585395414604</v>
      </c>
      <c r="E393" s="1">
        <v>1</v>
      </c>
      <c r="F393" s="1">
        <v>1</v>
      </c>
      <c r="G393" s="1">
        <v>4</v>
      </c>
      <c r="H393" s="1">
        <v>604</v>
      </c>
      <c r="I393" s="1">
        <v>0</v>
      </c>
      <c r="J393" s="1">
        <v>100</v>
      </c>
      <c r="K393" s="1">
        <v>19</v>
      </c>
      <c r="L393" s="1">
        <v>0</v>
      </c>
      <c r="M393" s="1">
        <v>28</v>
      </c>
      <c r="N393" s="1">
        <v>9</v>
      </c>
      <c r="O393" s="1">
        <v>10</v>
      </c>
      <c r="P393" s="1">
        <v>2</v>
      </c>
      <c r="Q393" s="1">
        <v>8</v>
      </c>
      <c r="R393" s="1">
        <v>8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49</v>
      </c>
      <c r="AA393" s="1" t="str" cm="1">
        <f t="array" ref="AA393">_xlfn.IFS(AND(Z393 &lt; 36, Z393 &gt; 23), "24-35", AND(Z393 &lt; 51, Z393 &gt; 35), "36-50", AND(Z393 &lt; 66, Z393 &gt; 50), "51-65", Z393 &gt; 65, "66+", TRUE, "?")</f>
        <v>36-50</v>
      </c>
      <c r="AB393" s="1">
        <v>2640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695</v>
      </c>
      <c r="AM393" s="2">
        <v>42209</v>
      </c>
      <c r="AN393">
        <f t="shared" si="19"/>
        <v>7</v>
      </c>
      <c r="AO393" t="str">
        <f t="shared" si="20"/>
        <v>July</v>
      </c>
      <c r="AP393">
        <v>1</v>
      </c>
    </row>
    <row r="394" spans="1:42" ht="13" x14ac:dyDescent="0.15">
      <c r="A394">
        <v>393</v>
      </c>
      <c r="B394" s="1">
        <v>37401</v>
      </c>
      <c r="C394" s="1">
        <v>45</v>
      </c>
      <c r="D394" s="1">
        <f t="shared" si="18"/>
        <v>0.12031763856581373</v>
      </c>
      <c r="E394" s="1">
        <v>1</v>
      </c>
      <c r="F394" s="1">
        <v>0</v>
      </c>
      <c r="G394" s="1">
        <v>14</v>
      </c>
      <c r="H394" s="1">
        <v>19</v>
      </c>
      <c r="I394" s="1">
        <v>3</v>
      </c>
      <c r="J394" s="1">
        <v>19</v>
      </c>
      <c r="K394" s="1">
        <v>3</v>
      </c>
      <c r="L394" s="1">
        <v>1</v>
      </c>
      <c r="M394" s="1">
        <v>3</v>
      </c>
      <c r="N394" s="1">
        <v>2</v>
      </c>
      <c r="O394" s="1">
        <v>2</v>
      </c>
      <c r="P394" s="1">
        <v>0</v>
      </c>
      <c r="Q394" s="1">
        <v>3</v>
      </c>
      <c r="R394" s="1">
        <v>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47</v>
      </c>
      <c r="AA394" s="1" t="str" cm="1">
        <f t="array" ref="AA394">_xlfn.IFS(AND(Z394 &lt; 36, Z394 &gt; 23), "24-35", AND(Z394 &lt; 51, Z394 &gt; 35), "36-50", AND(Z394 &lt; 66, Z394 &gt; 50), "51-65", Z394 &gt; 65, "66+", TRUE, "?")</f>
        <v>36-50</v>
      </c>
      <c r="AB394" s="1">
        <v>2213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42</v>
      </c>
      <c r="AM394" s="2">
        <v>42636</v>
      </c>
      <c r="AN394">
        <f t="shared" si="19"/>
        <v>9</v>
      </c>
      <c r="AO394" t="str">
        <f t="shared" si="20"/>
        <v>September</v>
      </c>
      <c r="AP394">
        <v>1</v>
      </c>
    </row>
    <row r="395" spans="1:42" ht="13" x14ac:dyDescent="0.15">
      <c r="A395">
        <v>394</v>
      </c>
      <c r="B395" s="1">
        <v>18492</v>
      </c>
      <c r="C395" s="1">
        <v>9</v>
      </c>
      <c r="D395" s="1">
        <f t="shared" si="18"/>
        <v>4.8669695003244647E-2</v>
      </c>
      <c r="E395" s="1">
        <v>1</v>
      </c>
      <c r="F395" s="1">
        <v>0</v>
      </c>
      <c r="G395" s="1">
        <v>75</v>
      </c>
      <c r="H395" s="1">
        <v>2</v>
      </c>
      <c r="I395" s="1">
        <v>2</v>
      </c>
      <c r="J395" s="1">
        <v>2</v>
      </c>
      <c r="K395" s="1">
        <v>2</v>
      </c>
      <c r="L395" s="1">
        <v>1</v>
      </c>
      <c r="M395" s="1">
        <v>1</v>
      </c>
      <c r="N395" s="1">
        <v>1</v>
      </c>
      <c r="O395" s="1">
        <v>1</v>
      </c>
      <c r="P395" s="1">
        <v>0</v>
      </c>
      <c r="Q395" s="1">
        <v>2</v>
      </c>
      <c r="R395" s="1">
        <v>8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38</v>
      </c>
      <c r="AA395" s="1" t="str" cm="1">
        <f t="array" ref="AA395">_xlfn.IFS(AND(Z395 &lt; 36, Z395 &gt; 23), "24-35", AND(Z395 &lt; 51, Z395 &gt; 35), "36-50", AND(Z395 &lt; 66, Z395 &gt; 50), "51-65", Z395 &gt; 65, "66+", TRUE, "?")</f>
        <v>36-50</v>
      </c>
      <c r="AB395" s="1">
        <v>2183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8</v>
      </c>
      <c r="AM395" s="2">
        <v>42666</v>
      </c>
      <c r="AN395">
        <f t="shared" si="19"/>
        <v>10</v>
      </c>
      <c r="AO395" t="str">
        <f t="shared" si="20"/>
        <v>October</v>
      </c>
      <c r="AP395">
        <v>1</v>
      </c>
    </row>
    <row r="396" spans="1:42" ht="13" x14ac:dyDescent="0.15">
      <c r="A396">
        <v>395</v>
      </c>
      <c r="B396" s="1">
        <v>77870</v>
      </c>
      <c r="C396" s="1">
        <v>1682</v>
      </c>
      <c r="D396" s="1">
        <f t="shared" si="18"/>
        <v>2.1600102735328108</v>
      </c>
      <c r="E396" s="1">
        <v>0</v>
      </c>
      <c r="F396" s="1">
        <v>1</v>
      </c>
      <c r="G396" s="1">
        <v>93</v>
      </c>
      <c r="H396" s="1">
        <v>1017</v>
      </c>
      <c r="I396" s="1">
        <v>50</v>
      </c>
      <c r="J396" s="1">
        <v>500</v>
      </c>
      <c r="K396" s="1">
        <v>65</v>
      </c>
      <c r="L396" s="1">
        <v>50</v>
      </c>
      <c r="M396" s="1">
        <v>133</v>
      </c>
      <c r="N396" s="1">
        <v>3</v>
      </c>
      <c r="O396" s="1">
        <v>5</v>
      </c>
      <c r="P396" s="1">
        <v>5</v>
      </c>
      <c r="Q396" s="1">
        <v>5</v>
      </c>
      <c r="R396" s="1">
        <v>8</v>
      </c>
      <c r="S396" s="1">
        <v>1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1</v>
      </c>
      <c r="Z396" s="1">
        <v>53</v>
      </c>
      <c r="AA396" s="1" t="str" cm="1">
        <f t="array" ref="AA396">_xlfn.IFS(AND(Z396 &lt; 36, Z396 &gt; 23), "24-35", AND(Z396 &lt; 51, Z396 &gt; 35), "36-50", AND(Z396 &lt; 66, Z396 &gt; 50), "51-65", Z396 &gt; 65, "66+", TRUE, "?")</f>
        <v>51-65</v>
      </c>
      <c r="AB396" s="1">
        <v>2835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1549</v>
      </c>
      <c r="AM396" s="2">
        <v>42014</v>
      </c>
      <c r="AN396">
        <f t="shared" si="19"/>
        <v>1</v>
      </c>
      <c r="AO396" t="str">
        <f t="shared" si="20"/>
        <v>January</v>
      </c>
      <c r="AP396">
        <v>1</v>
      </c>
    </row>
    <row r="397" spans="1:42" ht="13" x14ac:dyDescent="0.15">
      <c r="A397">
        <v>396</v>
      </c>
      <c r="B397" s="1">
        <v>93027</v>
      </c>
      <c r="C397" s="1">
        <v>2098</v>
      </c>
      <c r="D397" s="1">
        <f t="shared" si="18"/>
        <v>2.255259225816161</v>
      </c>
      <c r="E397" s="1">
        <v>0</v>
      </c>
      <c r="F397" s="1">
        <v>0</v>
      </c>
      <c r="G397" s="1">
        <v>77</v>
      </c>
      <c r="H397" s="1">
        <v>1285</v>
      </c>
      <c r="I397" s="1">
        <v>42</v>
      </c>
      <c r="J397" s="1">
        <v>716</v>
      </c>
      <c r="K397" s="1">
        <v>55</v>
      </c>
      <c r="L397" s="1">
        <v>0</v>
      </c>
      <c r="M397" s="1">
        <v>21</v>
      </c>
      <c r="N397" s="1">
        <v>0</v>
      </c>
      <c r="O397" s="1">
        <v>7</v>
      </c>
      <c r="P397" s="1">
        <v>10</v>
      </c>
      <c r="Q397" s="1">
        <v>5</v>
      </c>
      <c r="R397" s="1">
        <v>2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79</v>
      </c>
      <c r="AA397" s="1" t="str" cm="1">
        <f t="array" ref="AA397">_xlfn.IFS(AND(Z397 &lt; 36, Z397 &gt; 23), "24-35", AND(Z397 &lt; 51, Z397 &gt; 35), "36-50", AND(Z397 &lt; 66, Z397 &gt; 50), "51-65", Z397 &gt; 65, "66+", TRUE, "?")</f>
        <v>66+</v>
      </c>
      <c r="AB397" s="1">
        <v>2601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2077</v>
      </c>
      <c r="AM397" s="2">
        <v>42248</v>
      </c>
      <c r="AN397">
        <f t="shared" si="19"/>
        <v>9</v>
      </c>
      <c r="AO397" t="str">
        <f t="shared" si="20"/>
        <v>September</v>
      </c>
      <c r="AP397">
        <v>1</v>
      </c>
    </row>
    <row r="398" spans="1:42" ht="13" x14ac:dyDescent="0.15">
      <c r="A398">
        <v>397</v>
      </c>
      <c r="B398" s="1">
        <v>48686</v>
      </c>
      <c r="C398" s="1">
        <v>19</v>
      </c>
      <c r="D398" s="1">
        <f t="shared" si="18"/>
        <v>3.9025592572813544E-2</v>
      </c>
      <c r="E398" s="1">
        <v>1</v>
      </c>
      <c r="F398" s="1">
        <v>2</v>
      </c>
      <c r="G398" s="1">
        <v>8</v>
      </c>
      <c r="H398" s="1">
        <v>10</v>
      </c>
      <c r="I398" s="1">
        <v>0</v>
      </c>
      <c r="J398" s="1">
        <v>7</v>
      </c>
      <c r="K398" s="1">
        <v>2</v>
      </c>
      <c r="L398" s="1">
        <v>0</v>
      </c>
      <c r="M398" s="1">
        <v>1</v>
      </c>
      <c r="N398" s="1">
        <v>1</v>
      </c>
      <c r="O398" s="1">
        <v>1</v>
      </c>
      <c r="P398" s="1">
        <v>0</v>
      </c>
      <c r="Q398" s="1">
        <v>2</v>
      </c>
      <c r="R398" s="1">
        <v>8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67</v>
      </c>
      <c r="AA398" s="1" t="str" cm="1">
        <f t="array" ref="AA398">_xlfn.IFS(AND(Z398 &lt; 36, Z398 &gt; 23), "24-35", AND(Z398 &lt; 51, Z398 &gt; 35), "36-50", AND(Z398 &lt; 66, Z398 &gt; 50), "51-65", Z398 &gt; 65, "66+", TRUE, "?")</f>
        <v>66+</v>
      </c>
      <c r="AB398" s="1">
        <v>2366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18</v>
      </c>
      <c r="AM398" s="2">
        <v>42483</v>
      </c>
      <c r="AN398">
        <f t="shared" si="19"/>
        <v>4</v>
      </c>
      <c r="AO398" t="str">
        <f t="shared" si="20"/>
        <v>April</v>
      </c>
      <c r="AP398">
        <v>1</v>
      </c>
    </row>
    <row r="399" spans="1:42" ht="13" x14ac:dyDescent="0.15">
      <c r="A399">
        <v>398</v>
      </c>
      <c r="B399" s="1">
        <v>92910</v>
      </c>
      <c r="C399" s="1">
        <v>1762</v>
      </c>
      <c r="D399" s="1">
        <f t="shared" si="18"/>
        <v>1.8964589387579378</v>
      </c>
      <c r="E399" s="1">
        <v>0</v>
      </c>
      <c r="F399" s="1">
        <v>0</v>
      </c>
      <c r="G399" s="1">
        <v>42</v>
      </c>
      <c r="H399" s="1">
        <v>551</v>
      </c>
      <c r="I399" s="1">
        <v>137</v>
      </c>
      <c r="J399" s="1">
        <v>792</v>
      </c>
      <c r="K399" s="1">
        <v>179</v>
      </c>
      <c r="L399" s="1">
        <v>103</v>
      </c>
      <c r="M399" s="1">
        <v>33</v>
      </c>
      <c r="N399" s="1">
        <v>1</v>
      </c>
      <c r="O399" s="1">
        <v>6</v>
      </c>
      <c r="P399" s="1">
        <v>7</v>
      </c>
      <c r="Q399" s="1">
        <v>13</v>
      </c>
      <c r="R399" s="1">
        <v>1</v>
      </c>
      <c r="S399" s="1">
        <v>1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34</v>
      </c>
      <c r="AA399" s="1" t="str" cm="1">
        <f t="array" ref="AA399">_xlfn.IFS(AND(Z399 &lt; 36, Z399 &gt; 23), "24-35", AND(Z399 &lt; 51, Z399 &gt; 35), "36-50", AND(Z399 &lt; 66, Z399 &gt; 50), "51-65", Z399 &gt; 65, "66+", TRUE, "?")</f>
        <v>24-35</v>
      </c>
      <c r="AB399" s="1">
        <v>2225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1729</v>
      </c>
      <c r="AM399" s="2">
        <v>42624</v>
      </c>
      <c r="AN399">
        <f t="shared" si="19"/>
        <v>9</v>
      </c>
      <c r="AO399" t="str">
        <f t="shared" si="20"/>
        <v>September</v>
      </c>
      <c r="AP399">
        <v>1</v>
      </c>
    </row>
    <row r="400" spans="1:42" ht="13" x14ac:dyDescent="0.15">
      <c r="A400">
        <v>399</v>
      </c>
      <c r="B400" s="1">
        <v>75433</v>
      </c>
      <c r="C400" s="1">
        <v>1131</v>
      </c>
      <c r="D400" s="1">
        <f t="shared" si="18"/>
        <v>1.4993437885275676</v>
      </c>
      <c r="E400" s="1">
        <v>1</v>
      </c>
      <c r="F400" s="1">
        <v>0</v>
      </c>
      <c r="G400" s="1">
        <v>28</v>
      </c>
      <c r="H400" s="1">
        <v>800</v>
      </c>
      <c r="I400" s="1">
        <v>0</v>
      </c>
      <c r="J400" s="1">
        <v>297</v>
      </c>
      <c r="K400" s="1">
        <v>0</v>
      </c>
      <c r="L400" s="1">
        <v>34</v>
      </c>
      <c r="M400" s="1">
        <v>57</v>
      </c>
      <c r="N400" s="1">
        <v>2</v>
      </c>
      <c r="O400" s="1">
        <v>2</v>
      </c>
      <c r="P400" s="1">
        <v>5</v>
      </c>
      <c r="Q400" s="1">
        <v>10</v>
      </c>
      <c r="R400" s="1">
        <v>6</v>
      </c>
      <c r="S400" s="1">
        <v>1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31</v>
      </c>
      <c r="AA400" s="1" t="str" cm="1">
        <f t="array" ref="AA400">_xlfn.IFS(AND(Z400 &lt; 36, Z400 &gt; 23), "24-35", AND(Z400 &lt; 51, Z400 &gt; 35), "36-50", AND(Z400 &lt; 66, Z400 &gt; 50), "51-65", Z400 &gt; 65, "66+", TRUE, "?")</f>
        <v>24-35</v>
      </c>
      <c r="AB400" s="1">
        <v>2244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1074</v>
      </c>
      <c r="AM400" s="2">
        <v>42605</v>
      </c>
      <c r="AN400">
        <f t="shared" si="19"/>
        <v>8</v>
      </c>
      <c r="AO400" t="str">
        <f t="shared" si="20"/>
        <v>August</v>
      </c>
      <c r="AP400">
        <v>1</v>
      </c>
    </row>
    <row r="401" spans="1:42" ht="13" x14ac:dyDescent="0.15">
      <c r="A401">
        <v>400</v>
      </c>
      <c r="B401" s="1">
        <v>10404</v>
      </c>
      <c r="C401" s="1">
        <v>31</v>
      </c>
      <c r="D401" s="1">
        <f t="shared" si="18"/>
        <v>0.29796232218377544</v>
      </c>
      <c r="E401" s="1">
        <v>1</v>
      </c>
      <c r="F401" s="1">
        <v>0</v>
      </c>
      <c r="G401" s="1">
        <v>52</v>
      </c>
      <c r="H401" s="1">
        <v>2</v>
      </c>
      <c r="I401" s="1">
        <v>2</v>
      </c>
      <c r="J401" s="1">
        <v>11</v>
      </c>
      <c r="K401" s="1">
        <v>10</v>
      </c>
      <c r="L401" s="1">
        <v>6</v>
      </c>
      <c r="M401" s="1">
        <v>12</v>
      </c>
      <c r="N401" s="1">
        <v>2</v>
      </c>
      <c r="O401" s="1">
        <v>1</v>
      </c>
      <c r="P401" s="1">
        <v>0</v>
      </c>
      <c r="Q401" s="1">
        <v>4</v>
      </c>
      <c r="R401" s="1">
        <v>5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31</v>
      </c>
      <c r="AA401" s="1" t="str" cm="1">
        <f t="array" ref="AA401">_xlfn.IFS(AND(Z401 &lt; 36, Z401 &gt; 23), "24-35", AND(Z401 &lt; 51, Z401 &gt; 35), "36-50", AND(Z401 &lt; 66, Z401 &gt; 50), "51-65", Z401 &gt; 65, "66+", TRUE, "?")</f>
        <v>24-35</v>
      </c>
      <c r="AB401" s="1">
        <v>2215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19</v>
      </c>
      <c r="AM401" s="2">
        <v>42634</v>
      </c>
      <c r="AN401">
        <f t="shared" si="19"/>
        <v>9</v>
      </c>
      <c r="AO401" t="str">
        <f t="shared" si="20"/>
        <v>September</v>
      </c>
      <c r="AP401">
        <v>1</v>
      </c>
    </row>
    <row r="402" spans="1:42" ht="13" x14ac:dyDescent="0.15">
      <c r="A402">
        <v>401</v>
      </c>
      <c r="B402" s="1">
        <v>61314</v>
      </c>
      <c r="C402" s="1">
        <v>836</v>
      </c>
      <c r="D402" s="1">
        <f t="shared" si="18"/>
        <v>1.3634732687477575</v>
      </c>
      <c r="E402" s="1">
        <v>0</v>
      </c>
      <c r="F402" s="1">
        <v>1</v>
      </c>
      <c r="G402" s="1">
        <v>1</v>
      </c>
      <c r="H402" s="1">
        <v>378</v>
      </c>
      <c r="I402" s="1">
        <v>0</v>
      </c>
      <c r="J402" s="1">
        <v>189</v>
      </c>
      <c r="K402" s="1">
        <v>97</v>
      </c>
      <c r="L402" s="1">
        <v>172</v>
      </c>
      <c r="M402" s="1">
        <v>172</v>
      </c>
      <c r="N402" s="1">
        <v>2</v>
      </c>
      <c r="O402" s="1">
        <v>5</v>
      </c>
      <c r="P402" s="1">
        <v>5</v>
      </c>
      <c r="Q402" s="1">
        <v>12</v>
      </c>
      <c r="R402" s="1">
        <v>3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52</v>
      </c>
      <c r="AA402" s="1" t="str" cm="1">
        <f t="array" ref="AA402">_xlfn.IFS(AND(Z402 &lt; 36, Z402 &gt; 23), "24-35", AND(Z402 &lt; 51, Z402 &gt; 35), "36-50", AND(Z402 &lt; 66, Z402 &gt; 50), "51-65", Z402 &gt; 65, "66+", TRUE, "?")</f>
        <v>51-65</v>
      </c>
      <c r="AB402" s="1">
        <v>2589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664</v>
      </c>
      <c r="AM402" s="2">
        <v>42260</v>
      </c>
      <c r="AN402">
        <f t="shared" si="19"/>
        <v>9</v>
      </c>
      <c r="AO402" t="str">
        <f t="shared" si="20"/>
        <v>September</v>
      </c>
      <c r="AP402">
        <v>1</v>
      </c>
    </row>
    <row r="403" spans="1:42" ht="13" x14ac:dyDescent="0.15">
      <c r="A403">
        <v>402</v>
      </c>
      <c r="B403" s="1">
        <v>72025</v>
      </c>
      <c r="C403" s="1">
        <v>1677</v>
      </c>
      <c r="D403" s="1">
        <f t="shared" si="18"/>
        <v>2.3283582089552239</v>
      </c>
      <c r="E403" s="1">
        <v>0</v>
      </c>
      <c r="F403" s="1">
        <v>0</v>
      </c>
      <c r="G403" s="1">
        <v>46</v>
      </c>
      <c r="H403" s="1">
        <v>967</v>
      </c>
      <c r="I403" s="1">
        <v>0</v>
      </c>
      <c r="J403" s="1">
        <v>617</v>
      </c>
      <c r="K403" s="1">
        <v>43</v>
      </c>
      <c r="L403" s="1">
        <v>50</v>
      </c>
      <c r="M403" s="1">
        <v>0</v>
      </c>
      <c r="N403" s="1">
        <v>1</v>
      </c>
      <c r="O403" s="1">
        <v>4</v>
      </c>
      <c r="P403" s="1">
        <v>8</v>
      </c>
      <c r="Q403" s="1">
        <v>13</v>
      </c>
      <c r="R403" s="1">
        <v>2</v>
      </c>
      <c r="S403" s="1">
        <v>1</v>
      </c>
      <c r="T403" s="1">
        <v>0</v>
      </c>
      <c r="U403" s="1">
        <v>0</v>
      </c>
      <c r="V403" s="1">
        <v>1</v>
      </c>
      <c r="W403" s="1">
        <v>1</v>
      </c>
      <c r="X403" s="1">
        <v>0</v>
      </c>
      <c r="Y403" s="1">
        <v>1</v>
      </c>
      <c r="Z403" s="1">
        <v>71</v>
      </c>
      <c r="AA403" s="1" t="str" cm="1">
        <f t="array" ref="AA403">_xlfn.IFS(AND(Z403 &lt; 36, Z403 &gt; 23), "24-35", AND(Z403 &lt; 51, Z403 &gt; 35), "36-50", AND(Z403 &lt; 66, Z403 &gt; 50), "51-65", Z403 &gt; 65, "66+", TRUE, "?")</f>
        <v>66+</v>
      </c>
      <c r="AB403" s="1">
        <v>2220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1677</v>
      </c>
      <c r="AM403" s="2">
        <v>42629</v>
      </c>
      <c r="AN403">
        <f t="shared" si="19"/>
        <v>9</v>
      </c>
      <c r="AO403" t="str">
        <f t="shared" si="20"/>
        <v>September</v>
      </c>
      <c r="AP403">
        <v>1</v>
      </c>
    </row>
    <row r="404" spans="1:42" ht="13" x14ac:dyDescent="0.15">
      <c r="A404">
        <v>403</v>
      </c>
      <c r="B404" s="1">
        <v>42387</v>
      </c>
      <c r="C404" s="1">
        <v>493</v>
      </c>
      <c r="D404" s="1">
        <f t="shared" si="18"/>
        <v>1.1630924575931301</v>
      </c>
      <c r="E404" s="1">
        <v>1</v>
      </c>
      <c r="F404" s="1">
        <v>0</v>
      </c>
      <c r="G404" s="1">
        <v>42</v>
      </c>
      <c r="H404" s="1">
        <v>235</v>
      </c>
      <c r="I404" s="1">
        <v>0</v>
      </c>
      <c r="J404" s="1">
        <v>235</v>
      </c>
      <c r="K404" s="1">
        <v>19</v>
      </c>
      <c r="L404" s="1">
        <v>4</v>
      </c>
      <c r="M404" s="1">
        <v>191</v>
      </c>
      <c r="N404" s="1">
        <v>5</v>
      </c>
      <c r="O404" s="1">
        <v>8</v>
      </c>
      <c r="P404" s="1">
        <v>1</v>
      </c>
      <c r="Q404" s="1">
        <v>7</v>
      </c>
      <c r="R404" s="1">
        <v>8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31</v>
      </c>
      <c r="AA404" s="1" t="str" cm="1">
        <f t="array" ref="AA404">_xlfn.IFS(AND(Z404 &lt; 36, Z404 &gt; 23), "24-35", AND(Z404 &lt; 51, Z404 &gt; 35), "36-50", AND(Z404 &lt; 66, Z404 &gt; 50), "51-65", Z404 &gt; 65, "66+", TRUE, "?")</f>
        <v>24-35</v>
      </c>
      <c r="AB404" s="1">
        <v>2767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302</v>
      </c>
      <c r="AM404" s="2">
        <v>42082</v>
      </c>
      <c r="AN404">
        <f t="shared" si="19"/>
        <v>3</v>
      </c>
      <c r="AO404" t="str">
        <f t="shared" si="20"/>
        <v>March</v>
      </c>
      <c r="AP404">
        <v>1</v>
      </c>
    </row>
    <row r="405" spans="1:42" ht="13" x14ac:dyDescent="0.15">
      <c r="A405">
        <v>404</v>
      </c>
      <c r="B405" s="1">
        <v>67309</v>
      </c>
      <c r="C405" s="1">
        <v>987</v>
      </c>
      <c r="D405" s="1">
        <f t="shared" si="18"/>
        <v>1.4663715104963675</v>
      </c>
      <c r="E405" s="1">
        <v>1</v>
      </c>
      <c r="F405" s="1">
        <v>1</v>
      </c>
      <c r="G405" s="1">
        <v>76</v>
      </c>
      <c r="H405" s="1">
        <v>515</v>
      </c>
      <c r="I405" s="1">
        <v>47</v>
      </c>
      <c r="J405" s="1">
        <v>181</v>
      </c>
      <c r="K405" s="1">
        <v>149</v>
      </c>
      <c r="L405" s="1">
        <v>95</v>
      </c>
      <c r="M405" s="1">
        <v>95</v>
      </c>
      <c r="N405" s="1">
        <v>15</v>
      </c>
      <c r="O405" s="1">
        <v>9</v>
      </c>
      <c r="P405" s="1">
        <v>6</v>
      </c>
      <c r="Q405" s="1">
        <v>9</v>
      </c>
      <c r="R405" s="1">
        <v>7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53</v>
      </c>
      <c r="AA405" s="1" t="str" cm="1">
        <f t="array" ref="AA405">_xlfn.IFS(AND(Z405 &lt; 36, Z405 &gt; 23), "24-35", AND(Z405 &lt; 51, Z405 &gt; 35), "36-50", AND(Z405 &lt; 66, Z405 &gt; 50), "51-65", Z405 &gt; 65, "66+", TRUE, "?")</f>
        <v>51-65</v>
      </c>
      <c r="AB405" s="1">
        <v>2681</v>
      </c>
      <c r="AC405" s="1">
        <v>0</v>
      </c>
      <c r="AD405" s="1">
        <v>0</v>
      </c>
      <c r="AE405" s="1">
        <v>0</v>
      </c>
      <c r="AF405" s="1">
        <v>1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892</v>
      </c>
      <c r="AM405" s="2">
        <v>42168</v>
      </c>
      <c r="AN405">
        <f t="shared" si="19"/>
        <v>6</v>
      </c>
      <c r="AO405" t="str">
        <f t="shared" si="20"/>
        <v>June</v>
      </c>
      <c r="AP405">
        <v>1</v>
      </c>
    </row>
    <row r="406" spans="1:42" ht="13" x14ac:dyDescent="0.15">
      <c r="A406">
        <v>405</v>
      </c>
      <c r="B406" s="1">
        <v>75236</v>
      </c>
      <c r="C406" s="1">
        <v>954</v>
      </c>
      <c r="D406" s="1">
        <f t="shared" si="18"/>
        <v>1.2680099952150568</v>
      </c>
      <c r="E406" s="1">
        <v>0</v>
      </c>
      <c r="F406" s="1">
        <v>1</v>
      </c>
      <c r="G406" s="1">
        <v>27</v>
      </c>
      <c r="H406" s="1">
        <v>438</v>
      </c>
      <c r="I406" s="1">
        <v>66</v>
      </c>
      <c r="J406" s="1">
        <v>400</v>
      </c>
      <c r="K406" s="1">
        <v>12</v>
      </c>
      <c r="L406" s="1">
        <v>38</v>
      </c>
      <c r="M406" s="1">
        <v>114</v>
      </c>
      <c r="N406" s="1">
        <v>1</v>
      </c>
      <c r="O406" s="1">
        <v>8</v>
      </c>
      <c r="P406" s="1">
        <v>3</v>
      </c>
      <c r="Q406" s="1">
        <v>13</v>
      </c>
      <c r="R406" s="1">
        <v>4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56</v>
      </c>
      <c r="AA406" s="1" t="str" cm="1">
        <f t="array" ref="AA406">_xlfn.IFS(AND(Z406 &lt; 36, Z406 &gt; 23), "24-35", AND(Z406 &lt; 51, Z406 &gt; 35), "36-50", AND(Z406 &lt; 66, Z406 &gt; 50), "51-65", Z406 &gt; 65, "66+", TRUE, "?")</f>
        <v>51-65</v>
      </c>
      <c r="AB406" s="1">
        <v>2375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840</v>
      </c>
      <c r="AM406" s="2">
        <v>42474</v>
      </c>
      <c r="AN406">
        <f t="shared" si="19"/>
        <v>4</v>
      </c>
      <c r="AO406" t="str">
        <f t="shared" si="20"/>
        <v>April</v>
      </c>
      <c r="AP406">
        <v>1</v>
      </c>
    </row>
    <row r="407" spans="1:42" ht="13" x14ac:dyDescent="0.15">
      <c r="A407">
        <v>406</v>
      </c>
      <c r="B407" s="1">
        <v>30015</v>
      </c>
      <c r="C407" s="1">
        <v>52</v>
      </c>
      <c r="D407" s="1">
        <f t="shared" si="18"/>
        <v>0.17324670997834415</v>
      </c>
      <c r="E407" s="1">
        <v>1</v>
      </c>
      <c r="F407" s="1">
        <v>0</v>
      </c>
      <c r="G407" s="1">
        <v>28</v>
      </c>
      <c r="H407" s="1">
        <v>25</v>
      </c>
      <c r="I407" s="1">
        <v>0</v>
      </c>
      <c r="J407" s="1">
        <v>22</v>
      </c>
      <c r="K407" s="1">
        <v>2</v>
      </c>
      <c r="L407" s="1">
        <v>3</v>
      </c>
      <c r="M407" s="1">
        <v>5</v>
      </c>
      <c r="N407" s="1">
        <v>2</v>
      </c>
      <c r="O407" s="1">
        <v>1</v>
      </c>
      <c r="P407" s="1">
        <v>0</v>
      </c>
      <c r="Q407" s="1">
        <v>4</v>
      </c>
      <c r="R407" s="1">
        <v>5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50</v>
      </c>
      <c r="AA407" s="1" t="str" cm="1">
        <f t="array" ref="AA407">_xlfn.IFS(AND(Z407 &lt; 36, Z407 &gt; 23), "24-35", AND(Z407 &lt; 51, Z407 &gt; 35), "36-50", AND(Z407 &lt; 66, Z407 &gt; 50), "51-65", Z407 &gt; 65, "66+", TRUE, "?")</f>
        <v>36-50</v>
      </c>
      <c r="AB407" s="1">
        <v>2306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47</v>
      </c>
      <c r="AM407" s="2">
        <v>42543</v>
      </c>
      <c r="AN407">
        <f t="shared" si="19"/>
        <v>6</v>
      </c>
      <c r="AO407" t="str">
        <f t="shared" si="20"/>
        <v>June</v>
      </c>
      <c r="AP407">
        <v>1</v>
      </c>
    </row>
    <row r="408" spans="1:42" ht="13" x14ac:dyDescent="0.15">
      <c r="A408">
        <v>407</v>
      </c>
      <c r="B408" s="1">
        <v>50943</v>
      </c>
      <c r="C408" s="1">
        <v>40</v>
      </c>
      <c r="D408" s="1">
        <f t="shared" si="18"/>
        <v>7.851912922285692E-2</v>
      </c>
      <c r="E408" s="1">
        <v>0</v>
      </c>
      <c r="F408" s="1">
        <v>1</v>
      </c>
      <c r="G408" s="1">
        <v>49</v>
      </c>
      <c r="H408" s="1">
        <v>31</v>
      </c>
      <c r="I408" s="1">
        <v>0</v>
      </c>
      <c r="J408" s="1">
        <v>7</v>
      </c>
      <c r="K408" s="1">
        <v>2</v>
      </c>
      <c r="L408" s="1">
        <v>0</v>
      </c>
      <c r="M408" s="1">
        <v>6</v>
      </c>
      <c r="N408" s="1">
        <v>1</v>
      </c>
      <c r="O408" s="1">
        <v>1</v>
      </c>
      <c r="P408" s="1">
        <v>0</v>
      </c>
      <c r="Q408" s="1">
        <v>3</v>
      </c>
      <c r="R408" s="1">
        <v>5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64</v>
      </c>
      <c r="AA408" s="1" t="str" cm="1">
        <f t="array" ref="AA408">_xlfn.IFS(AND(Z408 &lt; 36, Z408 &gt; 23), "24-35", AND(Z408 &lt; 51, Z408 &gt; 35), "36-50", AND(Z408 &lt; 66, Z408 &gt; 50), "51-65", Z408 &gt; 65, "66+", TRUE, "?")</f>
        <v>51-65</v>
      </c>
      <c r="AB408" s="1">
        <v>2532</v>
      </c>
      <c r="AC408" s="1">
        <v>0</v>
      </c>
      <c r="AD408" s="1">
        <v>0</v>
      </c>
      <c r="AE408" s="1">
        <v>0</v>
      </c>
      <c r="AF408" s="1">
        <v>1</v>
      </c>
      <c r="AG408" s="1">
        <v>0</v>
      </c>
      <c r="AH408" s="1">
        <v>0</v>
      </c>
      <c r="AI408" s="1">
        <v>0</v>
      </c>
      <c r="AJ408" s="1">
        <v>1</v>
      </c>
      <c r="AK408" s="1">
        <v>0</v>
      </c>
      <c r="AL408" s="1">
        <v>34</v>
      </c>
      <c r="AM408" s="2">
        <v>42317</v>
      </c>
      <c r="AN408">
        <f t="shared" si="19"/>
        <v>11</v>
      </c>
      <c r="AO408" t="str">
        <f t="shared" si="20"/>
        <v>November</v>
      </c>
      <c r="AP408">
        <v>1</v>
      </c>
    </row>
    <row r="409" spans="1:42" ht="13" x14ac:dyDescent="0.15">
      <c r="A409">
        <v>408</v>
      </c>
      <c r="B409" s="1">
        <v>67272</v>
      </c>
      <c r="C409" s="1">
        <v>719</v>
      </c>
      <c r="D409" s="1">
        <f t="shared" si="18"/>
        <v>1.068795338327982</v>
      </c>
      <c r="E409" s="1">
        <v>0</v>
      </c>
      <c r="F409" s="1">
        <v>1</v>
      </c>
      <c r="G409" s="1">
        <v>12</v>
      </c>
      <c r="H409" s="1">
        <v>357</v>
      </c>
      <c r="I409" s="1">
        <v>35</v>
      </c>
      <c r="J409" s="1">
        <v>271</v>
      </c>
      <c r="K409" s="1">
        <v>28</v>
      </c>
      <c r="L409" s="1">
        <v>28</v>
      </c>
      <c r="M409" s="1">
        <v>14</v>
      </c>
      <c r="N409" s="1">
        <v>3</v>
      </c>
      <c r="O409" s="1">
        <v>6</v>
      </c>
      <c r="P409" s="1">
        <v>2</v>
      </c>
      <c r="Q409" s="1">
        <v>12</v>
      </c>
      <c r="R409" s="1">
        <v>5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54</v>
      </c>
      <c r="AA409" s="1" t="str" cm="1">
        <f t="array" ref="AA409">_xlfn.IFS(AND(Z409 &lt; 36, Z409 &gt; 23), "24-35", AND(Z409 &lt; 51, Z409 &gt; 35), "36-50", AND(Z409 &lt; 66, Z409 &gt; 50), "51-65", Z409 &gt; 65, "66+", TRUE, "?")</f>
        <v>51-65</v>
      </c>
      <c r="AB409" s="1">
        <v>2349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705</v>
      </c>
      <c r="AM409" s="2">
        <v>42500</v>
      </c>
      <c r="AN409">
        <f t="shared" si="19"/>
        <v>5</v>
      </c>
      <c r="AO409" t="str">
        <f t="shared" si="20"/>
        <v>May</v>
      </c>
      <c r="AP409">
        <v>1</v>
      </c>
    </row>
    <row r="410" spans="1:42" ht="13" x14ac:dyDescent="0.15">
      <c r="A410">
        <v>409</v>
      </c>
      <c r="B410" s="1">
        <v>51529</v>
      </c>
      <c r="C410" s="1">
        <v>445</v>
      </c>
      <c r="D410" s="1">
        <f t="shared" si="18"/>
        <v>0.86359137573017131</v>
      </c>
      <c r="E410" s="1">
        <v>0</v>
      </c>
      <c r="F410" s="1">
        <v>1</v>
      </c>
      <c r="G410" s="1">
        <v>14</v>
      </c>
      <c r="H410" s="1">
        <v>400</v>
      </c>
      <c r="I410" s="1">
        <v>4</v>
      </c>
      <c r="J410" s="1">
        <v>35</v>
      </c>
      <c r="K410" s="1">
        <v>6</v>
      </c>
      <c r="L410" s="1">
        <v>0</v>
      </c>
      <c r="M410" s="1">
        <v>22</v>
      </c>
      <c r="N410" s="1">
        <v>2</v>
      </c>
      <c r="O410" s="1">
        <v>9</v>
      </c>
      <c r="P410" s="1">
        <v>1</v>
      </c>
      <c r="Q410" s="1">
        <v>5</v>
      </c>
      <c r="R410" s="1">
        <v>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71</v>
      </c>
      <c r="AA410" s="1" t="str" cm="1">
        <f t="array" ref="AA410">_xlfn.IFS(AND(Z410 &lt; 36, Z410 &gt; 23), "24-35", AND(Z410 &lt; 51, Z410 &gt; 35), "36-50", AND(Z410 &lt; 66, Z410 &gt; 50), "51-65", Z410 &gt; 65, "66+", TRUE, "?")</f>
        <v>66+</v>
      </c>
      <c r="AB410" s="1">
        <v>2454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0</v>
      </c>
      <c r="AI410" s="1">
        <v>0</v>
      </c>
      <c r="AJ410" s="1">
        <v>1</v>
      </c>
      <c r="AK410" s="1">
        <v>0</v>
      </c>
      <c r="AL410" s="1">
        <v>423</v>
      </c>
      <c r="AM410" s="2">
        <v>42395</v>
      </c>
      <c r="AN410">
        <f t="shared" si="19"/>
        <v>1</v>
      </c>
      <c r="AO410" t="str">
        <f t="shared" si="20"/>
        <v>January</v>
      </c>
      <c r="AP410">
        <v>1</v>
      </c>
    </row>
    <row r="411" spans="1:42" ht="13" x14ac:dyDescent="0.15">
      <c r="A411">
        <v>410</v>
      </c>
      <c r="B411" s="1">
        <v>32011</v>
      </c>
      <c r="C411" s="1">
        <v>117</v>
      </c>
      <c r="D411" s="1">
        <f t="shared" si="18"/>
        <v>0.36549935959513918</v>
      </c>
      <c r="E411" s="1">
        <v>1</v>
      </c>
      <c r="F411" s="1">
        <v>0</v>
      </c>
      <c r="G411" s="1">
        <v>89</v>
      </c>
      <c r="H411" s="1">
        <v>99</v>
      </c>
      <c r="I411" s="1">
        <v>0</v>
      </c>
      <c r="J411" s="1">
        <v>15</v>
      </c>
      <c r="K411" s="1">
        <v>2</v>
      </c>
      <c r="L411" s="1">
        <v>1</v>
      </c>
      <c r="M411" s="1">
        <v>5</v>
      </c>
      <c r="N411" s="1">
        <v>3</v>
      </c>
      <c r="O411" s="1">
        <v>2</v>
      </c>
      <c r="P411" s="1">
        <v>1</v>
      </c>
      <c r="Q411" s="1">
        <v>4</v>
      </c>
      <c r="R411" s="1">
        <v>7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49</v>
      </c>
      <c r="AA411" s="1" t="str" cm="1">
        <f t="array" ref="AA411">_xlfn.IFS(AND(Z411 &lt; 36, Z411 &gt; 23), "24-35", AND(Z411 &lt; 51, Z411 &gt; 35), "36-50", AND(Z411 &lt; 66, Z411 &gt; 50), "51-65", Z411 &gt; 65, "66+", TRUE, "?")</f>
        <v>36-50</v>
      </c>
      <c r="AB411" s="1">
        <v>2470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112</v>
      </c>
      <c r="AM411" s="2">
        <v>42379</v>
      </c>
      <c r="AN411">
        <f t="shared" si="19"/>
        <v>1</v>
      </c>
      <c r="AO411" t="str">
        <f t="shared" si="20"/>
        <v>January</v>
      </c>
      <c r="AP411">
        <v>1</v>
      </c>
    </row>
    <row r="412" spans="1:42" ht="13" x14ac:dyDescent="0.15">
      <c r="A412">
        <v>411</v>
      </c>
      <c r="B412" s="1">
        <v>7500</v>
      </c>
      <c r="C412" s="1">
        <v>27</v>
      </c>
      <c r="D412" s="1">
        <f t="shared" si="18"/>
        <v>0.36</v>
      </c>
      <c r="E412" s="1">
        <v>1</v>
      </c>
      <c r="F412" s="1">
        <v>0</v>
      </c>
      <c r="G412" s="1">
        <v>96</v>
      </c>
      <c r="H412" s="1">
        <v>1</v>
      </c>
      <c r="I412" s="1">
        <v>11</v>
      </c>
      <c r="J412" s="1">
        <v>5</v>
      </c>
      <c r="K412" s="1">
        <v>4</v>
      </c>
      <c r="L412" s="1">
        <v>6</v>
      </c>
      <c r="M412" s="1">
        <v>9</v>
      </c>
      <c r="N412" s="1">
        <v>2</v>
      </c>
      <c r="O412" s="1">
        <v>2</v>
      </c>
      <c r="P412" s="1">
        <v>0</v>
      </c>
      <c r="Q412" s="1">
        <v>3</v>
      </c>
      <c r="R412" s="1">
        <v>8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34</v>
      </c>
      <c r="AA412" s="1" t="str" cm="1">
        <f t="array" ref="AA412">_xlfn.IFS(AND(Z412 &lt; 36, Z412 &gt; 23), "24-35", AND(Z412 &lt; 51, Z412 &gt; 35), "36-50", AND(Z412 &lt; 66, Z412 &gt; 50), "51-65", Z412 &gt; 65, "66+", TRUE, "?")</f>
        <v>24-35</v>
      </c>
      <c r="AB412" s="1">
        <v>2666</v>
      </c>
      <c r="AC412" s="1">
        <v>0</v>
      </c>
      <c r="AD412" s="1">
        <v>1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18</v>
      </c>
      <c r="AM412" s="2">
        <v>42183</v>
      </c>
      <c r="AN412">
        <f t="shared" si="19"/>
        <v>6</v>
      </c>
      <c r="AO412" t="str">
        <f t="shared" si="20"/>
        <v>June</v>
      </c>
      <c r="AP412">
        <v>1</v>
      </c>
    </row>
    <row r="413" spans="1:42" ht="13" x14ac:dyDescent="0.15">
      <c r="A413">
        <v>412</v>
      </c>
      <c r="B413" s="1">
        <v>28691</v>
      </c>
      <c r="C413" s="1">
        <v>30</v>
      </c>
      <c r="D413" s="1">
        <f t="shared" si="18"/>
        <v>0.104562406329511</v>
      </c>
      <c r="E413" s="1">
        <v>1</v>
      </c>
      <c r="F413" s="1">
        <v>0</v>
      </c>
      <c r="G413" s="1">
        <v>56</v>
      </c>
      <c r="H413" s="1">
        <v>5</v>
      </c>
      <c r="I413" s="1">
        <v>4</v>
      </c>
      <c r="J413" s="1">
        <v>13</v>
      </c>
      <c r="K413" s="1">
        <v>8</v>
      </c>
      <c r="L413" s="1">
        <v>0</v>
      </c>
      <c r="M413" s="1">
        <v>4</v>
      </c>
      <c r="N413" s="1">
        <v>1</v>
      </c>
      <c r="O413" s="1">
        <v>1</v>
      </c>
      <c r="P413" s="1">
        <v>0</v>
      </c>
      <c r="Q413" s="1">
        <v>3</v>
      </c>
      <c r="R413" s="1">
        <v>8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31</v>
      </c>
      <c r="AA413" s="1" t="str" cm="1">
        <f t="array" ref="AA413">_xlfn.IFS(AND(Z413 &lt; 36, Z413 &gt; 23), "24-35", AND(Z413 &lt; 51, Z413 &gt; 35), "36-50", AND(Z413 &lt; 66, Z413 &gt; 50), "51-65", Z413 &gt; 65, "66+", TRUE, "?")</f>
        <v>24-35</v>
      </c>
      <c r="AB413" s="1">
        <v>2519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26</v>
      </c>
      <c r="AM413" s="2">
        <v>42330</v>
      </c>
      <c r="AN413">
        <f t="shared" si="19"/>
        <v>11</v>
      </c>
      <c r="AO413" t="str">
        <f t="shared" si="20"/>
        <v>November</v>
      </c>
      <c r="AP413">
        <v>1</v>
      </c>
    </row>
    <row r="414" spans="1:42" ht="13" x14ac:dyDescent="0.15">
      <c r="A414">
        <v>413</v>
      </c>
      <c r="B414" s="1">
        <v>56223</v>
      </c>
      <c r="C414" s="1">
        <v>152</v>
      </c>
      <c r="D414" s="1">
        <f t="shared" si="18"/>
        <v>0.27035199117798764</v>
      </c>
      <c r="E414" s="1">
        <v>0</v>
      </c>
      <c r="F414" s="1">
        <v>1</v>
      </c>
      <c r="G414" s="1">
        <v>72</v>
      </c>
      <c r="H414" s="1">
        <v>77</v>
      </c>
      <c r="I414" s="1">
        <v>28</v>
      </c>
      <c r="J414" s="1">
        <v>31</v>
      </c>
      <c r="K414" s="1">
        <v>16</v>
      </c>
      <c r="L414" s="1">
        <v>0</v>
      </c>
      <c r="M414" s="1">
        <v>4</v>
      </c>
      <c r="N414" s="1">
        <v>2</v>
      </c>
      <c r="O414" s="1">
        <v>2</v>
      </c>
      <c r="P414" s="1">
        <v>1</v>
      </c>
      <c r="Q414" s="1">
        <v>5</v>
      </c>
      <c r="R414" s="1">
        <v>4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72</v>
      </c>
      <c r="AA414" s="1" t="str" cm="1">
        <f t="array" ref="AA414">_xlfn.IFS(AND(Z414 &lt; 36, Z414 &gt; 23), "24-35", AND(Z414 &lt; 51, Z414 &gt; 35), "36-50", AND(Z414 &lt; 66, Z414 &gt; 50), "51-65", Z414 &gt; 65, "66+", TRUE, "?")</f>
        <v>66+</v>
      </c>
      <c r="AB414" s="1">
        <v>2350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148</v>
      </c>
      <c r="AM414" s="2">
        <v>42499</v>
      </c>
      <c r="AN414">
        <f t="shared" si="19"/>
        <v>5</v>
      </c>
      <c r="AO414" t="str">
        <f t="shared" si="20"/>
        <v>May</v>
      </c>
      <c r="AP414">
        <v>1</v>
      </c>
    </row>
    <row r="415" spans="1:42" ht="13" x14ac:dyDescent="0.15">
      <c r="A415">
        <v>414</v>
      </c>
      <c r="B415" s="1">
        <v>18100</v>
      </c>
      <c r="C415" s="1">
        <v>13</v>
      </c>
      <c r="D415" s="1">
        <f t="shared" si="18"/>
        <v>7.18232044198895E-2</v>
      </c>
      <c r="E415" s="1">
        <v>0</v>
      </c>
      <c r="F415" s="1">
        <v>0</v>
      </c>
      <c r="G415" s="1">
        <v>14</v>
      </c>
      <c r="H415" s="1">
        <v>3</v>
      </c>
      <c r="I415" s="1">
        <v>1</v>
      </c>
      <c r="J415" s="1">
        <v>2</v>
      </c>
      <c r="K415" s="1">
        <v>4</v>
      </c>
      <c r="L415" s="1">
        <v>3</v>
      </c>
      <c r="M415" s="1">
        <v>1</v>
      </c>
      <c r="N415" s="1">
        <v>1</v>
      </c>
      <c r="O415" s="1">
        <v>0</v>
      </c>
      <c r="P415" s="1">
        <v>0</v>
      </c>
      <c r="Q415" s="1">
        <v>3</v>
      </c>
      <c r="R415" s="1">
        <v>5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74</v>
      </c>
      <c r="AA415" s="1" t="str" cm="1">
        <f t="array" ref="AA415">_xlfn.IFS(AND(Z415 &lt; 36, Z415 &gt; 23), "24-35", AND(Z415 &lt; 51, Z415 &gt; 35), "36-50", AND(Z415 &lt; 66, Z415 &gt; 50), "51-65", Z415 &gt; 65, "66+", TRUE, "?")</f>
        <v>66+</v>
      </c>
      <c r="AB415" s="1">
        <v>2486</v>
      </c>
      <c r="AC415" s="1">
        <v>0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12</v>
      </c>
      <c r="AM415" s="2">
        <v>42363</v>
      </c>
      <c r="AN415">
        <f t="shared" si="19"/>
        <v>12</v>
      </c>
      <c r="AO415" t="str">
        <f t="shared" si="20"/>
        <v>December</v>
      </c>
      <c r="AP415">
        <v>1</v>
      </c>
    </row>
    <row r="416" spans="1:42" ht="13" x14ac:dyDescent="0.15">
      <c r="A416">
        <v>415</v>
      </c>
      <c r="B416" s="1">
        <v>20130</v>
      </c>
      <c r="C416" s="1">
        <v>22</v>
      </c>
      <c r="D416" s="1">
        <f t="shared" si="18"/>
        <v>0.10928961748633879</v>
      </c>
      <c r="E416" s="1">
        <v>0</v>
      </c>
      <c r="F416" s="1">
        <v>0</v>
      </c>
      <c r="G416" s="1">
        <v>99</v>
      </c>
      <c r="H416" s="1">
        <v>0</v>
      </c>
      <c r="I416" s="1">
        <v>6</v>
      </c>
      <c r="J416" s="1">
        <v>3</v>
      </c>
      <c r="K416" s="1">
        <v>7</v>
      </c>
      <c r="L416" s="1">
        <v>6</v>
      </c>
      <c r="M416" s="1">
        <v>12</v>
      </c>
      <c r="N416" s="1">
        <v>1</v>
      </c>
      <c r="O416" s="1">
        <v>1</v>
      </c>
      <c r="P416" s="1">
        <v>0</v>
      </c>
      <c r="Q416" s="1">
        <v>3</v>
      </c>
      <c r="R416" s="1">
        <v>8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46</v>
      </c>
      <c r="AA416" s="1" t="str" cm="1">
        <f t="array" ref="AA416">_xlfn.IFS(AND(Z416 &lt; 36, Z416 &gt; 23), "24-35", AND(Z416 &lt; 51, Z416 &gt; 35), "36-50", AND(Z416 &lt; 66, Z416 &gt; 50), "51-65", Z416 &gt; 65, "66+", TRUE, "?")</f>
        <v>36-50</v>
      </c>
      <c r="AB416" s="1">
        <v>2263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10</v>
      </c>
      <c r="AM416" s="2">
        <v>42586</v>
      </c>
      <c r="AN416">
        <f t="shared" si="19"/>
        <v>8</v>
      </c>
      <c r="AO416" t="str">
        <f t="shared" si="20"/>
        <v>August</v>
      </c>
      <c r="AP416">
        <v>1</v>
      </c>
    </row>
    <row r="417" spans="1:42" ht="13" x14ac:dyDescent="0.15">
      <c r="A417">
        <v>416</v>
      </c>
      <c r="B417" s="1">
        <v>23295</v>
      </c>
      <c r="C417" s="1">
        <v>15</v>
      </c>
      <c r="D417" s="1">
        <f t="shared" si="18"/>
        <v>6.4391500321957507E-2</v>
      </c>
      <c r="E417" s="1">
        <v>0</v>
      </c>
      <c r="F417" s="1">
        <v>0</v>
      </c>
      <c r="G417" s="1">
        <v>72</v>
      </c>
      <c r="H417" s="1">
        <v>0</v>
      </c>
      <c r="I417" s="1">
        <v>0</v>
      </c>
      <c r="J417" s="1">
        <v>1</v>
      </c>
      <c r="K417" s="1">
        <v>2</v>
      </c>
      <c r="L417" s="1">
        <v>12</v>
      </c>
      <c r="M417" s="1">
        <v>5</v>
      </c>
      <c r="N417" s="1">
        <v>1</v>
      </c>
      <c r="O417" s="1">
        <v>1</v>
      </c>
      <c r="P417" s="1">
        <v>0</v>
      </c>
      <c r="Q417" s="1">
        <v>2</v>
      </c>
      <c r="R417" s="1">
        <v>8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61</v>
      </c>
      <c r="AA417" s="1" t="str" cm="1">
        <f t="array" ref="AA417">_xlfn.IFS(AND(Z417 &lt; 36, Z417 &gt; 23), "24-35", AND(Z417 &lt; 51, Z417 &gt; 35), "36-50", AND(Z417 &lt; 66, Z417 &gt; 50), "51-65", Z417 &gt; 65, "66+", TRUE, "?")</f>
        <v>51-65</v>
      </c>
      <c r="AB417" s="1">
        <v>2510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10</v>
      </c>
      <c r="AM417" s="2">
        <v>42339</v>
      </c>
      <c r="AN417">
        <f t="shared" si="19"/>
        <v>12</v>
      </c>
      <c r="AO417" t="str">
        <f t="shared" si="20"/>
        <v>December</v>
      </c>
      <c r="AP417">
        <v>1</v>
      </c>
    </row>
    <row r="418" spans="1:42" ht="13" x14ac:dyDescent="0.15">
      <c r="A418">
        <v>417</v>
      </c>
      <c r="B418" s="1">
        <v>42618</v>
      </c>
      <c r="C418" s="1">
        <v>182</v>
      </c>
      <c r="D418" s="1">
        <f t="shared" si="18"/>
        <v>0.42704960345393966</v>
      </c>
      <c r="E418" s="1">
        <v>1</v>
      </c>
      <c r="F418" s="1">
        <v>0</v>
      </c>
      <c r="G418" s="1">
        <v>92</v>
      </c>
      <c r="H418" s="1">
        <v>76</v>
      </c>
      <c r="I418" s="1">
        <v>14</v>
      </c>
      <c r="J418" s="1">
        <v>74</v>
      </c>
      <c r="K418" s="1">
        <v>13</v>
      </c>
      <c r="L418" s="1">
        <v>5</v>
      </c>
      <c r="M418" s="1">
        <v>10</v>
      </c>
      <c r="N418" s="1">
        <v>2</v>
      </c>
      <c r="O418" s="1">
        <v>5</v>
      </c>
      <c r="P418" s="1">
        <v>0</v>
      </c>
      <c r="Q418" s="1">
        <v>4</v>
      </c>
      <c r="R418" s="1">
        <v>8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48</v>
      </c>
      <c r="AA418" s="1" t="str" cm="1">
        <f t="array" ref="AA418">_xlfn.IFS(AND(Z418 &lt; 36, Z418 &gt; 23), "24-35", AND(Z418 &lt; 51, Z418 &gt; 35), "36-50", AND(Z418 &lt; 66, Z418 &gt; 50), "51-65", Z418 &gt; 65, "66+", TRUE, "?")</f>
        <v>36-50</v>
      </c>
      <c r="AB418" s="1">
        <v>2422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172</v>
      </c>
      <c r="AM418" s="2">
        <v>42427</v>
      </c>
      <c r="AN418">
        <f t="shared" si="19"/>
        <v>2</v>
      </c>
      <c r="AO418" t="str">
        <f t="shared" si="20"/>
        <v>February</v>
      </c>
      <c r="AP418">
        <v>1</v>
      </c>
    </row>
    <row r="419" spans="1:42" ht="13" x14ac:dyDescent="0.15">
      <c r="A419">
        <v>418</v>
      </c>
      <c r="B419" s="1">
        <v>81246</v>
      </c>
      <c r="C419" s="1">
        <v>1342</v>
      </c>
      <c r="D419" s="1">
        <f t="shared" si="18"/>
        <v>1.6517736257785001</v>
      </c>
      <c r="E419" s="1">
        <v>0</v>
      </c>
      <c r="F419" s="1">
        <v>0</v>
      </c>
      <c r="G419" s="1">
        <v>87</v>
      </c>
      <c r="H419" s="1">
        <v>398</v>
      </c>
      <c r="I419" s="1">
        <v>190</v>
      </c>
      <c r="J419" s="1">
        <v>537</v>
      </c>
      <c r="K419" s="1">
        <v>61</v>
      </c>
      <c r="L419" s="1">
        <v>156</v>
      </c>
      <c r="M419" s="1">
        <v>37</v>
      </c>
      <c r="N419" s="1">
        <v>1</v>
      </c>
      <c r="O419" s="1">
        <v>4</v>
      </c>
      <c r="P419" s="1">
        <v>5</v>
      </c>
      <c r="Q419" s="1">
        <v>7</v>
      </c>
      <c r="R419" s="1">
        <v>1</v>
      </c>
      <c r="S419" s="1">
        <v>1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56</v>
      </c>
      <c r="AA419" s="1" t="str" cm="1">
        <f t="array" ref="AA419">_xlfn.IFS(AND(Z419 &lt; 36, Z419 &gt; 23), "24-35", AND(Z419 &lt; 51, Z419 &gt; 35), "36-50", AND(Z419 &lt; 66, Z419 &gt; 50), "51-65", Z419 &gt; 65, "66+", TRUE, "?")</f>
        <v>51-65</v>
      </c>
      <c r="AB419" s="1">
        <v>2341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1305</v>
      </c>
      <c r="AM419" s="2">
        <v>42508</v>
      </c>
      <c r="AN419">
        <f t="shared" si="19"/>
        <v>5</v>
      </c>
      <c r="AO419" t="str">
        <f t="shared" si="20"/>
        <v>May</v>
      </c>
      <c r="AP419">
        <v>1</v>
      </c>
    </row>
    <row r="420" spans="1:42" ht="13" x14ac:dyDescent="0.15">
      <c r="A420">
        <v>419</v>
      </c>
      <c r="B420" s="1">
        <v>24027</v>
      </c>
      <c r="C420" s="1">
        <v>43</v>
      </c>
      <c r="D420" s="1">
        <f t="shared" si="18"/>
        <v>0.1789653306696633</v>
      </c>
      <c r="E420" s="1">
        <v>1</v>
      </c>
      <c r="F420" s="1">
        <v>0</v>
      </c>
      <c r="G420" s="1">
        <v>7</v>
      </c>
      <c r="H420" s="1">
        <v>14</v>
      </c>
      <c r="I420" s="1">
        <v>7</v>
      </c>
      <c r="J420" s="1">
        <v>11</v>
      </c>
      <c r="K420" s="1">
        <v>11</v>
      </c>
      <c r="L420" s="1">
        <v>0</v>
      </c>
      <c r="M420" s="1">
        <v>5</v>
      </c>
      <c r="N420" s="1">
        <v>2</v>
      </c>
      <c r="O420" s="1">
        <v>2</v>
      </c>
      <c r="P420" s="1">
        <v>0</v>
      </c>
      <c r="Q420" s="1">
        <v>3</v>
      </c>
      <c r="R420" s="1">
        <v>8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44</v>
      </c>
      <c r="AA420" s="1" t="str" cm="1">
        <f t="array" ref="AA420">_xlfn.IFS(AND(Z420 &lt; 36, Z420 &gt; 23), "24-35", AND(Z420 &lt; 51, Z420 &gt; 35), "36-50", AND(Z420 &lt; 66, Z420 &gt; 50), "51-65", Z420 &gt; 65, "66+", TRUE, "?")</f>
        <v>36-50</v>
      </c>
      <c r="AB420" s="1">
        <v>2544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38</v>
      </c>
      <c r="AM420" s="2">
        <v>42305</v>
      </c>
      <c r="AN420">
        <f t="shared" si="19"/>
        <v>10</v>
      </c>
      <c r="AO420" t="str">
        <f t="shared" si="20"/>
        <v>October</v>
      </c>
      <c r="AP420">
        <v>1</v>
      </c>
    </row>
    <row r="421" spans="1:42" ht="13" x14ac:dyDescent="0.15">
      <c r="A421">
        <v>420</v>
      </c>
      <c r="B421" s="1">
        <v>55707</v>
      </c>
      <c r="C421" s="1">
        <v>393</v>
      </c>
      <c r="D421" s="1">
        <f t="shared" si="18"/>
        <v>0.70547687005223758</v>
      </c>
      <c r="E421" s="1">
        <v>0</v>
      </c>
      <c r="F421" s="1">
        <v>1</v>
      </c>
      <c r="G421" s="1">
        <v>91</v>
      </c>
      <c r="H421" s="1">
        <v>208</v>
      </c>
      <c r="I421" s="1">
        <v>7</v>
      </c>
      <c r="J421" s="1">
        <v>82</v>
      </c>
      <c r="K421" s="1">
        <v>30</v>
      </c>
      <c r="L421" s="1">
        <v>66</v>
      </c>
      <c r="M421" s="1">
        <v>35</v>
      </c>
      <c r="N421" s="1">
        <v>2</v>
      </c>
      <c r="O421" s="1">
        <v>3</v>
      </c>
      <c r="P421" s="1">
        <v>2</v>
      </c>
      <c r="Q421" s="1">
        <v>9</v>
      </c>
      <c r="R421" s="1">
        <v>3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67</v>
      </c>
      <c r="AA421" s="1" t="str" cm="1">
        <f t="array" ref="AA421">_xlfn.IFS(AND(Z421 &lt; 36, Z421 &gt; 23), "24-35", AND(Z421 &lt; 51, Z421 &gt; 35), "36-50", AND(Z421 &lt; 66, Z421 &gt; 50), "51-65", Z421 &gt; 65, "66+", TRUE, "?")</f>
        <v>66+</v>
      </c>
      <c r="AB421" s="1">
        <v>2348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358</v>
      </c>
      <c r="AM421" s="2">
        <v>42501</v>
      </c>
      <c r="AN421">
        <f t="shared" si="19"/>
        <v>5</v>
      </c>
      <c r="AO421" t="str">
        <f t="shared" si="20"/>
        <v>May</v>
      </c>
      <c r="AP421">
        <v>1</v>
      </c>
    </row>
    <row r="422" spans="1:42" ht="13" x14ac:dyDescent="0.15">
      <c r="A422">
        <v>421</v>
      </c>
      <c r="B422" s="1">
        <v>57959</v>
      </c>
      <c r="C422" s="1">
        <v>835</v>
      </c>
      <c r="D422" s="1">
        <f t="shared" si="18"/>
        <v>1.4406735795993719</v>
      </c>
      <c r="E422" s="1">
        <v>0</v>
      </c>
      <c r="F422" s="1">
        <v>1</v>
      </c>
      <c r="G422" s="1">
        <v>71</v>
      </c>
      <c r="H422" s="1">
        <v>430</v>
      </c>
      <c r="I422" s="1">
        <v>16</v>
      </c>
      <c r="J422" s="1">
        <v>322</v>
      </c>
      <c r="K422" s="1">
        <v>43</v>
      </c>
      <c r="L422" s="1">
        <v>24</v>
      </c>
      <c r="M422" s="1">
        <v>33</v>
      </c>
      <c r="N422" s="1">
        <v>5</v>
      </c>
      <c r="O422" s="1">
        <v>4</v>
      </c>
      <c r="P422" s="1">
        <v>7</v>
      </c>
      <c r="Q422" s="1">
        <v>11</v>
      </c>
      <c r="R422" s="1">
        <v>3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65</v>
      </c>
      <c r="AA422" s="1" t="str" cm="1">
        <f t="array" ref="AA422">_xlfn.IFS(AND(Z422 &lt; 36, Z422 &gt; 23), "24-35", AND(Z422 &lt; 51, Z422 &gt; 35), "36-50", AND(Z422 &lt; 66, Z422 &gt; 50), "51-65", Z422 &gt; 65, "66+", TRUE, "?")</f>
        <v>51-65</v>
      </c>
      <c r="AB422" s="1">
        <v>2582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802</v>
      </c>
      <c r="AM422" s="2">
        <v>42267</v>
      </c>
      <c r="AN422">
        <f t="shared" si="19"/>
        <v>9</v>
      </c>
      <c r="AO422" t="str">
        <f t="shared" si="20"/>
        <v>September</v>
      </c>
      <c r="AP422">
        <v>1</v>
      </c>
    </row>
    <row r="423" spans="1:42" ht="13" x14ac:dyDescent="0.15">
      <c r="A423">
        <v>422</v>
      </c>
      <c r="B423" s="1">
        <v>56796</v>
      </c>
      <c r="C423" s="1">
        <v>964</v>
      </c>
      <c r="D423" s="1">
        <f t="shared" si="18"/>
        <v>1.6973026269455596</v>
      </c>
      <c r="E423" s="1">
        <v>0</v>
      </c>
      <c r="F423" s="1">
        <v>1</v>
      </c>
      <c r="G423" s="1">
        <v>24</v>
      </c>
      <c r="H423" s="1">
        <v>656</v>
      </c>
      <c r="I423" s="1">
        <v>38</v>
      </c>
      <c r="J423" s="1">
        <v>161</v>
      </c>
      <c r="K423" s="1">
        <v>62</v>
      </c>
      <c r="L423" s="1">
        <v>47</v>
      </c>
      <c r="M423" s="1">
        <v>37</v>
      </c>
      <c r="N423" s="1">
        <v>3</v>
      </c>
      <c r="O423" s="1">
        <v>8</v>
      </c>
      <c r="P423" s="1">
        <v>9</v>
      </c>
      <c r="Q423" s="1">
        <v>7</v>
      </c>
      <c r="R423" s="1">
        <v>7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51</v>
      </c>
      <c r="AA423" s="1" t="str" cm="1">
        <f t="array" ref="AA423">_xlfn.IFS(AND(Z423 &lt; 36, Z423 &gt; 23), "24-35", AND(Z423 &lt; 51, Z423 &gt; 35), "36-50", AND(Z423 &lt; 66, Z423 &gt; 50), "51-65", Z423 &gt; 65, "66+", TRUE, "?")</f>
        <v>51-65</v>
      </c>
      <c r="AB423" s="1">
        <v>2657</v>
      </c>
      <c r="AC423" s="1">
        <v>0</v>
      </c>
      <c r="AD423" s="1">
        <v>1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927</v>
      </c>
      <c r="AM423" s="2">
        <v>42192</v>
      </c>
      <c r="AN423">
        <f t="shared" si="19"/>
        <v>7</v>
      </c>
      <c r="AO423" t="str">
        <f t="shared" si="20"/>
        <v>July</v>
      </c>
      <c r="AP423">
        <v>1</v>
      </c>
    </row>
    <row r="424" spans="1:42" ht="13" x14ac:dyDescent="0.15">
      <c r="A424">
        <v>423</v>
      </c>
      <c r="B424" s="1">
        <v>36230</v>
      </c>
      <c r="C424" s="1">
        <v>56</v>
      </c>
      <c r="D424" s="1">
        <f t="shared" si="18"/>
        <v>0.15456803753795198</v>
      </c>
      <c r="E424" s="1">
        <v>1</v>
      </c>
      <c r="F424" s="1">
        <v>0</v>
      </c>
      <c r="G424" s="1">
        <v>17</v>
      </c>
      <c r="H424" s="1">
        <v>14</v>
      </c>
      <c r="I424" s="1">
        <v>2</v>
      </c>
      <c r="J424" s="1">
        <v>30</v>
      </c>
      <c r="K424" s="1">
        <v>8</v>
      </c>
      <c r="L424" s="1">
        <v>2</v>
      </c>
      <c r="M424" s="1">
        <v>3</v>
      </c>
      <c r="N424" s="1">
        <v>1</v>
      </c>
      <c r="O424" s="1">
        <v>2</v>
      </c>
      <c r="P424" s="1">
        <v>0</v>
      </c>
      <c r="Q424" s="1">
        <v>4</v>
      </c>
      <c r="R424" s="1">
        <v>5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49</v>
      </c>
      <c r="AA424" s="1" t="str" cm="1">
        <f t="array" ref="AA424">_xlfn.IFS(AND(Z424 &lt; 36, Z424 &gt; 23), "24-35", AND(Z424 &lt; 51, Z424 &gt; 35), "36-50", AND(Z424 &lt; 66, Z424 &gt; 50), "51-65", Z424 &gt; 65, "66+", TRUE, "?")</f>
        <v>36-50</v>
      </c>
      <c r="AB424" s="1">
        <v>2414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53</v>
      </c>
      <c r="AM424" s="2">
        <v>42435</v>
      </c>
      <c r="AN424">
        <f t="shared" si="19"/>
        <v>3</v>
      </c>
      <c r="AO424" t="str">
        <f t="shared" si="20"/>
        <v>March</v>
      </c>
      <c r="AP424">
        <v>1</v>
      </c>
    </row>
    <row r="425" spans="1:42" ht="13" x14ac:dyDescent="0.15">
      <c r="A425">
        <v>424</v>
      </c>
      <c r="B425" s="1">
        <v>70829</v>
      </c>
      <c r="C425" s="1">
        <v>408</v>
      </c>
      <c r="D425" s="1">
        <f t="shared" si="18"/>
        <v>0.57603523980290561</v>
      </c>
      <c r="E425" s="1">
        <v>1</v>
      </c>
      <c r="F425" s="1">
        <v>1</v>
      </c>
      <c r="G425" s="1">
        <v>87</v>
      </c>
      <c r="H425" s="1">
        <v>141</v>
      </c>
      <c r="I425" s="1">
        <v>70</v>
      </c>
      <c r="J425" s="1">
        <v>106</v>
      </c>
      <c r="K425" s="1">
        <v>72</v>
      </c>
      <c r="L425" s="1">
        <v>19</v>
      </c>
      <c r="M425" s="1">
        <v>23</v>
      </c>
      <c r="N425" s="1">
        <v>2</v>
      </c>
      <c r="O425" s="1">
        <v>4</v>
      </c>
      <c r="P425" s="1">
        <v>2</v>
      </c>
      <c r="Q425" s="1">
        <v>8</v>
      </c>
      <c r="R425" s="1">
        <v>3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40</v>
      </c>
      <c r="AA425" s="1" t="str" cm="1">
        <f t="array" ref="AA425">_xlfn.IFS(AND(Z425 &lt; 36, Z425 &gt; 23), "24-35", AND(Z425 &lt; 51, Z425 &gt; 35), "36-50", AND(Z425 &lt; 66, Z425 &gt; 50), "51-65", Z425 &gt; 65, "66+", TRUE, "?")</f>
        <v>36-50</v>
      </c>
      <c r="AB425" s="1">
        <v>2369</v>
      </c>
      <c r="AC425" s="1">
        <v>0</v>
      </c>
      <c r="AD425" s="1">
        <v>1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385</v>
      </c>
      <c r="AM425" s="2">
        <v>42480</v>
      </c>
      <c r="AN425">
        <f t="shared" si="19"/>
        <v>4</v>
      </c>
      <c r="AO425" t="str">
        <f t="shared" si="20"/>
        <v>April</v>
      </c>
      <c r="AP425">
        <v>1</v>
      </c>
    </row>
    <row r="426" spans="1:42" ht="13" x14ac:dyDescent="0.15">
      <c r="A426">
        <v>425</v>
      </c>
      <c r="B426" s="1">
        <v>65991</v>
      </c>
      <c r="C426" s="1">
        <v>962</v>
      </c>
      <c r="D426" s="1">
        <f t="shared" si="18"/>
        <v>1.4577745450137141</v>
      </c>
      <c r="E426" s="1">
        <v>0</v>
      </c>
      <c r="F426" s="1">
        <v>1</v>
      </c>
      <c r="G426" s="1">
        <v>21</v>
      </c>
      <c r="H426" s="1">
        <v>507</v>
      </c>
      <c r="I426" s="1">
        <v>19</v>
      </c>
      <c r="J426" s="1">
        <v>364</v>
      </c>
      <c r="K426" s="1">
        <v>25</v>
      </c>
      <c r="L426" s="1">
        <v>47</v>
      </c>
      <c r="M426" s="1">
        <v>9</v>
      </c>
      <c r="N426" s="1">
        <v>3</v>
      </c>
      <c r="O426" s="1">
        <v>9</v>
      </c>
      <c r="P426" s="1">
        <v>5</v>
      </c>
      <c r="Q426" s="1">
        <v>10</v>
      </c>
      <c r="R426" s="1">
        <v>7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44</v>
      </c>
      <c r="AA426" s="1" t="str" cm="1">
        <f t="array" ref="AA426">_xlfn.IFS(AND(Z426 &lt; 36, Z426 &gt; 23), "24-35", AND(Z426 &lt; 51, Z426 &gt; 35), "36-50", AND(Z426 &lt; 66, Z426 &gt; 50), "51-65", Z426 &gt; 65, "66+", TRUE, "?")</f>
        <v>36-50</v>
      </c>
      <c r="AB426" s="1">
        <v>2819</v>
      </c>
      <c r="AC426" s="1">
        <v>0</v>
      </c>
      <c r="AD426" s="1">
        <v>1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953</v>
      </c>
      <c r="AM426" s="2">
        <v>42030</v>
      </c>
      <c r="AN426">
        <f t="shared" si="19"/>
        <v>1</v>
      </c>
      <c r="AO426" t="str">
        <f t="shared" si="20"/>
        <v>January</v>
      </c>
      <c r="AP426">
        <v>1</v>
      </c>
    </row>
    <row r="427" spans="1:42" ht="13" x14ac:dyDescent="0.15">
      <c r="A427">
        <v>426</v>
      </c>
      <c r="B427" s="1">
        <v>38988</v>
      </c>
      <c r="C427" s="1">
        <v>306</v>
      </c>
      <c r="D427" s="1">
        <f t="shared" si="18"/>
        <v>0.78485687903970447</v>
      </c>
      <c r="E427" s="1">
        <v>1</v>
      </c>
      <c r="F427" s="1">
        <v>2</v>
      </c>
      <c r="G427" s="1">
        <v>90</v>
      </c>
      <c r="H427" s="1">
        <v>164</v>
      </c>
      <c r="I427" s="1">
        <v>24</v>
      </c>
      <c r="J427" s="1">
        <v>103</v>
      </c>
      <c r="K427" s="1">
        <v>12</v>
      </c>
      <c r="L427" s="1">
        <v>3</v>
      </c>
      <c r="M427" s="1">
        <v>42</v>
      </c>
      <c r="N427" s="1">
        <v>7</v>
      </c>
      <c r="O427" s="1">
        <v>5</v>
      </c>
      <c r="P427" s="1">
        <v>1</v>
      </c>
      <c r="Q427" s="1">
        <v>6</v>
      </c>
      <c r="R427" s="1">
        <v>8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48</v>
      </c>
      <c r="AA427" s="1" t="str" cm="1">
        <f t="array" ref="AA427">_xlfn.IFS(AND(Z427 &lt; 36, Z427 &gt; 23), "24-35", AND(Z427 &lt; 51, Z427 &gt; 35), "36-50", AND(Z427 &lt; 66, Z427 &gt; 50), "51-65", Z427 &gt; 65, "66+", TRUE, "?")</f>
        <v>36-50</v>
      </c>
      <c r="AB427" s="1">
        <v>2837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264</v>
      </c>
      <c r="AM427" s="2">
        <v>42012</v>
      </c>
      <c r="AN427">
        <f t="shared" si="19"/>
        <v>1</v>
      </c>
      <c r="AO427" t="str">
        <f t="shared" si="20"/>
        <v>January</v>
      </c>
      <c r="AP427">
        <v>1</v>
      </c>
    </row>
    <row r="428" spans="1:42" ht="13" x14ac:dyDescent="0.15">
      <c r="A428">
        <v>427</v>
      </c>
      <c r="B428" s="1">
        <v>84865</v>
      </c>
      <c r="C428" s="1">
        <v>1672</v>
      </c>
      <c r="D428" s="1">
        <f t="shared" si="18"/>
        <v>1.9701879455605962</v>
      </c>
      <c r="E428" s="1">
        <v>0</v>
      </c>
      <c r="F428" s="1">
        <v>0</v>
      </c>
      <c r="G428" s="1">
        <v>1</v>
      </c>
      <c r="H428" s="1">
        <v>1248</v>
      </c>
      <c r="I428" s="1">
        <v>16</v>
      </c>
      <c r="J428" s="1">
        <v>349</v>
      </c>
      <c r="K428" s="1">
        <v>43</v>
      </c>
      <c r="L428" s="1">
        <v>16</v>
      </c>
      <c r="M428" s="1">
        <v>16</v>
      </c>
      <c r="N428" s="1">
        <v>1</v>
      </c>
      <c r="O428" s="1">
        <v>2</v>
      </c>
      <c r="P428" s="1">
        <v>4</v>
      </c>
      <c r="Q428" s="1">
        <v>9</v>
      </c>
      <c r="R428" s="1">
        <v>4</v>
      </c>
      <c r="S428" s="1">
        <v>1</v>
      </c>
      <c r="T428" s="1">
        <v>1</v>
      </c>
      <c r="U428" s="1">
        <v>0</v>
      </c>
      <c r="V428" s="1">
        <v>1</v>
      </c>
      <c r="W428" s="1">
        <v>1</v>
      </c>
      <c r="X428" s="1">
        <v>0</v>
      </c>
      <c r="Y428" s="1">
        <v>1</v>
      </c>
      <c r="Z428" s="1">
        <v>59</v>
      </c>
      <c r="AA428" s="1" t="str" cm="1">
        <f t="array" ref="AA428">_xlfn.IFS(AND(Z428 &lt; 36, Z428 &gt; 23), "24-35", AND(Z428 &lt; 51, Z428 &gt; 35), "36-50", AND(Z428 &lt; 66, Z428 &gt; 50), "51-65", Z428 &gt; 65, "66+", TRUE, "?")</f>
        <v>51-65</v>
      </c>
      <c r="AB428" s="1">
        <v>2575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1656</v>
      </c>
      <c r="AM428" s="2">
        <v>42274</v>
      </c>
      <c r="AN428">
        <f t="shared" si="19"/>
        <v>9</v>
      </c>
      <c r="AO428" t="str">
        <f t="shared" si="20"/>
        <v>September</v>
      </c>
      <c r="AP428">
        <v>1</v>
      </c>
    </row>
    <row r="429" spans="1:42" ht="13" x14ac:dyDescent="0.15">
      <c r="A429">
        <v>428</v>
      </c>
      <c r="B429" s="1">
        <v>78789</v>
      </c>
      <c r="C429" s="1">
        <v>1671</v>
      </c>
      <c r="D429" s="1">
        <f t="shared" si="18"/>
        <v>2.1208544339945932</v>
      </c>
      <c r="E429" s="1">
        <v>0</v>
      </c>
      <c r="F429" s="1">
        <v>0</v>
      </c>
      <c r="G429" s="1">
        <v>12</v>
      </c>
      <c r="H429" s="1">
        <v>667</v>
      </c>
      <c r="I429" s="1">
        <v>50</v>
      </c>
      <c r="J429" s="1">
        <v>850</v>
      </c>
      <c r="K429" s="1">
        <v>21</v>
      </c>
      <c r="L429" s="1">
        <v>83</v>
      </c>
      <c r="M429" s="1">
        <v>83</v>
      </c>
      <c r="N429" s="1">
        <v>1</v>
      </c>
      <c r="O429" s="1">
        <v>4</v>
      </c>
      <c r="P429" s="1">
        <v>6</v>
      </c>
      <c r="Q429" s="1">
        <v>5</v>
      </c>
      <c r="R429" s="1">
        <v>2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40</v>
      </c>
      <c r="AA429" s="1" t="str" cm="1">
        <f t="array" ref="AA429">_xlfn.IFS(AND(Z429 &lt; 36, Z429 &gt; 23), "24-35", AND(Z429 &lt; 51, Z429 &gt; 35), "36-50", AND(Z429 &lt; 66, Z429 &gt; 50), "51-65", Z429 &gt; 65, "66+", TRUE, "?")</f>
        <v>36-50</v>
      </c>
      <c r="AB429" s="1">
        <v>2849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0</v>
      </c>
      <c r="AL429" s="1">
        <v>1588</v>
      </c>
      <c r="AM429" s="2">
        <v>42000</v>
      </c>
      <c r="AN429">
        <f t="shared" si="19"/>
        <v>12</v>
      </c>
      <c r="AO429" t="str">
        <f t="shared" si="20"/>
        <v>December</v>
      </c>
      <c r="AP429">
        <v>1</v>
      </c>
    </row>
    <row r="430" spans="1:42" ht="13" x14ac:dyDescent="0.15">
      <c r="A430">
        <v>429</v>
      </c>
      <c r="B430" s="1">
        <v>50300</v>
      </c>
      <c r="C430" s="1">
        <v>265</v>
      </c>
      <c r="D430" s="1">
        <f t="shared" si="18"/>
        <v>0.52683896620278325</v>
      </c>
      <c r="E430" s="1">
        <v>0</v>
      </c>
      <c r="F430" s="1">
        <v>1</v>
      </c>
      <c r="G430" s="1">
        <v>52</v>
      </c>
      <c r="H430" s="1">
        <v>143</v>
      </c>
      <c r="I430" s="1">
        <v>15</v>
      </c>
      <c r="J430" s="1">
        <v>60</v>
      </c>
      <c r="K430" s="1">
        <v>24</v>
      </c>
      <c r="L430" s="1">
        <v>23</v>
      </c>
      <c r="M430" s="1">
        <v>5</v>
      </c>
      <c r="N430" s="1">
        <v>2</v>
      </c>
      <c r="O430" s="1">
        <v>2</v>
      </c>
      <c r="P430" s="1">
        <v>1</v>
      </c>
      <c r="Q430" s="1">
        <v>8</v>
      </c>
      <c r="R430" s="1">
        <v>2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68</v>
      </c>
      <c r="AA430" s="1" t="str" cm="1">
        <f t="array" ref="AA430">_xlfn.IFS(AND(Z430 &lt; 36, Z430 &gt; 23), "24-35", AND(Z430 &lt; 51, Z430 &gt; 35), "36-50", AND(Z430 &lt; 66, Z430 &gt; 50), "51-65", Z430 &gt; 65, "66+", TRUE, "?")</f>
        <v>66+</v>
      </c>
      <c r="AB430" s="1">
        <v>2194</v>
      </c>
      <c r="AC430" s="1">
        <v>0</v>
      </c>
      <c r="AD430" s="1">
        <v>1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260</v>
      </c>
      <c r="AM430" s="2">
        <v>42655</v>
      </c>
      <c r="AN430">
        <f t="shared" si="19"/>
        <v>10</v>
      </c>
      <c r="AO430" t="str">
        <f t="shared" si="20"/>
        <v>October</v>
      </c>
      <c r="AP430">
        <v>1</v>
      </c>
    </row>
    <row r="431" spans="1:42" ht="13" x14ac:dyDescent="0.15">
      <c r="A431">
        <v>430</v>
      </c>
      <c r="B431" s="1">
        <v>66664</v>
      </c>
      <c r="C431" s="1">
        <v>1257</v>
      </c>
      <c r="D431" s="1">
        <f t="shared" si="18"/>
        <v>1.8855754230169206</v>
      </c>
      <c r="E431" s="1">
        <v>0</v>
      </c>
      <c r="F431" s="1">
        <v>0</v>
      </c>
      <c r="G431" s="1">
        <v>78</v>
      </c>
      <c r="H431" s="1">
        <v>398</v>
      </c>
      <c r="I431" s="1">
        <v>96</v>
      </c>
      <c r="J431" s="1">
        <v>447</v>
      </c>
      <c r="K431" s="1">
        <v>220</v>
      </c>
      <c r="L431" s="1">
        <v>96</v>
      </c>
      <c r="M431" s="1">
        <v>32</v>
      </c>
      <c r="N431" s="1">
        <v>1</v>
      </c>
      <c r="O431" s="1">
        <v>5</v>
      </c>
      <c r="P431" s="1">
        <v>7</v>
      </c>
      <c r="Q431" s="1">
        <v>6</v>
      </c>
      <c r="R431" s="1">
        <v>3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38</v>
      </c>
      <c r="AA431" s="1" t="str" cm="1">
        <f t="array" ref="AA431">_xlfn.IFS(AND(Z431 &lt; 36, Z431 &gt; 23), "24-35", AND(Z431 &lt; 51, Z431 &gt; 35), "36-50", AND(Z431 &lt; 66, Z431 &gt; 50), "51-65", Z431 &gt; 65, "66+", TRUE, "?")</f>
        <v>36-50</v>
      </c>
      <c r="AB431" s="1">
        <v>2801</v>
      </c>
      <c r="AC431" s="1">
        <v>0</v>
      </c>
      <c r="AD431" s="1">
        <v>0</v>
      </c>
      <c r="AE431" s="1">
        <v>0</v>
      </c>
      <c r="AF431" s="1">
        <v>1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1225</v>
      </c>
      <c r="AM431" s="2">
        <v>42048</v>
      </c>
      <c r="AN431">
        <f t="shared" si="19"/>
        <v>2</v>
      </c>
      <c r="AO431" t="str">
        <f t="shared" si="20"/>
        <v>February</v>
      </c>
      <c r="AP431">
        <v>1</v>
      </c>
    </row>
    <row r="432" spans="1:42" ht="13" x14ac:dyDescent="0.15">
      <c r="A432">
        <v>431</v>
      </c>
      <c r="B432" s="1">
        <v>86979</v>
      </c>
      <c r="C432" s="1">
        <v>1667</v>
      </c>
      <c r="D432" s="1">
        <f t="shared" si="18"/>
        <v>1.9165545706434886</v>
      </c>
      <c r="E432" s="1">
        <v>0</v>
      </c>
      <c r="F432" s="1">
        <v>0</v>
      </c>
      <c r="G432" s="1">
        <v>67</v>
      </c>
      <c r="H432" s="1">
        <v>584</v>
      </c>
      <c r="I432" s="1">
        <v>100</v>
      </c>
      <c r="J432" s="1">
        <v>835</v>
      </c>
      <c r="K432" s="1">
        <v>65</v>
      </c>
      <c r="L432" s="1">
        <v>83</v>
      </c>
      <c r="M432" s="1">
        <v>35</v>
      </c>
      <c r="N432" s="1">
        <v>1</v>
      </c>
      <c r="O432" s="1">
        <v>5</v>
      </c>
      <c r="P432" s="1">
        <v>5</v>
      </c>
      <c r="Q432" s="1">
        <v>5</v>
      </c>
      <c r="R432" s="1">
        <v>2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1</v>
      </c>
      <c r="Z432" s="1">
        <v>49</v>
      </c>
      <c r="AA432" s="1" t="str" cm="1">
        <f t="array" ref="AA432">_xlfn.IFS(AND(Z432 &lt; 36, Z432 &gt; 23), "24-35", AND(Z432 &lt; 51, Z432 &gt; 35), "36-50", AND(Z432 &lt; 66, Z432 &gt; 50), "51-65", Z432 &gt; 65, "66+", TRUE, "?")</f>
        <v>36-50</v>
      </c>
      <c r="AB432" s="1">
        <v>2393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1632</v>
      </c>
      <c r="AM432" s="2">
        <v>42456</v>
      </c>
      <c r="AN432">
        <f t="shared" si="19"/>
        <v>3</v>
      </c>
      <c r="AO432" t="str">
        <f t="shared" si="20"/>
        <v>March</v>
      </c>
      <c r="AP432">
        <v>1</v>
      </c>
    </row>
    <row r="433" spans="1:42" ht="13" x14ac:dyDescent="0.15">
      <c r="A433">
        <v>432</v>
      </c>
      <c r="B433" s="1">
        <v>70165</v>
      </c>
      <c r="C433" s="1">
        <v>804</v>
      </c>
      <c r="D433" s="1">
        <f t="shared" si="18"/>
        <v>1.1458704482291742</v>
      </c>
      <c r="E433" s="1">
        <v>0</v>
      </c>
      <c r="F433" s="1">
        <v>0</v>
      </c>
      <c r="G433" s="1">
        <v>60</v>
      </c>
      <c r="H433" s="1">
        <v>161</v>
      </c>
      <c r="I433" s="1">
        <v>0</v>
      </c>
      <c r="J433" s="1">
        <v>253</v>
      </c>
      <c r="K433" s="1">
        <v>199</v>
      </c>
      <c r="L433" s="1">
        <v>191</v>
      </c>
      <c r="M433" s="1">
        <v>122</v>
      </c>
      <c r="N433" s="1">
        <v>1</v>
      </c>
      <c r="O433" s="1">
        <v>3</v>
      </c>
      <c r="P433" s="1">
        <v>7</v>
      </c>
      <c r="Q433" s="1">
        <v>11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71</v>
      </c>
      <c r="AA433" s="1" t="str" cm="1">
        <f t="array" ref="AA433">_xlfn.IFS(AND(Z433 &lt; 36, Z433 &gt; 23), "24-35", AND(Z433 &lt; 51, Z433 &gt; 35), "36-50", AND(Z433 &lt; 66, Z433 &gt; 50), "51-65", Z433 &gt; 65, "66+", TRUE, "?")</f>
        <v>66+</v>
      </c>
      <c r="AB433" s="1">
        <v>2439</v>
      </c>
      <c r="AC433" s="1">
        <v>0</v>
      </c>
      <c r="AD433" s="1">
        <v>0</v>
      </c>
      <c r="AE433" s="1">
        <v>0</v>
      </c>
      <c r="AF433" s="1">
        <v>0</v>
      </c>
      <c r="AG433" s="1">
        <v>1</v>
      </c>
      <c r="AH433" s="1">
        <v>0</v>
      </c>
      <c r="AI433" s="1">
        <v>1</v>
      </c>
      <c r="AJ433" s="1">
        <v>0</v>
      </c>
      <c r="AK433" s="1">
        <v>0</v>
      </c>
      <c r="AL433" s="1">
        <v>682</v>
      </c>
      <c r="AM433" s="2">
        <v>42410</v>
      </c>
      <c r="AN433">
        <f t="shared" si="19"/>
        <v>2</v>
      </c>
      <c r="AO433" t="str">
        <f t="shared" si="20"/>
        <v>February</v>
      </c>
      <c r="AP433">
        <v>1</v>
      </c>
    </row>
    <row r="434" spans="1:42" ht="13" x14ac:dyDescent="0.15">
      <c r="A434">
        <v>433</v>
      </c>
      <c r="B434" s="1">
        <v>50520</v>
      </c>
      <c r="C434" s="1">
        <v>121</v>
      </c>
      <c r="D434" s="1">
        <f t="shared" si="18"/>
        <v>0.23950910530482977</v>
      </c>
      <c r="E434" s="1">
        <v>0</v>
      </c>
      <c r="F434" s="1">
        <v>1</v>
      </c>
      <c r="G434" s="1">
        <v>25</v>
      </c>
      <c r="H434" s="1">
        <v>112</v>
      </c>
      <c r="I434" s="1">
        <v>0</v>
      </c>
      <c r="J434" s="1">
        <v>6</v>
      </c>
      <c r="K434" s="1">
        <v>2</v>
      </c>
      <c r="L434" s="1">
        <v>1</v>
      </c>
      <c r="M434" s="1">
        <v>14</v>
      </c>
      <c r="N434" s="1">
        <v>2</v>
      </c>
      <c r="O434" s="1">
        <v>3</v>
      </c>
      <c r="P434" s="1">
        <v>1</v>
      </c>
      <c r="Q434" s="1">
        <v>3</v>
      </c>
      <c r="R434" s="1">
        <v>6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62</v>
      </c>
      <c r="AA434" s="1" t="str" cm="1">
        <f t="array" ref="AA434">_xlfn.IFS(AND(Z434 &lt; 36, Z434 &gt; 23), "24-35", AND(Z434 &lt; 51, Z434 &gt; 35), "36-50", AND(Z434 &lt; 66, Z434 &gt; 50), "51-65", Z434 &gt; 65, "66+", TRUE, "?")</f>
        <v>51-65</v>
      </c>
      <c r="AB434" s="1">
        <v>2311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0</v>
      </c>
      <c r="AI434" s="1">
        <v>0</v>
      </c>
      <c r="AJ434" s="1">
        <v>0</v>
      </c>
      <c r="AK434" s="1">
        <v>1</v>
      </c>
      <c r="AL434" s="1">
        <v>107</v>
      </c>
      <c r="AM434" s="2">
        <v>42538</v>
      </c>
      <c r="AN434">
        <f t="shared" si="19"/>
        <v>6</v>
      </c>
      <c r="AO434" t="str">
        <f t="shared" si="20"/>
        <v>June</v>
      </c>
      <c r="AP434">
        <v>1</v>
      </c>
    </row>
    <row r="435" spans="1:42" ht="13" x14ac:dyDescent="0.15">
      <c r="A435">
        <v>434</v>
      </c>
      <c r="B435" s="1">
        <v>33183</v>
      </c>
      <c r="C435" s="1">
        <v>83</v>
      </c>
      <c r="D435" s="1">
        <f t="shared" si="18"/>
        <v>0.2501280776301118</v>
      </c>
      <c r="E435" s="1">
        <v>1</v>
      </c>
      <c r="F435" s="1">
        <v>0</v>
      </c>
      <c r="G435" s="1">
        <v>46</v>
      </c>
      <c r="H435" s="1">
        <v>7</v>
      </c>
      <c r="I435" s="1">
        <v>5</v>
      </c>
      <c r="J435" s="1">
        <v>39</v>
      </c>
      <c r="K435" s="1">
        <v>17</v>
      </c>
      <c r="L435" s="1">
        <v>15</v>
      </c>
      <c r="M435" s="1">
        <v>37</v>
      </c>
      <c r="N435" s="1">
        <v>2</v>
      </c>
      <c r="O435" s="1">
        <v>4</v>
      </c>
      <c r="P435" s="1">
        <v>0</v>
      </c>
      <c r="Q435" s="1">
        <v>3</v>
      </c>
      <c r="R435" s="1">
        <v>7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45</v>
      </c>
      <c r="AA435" s="1" t="str" cm="1">
        <f t="array" ref="AA435">_xlfn.IFS(AND(Z435 &lt; 36, Z435 &gt; 23), "24-35", AND(Z435 &lt; 51, Z435 &gt; 35), "36-50", AND(Z435 &lt; 66, Z435 &gt; 50), "51-65", Z435 &gt; 65, "66+", TRUE, "?")</f>
        <v>36-50</v>
      </c>
      <c r="AB435" s="1">
        <v>2284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46</v>
      </c>
      <c r="AM435" s="2">
        <v>42565</v>
      </c>
      <c r="AN435">
        <f t="shared" si="19"/>
        <v>7</v>
      </c>
      <c r="AO435" t="str">
        <f t="shared" si="20"/>
        <v>July</v>
      </c>
      <c r="AP435">
        <v>1</v>
      </c>
    </row>
    <row r="436" spans="1:42" ht="13" x14ac:dyDescent="0.15">
      <c r="A436">
        <v>435</v>
      </c>
      <c r="B436" s="1">
        <v>66582</v>
      </c>
      <c r="C436" s="1">
        <v>1288</v>
      </c>
      <c r="D436" s="1">
        <f t="shared" si="18"/>
        <v>1.9344567600853082</v>
      </c>
      <c r="E436" s="1">
        <v>0</v>
      </c>
      <c r="F436" s="1">
        <v>0</v>
      </c>
      <c r="G436" s="1">
        <v>83</v>
      </c>
      <c r="H436" s="1">
        <v>789</v>
      </c>
      <c r="I436" s="1">
        <v>25</v>
      </c>
      <c r="J436" s="1">
        <v>420</v>
      </c>
      <c r="K436" s="1">
        <v>16</v>
      </c>
      <c r="L436" s="1">
        <v>38</v>
      </c>
      <c r="M436" s="1">
        <v>0</v>
      </c>
      <c r="N436" s="1">
        <v>1</v>
      </c>
      <c r="O436" s="1">
        <v>2</v>
      </c>
      <c r="P436" s="1">
        <v>8</v>
      </c>
      <c r="Q436" s="1">
        <v>9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51</v>
      </c>
      <c r="AA436" s="1" t="str" cm="1">
        <f t="array" ref="AA436">_xlfn.IFS(AND(Z436 &lt; 36, Z436 &gt; 23), "24-35", AND(Z436 &lt; 51, Z436 &gt; 35), "36-50", AND(Z436 &lt; 66, Z436 &gt; 50), "51-65", Z436 &gt; 65, "66+", TRUE, "?")</f>
        <v>51-65</v>
      </c>
      <c r="AB436" s="1">
        <v>2277</v>
      </c>
      <c r="AC436" s="1">
        <v>0</v>
      </c>
      <c r="AD436" s="1">
        <v>0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1288</v>
      </c>
      <c r="AM436" s="2">
        <v>42572</v>
      </c>
      <c r="AN436">
        <f t="shared" si="19"/>
        <v>7</v>
      </c>
      <c r="AO436" t="str">
        <f t="shared" si="20"/>
        <v>July</v>
      </c>
      <c r="AP436">
        <v>1</v>
      </c>
    </row>
    <row r="437" spans="1:42" ht="13" x14ac:dyDescent="0.15">
      <c r="A437">
        <v>436</v>
      </c>
      <c r="B437" s="1">
        <v>91249</v>
      </c>
      <c r="C437" s="1">
        <v>1649</v>
      </c>
      <c r="D437" s="1">
        <f t="shared" si="18"/>
        <v>1.8071430919790903</v>
      </c>
      <c r="E437" s="1">
        <v>0</v>
      </c>
      <c r="F437" s="1">
        <v>0</v>
      </c>
      <c r="G437" s="1">
        <v>84</v>
      </c>
      <c r="H437" s="1">
        <v>1324</v>
      </c>
      <c r="I437" s="1">
        <v>27</v>
      </c>
      <c r="J437" s="1">
        <v>119</v>
      </c>
      <c r="K437" s="1">
        <v>71</v>
      </c>
      <c r="L437" s="1">
        <v>108</v>
      </c>
      <c r="M437" s="1">
        <v>27</v>
      </c>
      <c r="N437" s="1">
        <v>0</v>
      </c>
      <c r="O437" s="1">
        <v>7</v>
      </c>
      <c r="P437" s="1">
        <v>9</v>
      </c>
      <c r="Q437" s="1">
        <v>6</v>
      </c>
      <c r="R437" s="1">
        <v>4</v>
      </c>
      <c r="S437" s="1">
        <v>1</v>
      </c>
      <c r="T437" s="1">
        <v>1</v>
      </c>
      <c r="U437" s="1">
        <v>0</v>
      </c>
      <c r="V437" s="1">
        <v>1</v>
      </c>
      <c r="W437" s="1">
        <v>1</v>
      </c>
      <c r="X437" s="1">
        <v>0</v>
      </c>
      <c r="Y437" s="1">
        <v>1</v>
      </c>
      <c r="Z437" s="1">
        <v>64</v>
      </c>
      <c r="AA437" s="1" t="str" cm="1">
        <f t="array" ref="AA437">_xlfn.IFS(AND(Z437 &lt; 36, Z437 &gt; 23), "24-35", AND(Z437 &lt; 51, Z437 &gt; 35), "36-50", AND(Z437 &lt; 66, Z437 &gt; 50), "51-65", Z437 &gt; 65, "66+", TRUE, "?")</f>
        <v>51-65</v>
      </c>
      <c r="AB437" s="1">
        <v>2776</v>
      </c>
      <c r="AC437" s="1">
        <v>0</v>
      </c>
      <c r="AD437" s="1">
        <v>0</v>
      </c>
      <c r="AE437" s="1">
        <v>1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1622</v>
      </c>
      <c r="AM437" s="2">
        <v>42073</v>
      </c>
      <c r="AN437">
        <f t="shared" si="19"/>
        <v>3</v>
      </c>
      <c r="AO437" t="str">
        <f t="shared" si="20"/>
        <v>March</v>
      </c>
      <c r="AP437">
        <v>1</v>
      </c>
    </row>
    <row r="438" spans="1:42" ht="13" x14ac:dyDescent="0.15">
      <c r="A438">
        <v>437</v>
      </c>
      <c r="B438" s="1">
        <v>31880</v>
      </c>
      <c r="C438" s="1">
        <v>12</v>
      </c>
      <c r="D438" s="1">
        <f t="shared" si="18"/>
        <v>3.7641154328732752E-2</v>
      </c>
      <c r="E438" s="1">
        <v>1</v>
      </c>
      <c r="F438" s="1">
        <v>0</v>
      </c>
      <c r="G438" s="1">
        <v>13</v>
      </c>
      <c r="H438" s="1">
        <v>4</v>
      </c>
      <c r="I438" s="1">
        <v>1</v>
      </c>
      <c r="J438" s="1">
        <v>5</v>
      </c>
      <c r="K438" s="1">
        <v>2</v>
      </c>
      <c r="L438" s="1">
        <v>0</v>
      </c>
      <c r="M438" s="1">
        <v>3</v>
      </c>
      <c r="N438" s="1">
        <v>1</v>
      </c>
      <c r="O438" s="1">
        <v>1</v>
      </c>
      <c r="P438" s="1">
        <v>0</v>
      </c>
      <c r="Q438" s="1">
        <v>2</v>
      </c>
      <c r="R438" s="1">
        <v>8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50</v>
      </c>
      <c r="AA438" s="1" t="str" cm="1">
        <f t="array" ref="AA438">_xlfn.IFS(AND(Z438 &lt; 36, Z438 &gt; 23), "24-35", AND(Z438 &lt; 51, Z438 &gt; 35), "36-50", AND(Z438 &lt; 66, Z438 &gt; 50), "51-65", Z438 &gt; 65, "66+", TRUE, "?")</f>
        <v>36-50</v>
      </c>
      <c r="AB438" s="1">
        <v>2765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1</v>
      </c>
      <c r="AJ438" s="1">
        <v>0</v>
      </c>
      <c r="AK438" s="1">
        <v>0</v>
      </c>
      <c r="AL438" s="1">
        <v>9</v>
      </c>
      <c r="AM438" s="2">
        <v>42084</v>
      </c>
      <c r="AN438">
        <f t="shared" si="19"/>
        <v>3</v>
      </c>
      <c r="AO438" t="str">
        <f t="shared" si="20"/>
        <v>March</v>
      </c>
      <c r="AP438">
        <v>1</v>
      </c>
    </row>
    <row r="439" spans="1:42" ht="13" x14ac:dyDescent="0.15">
      <c r="A439">
        <v>438</v>
      </c>
      <c r="B439" s="1">
        <v>53790</v>
      </c>
      <c r="C439" s="1">
        <v>537</v>
      </c>
      <c r="D439" s="1">
        <f t="shared" si="18"/>
        <v>0.99832682654768545</v>
      </c>
      <c r="E439" s="1">
        <v>0</v>
      </c>
      <c r="F439" s="1">
        <v>2</v>
      </c>
      <c r="G439" s="1">
        <v>86</v>
      </c>
      <c r="H439" s="1">
        <v>335</v>
      </c>
      <c r="I439" s="1">
        <v>42</v>
      </c>
      <c r="J439" s="1">
        <v>127</v>
      </c>
      <c r="K439" s="1">
        <v>28</v>
      </c>
      <c r="L439" s="1">
        <v>5</v>
      </c>
      <c r="M439" s="1">
        <v>5</v>
      </c>
      <c r="N439" s="1">
        <v>3</v>
      </c>
      <c r="O439" s="1">
        <v>7</v>
      </c>
      <c r="P439" s="1">
        <v>2</v>
      </c>
      <c r="Q439" s="1">
        <v>8</v>
      </c>
      <c r="R439" s="1">
        <v>6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69</v>
      </c>
      <c r="AA439" s="1" t="str" cm="1">
        <f t="array" ref="AA439">_xlfn.IFS(AND(Z439 &lt; 36, Z439 &gt; 23), "24-35", AND(Z439 &lt; 51, Z439 &gt; 35), "36-50", AND(Z439 &lt; 66, Z439 &gt; 50), "51-65", Z439 &gt; 65, "66+", TRUE, "?")</f>
        <v>66+</v>
      </c>
      <c r="AB439" s="1">
        <v>2274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532</v>
      </c>
      <c r="AM439" s="2">
        <v>42575</v>
      </c>
      <c r="AN439">
        <f t="shared" si="19"/>
        <v>7</v>
      </c>
      <c r="AO439" t="str">
        <f t="shared" si="20"/>
        <v>July</v>
      </c>
      <c r="AP439">
        <v>1</v>
      </c>
    </row>
    <row r="440" spans="1:42" ht="13" x14ac:dyDescent="0.15">
      <c r="A440">
        <v>439</v>
      </c>
      <c r="B440" s="1">
        <v>49269</v>
      </c>
      <c r="C440" s="1">
        <v>832</v>
      </c>
      <c r="D440" s="1">
        <f t="shared" si="18"/>
        <v>1.6886886277375228</v>
      </c>
      <c r="E440" s="1">
        <v>1</v>
      </c>
      <c r="F440" s="1">
        <v>0</v>
      </c>
      <c r="G440" s="1">
        <v>92</v>
      </c>
      <c r="H440" s="1">
        <v>639</v>
      </c>
      <c r="I440" s="1">
        <v>8</v>
      </c>
      <c r="J440" s="1">
        <v>166</v>
      </c>
      <c r="K440" s="1">
        <v>11</v>
      </c>
      <c r="L440" s="1">
        <v>8</v>
      </c>
      <c r="M440" s="1">
        <v>58</v>
      </c>
      <c r="N440" s="1">
        <v>3</v>
      </c>
      <c r="O440" s="1">
        <v>7</v>
      </c>
      <c r="P440" s="1">
        <v>3</v>
      </c>
      <c r="Q440" s="1">
        <v>12</v>
      </c>
      <c r="R440" s="1">
        <v>7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49</v>
      </c>
      <c r="AA440" s="1" t="str" cm="1">
        <f t="array" ref="AA440">_xlfn.IFS(AND(Z440 &lt; 36, Z440 &gt; 23), "24-35", AND(Z440 &lt; 51, Z440 &gt; 35), "36-50", AND(Z440 &lt; 66, Z440 &gt; 50), "51-65", Z440 &gt; 65, "66+", TRUE, "?")</f>
        <v>36-50</v>
      </c>
      <c r="AB440" s="1">
        <v>2842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774</v>
      </c>
      <c r="AM440" s="2">
        <v>42007</v>
      </c>
      <c r="AN440">
        <f t="shared" si="19"/>
        <v>1</v>
      </c>
      <c r="AO440" t="str">
        <f t="shared" si="20"/>
        <v>January</v>
      </c>
      <c r="AP440">
        <v>1</v>
      </c>
    </row>
    <row r="441" spans="1:42" ht="13" x14ac:dyDescent="0.15">
      <c r="A441">
        <v>440</v>
      </c>
      <c r="B441" s="1">
        <v>61456</v>
      </c>
      <c r="C441" s="1">
        <v>1299</v>
      </c>
      <c r="D441" s="1">
        <f t="shared" si="18"/>
        <v>2.1137073678729501</v>
      </c>
      <c r="E441" s="1">
        <v>0</v>
      </c>
      <c r="F441" s="1">
        <v>1</v>
      </c>
      <c r="G441" s="1">
        <v>47</v>
      </c>
      <c r="H441" s="1">
        <v>563</v>
      </c>
      <c r="I441" s="1">
        <v>76</v>
      </c>
      <c r="J441" s="1">
        <v>384</v>
      </c>
      <c r="K441" s="1">
        <v>84</v>
      </c>
      <c r="L441" s="1">
        <v>192</v>
      </c>
      <c r="M441" s="1">
        <v>89</v>
      </c>
      <c r="N441" s="1">
        <v>4</v>
      </c>
      <c r="O441" s="1">
        <v>6</v>
      </c>
      <c r="P441" s="1">
        <v>10</v>
      </c>
      <c r="Q441" s="1">
        <v>13</v>
      </c>
      <c r="R441" s="1">
        <v>4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45</v>
      </c>
      <c r="AA441" s="1" t="str" cm="1">
        <f t="array" ref="AA441">_xlfn.IFS(AND(Z441 &lt; 36, Z441 &gt; 23), "24-35", AND(Z441 &lt; 51, Z441 &gt; 35), "36-50", AND(Z441 &lt; 66, Z441 &gt; 50), "51-65", Z441 &gt; 65, "66+", TRUE, "?")</f>
        <v>36-50</v>
      </c>
      <c r="AB441" s="1">
        <v>2618</v>
      </c>
      <c r="AC441" s="1">
        <v>0</v>
      </c>
      <c r="AD441" s="1">
        <v>1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1210</v>
      </c>
      <c r="AM441" s="2">
        <v>42231</v>
      </c>
      <c r="AN441">
        <f t="shared" si="19"/>
        <v>8</v>
      </c>
      <c r="AO441" t="str">
        <f t="shared" si="20"/>
        <v>August</v>
      </c>
      <c r="AP441">
        <v>1</v>
      </c>
    </row>
    <row r="442" spans="1:42" ht="13" x14ac:dyDescent="0.15">
      <c r="A442">
        <v>441</v>
      </c>
      <c r="B442" s="1">
        <v>64509</v>
      </c>
      <c r="C442" s="1">
        <v>1645</v>
      </c>
      <c r="D442" s="1">
        <f t="shared" si="18"/>
        <v>2.5500317785115256</v>
      </c>
      <c r="E442" s="1">
        <v>0</v>
      </c>
      <c r="F442" s="1">
        <v>0</v>
      </c>
      <c r="G442" s="1">
        <v>19</v>
      </c>
      <c r="H442" s="1">
        <v>836</v>
      </c>
      <c r="I442" s="1">
        <v>185</v>
      </c>
      <c r="J442" s="1">
        <v>575</v>
      </c>
      <c r="K442" s="1">
        <v>24</v>
      </c>
      <c r="L442" s="1">
        <v>25</v>
      </c>
      <c r="M442" s="1">
        <v>77</v>
      </c>
      <c r="N442" s="1">
        <v>1</v>
      </c>
      <c r="O442" s="1">
        <v>6</v>
      </c>
      <c r="P442" s="1">
        <v>3</v>
      </c>
      <c r="Q442" s="1">
        <v>9</v>
      </c>
      <c r="R442" s="1">
        <v>4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1</v>
      </c>
      <c r="Z442" s="1">
        <v>30</v>
      </c>
      <c r="AA442" s="1" t="str" cm="1">
        <f t="array" ref="AA442">_xlfn.IFS(AND(Z442 &lt; 36, Z442 &gt; 23), "24-35", AND(Z442 &lt; 51, Z442 &gt; 35), "36-50", AND(Z442 &lt; 66, Z442 &gt; 50), "51-65", Z442 &gt; 65, "66+", TRUE, "?")</f>
        <v>24-35</v>
      </c>
      <c r="AB442" s="1">
        <v>2475</v>
      </c>
      <c r="AC442" s="1">
        <v>0</v>
      </c>
      <c r="AD442" s="1">
        <v>0</v>
      </c>
      <c r="AE442" s="1">
        <v>1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1568</v>
      </c>
      <c r="AM442" s="2">
        <v>42374</v>
      </c>
      <c r="AN442">
        <f t="shared" si="19"/>
        <v>1</v>
      </c>
      <c r="AO442" t="str">
        <f t="shared" si="20"/>
        <v>January</v>
      </c>
      <c r="AP442">
        <v>1</v>
      </c>
    </row>
    <row r="443" spans="1:42" ht="13" x14ac:dyDescent="0.15">
      <c r="A443">
        <v>442</v>
      </c>
      <c r="B443" s="1">
        <v>79800</v>
      </c>
      <c r="C443" s="1">
        <v>1643</v>
      </c>
      <c r="D443" s="1">
        <f t="shared" si="18"/>
        <v>2.0588972431077694</v>
      </c>
      <c r="E443" s="1">
        <v>0</v>
      </c>
      <c r="F443" s="1">
        <v>0</v>
      </c>
      <c r="G443" s="1">
        <v>65</v>
      </c>
      <c r="H443" s="1">
        <v>1060</v>
      </c>
      <c r="I443" s="1">
        <v>21</v>
      </c>
      <c r="J443" s="1">
        <v>530</v>
      </c>
      <c r="K443" s="1">
        <v>32</v>
      </c>
      <c r="L443" s="1">
        <v>0</v>
      </c>
      <c r="M443" s="1">
        <v>224</v>
      </c>
      <c r="N443" s="1">
        <v>1</v>
      </c>
      <c r="O443" s="1">
        <v>5</v>
      </c>
      <c r="P443" s="1">
        <v>11</v>
      </c>
      <c r="Q443" s="1">
        <v>5</v>
      </c>
      <c r="R443" s="1">
        <v>3</v>
      </c>
      <c r="S443" s="1">
        <v>1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  <c r="Y443" s="1">
        <v>1</v>
      </c>
      <c r="Z443" s="1">
        <v>65</v>
      </c>
      <c r="AA443" s="1" t="str" cm="1">
        <f t="array" ref="AA443">_xlfn.IFS(AND(Z443 &lt; 36, Z443 &gt; 23), "24-35", AND(Z443 &lt; 51, Z443 &gt; 35), "36-50", AND(Z443 &lt; 66, Z443 &gt; 50), "51-65", Z443 &gt; 65, "66+", TRUE, "?")</f>
        <v>51-65</v>
      </c>
      <c r="AB443" s="1">
        <v>2803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1">
        <v>0</v>
      </c>
      <c r="AI443" s="1">
        <v>1</v>
      </c>
      <c r="AJ443" s="1">
        <v>0</v>
      </c>
      <c r="AK443" s="1">
        <v>0</v>
      </c>
      <c r="AL443" s="1">
        <v>1419</v>
      </c>
      <c r="AM443" s="2">
        <v>42046</v>
      </c>
      <c r="AN443">
        <f t="shared" si="19"/>
        <v>2</v>
      </c>
      <c r="AO443" t="str">
        <f t="shared" si="20"/>
        <v>February</v>
      </c>
      <c r="AP443">
        <v>1</v>
      </c>
    </row>
    <row r="444" spans="1:42" ht="13" x14ac:dyDescent="0.15">
      <c r="A444">
        <v>443</v>
      </c>
      <c r="B444" s="1">
        <v>38415</v>
      </c>
      <c r="C444" s="1">
        <v>40</v>
      </c>
      <c r="D444" s="1">
        <f t="shared" si="18"/>
        <v>0.10412599245086555</v>
      </c>
      <c r="E444" s="1">
        <v>1</v>
      </c>
      <c r="F444" s="1">
        <v>1</v>
      </c>
      <c r="G444" s="1">
        <v>91</v>
      </c>
      <c r="H444" s="1">
        <v>22</v>
      </c>
      <c r="I444" s="1">
        <v>1</v>
      </c>
      <c r="J444" s="1">
        <v>13</v>
      </c>
      <c r="K444" s="1">
        <v>4</v>
      </c>
      <c r="L444" s="1">
        <v>0</v>
      </c>
      <c r="M444" s="1">
        <v>4</v>
      </c>
      <c r="N444" s="1">
        <v>2</v>
      </c>
      <c r="O444" s="1">
        <v>1</v>
      </c>
      <c r="P444" s="1">
        <v>0</v>
      </c>
      <c r="Q444" s="1">
        <v>3</v>
      </c>
      <c r="R444" s="1">
        <v>7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42</v>
      </c>
      <c r="AA444" s="1" t="str" cm="1">
        <f t="array" ref="AA444">_xlfn.IFS(AND(Z444 &lt; 36, Z444 &gt; 23), "24-35", AND(Z444 &lt; 51, Z444 &gt; 35), "36-50", AND(Z444 &lt; 66, Z444 &gt; 50), "51-65", Z444 &gt; 65, "66+", TRUE, "?")</f>
        <v>36-50</v>
      </c>
      <c r="AB444" s="1">
        <v>2702</v>
      </c>
      <c r="AC444" s="1">
        <v>0</v>
      </c>
      <c r="AD444" s="1">
        <v>1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36</v>
      </c>
      <c r="AM444" s="2">
        <v>42147</v>
      </c>
      <c r="AN444">
        <f t="shared" si="19"/>
        <v>5</v>
      </c>
      <c r="AO444" t="str">
        <f t="shared" si="20"/>
        <v>May</v>
      </c>
      <c r="AP444">
        <v>1</v>
      </c>
    </row>
    <row r="445" spans="1:42" ht="13" x14ac:dyDescent="0.15">
      <c r="A445">
        <v>444</v>
      </c>
      <c r="B445" s="1">
        <v>20518</v>
      </c>
      <c r="C445" s="1">
        <v>16</v>
      </c>
      <c r="D445" s="1">
        <f t="shared" si="18"/>
        <v>7.7980309971732137E-2</v>
      </c>
      <c r="E445" s="1">
        <v>1</v>
      </c>
      <c r="F445" s="1">
        <v>0</v>
      </c>
      <c r="G445" s="1">
        <v>58</v>
      </c>
      <c r="H445" s="1">
        <v>4</v>
      </c>
      <c r="I445" s="1">
        <v>1</v>
      </c>
      <c r="J445" s="1">
        <v>6</v>
      </c>
      <c r="K445" s="1">
        <v>4</v>
      </c>
      <c r="L445" s="1">
        <v>1</v>
      </c>
      <c r="M445" s="1">
        <v>9</v>
      </c>
      <c r="N445" s="1">
        <v>1</v>
      </c>
      <c r="O445" s="1">
        <v>1</v>
      </c>
      <c r="P445" s="1">
        <v>1</v>
      </c>
      <c r="Q445" s="1">
        <v>2</v>
      </c>
      <c r="R445" s="1">
        <v>5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32</v>
      </c>
      <c r="AA445" s="1" t="str" cm="1">
        <f t="array" ref="AA445">_xlfn.IFS(AND(Z445 &lt; 36, Z445 &gt; 23), "24-35", AND(Z445 &lt; 51, Z445 &gt; 35), "36-50", AND(Z445 &lt; 66, Z445 &gt; 50), "51-65", Z445 &gt; 65, "66+", TRUE, "?")</f>
        <v>24-35</v>
      </c>
      <c r="AB445" s="1">
        <v>2201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7</v>
      </c>
      <c r="AM445" s="2">
        <v>42648</v>
      </c>
      <c r="AN445">
        <f t="shared" si="19"/>
        <v>10</v>
      </c>
      <c r="AO445" t="str">
        <f t="shared" si="20"/>
        <v>October</v>
      </c>
      <c r="AP445">
        <v>1</v>
      </c>
    </row>
    <row r="446" spans="1:42" ht="13" x14ac:dyDescent="0.15">
      <c r="A446">
        <v>445</v>
      </c>
      <c r="B446" s="1">
        <v>62503</v>
      </c>
      <c r="C446" s="1">
        <v>856</v>
      </c>
      <c r="D446" s="1">
        <f t="shared" si="18"/>
        <v>1.369534262355407</v>
      </c>
      <c r="E446" s="1">
        <v>0</v>
      </c>
      <c r="F446" s="1">
        <v>1</v>
      </c>
      <c r="G446" s="1">
        <v>40</v>
      </c>
      <c r="H446" s="1">
        <v>478</v>
      </c>
      <c r="I446" s="1">
        <v>0</v>
      </c>
      <c r="J446" s="1">
        <v>193</v>
      </c>
      <c r="K446" s="1">
        <v>110</v>
      </c>
      <c r="L446" s="1">
        <v>75</v>
      </c>
      <c r="M446" s="1">
        <v>117</v>
      </c>
      <c r="N446" s="1">
        <v>4</v>
      </c>
      <c r="O446" s="1">
        <v>8</v>
      </c>
      <c r="P446" s="1">
        <v>3</v>
      </c>
      <c r="Q446" s="1">
        <v>11</v>
      </c>
      <c r="R446" s="1">
        <v>5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64</v>
      </c>
      <c r="AA446" s="1" t="str" cm="1">
        <f t="array" ref="AA446">_xlfn.IFS(AND(Z446 &lt; 36, Z446 &gt; 23), "24-35", AND(Z446 &lt; 51, Z446 &gt; 35), "36-50", AND(Z446 &lt; 66, Z446 &gt; 50), "51-65", Z446 &gt; 65, "66+", TRUE, "?")</f>
        <v>51-65</v>
      </c>
      <c r="AB446" s="1">
        <v>2655</v>
      </c>
      <c r="AC446" s="1">
        <v>0</v>
      </c>
      <c r="AD446" s="1">
        <v>1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739</v>
      </c>
      <c r="AM446" s="2">
        <v>42194</v>
      </c>
      <c r="AN446">
        <f t="shared" si="19"/>
        <v>7</v>
      </c>
      <c r="AO446" t="str">
        <f t="shared" si="20"/>
        <v>July</v>
      </c>
      <c r="AP446">
        <v>1</v>
      </c>
    </row>
    <row r="447" spans="1:42" ht="13" x14ac:dyDescent="0.15">
      <c r="A447">
        <v>446</v>
      </c>
      <c r="B447" s="1">
        <v>41644</v>
      </c>
      <c r="C447" s="1">
        <v>29</v>
      </c>
      <c r="D447" s="1">
        <f t="shared" si="18"/>
        <v>6.9637883008356549E-2</v>
      </c>
      <c r="E447" s="1">
        <v>1</v>
      </c>
      <c r="F447" s="1">
        <v>1</v>
      </c>
      <c r="G447" s="1">
        <v>67</v>
      </c>
      <c r="H447" s="1">
        <v>20</v>
      </c>
      <c r="I447" s="1">
        <v>3</v>
      </c>
      <c r="J447" s="1">
        <v>4</v>
      </c>
      <c r="K447" s="1">
        <v>2</v>
      </c>
      <c r="L447" s="1">
        <v>0</v>
      </c>
      <c r="M447" s="1">
        <v>2</v>
      </c>
      <c r="N447" s="1">
        <v>2</v>
      </c>
      <c r="O447" s="1">
        <v>1</v>
      </c>
      <c r="P447" s="1">
        <v>0</v>
      </c>
      <c r="Q447" s="1">
        <v>3</v>
      </c>
      <c r="R447" s="1">
        <v>3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48</v>
      </c>
      <c r="AA447" s="1" t="str" cm="1">
        <f t="array" ref="AA447">_xlfn.IFS(AND(Z447 &lt; 36, Z447 &gt; 23), "24-35", AND(Z447 &lt; 51, Z447 &gt; 35), "36-50", AND(Z447 &lt; 66, Z447 &gt; 50), "51-65", Z447 &gt; 65, "66+", TRUE, "?")</f>
        <v>36-50</v>
      </c>
      <c r="AB447" s="1">
        <v>2210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27</v>
      </c>
      <c r="AM447" s="2">
        <v>42639</v>
      </c>
      <c r="AN447">
        <f t="shared" si="19"/>
        <v>9</v>
      </c>
      <c r="AO447" t="str">
        <f t="shared" si="20"/>
        <v>September</v>
      </c>
      <c r="AP447">
        <v>1</v>
      </c>
    </row>
    <row r="448" spans="1:42" ht="13" x14ac:dyDescent="0.15">
      <c r="A448">
        <v>447</v>
      </c>
      <c r="B448" s="1">
        <v>55842</v>
      </c>
      <c r="C448" s="1">
        <v>494</v>
      </c>
      <c r="D448" s="1">
        <f t="shared" si="18"/>
        <v>0.8846388023351599</v>
      </c>
      <c r="E448" s="1">
        <v>0</v>
      </c>
      <c r="F448" s="1">
        <v>1</v>
      </c>
      <c r="G448" s="1">
        <v>19</v>
      </c>
      <c r="H448" s="1">
        <v>451</v>
      </c>
      <c r="I448" s="1">
        <v>0</v>
      </c>
      <c r="J448" s="1">
        <v>39</v>
      </c>
      <c r="K448" s="1">
        <v>0</v>
      </c>
      <c r="L448" s="1">
        <v>4</v>
      </c>
      <c r="M448" s="1">
        <v>24</v>
      </c>
      <c r="N448" s="1">
        <v>1</v>
      </c>
      <c r="O448" s="1">
        <v>7</v>
      </c>
      <c r="P448" s="1">
        <v>1</v>
      </c>
      <c r="Q448" s="1">
        <v>8</v>
      </c>
      <c r="R448" s="1">
        <v>5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43</v>
      </c>
      <c r="AA448" s="1" t="str" cm="1">
        <f t="array" ref="AA448">_xlfn.IFS(AND(Z448 &lt; 36, Z448 &gt; 23), "24-35", AND(Z448 &lt; 51, Z448 &gt; 35), "36-50", AND(Z448 &lt; 66, Z448 &gt; 50), "51-65", Z448 &gt; 65, "66+", TRUE, "?")</f>
        <v>36-50</v>
      </c>
      <c r="AB448" s="1">
        <v>2196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</v>
      </c>
      <c r="AK448" s="1">
        <v>0</v>
      </c>
      <c r="AL448" s="1">
        <v>470</v>
      </c>
      <c r="AM448" s="2">
        <v>42653</v>
      </c>
      <c r="AN448">
        <f t="shared" si="19"/>
        <v>10</v>
      </c>
      <c r="AO448" t="str">
        <f t="shared" si="20"/>
        <v>October</v>
      </c>
      <c r="AP448">
        <v>1</v>
      </c>
    </row>
    <row r="449" spans="1:42" ht="13" x14ac:dyDescent="0.15">
      <c r="A449">
        <v>448</v>
      </c>
      <c r="B449" s="1">
        <v>62010</v>
      </c>
      <c r="C449" s="1">
        <v>438</v>
      </c>
      <c r="D449" s="1">
        <f t="shared" si="18"/>
        <v>0.70633768746976289</v>
      </c>
      <c r="E449" s="1">
        <v>0</v>
      </c>
      <c r="F449" s="1">
        <v>1</v>
      </c>
      <c r="G449" s="1">
        <v>93</v>
      </c>
      <c r="H449" s="1">
        <v>371</v>
      </c>
      <c r="I449" s="1">
        <v>22</v>
      </c>
      <c r="J449" s="1">
        <v>39</v>
      </c>
      <c r="K449" s="1">
        <v>6</v>
      </c>
      <c r="L449" s="1">
        <v>0</v>
      </c>
      <c r="M449" s="1">
        <v>92</v>
      </c>
      <c r="N449" s="1">
        <v>4</v>
      </c>
      <c r="O449" s="1">
        <v>6</v>
      </c>
      <c r="P449" s="1">
        <v>2</v>
      </c>
      <c r="Q449" s="1">
        <v>7</v>
      </c>
      <c r="R449" s="1">
        <v>5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48</v>
      </c>
      <c r="AA449" s="1" t="str" cm="1">
        <f t="array" ref="AA449">_xlfn.IFS(AND(Z449 &lt; 36, Z449 &gt; 23), "24-35", AND(Z449 &lt; 51, Z449 &gt; 35), "36-50", AND(Z449 &lt; 66, Z449 &gt; 50), "51-65", Z449 &gt; 65, "66+", TRUE, "?")</f>
        <v>36-50</v>
      </c>
      <c r="AB449" s="1">
        <v>2773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346</v>
      </c>
      <c r="AM449" s="2">
        <v>42076</v>
      </c>
      <c r="AN449">
        <f t="shared" si="19"/>
        <v>3</v>
      </c>
      <c r="AO449" t="str">
        <f t="shared" si="20"/>
        <v>March</v>
      </c>
      <c r="AP449">
        <v>1</v>
      </c>
    </row>
    <row r="450" spans="1:42" ht="13" x14ac:dyDescent="0.15">
      <c r="A450">
        <v>449</v>
      </c>
      <c r="B450" s="1">
        <v>41124</v>
      </c>
      <c r="C450" s="1">
        <v>387</v>
      </c>
      <c r="D450" s="1">
        <f t="shared" si="18"/>
        <v>0.94105631747884444</v>
      </c>
      <c r="E450" s="1">
        <v>1</v>
      </c>
      <c r="F450" s="1">
        <v>0</v>
      </c>
      <c r="G450" s="1">
        <v>41</v>
      </c>
      <c r="H450" s="1">
        <v>281</v>
      </c>
      <c r="I450" s="1">
        <v>7</v>
      </c>
      <c r="J450" s="1">
        <v>84</v>
      </c>
      <c r="K450" s="1">
        <v>15</v>
      </c>
      <c r="L450" s="1">
        <v>0</v>
      </c>
      <c r="M450" s="1">
        <v>119</v>
      </c>
      <c r="N450" s="1">
        <v>7</v>
      </c>
      <c r="O450" s="1">
        <v>7</v>
      </c>
      <c r="P450" s="1">
        <v>3</v>
      </c>
      <c r="Q450" s="1">
        <v>4</v>
      </c>
      <c r="R450" s="1">
        <v>8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43</v>
      </c>
      <c r="AA450" s="1" t="str" cm="1">
        <f t="array" ref="AA450">_xlfn.IFS(AND(Z450 &lt; 36, Z450 &gt; 23), "24-35", AND(Z450 &lt; 51, Z450 &gt; 35), "36-50", AND(Z450 &lt; 66, Z450 &gt; 50), "51-65", Z450 &gt; 65, "66+", TRUE, "?")</f>
        <v>36-50</v>
      </c>
      <c r="AB450" s="1">
        <v>2765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268</v>
      </c>
      <c r="AM450" s="2">
        <v>42084</v>
      </c>
      <c r="AN450">
        <f t="shared" si="19"/>
        <v>3</v>
      </c>
      <c r="AO450" t="str">
        <f t="shared" si="20"/>
        <v>March</v>
      </c>
      <c r="AP450">
        <v>1</v>
      </c>
    </row>
    <row r="451" spans="1:42" ht="13" x14ac:dyDescent="0.15">
      <c r="A451">
        <v>450</v>
      </c>
      <c r="B451" s="1">
        <v>38961</v>
      </c>
      <c r="C451" s="1">
        <v>46</v>
      </c>
      <c r="D451" s="1">
        <f t="shared" ref="D451:D514" si="21">C451/B451*100</f>
        <v>0.1180667847334514</v>
      </c>
      <c r="E451" s="1">
        <v>1</v>
      </c>
      <c r="F451" s="1">
        <v>0</v>
      </c>
      <c r="G451" s="1">
        <v>60</v>
      </c>
      <c r="H451" s="1">
        <v>19</v>
      </c>
      <c r="I451" s="1">
        <v>7</v>
      </c>
      <c r="J451" s="1">
        <v>19</v>
      </c>
      <c r="K451" s="1">
        <v>0</v>
      </c>
      <c r="L451" s="1">
        <v>1</v>
      </c>
      <c r="M451" s="1">
        <v>24</v>
      </c>
      <c r="N451" s="1">
        <v>1</v>
      </c>
      <c r="O451" s="1">
        <v>2</v>
      </c>
      <c r="P451" s="1">
        <v>1</v>
      </c>
      <c r="Q451" s="1">
        <v>2</v>
      </c>
      <c r="R451" s="1">
        <v>7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47</v>
      </c>
      <c r="AA451" s="1" t="str" cm="1">
        <f t="array" ref="AA451">_xlfn.IFS(AND(Z451 &lt; 36, Z451 &gt; 23), "24-35", AND(Z451 &lt; 51, Z451 &gt; 35), "36-50", AND(Z451 &lt; 66, Z451 &gt; 50), "51-65", Z451 &gt; 65, "66+", TRUE, "?")</f>
        <v>36-50</v>
      </c>
      <c r="AB451" s="1">
        <v>2340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0</v>
      </c>
      <c r="AL451" s="1">
        <v>22</v>
      </c>
      <c r="AM451" s="2">
        <v>42509</v>
      </c>
      <c r="AN451">
        <f t="shared" ref="AN451:AN514" si="22">MONTH(AM451)</f>
        <v>5</v>
      </c>
      <c r="AO451" t="str">
        <f t="shared" ref="AO451:AO514" si="23">TEXT(DATE(2024,AN451,1),"mmmm")</f>
        <v>May</v>
      </c>
      <c r="AP451">
        <v>1</v>
      </c>
    </row>
    <row r="452" spans="1:42" ht="13" x14ac:dyDescent="0.15">
      <c r="A452">
        <v>451</v>
      </c>
      <c r="B452" s="1">
        <v>37760</v>
      </c>
      <c r="C452" s="1">
        <v>54</v>
      </c>
      <c r="D452" s="1">
        <f t="shared" si="21"/>
        <v>0.14300847457627119</v>
      </c>
      <c r="E452" s="1">
        <v>1</v>
      </c>
      <c r="F452" s="1">
        <v>0</v>
      </c>
      <c r="G452" s="1">
        <v>54</v>
      </c>
      <c r="H452" s="1">
        <v>26</v>
      </c>
      <c r="I452" s="1">
        <v>3</v>
      </c>
      <c r="J452" s="1">
        <v>13</v>
      </c>
      <c r="K452" s="1">
        <v>2</v>
      </c>
      <c r="L452" s="1">
        <v>10</v>
      </c>
      <c r="M452" s="1">
        <v>0</v>
      </c>
      <c r="N452" s="1">
        <v>1</v>
      </c>
      <c r="O452" s="1">
        <v>2</v>
      </c>
      <c r="P452" s="1">
        <v>0</v>
      </c>
      <c r="Q452" s="1">
        <v>3</v>
      </c>
      <c r="R452" s="1">
        <v>6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48</v>
      </c>
      <c r="AA452" s="1" t="str" cm="1">
        <f t="array" ref="AA452">_xlfn.IFS(AND(Z452 &lt; 36, Z452 &gt; 23), "24-35", AND(Z452 &lt; 51, Z452 &gt; 35), "36-50", AND(Z452 &lt; 66, Z452 &gt; 50), "51-65", Z452 &gt; 65, "66+", TRUE, "?")</f>
        <v>36-50</v>
      </c>
      <c r="AB452" s="1">
        <v>2481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</v>
      </c>
      <c r="AK452" s="1">
        <v>0</v>
      </c>
      <c r="AL452" s="1">
        <v>54</v>
      </c>
      <c r="AM452" s="2">
        <v>42368</v>
      </c>
      <c r="AN452">
        <f t="shared" si="22"/>
        <v>12</v>
      </c>
      <c r="AO452" t="str">
        <f t="shared" si="23"/>
        <v>December</v>
      </c>
      <c r="AP452">
        <v>1</v>
      </c>
    </row>
    <row r="453" spans="1:42" ht="13" x14ac:dyDescent="0.15">
      <c r="A453">
        <v>452</v>
      </c>
      <c r="B453" s="1">
        <v>78569</v>
      </c>
      <c r="C453" s="1">
        <v>1641</v>
      </c>
      <c r="D453" s="1">
        <f t="shared" si="21"/>
        <v>2.0886100115821762</v>
      </c>
      <c r="E453" s="1">
        <v>0</v>
      </c>
      <c r="F453" s="1">
        <v>0</v>
      </c>
      <c r="G453" s="1">
        <v>14</v>
      </c>
      <c r="H453" s="1">
        <v>558</v>
      </c>
      <c r="I453" s="1">
        <v>79</v>
      </c>
      <c r="J453" s="1">
        <v>622</v>
      </c>
      <c r="K453" s="1">
        <v>207</v>
      </c>
      <c r="L453" s="1">
        <v>175</v>
      </c>
      <c r="M453" s="1">
        <v>95</v>
      </c>
      <c r="N453" s="1">
        <v>1</v>
      </c>
      <c r="O453" s="1">
        <v>4</v>
      </c>
      <c r="P453" s="1">
        <v>6</v>
      </c>
      <c r="Q453" s="1">
        <v>4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1</v>
      </c>
      <c r="Z453" s="1">
        <v>74</v>
      </c>
      <c r="AA453" s="1" t="str" cm="1">
        <f t="array" ref="AA453">_xlfn.IFS(AND(Z453 &lt; 36, Z453 &gt; 23), "24-35", AND(Z453 &lt; 51, Z453 &gt; 35), "36-50", AND(Z453 &lt; 66, Z453 &gt; 50), "51-65", Z453 &gt; 65, "66+", TRUE, "?")</f>
        <v>66+</v>
      </c>
      <c r="AB453" s="1">
        <v>2289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1546</v>
      </c>
      <c r="AM453" s="2">
        <v>42560</v>
      </c>
      <c r="AN453">
        <f t="shared" si="22"/>
        <v>7</v>
      </c>
      <c r="AO453" t="str">
        <f t="shared" si="23"/>
        <v>July</v>
      </c>
      <c r="AP453">
        <v>1</v>
      </c>
    </row>
    <row r="454" spans="1:42" ht="13" x14ac:dyDescent="0.15">
      <c r="A454">
        <v>453</v>
      </c>
      <c r="B454" s="1">
        <v>43057</v>
      </c>
      <c r="C454" s="1">
        <v>261</v>
      </c>
      <c r="D454" s="1">
        <f t="shared" si="21"/>
        <v>0.60617321225352438</v>
      </c>
      <c r="E454" s="1">
        <v>0</v>
      </c>
      <c r="F454" s="1">
        <v>1</v>
      </c>
      <c r="G454" s="1">
        <v>30</v>
      </c>
      <c r="H454" s="1">
        <v>213</v>
      </c>
      <c r="I454" s="1">
        <v>2</v>
      </c>
      <c r="J454" s="1">
        <v>44</v>
      </c>
      <c r="K454" s="1">
        <v>0</v>
      </c>
      <c r="L454" s="1">
        <v>2</v>
      </c>
      <c r="M454" s="1">
        <v>5</v>
      </c>
      <c r="N454" s="1">
        <v>4</v>
      </c>
      <c r="O454" s="1">
        <v>4</v>
      </c>
      <c r="P454" s="1">
        <v>2</v>
      </c>
      <c r="Q454" s="1">
        <v>5</v>
      </c>
      <c r="R454" s="1">
        <v>5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45</v>
      </c>
      <c r="AA454" s="1" t="str" cm="1">
        <f t="array" ref="AA454">_xlfn.IFS(AND(Z454 &lt; 36, Z454 &gt; 23), "24-35", AND(Z454 &lt; 51, Z454 &gt; 35), "36-50", AND(Z454 &lt; 66, Z454 &gt; 50), "51-65", Z454 &gt; 65, "66+", TRUE, "?")</f>
        <v>36-50</v>
      </c>
      <c r="AB454" s="1">
        <v>2401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256</v>
      </c>
      <c r="AM454" s="2">
        <v>42448</v>
      </c>
      <c r="AN454">
        <f t="shared" si="22"/>
        <v>3</v>
      </c>
      <c r="AO454" t="str">
        <f t="shared" si="23"/>
        <v>March</v>
      </c>
      <c r="AP454">
        <v>1</v>
      </c>
    </row>
    <row r="455" spans="1:42" ht="13" x14ac:dyDescent="0.15">
      <c r="A455">
        <v>454</v>
      </c>
      <c r="B455" s="1">
        <v>83151</v>
      </c>
      <c r="C455" s="1">
        <v>729</v>
      </c>
      <c r="D455" s="1">
        <f t="shared" si="21"/>
        <v>0.87671825955189953</v>
      </c>
      <c r="E455" s="1">
        <v>0</v>
      </c>
      <c r="F455" s="1">
        <v>0</v>
      </c>
      <c r="G455" s="1">
        <v>93</v>
      </c>
      <c r="H455" s="1">
        <v>407</v>
      </c>
      <c r="I455" s="1">
        <v>28</v>
      </c>
      <c r="J455" s="1">
        <v>100</v>
      </c>
      <c r="K455" s="1">
        <v>120</v>
      </c>
      <c r="L455" s="1">
        <v>74</v>
      </c>
      <c r="M455" s="1">
        <v>18</v>
      </c>
      <c r="N455" s="1">
        <v>1</v>
      </c>
      <c r="O455" s="1">
        <v>5</v>
      </c>
      <c r="P455" s="1">
        <v>9</v>
      </c>
      <c r="Q455" s="1">
        <v>4</v>
      </c>
      <c r="R455" s="1">
        <v>3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60</v>
      </c>
      <c r="AA455" s="1" t="str" cm="1">
        <f t="array" ref="AA455">_xlfn.IFS(AND(Z455 &lt; 36, Z455 &gt; 23), "24-35", AND(Z455 &lt; 51, Z455 &gt; 35), "36-50", AND(Z455 &lt; 66, Z455 &gt; 50), "51-65", Z455 &gt; 65, "66+", TRUE, "?")</f>
        <v>51-65</v>
      </c>
      <c r="AB455" s="1">
        <v>2786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1</v>
      </c>
      <c r="AK455" s="1">
        <v>0</v>
      </c>
      <c r="AL455" s="1">
        <v>711</v>
      </c>
      <c r="AM455" s="2">
        <v>42063</v>
      </c>
      <c r="AN455">
        <f t="shared" si="22"/>
        <v>2</v>
      </c>
      <c r="AO455" t="str">
        <f t="shared" si="23"/>
        <v>February</v>
      </c>
      <c r="AP455">
        <v>1</v>
      </c>
    </row>
    <row r="456" spans="1:42" ht="13" x14ac:dyDescent="0.15">
      <c r="A456">
        <v>455</v>
      </c>
      <c r="B456" s="1">
        <v>89616</v>
      </c>
      <c r="C456" s="1">
        <v>1629</v>
      </c>
      <c r="D456" s="1">
        <f t="shared" si="21"/>
        <v>1.8177557579003749</v>
      </c>
      <c r="E456" s="1">
        <v>0</v>
      </c>
      <c r="F456" s="1">
        <v>0</v>
      </c>
      <c r="G456" s="1">
        <v>36</v>
      </c>
      <c r="H456" s="1">
        <v>671</v>
      </c>
      <c r="I456" s="1">
        <v>47</v>
      </c>
      <c r="J456" s="1">
        <v>655</v>
      </c>
      <c r="K456" s="1">
        <v>145</v>
      </c>
      <c r="L456" s="1">
        <v>111</v>
      </c>
      <c r="M456" s="1">
        <v>15</v>
      </c>
      <c r="N456" s="1">
        <v>1</v>
      </c>
      <c r="O456" s="1">
        <v>7</v>
      </c>
      <c r="P456" s="1">
        <v>5</v>
      </c>
      <c r="Q456" s="1">
        <v>12</v>
      </c>
      <c r="R456" s="1">
        <v>2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37</v>
      </c>
      <c r="AA456" s="1" t="str" cm="1">
        <f t="array" ref="AA456">_xlfn.IFS(AND(Z456 &lt; 36, Z456 &gt; 23), "24-35", AND(Z456 &lt; 51, Z456 &gt; 35), "36-50", AND(Z456 &lt; 66, Z456 &gt; 50), "51-65", Z456 &gt; 65, "66+", TRUE, "?")</f>
        <v>36-50</v>
      </c>
      <c r="AB456" s="1">
        <v>2648</v>
      </c>
      <c r="AC456" s="1">
        <v>0</v>
      </c>
      <c r="AD456" s="1">
        <v>0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  <c r="AJ456" s="1">
        <v>1</v>
      </c>
      <c r="AK456" s="1">
        <v>0</v>
      </c>
      <c r="AL456" s="1">
        <v>1614</v>
      </c>
      <c r="AM456" s="2">
        <v>42201</v>
      </c>
      <c r="AN456">
        <f t="shared" si="22"/>
        <v>7</v>
      </c>
      <c r="AO456" t="str">
        <f t="shared" si="23"/>
        <v>July</v>
      </c>
      <c r="AP456">
        <v>1</v>
      </c>
    </row>
    <row r="457" spans="1:42" ht="13" x14ac:dyDescent="0.15">
      <c r="A457">
        <v>456</v>
      </c>
      <c r="B457" s="1">
        <v>65104</v>
      </c>
      <c r="C457" s="1">
        <v>1003</v>
      </c>
      <c r="D457" s="1">
        <f t="shared" si="21"/>
        <v>1.5406119439665764</v>
      </c>
      <c r="E457" s="1">
        <v>0</v>
      </c>
      <c r="F457" s="1">
        <v>1</v>
      </c>
      <c r="G457" s="1">
        <v>4</v>
      </c>
      <c r="H457" s="1">
        <v>738</v>
      </c>
      <c r="I457" s="1">
        <v>0</v>
      </c>
      <c r="J457" s="1">
        <v>232</v>
      </c>
      <c r="K457" s="1">
        <v>13</v>
      </c>
      <c r="L457" s="1">
        <v>20</v>
      </c>
      <c r="M457" s="1">
        <v>50</v>
      </c>
      <c r="N457" s="1">
        <v>2</v>
      </c>
      <c r="O457" s="1">
        <v>3</v>
      </c>
      <c r="P457" s="1">
        <v>5</v>
      </c>
      <c r="Q457" s="1">
        <v>7</v>
      </c>
      <c r="R457" s="1">
        <v>7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44</v>
      </c>
      <c r="AA457" s="1" t="str" cm="1">
        <f t="array" ref="AA457">_xlfn.IFS(AND(Z457 &lt; 36, Z457 &gt; 23), "24-35", AND(Z457 &lt; 51, Z457 &gt; 35), "36-50", AND(Z457 &lt; 66, Z457 &gt; 50), "51-65", Z457 &gt; 65, "66+", TRUE, "?")</f>
        <v>36-50</v>
      </c>
      <c r="AB457" s="1">
        <v>2386</v>
      </c>
      <c r="AC457" s="1">
        <v>0</v>
      </c>
      <c r="AD457" s="1">
        <v>0</v>
      </c>
      <c r="AE457" s="1">
        <v>0</v>
      </c>
      <c r="AF457" s="1">
        <v>1</v>
      </c>
      <c r="AG457" s="1">
        <v>0</v>
      </c>
      <c r="AH457" s="1">
        <v>0</v>
      </c>
      <c r="AI457" s="1">
        <v>0</v>
      </c>
      <c r="AJ457" s="1">
        <v>1</v>
      </c>
      <c r="AK457" s="1">
        <v>0</v>
      </c>
      <c r="AL457" s="1">
        <v>953</v>
      </c>
      <c r="AM457" s="2">
        <v>42463</v>
      </c>
      <c r="AN457">
        <f t="shared" si="22"/>
        <v>4</v>
      </c>
      <c r="AO457" t="str">
        <f t="shared" si="23"/>
        <v>April</v>
      </c>
      <c r="AP457">
        <v>1</v>
      </c>
    </row>
    <row r="458" spans="1:42" ht="13" x14ac:dyDescent="0.15">
      <c r="A458">
        <v>457</v>
      </c>
      <c r="B458" s="1">
        <v>60093</v>
      </c>
      <c r="C458" s="1">
        <v>645</v>
      </c>
      <c r="D458" s="1">
        <f t="shared" si="21"/>
        <v>1.0733363286905298</v>
      </c>
      <c r="E458" s="1">
        <v>0</v>
      </c>
      <c r="F458" s="1">
        <v>1</v>
      </c>
      <c r="G458" s="1">
        <v>92</v>
      </c>
      <c r="H458" s="1">
        <v>502</v>
      </c>
      <c r="I458" s="1">
        <v>12</v>
      </c>
      <c r="J458" s="1">
        <v>109</v>
      </c>
      <c r="K458" s="1">
        <v>16</v>
      </c>
      <c r="L458" s="1">
        <v>6</v>
      </c>
      <c r="M458" s="1">
        <v>90</v>
      </c>
      <c r="N458" s="1">
        <v>2</v>
      </c>
      <c r="O458" s="1">
        <v>7</v>
      </c>
      <c r="P458" s="1">
        <v>2</v>
      </c>
      <c r="Q458" s="1">
        <v>10</v>
      </c>
      <c r="R458" s="1">
        <v>6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46</v>
      </c>
      <c r="AA458" s="1" t="str" cm="1">
        <f t="array" ref="AA458">_xlfn.IFS(AND(Z458 &lt; 36, Z458 &gt; 23), "24-35", AND(Z458 &lt; 51, Z458 &gt; 35), "36-50", AND(Z458 &lt; 66, Z458 &gt; 50), "51-65", Z458 &gt; 65, "66+", TRUE, "?")</f>
        <v>36-50</v>
      </c>
      <c r="AB458" s="1">
        <v>2527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555</v>
      </c>
      <c r="AM458" s="2">
        <v>42322</v>
      </c>
      <c r="AN458">
        <f t="shared" si="22"/>
        <v>11</v>
      </c>
      <c r="AO458" t="str">
        <f t="shared" si="23"/>
        <v>November</v>
      </c>
      <c r="AP458">
        <v>1</v>
      </c>
    </row>
    <row r="459" spans="1:42" ht="13" x14ac:dyDescent="0.15">
      <c r="A459">
        <v>458</v>
      </c>
      <c r="B459" s="1">
        <v>14045</v>
      </c>
      <c r="C459" s="1">
        <v>19</v>
      </c>
      <c r="D459" s="1">
        <f t="shared" si="21"/>
        <v>0.13527945888216447</v>
      </c>
      <c r="E459" s="1">
        <v>1</v>
      </c>
      <c r="F459" s="1">
        <v>0</v>
      </c>
      <c r="G459" s="1">
        <v>24</v>
      </c>
      <c r="H459" s="1">
        <v>11</v>
      </c>
      <c r="I459" s="1">
        <v>0</v>
      </c>
      <c r="J459" s="1">
        <v>5</v>
      </c>
      <c r="K459" s="1">
        <v>2</v>
      </c>
      <c r="L459" s="1">
        <v>1</v>
      </c>
      <c r="M459" s="1">
        <v>1</v>
      </c>
      <c r="N459" s="1">
        <v>1</v>
      </c>
      <c r="O459" s="1">
        <v>1</v>
      </c>
      <c r="P459" s="1">
        <v>0</v>
      </c>
      <c r="Q459" s="1">
        <v>3</v>
      </c>
      <c r="R459" s="1">
        <v>7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51</v>
      </c>
      <c r="AA459" s="1" t="str" cm="1">
        <f t="array" ref="AA459">_xlfn.IFS(AND(Z459 &lt; 36, Z459 &gt; 23), "24-35", AND(Z459 &lt; 51, Z459 &gt; 35), "36-50", AND(Z459 &lt; 66, Z459 &gt; 50), "51-65", Z459 &gt; 65, "66+", TRUE, "?")</f>
        <v>51-65</v>
      </c>
      <c r="AB459" s="1">
        <v>2313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18</v>
      </c>
      <c r="AM459" s="2">
        <v>42536</v>
      </c>
      <c r="AN459">
        <f t="shared" si="22"/>
        <v>6</v>
      </c>
      <c r="AO459" t="str">
        <f t="shared" si="23"/>
        <v>June</v>
      </c>
      <c r="AP459">
        <v>1</v>
      </c>
    </row>
    <row r="460" spans="1:42" ht="13" x14ac:dyDescent="0.15">
      <c r="A460">
        <v>459</v>
      </c>
      <c r="B460" s="1">
        <v>28457</v>
      </c>
      <c r="C460" s="1">
        <v>191</v>
      </c>
      <c r="D460" s="1">
        <f t="shared" si="21"/>
        <v>0.67118810837403808</v>
      </c>
      <c r="E460" s="1">
        <v>0</v>
      </c>
      <c r="F460" s="1">
        <v>0</v>
      </c>
      <c r="G460" s="1">
        <v>96</v>
      </c>
      <c r="H460" s="1">
        <v>24</v>
      </c>
      <c r="I460" s="1">
        <v>1</v>
      </c>
      <c r="J460" s="1">
        <v>108</v>
      </c>
      <c r="K460" s="1">
        <v>29</v>
      </c>
      <c r="L460" s="1">
        <v>29</v>
      </c>
      <c r="M460" s="1">
        <v>14</v>
      </c>
      <c r="N460" s="1">
        <v>1</v>
      </c>
      <c r="O460" s="1">
        <v>4</v>
      </c>
      <c r="P460" s="1">
        <v>1</v>
      </c>
      <c r="Q460" s="1">
        <v>4</v>
      </c>
      <c r="R460" s="1">
        <v>8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68</v>
      </c>
      <c r="AA460" s="1" t="str" cm="1">
        <f t="array" ref="AA460">_xlfn.IFS(AND(Z460 &lt; 36, Z460 &gt; 23), "24-35", AND(Z460 &lt; 51, Z460 &gt; 35), "36-50", AND(Z460 &lt; 66, Z460 &gt; 50), "51-65", Z460 &gt; 65, "66+", TRUE, "?")</f>
        <v>66+</v>
      </c>
      <c r="AB460" s="1">
        <v>2768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0</v>
      </c>
      <c r="AJ460" s="1">
        <v>0</v>
      </c>
      <c r="AK460" s="1">
        <v>0</v>
      </c>
      <c r="AL460" s="1">
        <v>177</v>
      </c>
      <c r="AM460" s="2">
        <v>42081</v>
      </c>
      <c r="AN460">
        <f t="shared" si="22"/>
        <v>3</v>
      </c>
      <c r="AO460" t="str">
        <f t="shared" si="23"/>
        <v>March</v>
      </c>
      <c r="AP460">
        <v>1</v>
      </c>
    </row>
    <row r="461" spans="1:42" ht="13" x14ac:dyDescent="0.15">
      <c r="A461">
        <v>460</v>
      </c>
      <c r="B461" s="1">
        <v>78952</v>
      </c>
      <c r="C461" s="1">
        <v>1958</v>
      </c>
      <c r="D461" s="1">
        <f t="shared" si="21"/>
        <v>2.4799878407133451</v>
      </c>
      <c r="E461" s="1">
        <v>0</v>
      </c>
      <c r="F461" s="1">
        <v>1</v>
      </c>
      <c r="G461" s="1">
        <v>11</v>
      </c>
      <c r="H461" s="1">
        <v>1170</v>
      </c>
      <c r="I461" s="1">
        <v>19</v>
      </c>
      <c r="J461" s="1">
        <v>594</v>
      </c>
      <c r="K461" s="1">
        <v>99</v>
      </c>
      <c r="L461" s="1">
        <v>76</v>
      </c>
      <c r="M461" s="1">
        <v>134</v>
      </c>
      <c r="N461" s="1">
        <v>2</v>
      </c>
      <c r="O461" s="1">
        <v>2</v>
      </c>
      <c r="P461" s="1">
        <v>5</v>
      </c>
      <c r="Q461" s="1">
        <v>12</v>
      </c>
      <c r="R461" s="1">
        <v>6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62</v>
      </c>
      <c r="AA461" s="1" t="str" cm="1">
        <f t="array" ref="AA461">_xlfn.IFS(AND(Z461 &lt; 36, Z461 &gt; 23), "24-35", AND(Z461 &lt; 51, Z461 &gt; 35), "36-50", AND(Z461 &lt; 66, Z461 &gt; 50), "51-65", Z461 &gt; 65, "66+", TRUE, "?")</f>
        <v>51-65</v>
      </c>
      <c r="AB461" s="1">
        <v>2802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1824</v>
      </c>
      <c r="AM461" s="2">
        <v>42047</v>
      </c>
      <c r="AN461">
        <f t="shared" si="22"/>
        <v>2</v>
      </c>
      <c r="AO461" t="str">
        <f t="shared" si="23"/>
        <v>February</v>
      </c>
      <c r="AP461">
        <v>1</v>
      </c>
    </row>
    <row r="462" spans="1:42" ht="13" x14ac:dyDescent="0.15">
      <c r="A462">
        <v>461</v>
      </c>
      <c r="B462" s="1">
        <v>46310</v>
      </c>
      <c r="C462" s="1">
        <v>295</v>
      </c>
      <c r="D462" s="1">
        <f t="shared" si="21"/>
        <v>0.63701144461239478</v>
      </c>
      <c r="E462" s="1">
        <v>1</v>
      </c>
      <c r="F462" s="1">
        <v>0</v>
      </c>
      <c r="G462" s="1">
        <v>99</v>
      </c>
      <c r="H462" s="1">
        <v>185</v>
      </c>
      <c r="I462" s="1">
        <v>2</v>
      </c>
      <c r="J462" s="1">
        <v>88</v>
      </c>
      <c r="K462" s="1">
        <v>15</v>
      </c>
      <c r="L462" s="1">
        <v>5</v>
      </c>
      <c r="M462" s="1">
        <v>14</v>
      </c>
      <c r="N462" s="1">
        <v>2</v>
      </c>
      <c r="O462" s="1">
        <v>6</v>
      </c>
      <c r="P462" s="1">
        <v>1</v>
      </c>
      <c r="Q462" s="1">
        <v>5</v>
      </c>
      <c r="R462" s="1">
        <v>8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44</v>
      </c>
      <c r="AA462" s="1" t="str" cm="1">
        <f t="array" ref="AA462">_xlfn.IFS(AND(Z462 &lt; 36, Z462 &gt; 23), "24-35", AND(Z462 &lt; 51, Z462 &gt; 35), "36-50", AND(Z462 &lt; 66, Z462 &gt; 50), "51-65", Z462 &gt; 65, "66+", TRUE, "?")</f>
        <v>36-50</v>
      </c>
      <c r="AB462" s="1">
        <v>2732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281</v>
      </c>
      <c r="AM462" s="2">
        <v>42117</v>
      </c>
      <c r="AN462">
        <f t="shared" si="22"/>
        <v>4</v>
      </c>
      <c r="AO462" t="str">
        <f t="shared" si="23"/>
        <v>April</v>
      </c>
      <c r="AP462">
        <v>1</v>
      </c>
    </row>
    <row r="463" spans="1:42" ht="13" x14ac:dyDescent="0.15">
      <c r="A463">
        <v>462</v>
      </c>
      <c r="B463" s="1">
        <v>76005</v>
      </c>
      <c r="C463" s="1">
        <v>1682</v>
      </c>
      <c r="D463" s="1">
        <f t="shared" si="21"/>
        <v>2.2130123018222485</v>
      </c>
      <c r="E463" s="1">
        <v>0</v>
      </c>
      <c r="F463" s="1">
        <v>0</v>
      </c>
      <c r="G463" s="1">
        <v>72</v>
      </c>
      <c r="H463" s="1">
        <v>983</v>
      </c>
      <c r="I463" s="1">
        <v>20</v>
      </c>
      <c r="J463" s="1">
        <v>389</v>
      </c>
      <c r="K463" s="1">
        <v>240</v>
      </c>
      <c r="L463" s="1">
        <v>50</v>
      </c>
      <c r="M463" s="1">
        <v>40</v>
      </c>
      <c r="N463" s="1">
        <v>1</v>
      </c>
      <c r="O463" s="1">
        <v>3</v>
      </c>
      <c r="P463" s="1">
        <v>5</v>
      </c>
      <c r="Q463" s="1">
        <v>13</v>
      </c>
      <c r="R463" s="1">
        <v>6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65</v>
      </c>
      <c r="AA463" s="1" t="str" cm="1">
        <f t="array" ref="AA463">_xlfn.IFS(AND(Z463 &lt; 36, Z463 &gt; 23), "24-35", AND(Z463 &lt; 51, Z463 &gt; 35), "36-50", AND(Z463 &lt; 66, Z463 &gt; 50), "51-65", Z463 &gt; 65, "66+", TRUE, "?")</f>
        <v>51-65</v>
      </c>
      <c r="AB463" s="1">
        <v>2651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1</v>
      </c>
      <c r="AJ463" s="1">
        <v>0</v>
      </c>
      <c r="AK463" s="1">
        <v>0</v>
      </c>
      <c r="AL463" s="1">
        <v>1642</v>
      </c>
      <c r="AM463" s="2">
        <v>42198</v>
      </c>
      <c r="AN463">
        <f t="shared" si="22"/>
        <v>7</v>
      </c>
      <c r="AO463" t="str">
        <f t="shared" si="23"/>
        <v>July</v>
      </c>
      <c r="AP463">
        <v>1</v>
      </c>
    </row>
    <row r="464" spans="1:42" ht="13" x14ac:dyDescent="0.15">
      <c r="A464">
        <v>463</v>
      </c>
      <c r="B464" s="1">
        <v>58308</v>
      </c>
      <c r="C464" s="1">
        <v>770</v>
      </c>
      <c r="D464" s="1">
        <f t="shared" si="21"/>
        <v>1.3205735062084105</v>
      </c>
      <c r="E464" s="1">
        <v>0</v>
      </c>
      <c r="F464" s="1">
        <v>1</v>
      </c>
      <c r="G464" s="1">
        <v>77</v>
      </c>
      <c r="H464" s="1">
        <v>691</v>
      </c>
      <c r="I464" s="1">
        <v>0</v>
      </c>
      <c r="J464" s="1">
        <v>69</v>
      </c>
      <c r="K464" s="1">
        <v>10</v>
      </c>
      <c r="L464" s="1">
        <v>0</v>
      </c>
      <c r="M464" s="1">
        <v>130</v>
      </c>
      <c r="N464" s="1">
        <v>4</v>
      </c>
      <c r="O464" s="1">
        <v>2</v>
      </c>
      <c r="P464" s="1">
        <v>6</v>
      </c>
      <c r="Q464" s="1">
        <v>3</v>
      </c>
      <c r="R464" s="1">
        <v>8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56</v>
      </c>
      <c r="AA464" s="1" t="str" cm="1">
        <f t="array" ref="AA464">_xlfn.IFS(AND(Z464 &lt; 36, Z464 &gt; 23), "24-35", AND(Z464 &lt; 51, Z464 &gt; 35), "36-50", AND(Z464 &lt; 66, Z464 &gt; 50), "51-65", Z464 &gt; 65, "66+", TRUE, "?")</f>
        <v>51-65</v>
      </c>
      <c r="AB464" s="1">
        <v>2692</v>
      </c>
      <c r="AC464" s="1">
        <v>0</v>
      </c>
      <c r="AD464" s="1">
        <v>0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0</v>
      </c>
      <c r="AL464" s="1">
        <v>640</v>
      </c>
      <c r="AM464" s="2">
        <v>42157</v>
      </c>
      <c r="AN464">
        <f t="shared" si="22"/>
        <v>6</v>
      </c>
      <c r="AO464" t="str">
        <f t="shared" si="23"/>
        <v>June</v>
      </c>
      <c r="AP464">
        <v>1</v>
      </c>
    </row>
    <row r="465" spans="1:42" ht="13" x14ac:dyDescent="0.15">
      <c r="A465">
        <v>464</v>
      </c>
      <c r="B465" s="1">
        <v>55614</v>
      </c>
      <c r="C465" s="1">
        <v>656</v>
      </c>
      <c r="D465" s="1">
        <f t="shared" si="21"/>
        <v>1.1795591038227784</v>
      </c>
      <c r="E465" s="1">
        <v>0</v>
      </c>
      <c r="F465" s="1">
        <v>0</v>
      </c>
      <c r="G465" s="1">
        <v>85</v>
      </c>
      <c r="H465" s="1">
        <v>504</v>
      </c>
      <c r="I465" s="1">
        <v>13</v>
      </c>
      <c r="J465" s="1">
        <v>131</v>
      </c>
      <c r="K465" s="1">
        <v>8</v>
      </c>
      <c r="L465" s="1">
        <v>0</v>
      </c>
      <c r="M465" s="1">
        <v>26</v>
      </c>
      <c r="N465" s="1">
        <v>1</v>
      </c>
      <c r="O465" s="1">
        <v>9</v>
      </c>
      <c r="P465" s="1">
        <v>4</v>
      </c>
      <c r="Q465" s="1">
        <v>6</v>
      </c>
      <c r="R465" s="1">
        <v>7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76</v>
      </c>
      <c r="AA465" s="1" t="str" cm="1">
        <f t="array" ref="AA465">_xlfn.IFS(AND(Z465 &lt; 36, Z465 &gt; 23), "24-35", AND(Z465 &lt; 51, Z465 &gt; 35), "36-50", AND(Z465 &lt; 66, Z465 &gt; 50), "51-65", Z465 &gt; 65, "66+", TRUE, "?")</f>
        <v>66+</v>
      </c>
      <c r="AB465" s="1">
        <v>2373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630</v>
      </c>
      <c r="AM465" s="2">
        <v>42476</v>
      </c>
      <c r="AN465">
        <f t="shared" si="22"/>
        <v>4</v>
      </c>
      <c r="AO465" t="str">
        <f t="shared" si="23"/>
        <v>April</v>
      </c>
      <c r="AP465">
        <v>1</v>
      </c>
    </row>
    <row r="466" spans="1:42" ht="13" x14ac:dyDescent="0.15">
      <c r="A466">
        <v>465</v>
      </c>
      <c r="B466" s="1">
        <v>59432</v>
      </c>
      <c r="C466" s="1">
        <v>651</v>
      </c>
      <c r="D466" s="1">
        <f t="shared" si="21"/>
        <v>1.095369497913582</v>
      </c>
      <c r="E466" s="1">
        <v>0</v>
      </c>
      <c r="F466" s="1">
        <v>1</v>
      </c>
      <c r="G466" s="1">
        <v>88</v>
      </c>
      <c r="H466" s="1">
        <v>317</v>
      </c>
      <c r="I466" s="1">
        <v>25</v>
      </c>
      <c r="J466" s="1">
        <v>265</v>
      </c>
      <c r="K466" s="1">
        <v>25</v>
      </c>
      <c r="L466" s="1">
        <v>19</v>
      </c>
      <c r="M466" s="1">
        <v>12</v>
      </c>
      <c r="N466" s="1">
        <v>3</v>
      </c>
      <c r="O466" s="1">
        <v>5</v>
      </c>
      <c r="P466" s="1">
        <v>3</v>
      </c>
      <c r="Q466" s="1">
        <v>11</v>
      </c>
      <c r="R466" s="1">
        <v>5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58</v>
      </c>
      <c r="AA466" s="1" t="str" cm="1">
        <f t="array" ref="AA466">_xlfn.IFS(AND(Z466 &lt; 36, Z466 &gt; 23), "24-35", AND(Z466 &lt; 51, Z466 &gt; 35), "36-50", AND(Z466 &lt; 66, Z466 &gt; 50), "51-65", Z466 &gt; 65, "66+", TRUE, "?")</f>
        <v>51-65</v>
      </c>
      <c r="AB466" s="1">
        <v>2601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0</v>
      </c>
      <c r="AL466" s="1">
        <v>639</v>
      </c>
      <c r="AM466" s="2">
        <v>42248</v>
      </c>
      <c r="AN466">
        <f t="shared" si="22"/>
        <v>9</v>
      </c>
      <c r="AO466" t="str">
        <f t="shared" si="23"/>
        <v>September</v>
      </c>
      <c r="AP466">
        <v>1</v>
      </c>
    </row>
    <row r="467" spans="1:42" ht="13" x14ac:dyDescent="0.15">
      <c r="A467">
        <v>466</v>
      </c>
      <c r="B467" s="1">
        <v>55563</v>
      </c>
      <c r="C467" s="1">
        <v>41</v>
      </c>
      <c r="D467" s="1">
        <f t="shared" si="21"/>
        <v>7.3790112124975257E-2</v>
      </c>
      <c r="E467" s="1">
        <v>0</v>
      </c>
      <c r="F467" s="1">
        <v>1</v>
      </c>
      <c r="G467" s="1">
        <v>22</v>
      </c>
      <c r="H467" s="1">
        <v>29</v>
      </c>
      <c r="I467" s="1">
        <v>1</v>
      </c>
      <c r="J467" s="1">
        <v>9</v>
      </c>
      <c r="K467" s="1">
        <v>2</v>
      </c>
      <c r="L467" s="1">
        <v>0</v>
      </c>
      <c r="M467" s="1">
        <v>2</v>
      </c>
      <c r="N467" s="1">
        <v>1</v>
      </c>
      <c r="O467" s="1">
        <v>2</v>
      </c>
      <c r="P467" s="1">
        <v>0</v>
      </c>
      <c r="Q467" s="1">
        <v>3</v>
      </c>
      <c r="R467" s="1">
        <v>3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42</v>
      </c>
      <c r="AA467" s="1" t="str" cm="1">
        <f t="array" ref="AA467">_xlfn.IFS(AND(Z467 &lt; 36, Z467 &gt; 23), "24-35", AND(Z467 &lt; 51, Z467 &gt; 35), "36-50", AND(Z467 &lt; 66, Z467 &gt; 50), "51-65", Z467 &gt; 65, "66+", TRUE, "?")</f>
        <v>36-50</v>
      </c>
      <c r="AB467" s="1">
        <v>2244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39</v>
      </c>
      <c r="AM467" s="2">
        <v>42605</v>
      </c>
      <c r="AN467">
        <f t="shared" si="22"/>
        <v>8</v>
      </c>
      <c r="AO467" t="str">
        <f t="shared" si="23"/>
        <v>August</v>
      </c>
      <c r="AP467">
        <v>1</v>
      </c>
    </row>
    <row r="468" spans="1:42" ht="13" x14ac:dyDescent="0.15">
      <c r="A468">
        <v>467</v>
      </c>
      <c r="B468" s="1">
        <v>78642</v>
      </c>
      <c r="C468" s="1">
        <v>1799</v>
      </c>
      <c r="D468" s="1">
        <f t="shared" si="21"/>
        <v>2.2875816993464051</v>
      </c>
      <c r="E468" s="1">
        <v>0</v>
      </c>
      <c r="F468" s="1">
        <v>1</v>
      </c>
      <c r="G468" s="1">
        <v>83</v>
      </c>
      <c r="H468" s="1">
        <v>1396</v>
      </c>
      <c r="I468" s="1">
        <v>0</v>
      </c>
      <c r="J468" s="1">
        <v>322</v>
      </c>
      <c r="K468" s="1">
        <v>46</v>
      </c>
      <c r="L468" s="1">
        <v>35</v>
      </c>
      <c r="M468" s="1">
        <v>17</v>
      </c>
      <c r="N468" s="1">
        <v>1</v>
      </c>
      <c r="O468" s="1">
        <v>4</v>
      </c>
      <c r="P468" s="1">
        <v>9</v>
      </c>
      <c r="Q468" s="1">
        <v>4</v>
      </c>
      <c r="R468" s="1">
        <v>6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49</v>
      </c>
      <c r="AA468" s="1" t="str" cm="1">
        <f t="array" ref="AA468">_xlfn.IFS(AND(Z468 &lt; 36, Z468 &gt; 23), "24-35", AND(Z468 &lt; 51, Z468 &gt; 35), "36-50", AND(Z468 &lt; 66, Z468 &gt; 50), "51-65", Z468 &gt; 65, "66+", TRUE, "?")</f>
        <v>36-50</v>
      </c>
      <c r="AB468" s="1">
        <v>2593</v>
      </c>
      <c r="AC468" s="1">
        <v>0</v>
      </c>
      <c r="AD468" s="1">
        <v>0</v>
      </c>
      <c r="AE468" s="1">
        <v>0</v>
      </c>
      <c r="AF468" s="1">
        <v>1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1782</v>
      </c>
      <c r="AM468" s="2">
        <v>42256</v>
      </c>
      <c r="AN468">
        <f t="shared" si="22"/>
        <v>9</v>
      </c>
      <c r="AO468" t="str">
        <f t="shared" si="23"/>
        <v>September</v>
      </c>
      <c r="AP468">
        <v>1</v>
      </c>
    </row>
    <row r="469" spans="1:42" ht="13" x14ac:dyDescent="0.15">
      <c r="A469">
        <v>468</v>
      </c>
      <c r="B469" s="1">
        <v>67911</v>
      </c>
      <c r="C469" s="1">
        <v>976</v>
      </c>
      <c r="D469" s="1">
        <f t="shared" si="21"/>
        <v>1.437175126268204</v>
      </c>
      <c r="E469" s="1">
        <v>0</v>
      </c>
      <c r="F469" s="1">
        <v>1</v>
      </c>
      <c r="G469" s="1">
        <v>63</v>
      </c>
      <c r="H469" s="1">
        <v>529</v>
      </c>
      <c r="I469" s="1">
        <v>0</v>
      </c>
      <c r="J469" s="1">
        <v>356</v>
      </c>
      <c r="K469" s="1">
        <v>63</v>
      </c>
      <c r="L469" s="1">
        <v>28</v>
      </c>
      <c r="M469" s="1">
        <v>0</v>
      </c>
      <c r="N469" s="1">
        <v>3</v>
      </c>
      <c r="O469" s="1">
        <v>6</v>
      </c>
      <c r="P469" s="1">
        <v>7</v>
      </c>
      <c r="Q469" s="1">
        <v>11</v>
      </c>
      <c r="R469" s="1">
        <v>3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71</v>
      </c>
      <c r="AA469" s="1" t="str" cm="1">
        <f t="array" ref="AA469">_xlfn.IFS(AND(Z469 &lt; 36, Z469 &gt; 23), "24-35", AND(Z469 &lt; 51, Z469 &gt; 35), "36-50", AND(Z469 &lt; 66, Z469 &gt; 50), "51-65", Z469 &gt; 65, "66+", TRUE, "?")</f>
        <v>66+</v>
      </c>
      <c r="AB469" s="1">
        <v>2197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976</v>
      </c>
      <c r="AM469" s="2">
        <v>42652</v>
      </c>
      <c r="AN469">
        <f t="shared" si="22"/>
        <v>10</v>
      </c>
      <c r="AO469" t="str">
        <f t="shared" si="23"/>
        <v>October</v>
      </c>
      <c r="AP469">
        <v>1</v>
      </c>
    </row>
    <row r="470" spans="1:42" ht="13" x14ac:dyDescent="0.15">
      <c r="A470">
        <v>469</v>
      </c>
      <c r="B470" s="1">
        <v>65275</v>
      </c>
      <c r="C470" s="1">
        <v>725</v>
      </c>
      <c r="D470" s="1">
        <f t="shared" si="21"/>
        <v>1.1106855610877058</v>
      </c>
      <c r="E470" s="1">
        <v>0</v>
      </c>
      <c r="F470" s="1">
        <v>0</v>
      </c>
      <c r="G470" s="1">
        <v>9</v>
      </c>
      <c r="H470" s="1">
        <v>388</v>
      </c>
      <c r="I470" s="1">
        <v>14</v>
      </c>
      <c r="J470" s="1">
        <v>218</v>
      </c>
      <c r="K470" s="1">
        <v>91</v>
      </c>
      <c r="L470" s="1">
        <v>14</v>
      </c>
      <c r="M470" s="1">
        <v>21</v>
      </c>
      <c r="N470" s="1">
        <v>1</v>
      </c>
      <c r="O470" s="1">
        <v>4</v>
      </c>
      <c r="P470" s="1">
        <v>3</v>
      </c>
      <c r="Q470" s="1">
        <v>13</v>
      </c>
      <c r="R470" s="1">
        <v>2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76</v>
      </c>
      <c r="AA470" s="1" t="str" cm="1">
        <f t="array" ref="AA470">_xlfn.IFS(AND(Z470 &lt; 36, Z470 &gt; 23), "24-35", AND(Z470 &lt; 51, Z470 &gt; 35), "36-50", AND(Z470 &lt; 66, Z470 &gt; 50), "51-65", Z470 &gt; 65, "66+", TRUE, "?")</f>
        <v>66+</v>
      </c>
      <c r="AB470" s="1">
        <v>2611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704</v>
      </c>
      <c r="AM470" s="2">
        <v>42238</v>
      </c>
      <c r="AN470">
        <f t="shared" si="22"/>
        <v>8</v>
      </c>
      <c r="AO470" t="str">
        <f t="shared" si="23"/>
        <v>August</v>
      </c>
      <c r="AP470">
        <v>1</v>
      </c>
    </row>
    <row r="471" spans="1:42" ht="13" x14ac:dyDescent="0.15">
      <c r="A471">
        <v>470</v>
      </c>
      <c r="B471" s="1">
        <v>27203</v>
      </c>
      <c r="C471" s="1">
        <v>40</v>
      </c>
      <c r="D471" s="1">
        <f t="shared" si="21"/>
        <v>0.14704260559497115</v>
      </c>
      <c r="E471" s="1">
        <v>1</v>
      </c>
      <c r="F471" s="1">
        <v>1</v>
      </c>
      <c r="G471" s="1">
        <v>92</v>
      </c>
      <c r="H471" s="1">
        <v>13</v>
      </c>
      <c r="I471" s="1">
        <v>2</v>
      </c>
      <c r="J471" s="1">
        <v>21</v>
      </c>
      <c r="K471" s="1">
        <v>4</v>
      </c>
      <c r="L471" s="1">
        <v>0</v>
      </c>
      <c r="M471" s="1">
        <v>24</v>
      </c>
      <c r="N471" s="1">
        <v>2</v>
      </c>
      <c r="O471" s="1">
        <v>1</v>
      </c>
      <c r="P471" s="1">
        <v>1</v>
      </c>
      <c r="Q471" s="1">
        <v>2</v>
      </c>
      <c r="R471" s="1">
        <v>8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70</v>
      </c>
      <c r="AA471" s="1" t="str" cm="1">
        <f t="array" ref="AA471">_xlfn.IFS(AND(Z471 &lt; 36, Z471 &gt; 23), "24-35", AND(Z471 &lt; 51, Z471 &gt; 35), "36-50", AND(Z471 &lt; 66, Z471 &gt; 50), "51-65", Z471 &gt; 65, "66+", TRUE, "?")</f>
        <v>66+</v>
      </c>
      <c r="AB471" s="1">
        <v>2851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16</v>
      </c>
      <c r="AM471" s="2">
        <v>41998</v>
      </c>
      <c r="AN471">
        <f t="shared" si="22"/>
        <v>12</v>
      </c>
      <c r="AO471" t="str">
        <f t="shared" si="23"/>
        <v>December</v>
      </c>
      <c r="AP471">
        <v>1</v>
      </c>
    </row>
    <row r="472" spans="1:42" ht="13" x14ac:dyDescent="0.15">
      <c r="A472">
        <v>471</v>
      </c>
      <c r="B472" s="1">
        <v>48330</v>
      </c>
      <c r="C472" s="1">
        <v>32</v>
      </c>
      <c r="D472" s="1">
        <f t="shared" si="21"/>
        <v>6.6211462859507547E-2</v>
      </c>
      <c r="E472" s="1">
        <v>0</v>
      </c>
      <c r="F472" s="1">
        <v>1</v>
      </c>
      <c r="G472" s="1">
        <v>2</v>
      </c>
      <c r="H472" s="1">
        <v>28</v>
      </c>
      <c r="I472" s="1">
        <v>0</v>
      </c>
      <c r="J472" s="1">
        <v>4</v>
      </c>
      <c r="K472" s="1">
        <v>0</v>
      </c>
      <c r="L472" s="1">
        <v>0</v>
      </c>
      <c r="M472" s="1">
        <v>0</v>
      </c>
      <c r="N472" s="1">
        <v>1</v>
      </c>
      <c r="O472" s="1">
        <v>1</v>
      </c>
      <c r="P472" s="1">
        <v>0</v>
      </c>
      <c r="Q472" s="1">
        <v>3</v>
      </c>
      <c r="R472" s="1">
        <v>5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59</v>
      </c>
      <c r="AA472" s="1" t="str" cm="1">
        <f t="array" ref="AA472">_xlfn.IFS(AND(Z472 &lt; 36, Z472 &gt; 23), "24-35", AND(Z472 &lt; 51, Z472 &gt; 35), "36-50", AND(Z472 &lt; 66, Z472 &gt; 50), "51-65", Z472 &gt; 65, "66+", TRUE, "?")</f>
        <v>51-65</v>
      </c>
      <c r="AB472" s="1">
        <v>2385</v>
      </c>
      <c r="AC472" s="1">
        <v>0</v>
      </c>
      <c r="AD472" s="1">
        <v>0</v>
      </c>
      <c r="AE472" s="1">
        <v>0</v>
      </c>
      <c r="AF472" s="1">
        <v>1</v>
      </c>
      <c r="AG472" s="1">
        <v>0</v>
      </c>
      <c r="AH472" s="1">
        <v>0</v>
      </c>
      <c r="AI472" s="1">
        <v>0</v>
      </c>
      <c r="AJ472" s="1">
        <v>1</v>
      </c>
      <c r="AK472" s="1">
        <v>0</v>
      </c>
      <c r="AL472" s="1">
        <v>32</v>
      </c>
      <c r="AM472" s="2">
        <v>42464</v>
      </c>
      <c r="AN472">
        <f t="shared" si="22"/>
        <v>4</v>
      </c>
      <c r="AO472" t="str">
        <f t="shared" si="23"/>
        <v>April</v>
      </c>
      <c r="AP472">
        <v>1</v>
      </c>
    </row>
    <row r="473" spans="1:42" ht="13" x14ac:dyDescent="0.15">
      <c r="A473">
        <v>472</v>
      </c>
      <c r="B473" s="1">
        <v>24279</v>
      </c>
      <c r="C473" s="1">
        <v>155</v>
      </c>
      <c r="D473" s="1">
        <f t="shared" si="21"/>
        <v>0.63841179620247945</v>
      </c>
      <c r="E473" s="1">
        <v>0</v>
      </c>
      <c r="F473" s="1">
        <v>0</v>
      </c>
      <c r="G473" s="1">
        <v>6</v>
      </c>
      <c r="H473" s="1">
        <v>16</v>
      </c>
      <c r="I473" s="1">
        <v>36</v>
      </c>
      <c r="J473" s="1">
        <v>21</v>
      </c>
      <c r="K473" s="1">
        <v>20</v>
      </c>
      <c r="L473" s="1">
        <v>62</v>
      </c>
      <c r="M473" s="1">
        <v>108</v>
      </c>
      <c r="N473" s="1">
        <v>1</v>
      </c>
      <c r="O473" s="1">
        <v>4</v>
      </c>
      <c r="P473" s="1">
        <v>1</v>
      </c>
      <c r="Q473" s="1">
        <v>3</v>
      </c>
      <c r="R473" s="1">
        <v>8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30</v>
      </c>
      <c r="AA473" s="1" t="str" cm="1">
        <f t="array" ref="AA473">_xlfn.IFS(AND(Z473 &lt; 36, Z473 &gt; 23), "24-35", AND(Z473 &lt; 51, Z473 &gt; 35), "36-50", AND(Z473 &lt; 66, Z473 &gt; 50), "51-65", Z473 &gt; 65, "66+", TRUE, "?")</f>
        <v>24-35</v>
      </c>
      <c r="AB473" s="1">
        <v>2706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47</v>
      </c>
      <c r="AM473" s="2">
        <v>42143</v>
      </c>
      <c r="AN473">
        <f t="shared" si="22"/>
        <v>5</v>
      </c>
      <c r="AO473" t="str">
        <f t="shared" si="23"/>
        <v>May</v>
      </c>
      <c r="AP473">
        <v>1</v>
      </c>
    </row>
    <row r="474" spans="1:42" ht="13" x14ac:dyDescent="0.15">
      <c r="A474">
        <v>473</v>
      </c>
      <c r="B474" s="1">
        <v>64355</v>
      </c>
      <c r="C474" s="1">
        <v>1292</v>
      </c>
      <c r="D474" s="1">
        <f t="shared" si="21"/>
        <v>2.0076140160049722</v>
      </c>
      <c r="E474" s="1">
        <v>1</v>
      </c>
      <c r="F474" s="1">
        <v>0</v>
      </c>
      <c r="G474" s="1">
        <v>66</v>
      </c>
      <c r="H474" s="1">
        <v>1047</v>
      </c>
      <c r="I474" s="1">
        <v>0</v>
      </c>
      <c r="J474" s="1">
        <v>140</v>
      </c>
      <c r="K474" s="1">
        <v>67</v>
      </c>
      <c r="L474" s="1">
        <v>38</v>
      </c>
      <c r="M474" s="1">
        <v>153</v>
      </c>
      <c r="N474" s="1">
        <v>2</v>
      </c>
      <c r="O474" s="1">
        <v>4</v>
      </c>
      <c r="P474" s="1">
        <v>3</v>
      </c>
      <c r="Q474" s="1">
        <v>12</v>
      </c>
      <c r="R474" s="1">
        <v>8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35</v>
      </c>
      <c r="AA474" s="1" t="str" cm="1">
        <f t="array" ref="AA474">_xlfn.IFS(AND(Z474 &lt; 36, Z474 &gt; 23), "24-35", AND(Z474 &lt; 51, Z474 &gt; 35), "36-50", AND(Z474 &lt; 66, Z474 &gt; 50), "51-65", Z474 &gt; 65, "66+", TRUE, "?")</f>
        <v>24-35</v>
      </c>
      <c r="AB474" s="1">
        <v>2833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1139</v>
      </c>
      <c r="AM474" s="2">
        <v>42016</v>
      </c>
      <c r="AN474">
        <f t="shared" si="22"/>
        <v>1</v>
      </c>
      <c r="AO474" t="str">
        <f t="shared" si="23"/>
        <v>January</v>
      </c>
      <c r="AP474">
        <v>1</v>
      </c>
    </row>
    <row r="475" spans="1:42" ht="13" x14ac:dyDescent="0.15">
      <c r="A475">
        <v>474</v>
      </c>
      <c r="B475" s="1">
        <v>53653</v>
      </c>
      <c r="C475" s="1">
        <v>1102</v>
      </c>
      <c r="D475" s="1">
        <f t="shared" si="21"/>
        <v>2.0539392019085603</v>
      </c>
      <c r="E475" s="1">
        <v>0</v>
      </c>
      <c r="F475" s="1">
        <v>0</v>
      </c>
      <c r="G475" s="1">
        <v>29</v>
      </c>
      <c r="H475" s="1">
        <v>815</v>
      </c>
      <c r="I475" s="1">
        <v>10</v>
      </c>
      <c r="J475" s="1">
        <v>239</v>
      </c>
      <c r="K475" s="1">
        <v>28</v>
      </c>
      <c r="L475" s="1">
        <v>10</v>
      </c>
      <c r="M475" s="1">
        <v>108</v>
      </c>
      <c r="N475" s="1">
        <v>2</v>
      </c>
      <c r="O475" s="1">
        <v>10</v>
      </c>
      <c r="P475" s="1">
        <v>4</v>
      </c>
      <c r="Q475" s="1">
        <v>12</v>
      </c>
      <c r="R475" s="1">
        <v>6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67</v>
      </c>
      <c r="AA475" s="1" t="str" cm="1">
        <f t="array" ref="AA475">_xlfn.IFS(AND(Z475 &lt; 36, Z475 &gt; 23), "24-35", AND(Z475 &lt; 51, Z475 &gt; 35), "36-50", AND(Z475 &lt; 66, Z475 &gt; 50), "51-65", Z475 &gt; 65, "66+", TRUE, "?")</f>
        <v>66+</v>
      </c>
      <c r="AB475" s="1">
        <v>2758</v>
      </c>
      <c r="AC475" s="1">
        <v>0</v>
      </c>
      <c r="AD475" s="1">
        <v>0</v>
      </c>
      <c r="AE475" s="1">
        <v>0</v>
      </c>
      <c r="AF475" s="1">
        <v>0</v>
      </c>
      <c r="AG475" s="1">
        <v>1</v>
      </c>
      <c r="AH475" s="1">
        <v>0</v>
      </c>
      <c r="AI475" s="1">
        <v>1</v>
      </c>
      <c r="AJ475" s="1">
        <v>0</v>
      </c>
      <c r="AK475" s="1">
        <v>0</v>
      </c>
      <c r="AL475" s="1">
        <v>994</v>
      </c>
      <c r="AM475" s="2">
        <v>42091</v>
      </c>
      <c r="AN475">
        <f t="shared" si="22"/>
        <v>3</v>
      </c>
      <c r="AO475" t="str">
        <f t="shared" si="23"/>
        <v>March</v>
      </c>
      <c r="AP475">
        <v>1</v>
      </c>
    </row>
    <row r="476" spans="1:42" ht="13" x14ac:dyDescent="0.15">
      <c r="A476">
        <v>475</v>
      </c>
      <c r="B476" s="1">
        <v>65665</v>
      </c>
      <c r="C476" s="1">
        <v>916</v>
      </c>
      <c r="D476" s="1">
        <f t="shared" si="21"/>
        <v>1.394959262925455</v>
      </c>
      <c r="E476" s="1">
        <v>0</v>
      </c>
      <c r="F476" s="1">
        <v>1</v>
      </c>
      <c r="G476" s="1">
        <v>77</v>
      </c>
      <c r="H476" s="1">
        <v>225</v>
      </c>
      <c r="I476" s="1">
        <v>162</v>
      </c>
      <c r="J476" s="1">
        <v>387</v>
      </c>
      <c r="K476" s="1">
        <v>106</v>
      </c>
      <c r="L476" s="1">
        <v>36</v>
      </c>
      <c r="M476" s="1">
        <v>29</v>
      </c>
      <c r="N476" s="1">
        <v>1</v>
      </c>
      <c r="O476" s="1">
        <v>5</v>
      </c>
      <c r="P476" s="1">
        <v>10</v>
      </c>
      <c r="Q476" s="1">
        <v>8</v>
      </c>
      <c r="R476" s="1">
        <v>3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44</v>
      </c>
      <c r="AA476" s="1" t="str" cm="1">
        <f t="array" ref="AA476">_xlfn.IFS(AND(Z476 &lt; 36, Z476 &gt; 23), "24-35", AND(Z476 &lt; 51, Z476 &gt; 35), "36-50", AND(Z476 &lt; 66, Z476 &gt; 50), "51-65", Z476 &gt; 65, "66+", TRUE, "?")</f>
        <v>36-50</v>
      </c>
      <c r="AB476" s="1">
        <v>2368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887</v>
      </c>
      <c r="AM476" s="2">
        <v>42481</v>
      </c>
      <c r="AN476">
        <f t="shared" si="22"/>
        <v>4</v>
      </c>
      <c r="AO476" t="str">
        <f t="shared" si="23"/>
        <v>April</v>
      </c>
      <c r="AP476">
        <v>1</v>
      </c>
    </row>
    <row r="477" spans="1:42" ht="13" x14ac:dyDescent="0.15">
      <c r="A477">
        <v>476</v>
      </c>
      <c r="B477" s="1">
        <v>81217</v>
      </c>
      <c r="C477" s="1">
        <v>1073</v>
      </c>
      <c r="D477" s="1">
        <f t="shared" si="21"/>
        <v>1.3211519755716168</v>
      </c>
      <c r="E477" s="1">
        <v>0</v>
      </c>
      <c r="F477" s="1">
        <v>0</v>
      </c>
      <c r="G477" s="1">
        <v>77</v>
      </c>
      <c r="H477" s="1">
        <v>493</v>
      </c>
      <c r="I477" s="1">
        <v>70</v>
      </c>
      <c r="J477" s="1">
        <v>324</v>
      </c>
      <c r="K477" s="1">
        <v>146</v>
      </c>
      <c r="L477" s="1">
        <v>40</v>
      </c>
      <c r="M477" s="1">
        <v>84</v>
      </c>
      <c r="N477" s="1">
        <v>1</v>
      </c>
      <c r="O477" s="1">
        <v>3</v>
      </c>
      <c r="P477" s="1">
        <v>7</v>
      </c>
      <c r="Q477" s="1">
        <v>11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31</v>
      </c>
      <c r="AA477" s="1" t="str" cm="1">
        <f t="array" ref="AA477">_xlfn.IFS(AND(Z477 &lt; 36, Z477 &gt; 23), "24-35", AND(Z477 &lt; 51, Z477 &gt; 35), "36-50", AND(Z477 &lt; 66, Z477 &gt; 50), "51-65", Z477 &gt; 65, "66+", TRUE, "?")</f>
        <v>24-35</v>
      </c>
      <c r="AB477" s="1">
        <v>2504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989</v>
      </c>
      <c r="AM477" s="2">
        <v>42345</v>
      </c>
      <c r="AN477">
        <f t="shared" si="22"/>
        <v>12</v>
      </c>
      <c r="AO477" t="str">
        <f t="shared" si="23"/>
        <v>December</v>
      </c>
      <c r="AP477">
        <v>1</v>
      </c>
    </row>
    <row r="478" spans="1:42" ht="13" x14ac:dyDescent="0.15">
      <c r="A478">
        <v>477</v>
      </c>
      <c r="B478" s="1">
        <v>34935</v>
      </c>
      <c r="C478" s="1">
        <v>117</v>
      </c>
      <c r="D478" s="1">
        <f t="shared" si="21"/>
        <v>0.33490768570201807</v>
      </c>
      <c r="E478" s="1">
        <v>0</v>
      </c>
      <c r="F478" s="1">
        <v>0</v>
      </c>
      <c r="G478" s="1">
        <v>71</v>
      </c>
      <c r="H478" s="1">
        <v>34</v>
      </c>
      <c r="I478" s="1">
        <v>4</v>
      </c>
      <c r="J478" s="1">
        <v>66</v>
      </c>
      <c r="K478" s="1">
        <v>3</v>
      </c>
      <c r="L478" s="1">
        <v>10</v>
      </c>
      <c r="M478" s="1">
        <v>20</v>
      </c>
      <c r="N478" s="1">
        <v>1</v>
      </c>
      <c r="O478" s="1">
        <v>2</v>
      </c>
      <c r="P478" s="1">
        <v>1</v>
      </c>
      <c r="Q478" s="1">
        <v>4</v>
      </c>
      <c r="R478" s="1">
        <v>7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28</v>
      </c>
      <c r="AA478" s="1" t="str" cm="1">
        <f t="array" ref="AA478">_xlfn.IFS(AND(Z478 &lt; 36, Z478 &gt; 23), "24-35", AND(Z478 &lt; 51, Z478 &gt; 35), "36-50", AND(Z478 &lt; 66, Z478 &gt; 50), "51-65", Z478 &gt; 65, "66+", TRUE, "?")</f>
        <v>24-35</v>
      </c>
      <c r="AB478" s="1">
        <v>2532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97</v>
      </c>
      <c r="AM478" s="2">
        <v>42317</v>
      </c>
      <c r="AN478">
        <f t="shared" si="22"/>
        <v>11</v>
      </c>
      <c r="AO478" t="str">
        <f t="shared" si="23"/>
        <v>November</v>
      </c>
      <c r="AP478">
        <v>1</v>
      </c>
    </row>
    <row r="479" spans="1:42" ht="13" x14ac:dyDescent="0.15">
      <c r="A479">
        <v>478</v>
      </c>
      <c r="B479" s="1">
        <v>61250</v>
      </c>
      <c r="C479" s="1">
        <v>671</v>
      </c>
      <c r="D479" s="1">
        <f t="shared" si="21"/>
        <v>1.0955102040816327</v>
      </c>
      <c r="E479" s="1">
        <v>0</v>
      </c>
      <c r="F479" s="1">
        <v>1</v>
      </c>
      <c r="G479" s="1">
        <v>49</v>
      </c>
      <c r="H479" s="1">
        <v>382</v>
      </c>
      <c r="I479" s="1">
        <v>138</v>
      </c>
      <c r="J479" s="1">
        <v>65</v>
      </c>
      <c r="K479" s="1">
        <v>60</v>
      </c>
      <c r="L479" s="1">
        <v>26</v>
      </c>
      <c r="M479" s="1">
        <v>59</v>
      </c>
      <c r="N479" s="1">
        <v>6</v>
      </c>
      <c r="O479" s="1">
        <v>5</v>
      </c>
      <c r="P479" s="1">
        <v>2</v>
      </c>
      <c r="Q479" s="1">
        <v>12</v>
      </c>
      <c r="R479" s="1">
        <v>5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61</v>
      </c>
      <c r="AA479" s="1" t="str" cm="1">
        <f t="array" ref="AA479">_xlfn.IFS(AND(Z479 &lt; 36, Z479 &gt; 23), "24-35", AND(Z479 &lt; 51, Z479 &gt; 35), "36-50", AND(Z479 &lt; 66, Z479 &gt; 50), "51-65", Z479 &gt; 65, "66+", TRUE, "?")</f>
        <v>51-65</v>
      </c>
      <c r="AB479" s="1">
        <v>2719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612</v>
      </c>
      <c r="AM479" s="2">
        <v>42130</v>
      </c>
      <c r="AN479">
        <f t="shared" si="22"/>
        <v>5</v>
      </c>
      <c r="AO479" t="str">
        <f t="shared" si="23"/>
        <v>May</v>
      </c>
      <c r="AP479">
        <v>1</v>
      </c>
    </row>
    <row r="480" spans="1:42" ht="13" x14ac:dyDescent="0.15">
      <c r="A480">
        <v>479</v>
      </c>
      <c r="B480" s="1">
        <v>39665</v>
      </c>
      <c r="C480" s="1">
        <v>185</v>
      </c>
      <c r="D480" s="1">
        <f t="shared" si="21"/>
        <v>0.46640615151897136</v>
      </c>
      <c r="E480" s="1">
        <v>1</v>
      </c>
      <c r="F480" s="1">
        <v>0</v>
      </c>
      <c r="G480" s="1">
        <v>97</v>
      </c>
      <c r="H480" s="1">
        <v>127</v>
      </c>
      <c r="I480" s="1">
        <v>1</v>
      </c>
      <c r="J480" s="1">
        <v>56</v>
      </c>
      <c r="K480" s="1">
        <v>0</v>
      </c>
      <c r="L480" s="1">
        <v>1</v>
      </c>
      <c r="M480" s="1">
        <v>31</v>
      </c>
      <c r="N480" s="1">
        <v>3</v>
      </c>
      <c r="O480" s="1">
        <v>4</v>
      </c>
      <c r="P480" s="1">
        <v>2</v>
      </c>
      <c r="Q480" s="1">
        <v>3</v>
      </c>
      <c r="R480" s="1">
        <v>7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39</v>
      </c>
      <c r="AA480" s="1" t="str" cm="1">
        <f t="array" ref="AA480">_xlfn.IFS(AND(Z480 &lt; 36, Z480 &gt; 23), "24-35", AND(Z480 &lt; 51, Z480 &gt; 35), "36-50", AND(Z480 &lt; 66, Z480 &gt; 50), "51-65", Z480 &gt; 65, "66+", TRUE, "?")</f>
        <v>36-50</v>
      </c>
      <c r="AB480" s="1">
        <v>2559</v>
      </c>
      <c r="AC480" s="1">
        <v>0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154</v>
      </c>
      <c r="AM480" s="2">
        <v>42290</v>
      </c>
      <c r="AN480">
        <f t="shared" si="22"/>
        <v>10</v>
      </c>
      <c r="AO480" t="str">
        <f t="shared" si="23"/>
        <v>October</v>
      </c>
      <c r="AP480">
        <v>1</v>
      </c>
    </row>
    <row r="481" spans="1:42" ht="13" x14ac:dyDescent="0.15">
      <c r="A481">
        <v>480</v>
      </c>
      <c r="B481" s="1">
        <v>60152</v>
      </c>
      <c r="C481" s="1">
        <v>852</v>
      </c>
      <c r="D481" s="1">
        <f t="shared" si="21"/>
        <v>1.416411756882564</v>
      </c>
      <c r="E481" s="1">
        <v>0</v>
      </c>
      <c r="F481" s="1">
        <v>1</v>
      </c>
      <c r="G481" s="1">
        <v>6</v>
      </c>
      <c r="H481" s="1">
        <v>325</v>
      </c>
      <c r="I481" s="1">
        <v>83</v>
      </c>
      <c r="J481" s="1">
        <v>300</v>
      </c>
      <c r="K481" s="1">
        <v>86</v>
      </c>
      <c r="L481" s="1">
        <v>58</v>
      </c>
      <c r="M481" s="1">
        <v>91</v>
      </c>
      <c r="N481" s="1">
        <v>1</v>
      </c>
      <c r="O481" s="1">
        <v>6</v>
      </c>
      <c r="P481" s="1">
        <v>4</v>
      </c>
      <c r="Q481" s="1">
        <v>12</v>
      </c>
      <c r="R481" s="1">
        <v>3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41</v>
      </c>
      <c r="AA481" s="1" t="str" cm="1">
        <f t="array" ref="AA481">_xlfn.IFS(AND(Z481 &lt; 36, Z481 &gt; 23), "24-35", AND(Z481 &lt; 51, Z481 &gt; 35), "36-50", AND(Z481 &lt; 66, Z481 &gt; 50), "51-65", Z481 &gt; 65, "66+", TRUE, "?")</f>
        <v>36-50</v>
      </c>
      <c r="AB481" s="1">
        <v>2617</v>
      </c>
      <c r="AC481" s="1">
        <v>0</v>
      </c>
      <c r="AD481" s="1">
        <v>0</v>
      </c>
      <c r="AE481" s="1">
        <v>1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761</v>
      </c>
      <c r="AM481" s="2">
        <v>42232</v>
      </c>
      <c r="AN481">
        <f t="shared" si="22"/>
        <v>8</v>
      </c>
      <c r="AO481" t="str">
        <f t="shared" si="23"/>
        <v>August</v>
      </c>
      <c r="AP481">
        <v>1</v>
      </c>
    </row>
    <row r="482" spans="1:42" ht="13" x14ac:dyDescent="0.15">
      <c r="A482">
        <v>481</v>
      </c>
      <c r="B482" s="1">
        <v>48920</v>
      </c>
      <c r="C482" s="1">
        <v>341</v>
      </c>
      <c r="D482" s="1">
        <f t="shared" si="21"/>
        <v>0.69705641864268197</v>
      </c>
      <c r="E482" s="1">
        <v>0</v>
      </c>
      <c r="F482" s="1">
        <v>2</v>
      </c>
      <c r="G482" s="1">
        <v>93</v>
      </c>
      <c r="H482" s="1">
        <v>238</v>
      </c>
      <c r="I482" s="1">
        <v>17</v>
      </c>
      <c r="J482" s="1">
        <v>68</v>
      </c>
      <c r="K482" s="1">
        <v>8</v>
      </c>
      <c r="L482" s="1">
        <v>10</v>
      </c>
      <c r="M482" s="1">
        <v>6</v>
      </c>
      <c r="N482" s="1">
        <v>3</v>
      </c>
      <c r="O482" s="1">
        <v>6</v>
      </c>
      <c r="P482" s="1">
        <v>2</v>
      </c>
      <c r="Q482" s="1">
        <v>5</v>
      </c>
      <c r="R482" s="1">
        <v>7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56</v>
      </c>
      <c r="AA482" s="1" t="str" cm="1">
        <f t="array" ref="AA482">_xlfn.IFS(AND(Z482 &lt; 36, Z482 &gt; 23), "24-35", AND(Z482 &lt; 51, Z482 &gt; 35), "36-50", AND(Z482 &lt; 66, Z482 &gt; 50), "51-65", Z482 &gt; 65, "66+", TRUE, "?")</f>
        <v>51-65</v>
      </c>
      <c r="AB482" s="1">
        <v>2411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335</v>
      </c>
      <c r="AM482" s="2">
        <v>42438</v>
      </c>
      <c r="AN482">
        <f t="shared" si="22"/>
        <v>3</v>
      </c>
      <c r="AO482" t="str">
        <f t="shared" si="23"/>
        <v>March</v>
      </c>
      <c r="AP482">
        <v>1</v>
      </c>
    </row>
    <row r="483" spans="1:42" ht="13" x14ac:dyDescent="0.15">
      <c r="A483">
        <v>482</v>
      </c>
      <c r="B483" s="1">
        <v>89120</v>
      </c>
      <c r="C483" s="1">
        <v>1869</v>
      </c>
      <c r="D483" s="1">
        <f t="shared" si="21"/>
        <v>2.0971723518850989</v>
      </c>
      <c r="E483" s="1">
        <v>0</v>
      </c>
      <c r="F483" s="1">
        <v>0</v>
      </c>
      <c r="G483" s="1">
        <v>78</v>
      </c>
      <c r="H483" s="1">
        <v>1168</v>
      </c>
      <c r="I483" s="1">
        <v>92</v>
      </c>
      <c r="J483" s="1">
        <v>408</v>
      </c>
      <c r="K483" s="1">
        <v>72</v>
      </c>
      <c r="L483" s="1">
        <v>129</v>
      </c>
      <c r="M483" s="1">
        <v>55</v>
      </c>
      <c r="N483" s="1">
        <v>1</v>
      </c>
      <c r="O483" s="1">
        <v>5</v>
      </c>
      <c r="P483" s="1">
        <v>6</v>
      </c>
      <c r="Q483" s="1">
        <v>7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61</v>
      </c>
      <c r="AA483" s="1" t="str" cm="1">
        <f t="array" ref="AA483">_xlfn.IFS(AND(Z483 &lt; 36, Z483 &gt; 23), "24-35", AND(Z483 &lt; 51, Z483 &gt; 35), "36-50", AND(Z483 &lt; 66, Z483 &gt; 50), "51-65", Z483 &gt; 65, "66+", TRUE, "?")</f>
        <v>51-65</v>
      </c>
      <c r="AB483" s="1">
        <v>2263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  <c r="AJ483" s="1">
        <v>1</v>
      </c>
      <c r="AK483" s="1">
        <v>0</v>
      </c>
      <c r="AL483" s="1">
        <v>1814</v>
      </c>
      <c r="AM483" s="2">
        <v>42586</v>
      </c>
      <c r="AN483">
        <f t="shared" si="22"/>
        <v>8</v>
      </c>
      <c r="AO483" t="str">
        <f t="shared" si="23"/>
        <v>August</v>
      </c>
      <c r="AP483">
        <v>1</v>
      </c>
    </row>
    <row r="484" spans="1:42" ht="13" x14ac:dyDescent="0.15">
      <c r="A484">
        <v>483</v>
      </c>
      <c r="B484" s="1">
        <v>44124</v>
      </c>
      <c r="C484" s="1">
        <v>345</v>
      </c>
      <c r="D484" s="1">
        <f t="shared" si="21"/>
        <v>0.78188740821321723</v>
      </c>
      <c r="E484" s="1">
        <v>0</v>
      </c>
      <c r="F484" s="1">
        <v>1</v>
      </c>
      <c r="G484" s="1">
        <v>62</v>
      </c>
      <c r="H484" s="1">
        <v>284</v>
      </c>
      <c r="I484" s="1">
        <v>0</v>
      </c>
      <c r="J484" s="1">
        <v>55</v>
      </c>
      <c r="K484" s="1">
        <v>0</v>
      </c>
      <c r="L484" s="1">
        <v>6</v>
      </c>
      <c r="M484" s="1">
        <v>52</v>
      </c>
      <c r="N484" s="1">
        <v>4</v>
      </c>
      <c r="O484" s="1">
        <v>6</v>
      </c>
      <c r="P484" s="1">
        <v>2</v>
      </c>
      <c r="Q484" s="1">
        <v>5</v>
      </c>
      <c r="R484" s="1">
        <v>8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74</v>
      </c>
      <c r="AA484" s="1" t="str" cm="1">
        <f t="array" ref="AA484">_xlfn.IFS(AND(Z484 &lt; 36, Z484 &gt; 23), "24-35", AND(Z484 &lt; 51, Z484 &gt; 35), "36-50", AND(Z484 &lt; 66, Z484 &gt; 50), "51-65", Z484 &gt; 65, "66+", TRUE, "?")</f>
        <v>66+</v>
      </c>
      <c r="AB484" s="1">
        <v>2573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293</v>
      </c>
      <c r="AM484" s="2">
        <v>42276</v>
      </c>
      <c r="AN484">
        <f t="shared" si="22"/>
        <v>9</v>
      </c>
      <c r="AO484" t="str">
        <f t="shared" si="23"/>
        <v>September</v>
      </c>
      <c r="AP484">
        <v>1</v>
      </c>
    </row>
    <row r="485" spans="1:42" ht="13" x14ac:dyDescent="0.15">
      <c r="A485">
        <v>484</v>
      </c>
      <c r="B485" s="1">
        <v>81169</v>
      </c>
      <c r="C485" s="1">
        <v>2062</v>
      </c>
      <c r="D485" s="1">
        <f t="shared" si="21"/>
        <v>2.5403787160122708</v>
      </c>
      <c r="E485" s="1">
        <v>0</v>
      </c>
      <c r="F485" s="1">
        <v>0</v>
      </c>
      <c r="G485" s="1">
        <v>47</v>
      </c>
      <c r="H485" s="1">
        <v>1288</v>
      </c>
      <c r="I485" s="1">
        <v>20</v>
      </c>
      <c r="J485" s="1">
        <v>613</v>
      </c>
      <c r="K485" s="1">
        <v>80</v>
      </c>
      <c r="L485" s="1">
        <v>61</v>
      </c>
      <c r="M485" s="1">
        <v>27</v>
      </c>
      <c r="N485" s="1">
        <v>1</v>
      </c>
      <c r="O485" s="1">
        <v>5</v>
      </c>
      <c r="P485" s="1">
        <v>7</v>
      </c>
      <c r="Q485" s="1">
        <v>9</v>
      </c>
      <c r="R485" s="1">
        <v>2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45</v>
      </c>
      <c r="AA485" s="1" t="str" cm="1">
        <f t="array" ref="AA485">_xlfn.IFS(AND(Z485 &lt; 36, Z485 &gt; 23), "24-35", AND(Z485 &lt; 51, Z485 &gt; 35), "36-50", AND(Z485 &lt; 66, Z485 &gt; 50), "51-65", Z485 &gt; 65, "66+", TRUE, "?")</f>
        <v>36-50</v>
      </c>
      <c r="AB485" s="1">
        <v>2600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1</v>
      </c>
      <c r="AK485" s="1">
        <v>0</v>
      </c>
      <c r="AL485" s="1">
        <v>2035</v>
      </c>
      <c r="AM485" s="2">
        <v>42249</v>
      </c>
      <c r="AN485">
        <f t="shared" si="22"/>
        <v>9</v>
      </c>
      <c r="AO485" t="str">
        <f t="shared" si="23"/>
        <v>September</v>
      </c>
      <c r="AP485">
        <v>1</v>
      </c>
    </row>
    <row r="486" spans="1:42" ht="13" x14ac:dyDescent="0.15">
      <c r="A486">
        <v>485</v>
      </c>
      <c r="B486" s="1">
        <v>36443</v>
      </c>
      <c r="C486" s="1">
        <v>118</v>
      </c>
      <c r="D486" s="1">
        <f t="shared" si="21"/>
        <v>0.32379332107675002</v>
      </c>
      <c r="E486" s="1">
        <v>1</v>
      </c>
      <c r="F486" s="1">
        <v>1</v>
      </c>
      <c r="G486" s="1">
        <v>9</v>
      </c>
      <c r="H486" s="1">
        <v>65</v>
      </c>
      <c r="I486" s="1">
        <v>0</v>
      </c>
      <c r="J486" s="1">
        <v>46</v>
      </c>
      <c r="K486" s="1">
        <v>4</v>
      </c>
      <c r="L486" s="1">
        <v>3</v>
      </c>
      <c r="M486" s="1">
        <v>20</v>
      </c>
      <c r="N486" s="1">
        <v>4</v>
      </c>
      <c r="O486" s="1">
        <v>3</v>
      </c>
      <c r="P486" s="1">
        <v>1</v>
      </c>
      <c r="Q486" s="1">
        <v>3</v>
      </c>
      <c r="R486" s="1">
        <v>8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59</v>
      </c>
      <c r="AA486" s="1" t="str" cm="1">
        <f t="array" ref="AA486">_xlfn.IFS(AND(Z486 &lt; 36, Z486 &gt; 23), "24-35", AND(Z486 &lt; 51, Z486 &gt; 35), "36-50", AND(Z486 &lt; 66, Z486 &gt; 50), "51-65", Z486 &gt; 65, "66+", TRUE, "?")</f>
        <v>51-65</v>
      </c>
      <c r="AB486" s="1">
        <v>2670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98</v>
      </c>
      <c r="AM486" s="2">
        <v>42179</v>
      </c>
      <c r="AN486">
        <f t="shared" si="22"/>
        <v>6</v>
      </c>
      <c r="AO486" t="str">
        <f t="shared" si="23"/>
        <v>June</v>
      </c>
      <c r="AP486">
        <v>1</v>
      </c>
    </row>
    <row r="487" spans="1:42" ht="13" x14ac:dyDescent="0.15">
      <c r="A487">
        <v>486</v>
      </c>
      <c r="B487" s="1">
        <v>26095</v>
      </c>
      <c r="C487" s="1">
        <v>31</v>
      </c>
      <c r="D487" s="1">
        <f t="shared" si="21"/>
        <v>0.11879670434949223</v>
      </c>
      <c r="E487" s="1">
        <v>1</v>
      </c>
      <c r="F487" s="1">
        <v>0</v>
      </c>
      <c r="G487" s="1">
        <v>77</v>
      </c>
      <c r="H487" s="1">
        <v>11</v>
      </c>
      <c r="I487" s="1">
        <v>7</v>
      </c>
      <c r="J487" s="1">
        <v>9</v>
      </c>
      <c r="K487" s="1">
        <v>3</v>
      </c>
      <c r="L487" s="1">
        <v>1</v>
      </c>
      <c r="M487" s="1">
        <v>11</v>
      </c>
      <c r="N487" s="1">
        <v>1</v>
      </c>
      <c r="O487" s="1">
        <v>1</v>
      </c>
      <c r="P487" s="1">
        <v>0</v>
      </c>
      <c r="Q487" s="1">
        <v>3</v>
      </c>
      <c r="R487" s="1">
        <v>7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30</v>
      </c>
      <c r="AA487" s="1" t="str" cm="1">
        <f t="array" ref="AA487">_xlfn.IFS(AND(Z487 &lt; 36, Z487 &gt; 23), "24-35", AND(Z487 &lt; 51, Z487 &gt; 35), "36-50", AND(Z487 &lt; 66, Z487 &gt; 50), "51-65", Z487 &gt; 65, "66+", TRUE, "?")</f>
        <v>24-35</v>
      </c>
      <c r="AB487" s="1">
        <v>2523</v>
      </c>
      <c r="AC487" s="1">
        <v>0</v>
      </c>
      <c r="AD487" s="1">
        <v>0</v>
      </c>
      <c r="AE487" s="1">
        <v>1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20</v>
      </c>
      <c r="AM487" s="2">
        <v>42326</v>
      </c>
      <c r="AN487">
        <f t="shared" si="22"/>
        <v>11</v>
      </c>
      <c r="AO487" t="str">
        <f t="shared" si="23"/>
        <v>November</v>
      </c>
      <c r="AP487">
        <v>1</v>
      </c>
    </row>
    <row r="488" spans="1:42" ht="13" x14ac:dyDescent="0.15">
      <c r="A488">
        <v>487</v>
      </c>
      <c r="B488" s="1">
        <v>71367</v>
      </c>
      <c r="C488" s="1">
        <v>702</v>
      </c>
      <c r="D488" s="1">
        <f t="shared" si="21"/>
        <v>0.98364790449367356</v>
      </c>
      <c r="E488" s="1">
        <v>0</v>
      </c>
      <c r="F488" s="1">
        <v>0</v>
      </c>
      <c r="G488" s="1">
        <v>24</v>
      </c>
      <c r="H488" s="1">
        <v>227</v>
      </c>
      <c r="I488" s="1">
        <v>23</v>
      </c>
      <c r="J488" s="1">
        <v>389</v>
      </c>
      <c r="K488" s="1">
        <v>42</v>
      </c>
      <c r="L488" s="1">
        <v>21</v>
      </c>
      <c r="M488" s="1">
        <v>75</v>
      </c>
      <c r="N488" s="1">
        <v>1</v>
      </c>
      <c r="O488" s="1">
        <v>4</v>
      </c>
      <c r="P488" s="1">
        <v>5</v>
      </c>
      <c r="Q488" s="1">
        <v>7</v>
      </c>
      <c r="R488" s="1">
        <v>2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61</v>
      </c>
      <c r="AA488" s="1" t="str" cm="1">
        <f t="array" ref="AA488">_xlfn.IFS(AND(Z488 &lt; 36, Z488 &gt; 23), "24-35", AND(Z488 &lt; 51, Z488 &gt; 35), "36-50", AND(Z488 &lt; 66, Z488 &gt; 50), "51-65", Z488 &gt; 65, "66+", TRUE, "?")</f>
        <v>51-65</v>
      </c>
      <c r="AB488" s="1">
        <v>2469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627</v>
      </c>
      <c r="AM488" s="2">
        <v>42380</v>
      </c>
      <c r="AN488">
        <f t="shared" si="22"/>
        <v>1</v>
      </c>
      <c r="AO488" t="str">
        <f t="shared" si="23"/>
        <v>January</v>
      </c>
      <c r="AP488">
        <v>1</v>
      </c>
    </row>
    <row r="489" spans="1:42" ht="13" x14ac:dyDescent="0.15">
      <c r="A489">
        <v>488</v>
      </c>
      <c r="B489" s="1">
        <v>80184</v>
      </c>
      <c r="C489" s="1">
        <v>1902</v>
      </c>
      <c r="D489" s="1">
        <f t="shared" si="21"/>
        <v>2.372044298114337</v>
      </c>
      <c r="E489" s="1">
        <v>0</v>
      </c>
      <c r="F489" s="1">
        <v>0</v>
      </c>
      <c r="G489" s="1">
        <v>19</v>
      </c>
      <c r="H489" s="1">
        <v>1035</v>
      </c>
      <c r="I489" s="1">
        <v>134</v>
      </c>
      <c r="J489" s="1">
        <v>670</v>
      </c>
      <c r="K489" s="1">
        <v>25</v>
      </c>
      <c r="L489" s="1">
        <v>38</v>
      </c>
      <c r="M489" s="1">
        <v>0</v>
      </c>
      <c r="N489" s="1">
        <v>1</v>
      </c>
      <c r="O489" s="1">
        <v>6</v>
      </c>
      <c r="P489" s="1">
        <v>3</v>
      </c>
      <c r="Q489" s="1">
        <v>10</v>
      </c>
      <c r="R489" s="1">
        <v>3</v>
      </c>
      <c r="S489" s="1">
        <v>1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76</v>
      </c>
      <c r="AA489" s="1" t="str" cm="1">
        <f t="array" ref="AA489">_xlfn.IFS(AND(Z489 &lt; 36, Z489 &gt; 23), "24-35", AND(Z489 &lt; 51, Z489 &gt; 35), "36-50", AND(Z489 &lt; 66, Z489 &gt; 50), "51-65", Z489 &gt; 65, "66+", TRUE, "?")</f>
        <v>66+</v>
      </c>
      <c r="AB489" s="1">
        <v>2279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</v>
      </c>
      <c r="AK489" s="1">
        <v>0</v>
      </c>
      <c r="AL489" s="1">
        <v>1902</v>
      </c>
      <c r="AM489" s="2">
        <v>42570</v>
      </c>
      <c r="AN489">
        <f t="shared" si="22"/>
        <v>7</v>
      </c>
      <c r="AO489" t="str">
        <f t="shared" si="23"/>
        <v>July</v>
      </c>
      <c r="AP489">
        <v>1</v>
      </c>
    </row>
    <row r="490" spans="1:42" ht="13" x14ac:dyDescent="0.15">
      <c r="A490">
        <v>489</v>
      </c>
      <c r="B490" s="1">
        <v>30630</v>
      </c>
      <c r="C490" s="1">
        <v>42</v>
      </c>
      <c r="D490" s="1">
        <f t="shared" si="21"/>
        <v>0.13712047012732614</v>
      </c>
      <c r="E490" s="1">
        <v>1</v>
      </c>
      <c r="F490" s="1">
        <v>1</v>
      </c>
      <c r="G490" s="1">
        <v>67</v>
      </c>
      <c r="H490" s="1">
        <v>27</v>
      </c>
      <c r="I490" s="1">
        <v>1</v>
      </c>
      <c r="J490" s="1">
        <v>12</v>
      </c>
      <c r="K490" s="1">
        <v>2</v>
      </c>
      <c r="L490" s="1">
        <v>0</v>
      </c>
      <c r="M490" s="1">
        <v>10</v>
      </c>
      <c r="N490" s="1">
        <v>2</v>
      </c>
      <c r="O490" s="1">
        <v>2</v>
      </c>
      <c r="P490" s="1">
        <v>0</v>
      </c>
      <c r="Q490" s="1">
        <v>3</v>
      </c>
      <c r="R490" s="1">
        <v>7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55</v>
      </c>
      <c r="AA490" s="1" t="str" cm="1">
        <f t="array" ref="AA490">_xlfn.IFS(AND(Z490 &lt; 36, Z490 &gt; 23), "24-35", AND(Z490 &lt; 51, Z490 &gt; 35), "36-50", AND(Z490 &lt; 66, Z490 &gt; 50), "51-65", Z490 &gt; 65, "66+", TRUE, "?")</f>
        <v>51-65</v>
      </c>
      <c r="AB490" s="1">
        <v>2312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32</v>
      </c>
      <c r="AM490" s="2">
        <v>42537</v>
      </c>
      <c r="AN490">
        <f t="shared" si="22"/>
        <v>6</v>
      </c>
      <c r="AO490" t="str">
        <f t="shared" si="23"/>
        <v>June</v>
      </c>
      <c r="AP490">
        <v>1</v>
      </c>
    </row>
    <row r="491" spans="1:42" ht="13" x14ac:dyDescent="0.15">
      <c r="A491">
        <v>490</v>
      </c>
      <c r="B491" s="1">
        <v>73454</v>
      </c>
      <c r="C491" s="1">
        <v>1476</v>
      </c>
      <c r="D491" s="1">
        <f t="shared" si="21"/>
        <v>2.0094208620361043</v>
      </c>
      <c r="E491" s="1">
        <v>0</v>
      </c>
      <c r="F491" s="1">
        <v>0</v>
      </c>
      <c r="G491" s="1">
        <v>95</v>
      </c>
      <c r="H491" s="1">
        <v>982</v>
      </c>
      <c r="I491" s="1">
        <v>73</v>
      </c>
      <c r="J491" s="1">
        <v>351</v>
      </c>
      <c r="K491" s="1">
        <v>56</v>
      </c>
      <c r="L491" s="1">
        <v>14</v>
      </c>
      <c r="M491" s="1">
        <v>175</v>
      </c>
      <c r="N491" s="1">
        <v>1</v>
      </c>
      <c r="O491" s="1">
        <v>2</v>
      </c>
      <c r="P491" s="1">
        <v>4</v>
      </c>
      <c r="Q491" s="1">
        <v>6</v>
      </c>
      <c r="R491" s="1">
        <v>5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33</v>
      </c>
      <c r="AA491" s="1" t="str" cm="1">
        <f t="array" ref="AA491">_xlfn.IFS(AND(Z491 &lt; 36, Z491 &gt; 23), "24-35", AND(Z491 &lt; 51, Z491 &gt; 35), "36-50", AND(Z491 &lt; 66, Z491 &gt; 50), "51-65", Z491 &gt; 65, "66+", TRUE, "?")</f>
        <v>24-35</v>
      </c>
      <c r="AB491" s="1">
        <v>2279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1</v>
      </c>
      <c r="AK491" s="1">
        <v>0</v>
      </c>
      <c r="AL491" s="1">
        <v>1301</v>
      </c>
      <c r="AM491" s="2">
        <v>42570</v>
      </c>
      <c r="AN491">
        <f t="shared" si="22"/>
        <v>7</v>
      </c>
      <c r="AO491" t="str">
        <f t="shared" si="23"/>
        <v>July</v>
      </c>
      <c r="AP491">
        <v>1</v>
      </c>
    </row>
    <row r="492" spans="1:42" ht="13" x14ac:dyDescent="0.15">
      <c r="A492">
        <v>491</v>
      </c>
      <c r="B492" s="1">
        <v>42691</v>
      </c>
      <c r="C492" s="1">
        <v>300</v>
      </c>
      <c r="D492" s="1">
        <f t="shared" si="21"/>
        <v>0.70272422758895325</v>
      </c>
      <c r="E492" s="1">
        <v>0</v>
      </c>
      <c r="F492" s="1">
        <v>0</v>
      </c>
      <c r="G492" s="1">
        <v>48</v>
      </c>
      <c r="H492" s="1">
        <v>179</v>
      </c>
      <c r="I492" s="1">
        <v>2</v>
      </c>
      <c r="J492" s="1">
        <v>64</v>
      </c>
      <c r="K492" s="1">
        <v>38</v>
      </c>
      <c r="L492" s="1">
        <v>17</v>
      </c>
      <c r="M492" s="1">
        <v>58</v>
      </c>
      <c r="N492" s="1">
        <v>1</v>
      </c>
      <c r="O492" s="1">
        <v>5</v>
      </c>
      <c r="P492" s="1">
        <v>1</v>
      </c>
      <c r="Q492" s="1">
        <v>6</v>
      </c>
      <c r="R492" s="1">
        <v>5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29</v>
      </c>
      <c r="AA492" s="1" t="str" cm="1">
        <f t="array" ref="AA492">_xlfn.IFS(AND(Z492 &lt; 36, Z492 &gt; 23), "24-35", AND(Z492 &lt; 51, Z492 &gt; 35), "36-50", AND(Z492 &lt; 66, Z492 &gt; 50), "51-65", Z492 &gt; 65, "66+", TRUE, "?")</f>
        <v>24-35</v>
      </c>
      <c r="AB492" s="1">
        <v>2476</v>
      </c>
      <c r="AC492" s="1">
        <v>0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242</v>
      </c>
      <c r="AM492" s="2">
        <v>42373</v>
      </c>
      <c r="AN492">
        <f t="shared" si="22"/>
        <v>1</v>
      </c>
      <c r="AO492" t="str">
        <f t="shared" si="23"/>
        <v>January</v>
      </c>
      <c r="AP492">
        <v>1</v>
      </c>
    </row>
    <row r="493" spans="1:42" ht="13" x14ac:dyDescent="0.15">
      <c r="A493">
        <v>492</v>
      </c>
      <c r="B493" s="1">
        <v>70503</v>
      </c>
      <c r="C493" s="1">
        <v>1661</v>
      </c>
      <c r="D493" s="1">
        <f t="shared" si="21"/>
        <v>2.3559281165340482</v>
      </c>
      <c r="E493" s="1">
        <v>0</v>
      </c>
      <c r="F493" s="1">
        <v>0</v>
      </c>
      <c r="G493" s="1">
        <v>73</v>
      </c>
      <c r="H493" s="1">
        <v>1379</v>
      </c>
      <c r="I493" s="1">
        <v>33</v>
      </c>
      <c r="J493" s="1">
        <v>216</v>
      </c>
      <c r="K493" s="1">
        <v>0</v>
      </c>
      <c r="L493" s="1">
        <v>33</v>
      </c>
      <c r="M493" s="1">
        <v>66</v>
      </c>
      <c r="N493" s="1">
        <v>1</v>
      </c>
      <c r="O493" s="1">
        <v>2</v>
      </c>
      <c r="P493" s="1">
        <v>4</v>
      </c>
      <c r="Q493" s="1">
        <v>9</v>
      </c>
      <c r="R493" s="1">
        <v>6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67</v>
      </c>
      <c r="AA493" s="1" t="str" cm="1">
        <f t="array" ref="AA493">_xlfn.IFS(AND(Z493 &lt; 36, Z493 &gt; 23), "24-35", AND(Z493 &lt; 51, Z493 &gt; 35), "36-50", AND(Z493 &lt; 66, Z493 &gt; 50), "51-65", Z493 &gt; 65, "66+", TRUE, "?")</f>
        <v>66+</v>
      </c>
      <c r="AB493" s="1">
        <v>2796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1595</v>
      </c>
      <c r="AM493" s="2">
        <v>42053</v>
      </c>
      <c r="AN493">
        <f t="shared" si="22"/>
        <v>2</v>
      </c>
      <c r="AO493" t="str">
        <f t="shared" si="23"/>
        <v>February</v>
      </c>
      <c r="AP493">
        <v>1</v>
      </c>
    </row>
    <row r="494" spans="1:42" ht="13" x14ac:dyDescent="0.15">
      <c r="A494">
        <v>493</v>
      </c>
      <c r="B494" s="1">
        <v>68281</v>
      </c>
      <c r="C494" s="1">
        <v>1614</v>
      </c>
      <c r="D494" s="1">
        <f t="shared" si="21"/>
        <v>2.3637615149163018</v>
      </c>
      <c r="E494" s="1">
        <v>0</v>
      </c>
      <c r="F494" s="1">
        <v>0</v>
      </c>
      <c r="G494" s="1">
        <v>31</v>
      </c>
      <c r="H494" s="1">
        <v>995</v>
      </c>
      <c r="I494" s="1">
        <v>112</v>
      </c>
      <c r="J494" s="1">
        <v>417</v>
      </c>
      <c r="K494" s="1">
        <v>42</v>
      </c>
      <c r="L494" s="1">
        <v>48</v>
      </c>
      <c r="M494" s="1">
        <v>41</v>
      </c>
      <c r="N494" s="1">
        <v>1</v>
      </c>
      <c r="O494" s="1">
        <v>2</v>
      </c>
      <c r="P494" s="1">
        <v>9</v>
      </c>
      <c r="Q494" s="1">
        <v>13</v>
      </c>
      <c r="R494" s="1">
        <v>5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62</v>
      </c>
      <c r="AA494" s="1" t="str" cm="1">
        <f t="array" ref="AA494">_xlfn.IFS(AND(Z494 &lt; 36, Z494 &gt; 23), "24-35", AND(Z494 &lt; 51, Z494 &gt; 35), "36-50", AND(Z494 &lt; 66, Z494 &gt; 50), "51-65", Z494 &gt; 65, "66+", TRUE, "?")</f>
        <v>51-65</v>
      </c>
      <c r="AB494" s="1">
        <v>2850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1573</v>
      </c>
      <c r="AM494" s="2">
        <v>41999</v>
      </c>
      <c r="AN494">
        <f t="shared" si="22"/>
        <v>12</v>
      </c>
      <c r="AO494" t="str">
        <f t="shared" si="23"/>
        <v>December</v>
      </c>
      <c r="AP494">
        <v>1</v>
      </c>
    </row>
    <row r="495" spans="1:42" ht="13" x14ac:dyDescent="0.15">
      <c r="A495">
        <v>494</v>
      </c>
      <c r="B495" s="1">
        <v>32880</v>
      </c>
      <c r="C495" s="1">
        <v>40</v>
      </c>
      <c r="D495" s="1">
        <f t="shared" si="21"/>
        <v>0.12165450121654502</v>
      </c>
      <c r="E495" s="1">
        <v>1</v>
      </c>
      <c r="F495" s="1">
        <v>0</v>
      </c>
      <c r="G495" s="1">
        <v>76</v>
      </c>
      <c r="H495" s="1">
        <v>8</v>
      </c>
      <c r="I495" s="1">
        <v>4</v>
      </c>
      <c r="J495" s="1">
        <v>15</v>
      </c>
      <c r="K495" s="1">
        <v>7</v>
      </c>
      <c r="L495" s="1">
        <v>6</v>
      </c>
      <c r="M495" s="1">
        <v>2</v>
      </c>
      <c r="N495" s="1">
        <v>1</v>
      </c>
      <c r="O495" s="1">
        <v>1</v>
      </c>
      <c r="P495" s="1">
        <v>0</v>
      </c>
      <c r="Q495" s="1">
        <v>3</v>
      </c>
      <c r="R495" s="1">
        <v>8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34</v>
      </c>
      <c r="AA495" s="1" t="str" cm="1">
        <f t="array" ref="AA495">_xlfn.IFS(AND(Z495 &lt; 36, Z495 &gt; 23), "24-35", AND(Z495 &lt; 51, Z495 &gt; 35), "36-50", AND(Z495 &lt; 66, Z495 &gt; 50), "51-65", Z495 &gt; 65, "66+", TRUE, "?")</f>
        <v>24-35</v>
      </c>
      <c r="AB495" s="1">
        <v>2731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38</v>
      </c>
      <c r="AM495" s="2">
        <v>42118</v>
      </c>
      <c r="AN495">
        <f t="shared" si="22"/>
        <v>4</v>
      </c>
      <c r="AO495" t="str">
        <f t="shared" si="23"/>
        <v>April</v>
      </c>
      <c r="AP495">
        <v>1</v>
      </c>
    </row>
    <row r="496" spans="1:42" ht="13" x14ac:dyDescent="0.15">
      <c r="A496">
        <v>495</v>
      </c>
      <c r="B496" s="1">
        <v>77863</v>
      </c>
      <c r="C496" s="1">
        <v>1279</v>
      </c>
      <c r="D496" s="1">
        <f t="shared" si="21"/>
        <v>1.6426287196742999</v>
      </c>
      <c r="E496" s="1">
        <v>0</v>
      </c>
      <c r="F496" s="1">
        <v>0</v>
      </c>
      <c r="G496" s="1">
        <v>20</v>
      </c>
      <c r="H496" s="1">
        <v>881</v>
      </c>
      <c r="I496" s="1">
        <v>38</v>
      </c>
      <c r="J496" s="1">
        <v>319</v>
      </c>
      <c r="K496" s="1">
        <v>16</v>
      </c>
      <c r="L496" s="1">
        <v>25</v>
      </c>
      <c r="M496" s="1">
        <v>12</v>
      </c>
      <c r="N496" s="1">
        <v>1</v>
      </c>
      <c r="O496" s="1">
        <v>4</v>
      </c>
      <c r="P496" s="1">
        <v>5</v>
      </c>
      <c r="Q496" s="1">
        <v>10</v>
      </c>
      <c r="R496" s="1">
        <v>2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62</v>
      </c>
      <c r="AA496" s="1" t="str" cm="1">
        <f t="array" ref="AA496">_xlfn.IFS(AND(Z496 &lt; 36, Z496 &gt; 23), "24-35", AND(Z496 &lt; 51, Z496 &gt; 35), "36-50", AND(Z496 &lt; 66, Z496 &gt; 50), "51-65", Z496 &gt; 65, "66+", TRUE, "?")</f>
        <v>51-65</v>
      </c>
      <c r="AB496" s="1">
        <v>2373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1267</v>
      </c>
      <c r="AM496" s="2">
        <v>42476</v>
      </c>
      <c r="AN496">
        <f t="shared" si="22"/>
        <v>4</v>
      </c>
      <c r="AO496" t="str">
        <f t="shared" si="23"/>
        <v>April</v>
      </c>
      <c r="AP496">
        <v>1</v>
      </c>
    </row>
    <row r="497" spans="1:42" ht="13" x14ac:dyDescent="0.15">
      <c r="A497">
        <v>496</v>
      </c>
      <c r="B497" s="1">
        <v>50353</v>
      </c>
      <c r="C497" s="1">
        <v>407</v>
      </c>
      <c r="D497" s="1">
        <f t="shared" si="21"/>
        <v>0.80829344825531746</v>
      </c>
      <c r="E497" s="1">
        <v>0</v>
      </c>
      <c r="F497" s="1">
        <v>0</v>
      </c>
      <c r="G497" s="1">
        <v>72</v>
      </c>
      <c r="H497" s="1">
        <v>141</v>
      </c>
      <c r="I497" s="1">
        <v>15</v>
      </c>
      <c r="J497" s="1">
        <v>153</v>
      </c>
      <c r="K497" s="1">
        <v>67</v>
      </c>
      <c r="L497" s="1">
        <v>31</v>
      </c>
      <c r="M497" s="1">
        <v>35</v>
      </c>
      <c r="N497" s="1">
        <v>1</v>
      </c>
      <c r="O497" s="1">
        <v>4</v>
      </c>
      <c r="P497" s="1">
        <v>4</v>
      </c>
      <c r="Q497" s="1">
        <v>6</v>
      </c>
      <c r="R497" s="1">
        <v>3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43</v>
      </c>
      <c r="AA497" s="1" t="str" cm="1">
        <f t="array" ref="AA497">_xlfn.IFS(AND(Z497 &lt; 36, Z497 &gt; 23), "24-35", AND(Z497 &lt; 51, Z497 &gt; 35), "36-50", AND(Z497 &lt; 66, Z497 &gt; 50), "51-65", Z497 &gt; 65, "66+", TRUE, "?")</f>
        <v>36-50</v>
      </c>
      <c r="AB497" s="1">
        <v>2180</v>
      </c>
      <c r="AC497" s="1">
        <v>0</v>
      </c>
      <c r="AD497" s="1">
        <v>1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</v>
      </c>
      <c r="AK497" s="1">
        <v>0</v>
      </c>
      <c r="AL497" s="1">
        <v>372</v>
      </c>
      <c r="AM497" s="2">
        <v>42669</v>
      </c>
      <c r="AN497">
        <f t="shared" si="22"/>
        <v>10</v>
      </c>
      <c r="AO497" t="str">
        <f t="shared" si="23"/>
        <v>October</v>
      </c>
      <c r="AP497">
        <v>1</v>
      </c>
    </row>
    <row r="498" spans="1:42" ht="13" x14ac:dyDescent="0.15">
      <c r="A498">
        <v>497</v>
      </c>
      <c r="B498" s="1">
        <v>61839</v>
      </c>
      <c r="C498" s="1">
        <v>1775</v>
      </c>
      <c r="D498" s="1">
        <f t="shared" si="21"/>
        <v>2.8703568945164055</v>
      </c>
      <c r="E498" s="1">
        <v>0</v>
      </c>
      <c r="F498" s="1">
        <v>0</v>
      </c>
      <c r="G498" s="1">
        <v>20</v>
      </c>
      <c r="H498" s="1">
        <v>1000</v>
      </c>
      <c r="I498" s="1">
        <v>155</v>
      </c>
      <c r="J498" s="1">
        <v>379</v>
      </c>
      <c r="K498" s="1">
        <v>224</v>
      </c>
      <c r="L498" s="1">
        <v>17</v>
      </c>
      <c r="M498" s="1">
        <v>120</v>
      </c>
      <c r="N498" s="1">
        <v>1</v>
      </c>
      <c r="O498" s="1">
        <v>4</v>
      </c>
      <c r="P498" s="1">
        <v>8</v>
      </c>
      <c r="Q498" s="1">
        <v>4</v>
      </c>
      <c r="R498" s="1">
        <v>8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56</v>
      </c>
      <c r="AA498" s="1" t="str" cm="1">
        <f t="array" ref="AA498">_xlfn.IFS(AND(Z498 &lt; 36, Z498 &gt; 23), "24-35", AND(Z498 &lt; 51, Z498 &gt; 35), "36-50", AND(Z498 &lt; 66, Z498 &gt; 50), "51-65", Z498 &gt; 65, "66+", TRUE, "?")</f>
        <v>51-65</v>
      </c>
      <c r="AB498" s="1">
        <v>2845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1655</v>
      </c>
      <c r="AM498" s="2">
        <v>42004</v>
      </c>
      <c r="AN498">
        <f t="shared" si="22"/>
        <v>12</v>
      </c>
      <c r="AO498" t="str">
        <f t="shared" si="23"/>
        <v>December</v>
      </c>
      <c r="AP498">
        <v>1</v>
      </c>
    </row>
    <row r="499" spans="1:42" ht="13" x14ac:dyDescent="0.15">
      <c r="A499">
        <v>498</v>
      </c>
      <c r="B499" s="1">
        <v>49154</v>
      </c>
      <c r="C499" s="1">
        <v>340</v>
      </c>
      <c r="D499" s="1">
        <f t="shared" si="21"/>
        <v>0.69170362534076579</v>
      </c>
      <c r="E499" s="1">
        <v>1</v>
      </c>
      <c r="F499" s="1">
        <v>1</v>
      </c>
      <c r="G499" s="1">
        <v>69</v>
      </c>
      <c r="H499" s="1">
        <v>206</v>
      </c>
      <c r="I499" s="1">
        <v>10</v>
      </c>
      <c r="J499" s="1">
        <v>67</v>
      </c>
      <c r="K499" s="1">
        <v>30</v>
      </c>
      <c r="L499" s="1">
        <v>27</v>
      </c>
      <c r="M499" s="1">
        <v>71</v>
      </c>
      <c r="N499" s="1">
        <v>6</v>
      </c>
      <c r="O499" s="1">
        <v>4</v>
      </c>
      <c r="P499" s="1">
        <v>1</v>
      </c>
      <c r="Q499" s="1">
        <v>8</v>
      </c>
      <c r="R499" s="1">
        <v>6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60</v>
      </c>
      <c r="AA499" s="1" t="str" cm="1">
        <f t="array" ref="AA499">_xlfn.IFS(AND(Z499 &lt; 36, Z499 &gt; 23), "24-35", AND(Z499 &lt; 51, Z499 &gt; 35), "36-50", AND(Z499 &lt; 66, Z499 &gt; 50), "51-65", Z499 &gt; 65, "66+", TRUE, "?")</f>
        <v>51-65</v>
      </c>
      <c r="AB499" s="1">
        <v>2397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269</v>
      </c>
      <c r="AM499" s="2">
        <v>42452</v>
      </c>
      <c r="AN499">
        <f t="shared" si="22"/>
        <v>3</v>
      </c>
      <c r="AO499" t="str">
        <f t="shared" si="23"/>
        <v>March</v>
      </c>
      <c r="AP499">
        <v>1</v>
      </c>
    </row>
    <row r="500" spans="1:42" ht="13" x14ac:dyDescent="0.15">
      <c r="A500">
        <v>499</v>
      </c>
      <c r="B500" s="1">
        <v>47682</v>
      </c>
      <c r="C500" s="1">
        <v>460</v>
      </c>
      <c r="D500" s="1">
        <f t="shared" si="21"/>
        <v>0.96472463403380737</v>
      </c>
      <c r="E500" s="1">
        <v>0</v>
      </c>
      <c r="F500" s="1">
        <v>1</v>
      </c>
      <c r="G500" s="1">
        <v>80</v>
      </c>
      <c r="H500" s="1">
        <v>162</v>
      </c>
      <c r="I500" s="1">
        <v>61</v>
      </c>
      <c r="J500" s="1">
        <v>83</v>
      </c>
      <c r="K500" s="1">
        <v>97</v>
      </c>
      <c r="L500" s="1">
        <v>57</v>
      </c>
      <c r="M500" s="1">
        <v>61</v>
      </c>
      <c r="N500" s="1">
        <v>4</v>
      </c>
      <c r="O500" s="1">
        <v>4</v>
      </c>
      <c r="P500" s="1">
        <v>3</v>
      </c>
      <c r="Q500" s="1">
        <v>8</v>
      </c>
      <c r="R500" s="1">
        <v>5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45</v>
      </c>
      <c r="AA500" s="1" t="str" cm="1">
        <f t="array" ref="AA500">_xlfn.IFS(AND(Z500 &lt; 36, Z500 &gt; 23), "24-35", AND(Z500 &lt; 51, Z500 &gt; 35), "36-50", AND(Z500 &lt; 66, Z500 &gt; 50), "51-65", Z500 &gt; 65, "66+", TRUE, "?")</f>
        <v>36-50</v>
      </c>
      <c r="AB500" s="1">
        <v>2658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1</v>
      </c>
      <c r="AI500" s="1">
        <v>0</v>
      </c>
      <c r="AJ500" s="1">
        <v>0</v>
      </c>
      <c r="AK500" s="1">
        <v>0</v>
      </c>
      <c r="AL500" s="1">
        <v>399</v>
      </c>
      <c r="AM500" s="2">
        <v>42191</v>
      </c>
      <c r="AN500">
        <f t="shared" si="22"/>
        <v>7</v>
      </c>
      <c r="AO500" t="str">
        <f t="shared" si="23"/>
        <v>July</v>
      </c>
      <c r="AP500">
        <v>1</v>
      </c>
    </row>
    <row r="501" spans="1:42" ht="13" x14ac:dyDescent="0.15">
      <c r="A501">
        <v>500</v>
      </c>
      <c r="B501" s="1">
        <v>72679</v>
      </c>
      <c r="C501" s="1">
        <v>1114</v>
      </c>
      <c r="D501" s="1">
        <f t="shared" si="21"/>
        <v>1.5327673743447214</v>
      </c>
      <c r="E501" s="1">
        <v>0</v>
      </c>
      <c r="F501" s="1">
        <v>1</v>
      </c>
      <c r="G501" s="1">
        <v>65</v>
      </c>
      <c r="H501" s="1">
        <v>619</v>
      </c>
      <c r="I501" s="1">
        <v>54</v>
      </c>
      <c r="J501" s="1">
        <v>260</v>
      </c>
      <c r="K501" s="1">
        <v>127</v>
      </c>
      <c r="L501" s="1">
        <v>54</v>
      </c>
      <c r="M501" s="1">
        <v>54</v>
      </c>
      <c r="N501" s="1">
        <v>1</v>
      </c>
      <c r="O501" s="1">
        <v>4</v>
      </c>
      <c r="P501" s="1">
        <v>7</v>
      </c>
      <c r="Q501" s="1">
        <v>5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51</v>
      </c>
      <c r="AA501" s="1" t="str" cm="1">
        <f t="array" ref="AA501">_xlfn.IFS(AND(Z501 &lt; 36, Z501 &gt; 23), "24-35", AND(Z501 &lt; 51, Z501 &gt; 35), "36-50", AND(Z501 &lt; 66, Z501 &gt; 50), "51-65", Z501 &gt; 65, "66+", TRUE, "?")</f>
        <v>51-65</v>
      </c>
      <c r="AB501" s="1">
        <v>2443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1060</v>
      </c>
      <c r="AM501" s="2">
        <v>42406</v>
      </c>
      <c r="AN501">
        <f t="shared" si="22"/>
        <v>2</v>
      </c>
      <c r="AO501" t="str">
        <f t="shared" si="23"/>
        <v>February</v>
      </c>
      <c r="AP501">
        <v>1</v>
      </c>
    </row>
    <row r="502" spans="1:42" ht="13" x14ac:dyDescent="0.15">
      <c r="A502">
        <v>501</v>
      </c>
      <c r="B502" s="1">
        <v>57954</v>
      </c>
      <c r="C502" s="1">
        <v>484</v>
      </c>
      <c r="D502" s="1">
        <f t="shared" si="21"/>
        <v>0.83514511509127942</v>
      </c>
      <c r="E502" s="1">
        <v>1</v>
      </c>
      <c r="F502" s="1">
        <v>1</v>
      </c>
      <c r="G502" s="1">
        <v>52</v>
      </c>
      <c r="H502" s="1">
        <v>456</v>
      </c>
      <c r="I502" s="1">
        <v>4</v>
      </c>
      <c r="J502" s="1">
        <v>24</v>
      </c>
      <c r="K502" s="1">
        <v>0</v>
      </c>
      <c r="L502" s="1">
        <v>0</v>
      </c>
      <c r="M502" s="1">
        <v>9</v>
      </c>
      <c r="N502" s="1">
        <v>7</v>
      </c>
      <c r="O502" s="1">
        <v>8</v>
      </c>
      <c r="P502" s="1">
        <v>2</v>
      </c>
      <c r="Q502" s="1">
        <v>6</v>
      </c>
      <c r="R502" s="1">
        <v>7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43</v>
      </c>
      <c r="AA502" s="1" t="str" cm="1">
        <f t="array" ref="AA502">_xlfn.IFS(AND(Z502 &lt; 36, Z502 &gt; 23), "24-35", AND(Z502 &lt; 51, Z502 &gt; 35), "36-50", AND(Z502 &lt; 66, Z502 &gt; 50), "51-65", Z502 &gt; 65, "66+", TRUE, "?")</f>
        <v>36-50</v>
      </c>
      <c r="AB502" s="1">
        <v>2170</v>
      </c>
      <c r="AC502" s="1">
        <v>0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0</v>
      </c>
      <c r="AJ502" s="1">
        <v>1</v>
      </c>
      <c r="AK502" s="1">
        <v>0</v>
      </c>
      <c r="AL502" s="1">
        <v>475</v>
      </c>
      <c r="AM502" s="2">
        <v>42679</v>
      </c>
      <c r="AN502">
        <f t="shared" si="22"/>
        <v>11</v>
      </c>
      <c r="AO502" t="str">
        <f t="shared" si="23"/>
        <v>November</v>
      </c>
      <c r="AP502">
        <v>1</v>
      </c>
    </row>
    <row r="503" spans="1:42" ht="13" x14ac:dyDescent="0.15">
      <c r="A503">
        <v>502</v>
      </c>
      <c r="B503" s="1">
        <v>65316</v>
      </c>
      <c r="C503" s="1">
        <v>222</v>
      </c>
      <c r="D503" s="1">
        <f t="shared" si="21"/>
        <v>0.33988609222855043</v>
      </c>
      <c r="E503" s="1">
        <v>1</v>
      </c>
      <c r="F503" s="1">
        <v>1</v>
      </c>
      <c r="G503" s="1">
        <v>65</v>
      </c>
      <c r="H503" s="1">
        <v>112</v>
      </c>
      <c r="I503" s="1">
        <v>6</v>
      </c>
      <c r="J503" s="1">
        <v>92</v>
      </c>
      <c r="K503" s="1">
        <v>3</v>
      </c>
      <c r="L503" s="1">
        <v>9</v>
      </c>
      <c r="M503" s="1">
        <v>38</v>
      </c>
      <c r="N503" s="1">
        <v>2</v>
      </c>
      <c r="O503" s="1">
        <v>3</v>
      </c>
      <c r="P503" s="1">
        <v>2</v>
      </c>
      <c r="Q503" s="1">
        <v>5</v>
      </c>
      <c r="R503" s="1">
        <v>4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58</v>
      </c>
      <c r="AA503" s="1" t="str" cm="1">
        <f t="array" ref="AA503">_xlfn.IFS(AND(Z503 &lt; 36, Z503 &gt; 23), "24-35", AND(Z503 &lt; 51, Z503 &gt; 35), "36-50", AND(Z503 &lt; 66, Z503 &gt; 50), "51-65", Z503 &gt; 65, "66+", TRUE, "?")</f>
        <v>51-65</v>
      </c>
      <c r="AB503" s="1">
        <v>2590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184</v>
      </c>
      <c r="AM503" s="2">
        <v>42259</v>
      </c>
      <c r="AN503">
        <f t="shared" si="22"/>
        <v>9</v>
      </c>
      <c r="AO503" t="str">
        <f t="shared" si="23"/>
        <v>September</v>
      </c>
      <c r="AP503">
        <v>1</v>
      </c>
    </row>
    <row r="504" spans="1:42" ht="13" x14ac:dyDescent="0.15">
      <c r="A504">
        <v>503</v>
      </c>
      <c r="B504" s="1">
        <v>28567</v>
      </c>
      <c r="C504" s="1">
        <v>40</v>
      </c>
      <c r="D504" s="1">
        <f t="shared" si="21"/>
        <v>0.14002170336402142</v>
      </c>
      <c r="E504" s="1">
        <v>1</v>
      </c>
      <c r="F504" s="1">
        <v>0</v>
      </c>
      <c r="G504" s="1">
        <v>57</v>
      </c>
      <c r="H504" s="1">
        <v>11</v>
      </c>
      <c r="I504" s="1">
        <v>3</v>
      </c>
      <c r="J504" s="1">
        <v>22</v>
      </c>
      <c r="K504" s="1">
        <v>2</v>
      </c>
      <c r="L504" s="1">
        <v>2</v>
      </c>
      <c r="M504" s="1">
        <v>6</v>
      </c>
      <c r="N504" s="1">
        <v>2</v>
      </c>
      <c r="O504" s="1">
        <v>2</v>
      </c>
      <c r="P504" s="1">
        <v>0</v>
      </c>
      <c r="Q504" s="1">
        <v>3</v>
      </c>
      <c r="R504" s="1">
        <v>6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38</v>
      </c>
      <c r="AA504" s="1" t="str" cm="1">
        <f t="array" ref="AA504">_xlfn.IFS(AND(Z504 &lt; 36, Z504 &gt; 23), "24-35", AND(Z504 &lt; 51, Z504 &gt; 35), "36-50", AND(Z504 &lt; 66, Z504 &gt; 50), "51-65", Z504 &gt; 65, "66+", TRUE, "?")</f>
        <v>36-50</v>
      </c>
      <c r="AB504" s="1">
        <v>2536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34</v>
      </c>
      <c r="AM504" s="2">
        <v>42313</v>
      </c>
      <c r="AN504">
        <f t="shared" si="22"/>
        <v>11</v>
      </c>
      <c r="AO504" t="str">
        <f t="shared" si="23"/>
        <v>November</v>
      </c>
      <c r="AP504">
        <v>1</v>
      </c>
    </row>
    <row r="505" spans="1:42" ht="13" x14ac:dyDescent="0.15">
      <c r="A505">
        <v>504</v>
      </c>
      <c r="B505" s="1">
        <v>47352</v>
      </c>
      <c r="C505" s="1">
        <v>304</v>
      </c>
      <c r="D505" s="1">
        <f t="shared" si="21"/>
        <v>0.64200033789491473</v>
      </c>
      <c r="E505" s="1">
        <v>0</v>
      </c>
      <c r="F505" s="1">
        <v>1</v>
      </c>
      <c r="G505" s="1">
        <v>70</v>
      </c>
      <c r="H505" s="1">
        <v>172</v>
      </c>
      <c r="I505" s="1">
        <v>12</v>
      </c>
      <c r="J505" s="1">
        <v>112</v>
      </c>
      <c r="K505" s="1">
        <v>8</v>
      </c>
      <c r="L505" s="1">
        <v>0</v>
      </c>
      <c r="M505" s="1">
        <v>15</v>
      </c>
      <c r="N505" s="1">
        <v>4</v>
      </c>
      <c r="O505" s="1">
        <v>6</v>
      </c>
      <c r="P505" s="1">
        <v>1</v>
      </c>
      <c r="Q505" s="1">
        <v>5</v>
      </c>
      <c r="R505" s="1">
        <v>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69</v>
      </c>
      <c r="AA505" s="1" t="str" cm="1">
        <f t="array" ref="AA505">_xlfn.IFS(AND(Z505 &lt; 36, Z505 &gt; 23), "24-35", AND(Z505 &lt; 51, Z505 &gt; 35), "36-50", AND(Z505 &lt; 66, Z505 &gt; 50), "51-65", Z505 &gt; 65, "66+", TRUE, "?")</f>
        <v>66+</v>
      </c>
      <c r="AB505" s="1">
        <v>2603</v>
      </c>
      <c r="AC505" s="1">
        <v>0</v>
      </c>
      <c r="AD505" s="1">
        <v>0</v>
      </c>
      <c r="AE505" s="1">
        <v>0</v>
      </c>
      <c r="AF505" s="1">
        <v>1</v>
      </c>
      <c r="AG505" s="1">
        <v>0</v>
      </c>
      <c r="AH505" s="1">
        <v>0</v>
      </c>
      <c r="AI505" s="1">
        <v>0</v>
      </c>
      <c r="AJ505" s="1">
        <v>1</v>
      </c>
      <c r="AK505" s="1">
        <v>0</v>
      </c>
      <c r="AL505" s="1">
        <v>289</v>
      </c>
      <c r="AM505" s="2">
        <v>42246</v>
      </c>
      <c r="AN505">
        <f t="shared" si="22"/>
        <v>8</v>
      </c>
      <c r="AO505" t="str">
        <f t="shared" si="23"/>
        <v>August</v>
      </c>
      <c r="AP505">
        <v>1</v>
      </c>
    </row>
    <row r="506" spans="1:42" ht="13" x14ac:dyDescent="0.15">
      <c r="A506">
        <v>505</v>
      </c>
      <c r="B506" s="1">
        <v>44931</v>
      </c>
      <c r="C506" s="1">
        <v>89</v>
      </c>
      <c r="D506" s="1">
        <f t="shared" si="21"/>
        <v>0.19808150274865907</v>
      </c>
      <c r="E506" s="1">
        <v>0</v>
      </c>
      <c r="F506" s="1">
        <v>1</v>
      </c>
      <c r="G506" s="1">
        <v>0</v>
      </c>
      <c r="H506" s="1">
        <v>78</v>
      </c>
      <c r="I506" s="1">
        <v>0</v>
      </c>
      <c r="J506" s="1">
        <v>11</v>
      </c>
      <c r="K506" s="1">
        <v>0</v>
      </c>
      <c r="L506" s="1">
        <v>0</v>
      </c>
      <c r="M506" s="1">
        <v>7</v>
      </c>
      <c r="N506" s="1">
        <v>1</v>
      </c>
      <c r="O506" s="1">
        <v>2</v>
      </c>
      <c r="P506" s="1">
        <v>1</v>
      </c>
      <c r="Q506" s="1">
        <v>3</v>
      </c>
      <c r="R506" s="1">
        <v>5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53</v>
      </c>
      <c r="AA506" s="1" t="str" cm="1">
        <f t="array" ref="AA506">_xlfn.IFS(AND(Z506 &lt; 36, Z506 &gt; 23), "24-35", AND(Z506 &lt; 51, Z506 &gt; 35), "36-50", AND(Z506 &lt; 66, Z506 &gt; 50), "51-65", Z506 &gt; 65, "66+", TRUE, "?")</f>
        <v>51-65</v>
      </c>
      <c r="AB506" s="1">
        <v>2321</v>
      </c>
      <c r="AC506" s="1">
        <v>0</v>
      </c>
      <c r="AD506" s="1">
        <v>0</v>
      </c>
      <c r="AE506" s="1">
        <v>0</v>
      </c>
      <c r="AF506" s="1">
        <v>1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82</v>
      </c>
      <c r="AM506" s="2">
        <v>42528</v>
      </c>
      <c r="AN506">
        <f t="shared" si="22"/>
        <v>6</v>
      </c>
      <c r="AO506" t="str">
        <f t="shared" si="23"/>
        <v>June</v>
      </c>
      <c r="AP506">
        <v>1</v>
      </c>
    </row>
    <row r="507" spans="1:42" ht="13" x14ac:dyDescent="0.15">
      <c r="A507">
        <v>506</v>
      </c>
      <c r="B507" s="1">
        <v>64497</v>
      </c>
      <c r="C507" s="1">
        <v>1612</v>
      </c>
      <c r="D507" s="1">
        <f t="shared" si="21"/>
        <v>2.4993410546226955</v>
      </c>
      <c r="E507" s="1">
        <v>0</v>
      </c>
      <c r="F507" s="1">
        <v>1</v>
      </c>
      <c r="G507" s="1">
        <v>17</v>
      </c>
      <c r="H507" s="1">
        <v>1170</v>
      </c>
      <c r="I507" s="1">
        <v>48</v>
      </c>
      <c r="J507" s="1">
        <v>320</v>
      </c>
      <c r="K507" s="1">
        <v>42</v>
      </c>
      <c r="L507" s="1">
        <v>32</v>
      </c>
      <c r="M507" s="1">
        <v>192</v>
      </c>
      <c r="N507" s="1">
        <v>5</v>
      </c>
      <c r="O507" s="1">
        <v>11</v>
      </c>
      <c r="P507" s="1">
        <v>4</v>
      </c>
      <c r="Q507" s="1">
        <v>9</v>
      </c>
      <c r="R507" s="1">
        <v>8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1</v>
      </c>
      <c r="Z507" s="1">
        <v>66</v>
      </c>
      <c r="AA507" s="1" t="str" cm="1">
        <f t="array" ref="AA507">_xlfn.IFS(AND(Z507 &lt; 36, Z507 &gt; 23), "24-35", AND(Z507 &lt; 51, Z507 &gt; 35), "36-50", AND(Z507 &lt; 66, Z507 &gt; 50), "51-65", Z507 &gt; 65, "66+", TRUE, "?")</f>
        <v>66+</v>
      </c>
      <c r="AB507" s="1">
        <v>2816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1420</v>
      </c>
      <c r="AM507" s="2">
        <v>42033</v>
      </c>
      <c r="AN507">
        <f t="shared" si="22"/>
        <v>1</v>
      </c>
      <c r="AO507" t="str">
        <f t="shared" si="23"/>
        <v>January</v>
      </c>
      <c r="AP507">
        <v>1</v>
      </c>
    </row>
    <row r="508" spans="1:42" ht="13" x14ac:dyDescent="0.15">
      <c r="A508">
        <v>507</v>
      </c>
      <c r="B508" s="1">
        <v>57247</v>
      </c>
      <c r="C508" s="1">
        <v>226</v>
      </c>
      <c r="D508" s="1">
        <f t="shared" si="21"/>
        <v>0.39478051251593971</v>
      </c>
      <c r="E508" s="1">
        <v>0</v>
      </c>
      <c r="F508" s="1">
        <v>1</v>
      </c>
      <c r="G508" s="1">
        <v>50</v>
      </c>
      <c r="H508" s="1">
        <v>99</v>
      </c>
      <c r="I508" s="1">
        <v>4</v>
      </c>
      <c r="J508" s="1">
        <v>32</v>
      </c>
      <c r="K508" s="1">
        <v>37</v>
      </c>
      <c r="L508" s="1">
        <v>54</v>
      </c>
      <c r="M508" s="1">
        <v>6</v>
      </c>
      <c r="N508" s="1">
        <v>2</v>
      </c>
      <c r="O508" s="1">
        <v>2</v>
      </c>
      <c r="P508" s="1">
        <v>1</v>
      </c>
      <c r="Q508" s="1">
        <v>7</v>
      </c>
      <c r="R508" s="1">
        <v>2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68</v>
      </c>
      <c r="AA508" s="1" t="str" cm="1">
        <f t="array" ref="AA508">_xlfn.IFS(AND(Z508 &lt; 36, Z508 &gt; 23), "24-35", AND(Z508 &lt; 51, Z508 &gt; 35), "36-50", AND(Z508 &lt; 66, Z508 &gt; 50), "51-65", Z508 &gt; 65, "66+", TRUE, "?")</f>
        <v>66+</v>
      </c>
      <c r="AB508" s="1">
        <v>2484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220</v>
      </c>
      <c r="AM508" s="2">
        <v>42365</v>
      </c>
      <c r="AN508">
        <f t="shared" si="22"/>
        <v>12</v>
      </c>
      <c r="AO508" t="str">
        <f t="shared" si="23"/>
        <v>December</v>
      </c>
      <c r="AP508">
        <v>1</v>
      </c>
    </row>
    <row r="509" spans="1:42" ht="13" x14ac:dyDescent="0.15">
      <c r="A509">
        <v>508</v>
      </c>
      <c r="B509" s="1">
        <v>22944</v>
      </c>
      <c r="C509" s="1">
        <v>50</v>
      </c>
      <c r="D509" s="1">
        <f t="shared" si="21"/>
        <v>0.21792189679218968</v>
      </c>
      <c r="E509" s="1">
        <v>1</v>
      </c>
      <c r="F509" s="1">
        <v>0</v>
      </c>
      <c r="G509" s="1">
        <v>67</v>
      </c>
      <c r="H509" s="1">
        <v>19</v>
      </c>
      <c r="I509" s="1">
        <v>3</v>
      </c>
      <c r="J509" s="1">
        <v>19</v>
      </c>
      <c r="K509" s="1">
        <v>4</v>
      </c>
      <c r="L509" s="1">
        <v>5</v>
      </c>
      <c r="M509" s="1">
        <v>26</v>
      </c>
      <c r="N509" s="1">
        <v>3</v>
      </c>
      <c r="O509" s="1">
        <v>3</v>
      </c>
      <c r="P509" s="1">
        <v>0</v>
      </c>
      <c r="Q509" s="1">
        <v>3</v>
      </c>
      <c r="R509" s="1">
        <v>7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39</v>
      </c>
      <c r="AA509" s="1" t="str" cm="1">
        <f t="array" ref="AA509">_xlfn.IFS(AND(Z509 &lt; 36, Z509 &gt; 23), "24-35", AND(Z509 &lt; 51, Z509 &gt; 35), "36-50", AND(Z509 &lt; 66, Z509 &gt; 50), "51-65", Z509 &gt; 65, "66+", TRUE, "?")</f>
        <v>36-50</v>
      </c>
      <c r="AB509" s="1">
        <v>2347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0</v>
      </c>
      <c r="AL509" s="1">
        <v>24</v>
      </c>
      <c r="AM509" s="2">
        <v>42502</v>
      </c>
      <c r="AN509">
        <f t="shared" si="22"/>
        <v>5</v>
      </c>
      <c r="AO509" t="str">
        <f t="shared" si="23"/>
        <v>May</v>
      </c>
      <c r="AP509">
        <v>1</v>
      </c>
    </row>
    <row r="510" spans="1:42" ht="13" x14ac:dyDescent="0.15">
      <c r="A510">
        <v>509</v>
      </c>
      <c r="B510" s="1">
        <v>25315</v>
      </c>
      <c r="C510" s="1">
        <v>32</v>
      </c>
      <c r="D510" s="1">
        <f t="shared" si="21"/>
        <v>0.12640726841793404</v>
      </c>
      <c r="E510" s="1">
        <v>1</v>
      </c>
      <c r="F510" s="1">
        <v>0</v>
      </c>
      <c r="G510" s="1">
        <v>46</v>
      </c>
      <c r="H510" s="1">
        <v>1</v>
      </c>
      <c r="I510" s="1">
        <v>9</v>
      </c>
      <c r="J510" s="1">
        <v>8</v>
      </c>
      <c r="K510" s="1">
        <v>11</v>
      </c>
      <c r="L510" s="1">
        <v>3</v>
      </c>
      <c r="M510" s="1">
        <v>22</v>
      </c>
      <c r="N510" s="1">
        <v>3</v>
      </c>
      <c r="O510" s="1">
        <v>3</v>
      </c>
      <c r="P510" s="1">
        <v>0</v>
      </c>
      <c r="Q510" s="1">
        <v>3</v>
      </c>
      <c r="R510" s="1">
        <v>8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43</v>
      </c>
      <c r="AA510" s="1" t="str" cm="1">
        <f t="array" ref="AA510">_xlfn.IFS(AND(Z510 &lt; 36, Z510 &gt; 23), "24-35", AND(Z510 &lt; 51, Z510 &gt; 35), "36-50", AND(Z510 &lt; 66, Z510 &gt; 50), "51-65", Z510 &gt; 65, "66+", TRUE, "?")</f>
        <v>36-50</v>
      </c>
      <c r="AB510" s="1">
        <v>2393</v>
      </c>
      <c r="AC510" s="1">
        <v>0</v>
      </c>
      <c r="AD510" s="1">
        <v>0</v>
      </c>
      <c r="AE510" s="1">
        <v>0</v>
      </c>
      <c r="AF510" s="1">
        <v>1</v>
      </c>
      <c r="AG510" s="1">
        <v>0</v>
      </c>
      <c r="AH510" s="1">
        <v>1</v>
      </c>
      <c r="AI510" s="1">
        <v>0</v>
      </c>
      <c r="AJ510" s="1">
        <v>0</v>
      </c>
      <c r="AK510" s="1">
        <v>0</v>
      </c>
      <c r="AL510" s="1">
        <v>10</v>
      </c>
      <c r="AM510" s="2">
        <v>42456</v>
      </c>
      <c r="AN510">
        <f t="shared" si="22"/>
        <v>3</v>
      </c>
      <c r="AO510" t="str">
        <f t="shared" si="23"/>
        <v>March</v>
      </c>
      <c r="AP510">
        <v>1</v>
      </c>
    </row>
    <row r="511" spans="1:42" ht="13" x14ac:dyDescent="0.15">
      <c r="A511">
        <v>510</v>
      </c>
      <c r="B511" s="1">
        <v>43638</v>
      </c>
      <c r="C511" s="1">
        <v>182</v>
      </c>
      <c r="D511" s="1">
        <f t="shared" si="21"/>
        <v>0.41706769329483478</v>
      </c>
      <c r="E511" s="1">
        <v>0</v>
      </c>
      <c r="F511" s="1">
        <v>1</v>
      </c>
      <c r="G511" s="1">
        <v>37</v>
      </c>
      <c r="H511" s="1">
        <v>63</v>
      </c>
      <c r="I511" s="1">
        <v>10</v>
      </c>
      <c r="J511" s="1">
        <v>83</v>
      </c>
      <c r="K511" s="1">
        <v>7</v>
      </c>
      <c r="L511" s="1">
        <v>19</v>
      </c>
      <c r="M511" s="1">
        <v>19</v>
      </c>
      <c r="N511" s="1">
        <v>2</v>
      </c>
      <c r="O511" s="1">
        <v>4</v>
      </c>
      <c r="P511" s="1">
        <v>1</v>
      </c>
      <c r="Q511" s="1">
        <v>4</v>
      </c>
      <c r="R511" s="1">
        <v>7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51</v>
      </c>
      <c r="AA511" s="1" t="str" cm="1">
        <f t="array" ref="AA511">_xlfn.IFS(AND(Z511 &lt; 36, Z511 &gt; 23), "24-35", AND(Z511 &lt; 51, Z511 &gt; 35), "36-50", AND(Z511 &lt; 66, Z511 &gt; 50), "51-65", Z511 &gt; 65, "66+", TRUE, "?")</f>
        <v>51-65</v>
      </c>
      <c r="AB511" s="1">
        <v>2851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0</v>
      </c>
      <c r="AI511" s="1">
        <v>1</v>
      </c>
      <c r="AJ511" s="1">
        <v>0</v>
      </c>
      <c r="AK511" s="1">
        <v>0</v>
      </c>
      <c r="AL511" s="1">
        <v>163</v>
      </c>
      <c r="AM511" s="2">
        <v>41998</v>
      </c>
      <c r="AN511">
        <f t="shared" si="22"/>
        <v>12</v>
      </c>
      <c r="AO511" t="str">
        <f t="shared" si="23"/>
        <v>December</v>
      </c>
      <c r="AP511">
        <v>1</v>
      </c>
    </row>
    <row r="512" spans="1:42" ht="13" x14ac:dyDescent="0.15">
      <c r="A512">
        <v>511</v>
      </c>
      <c r="B512" s="1">
        <v>42710</v>
      </c>
      <c r="C512" s="1">
        <v>304</v>
      </c>
      <c r="D512" s="1">
        <f t="shared" si="21"/>
        <v>0.71177710138140948</v>
      </c>
      <c r="E512" s="1">
        <v>1</v>
      </c>
      <c r="F512" s="1">
        <v>0</v>
      </c>
      <c r="G512" s="1">
        <v>38</v>
      </c>
      <c r="H512" s="1">
        <v>252</v>
      </c>
      <c r="I512" s="1">
        <v>3</v>
      </c>
      <c r="J512" s="1">
        <v>42</v>
      </c>
      <c r="K512" s="1">
        <v>4</v>
      </c>
      <c r="L512" s="1">
        <v>3</v>
      </c>
      <c r="M512" s="1">
        <v>102</v>
      </c>
      <c r="N512" s="1">
        <v>2</v>
      </c>
      <c r="O512" s="1">
        <v>4</v>
      </c>
      <c r="P512" s="1">
        <v>5</v>
      </c>
      <c r="Q512" s="1">
        <v>3</v>
      </c>
      <c r="R512" s="1">
        <v>6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36</v>
      </c>
      <c r="AA512" s="1" t="str" cm="1">
        <f t="array" ref="AA512">_xlfn.IFS(AND(Z512 &lt; 36, Z512 &gt; 23), "24-35", AND(Z512 &lt; 51, Z512 &gt; 35), "36-50", AND(Z512 &lt; 66, Z512 &gt; 50), "51-65", Z512 &gt; 65, "66+", TRUE, "?")</f>
        <v>36-50</v>
      </c>
      <c r="AB512" s="1">
        <v>2737</v>
      </c>
      <c r="AC512" s="1">
        <v>0</v>
      </c>
      <c r="AD512" s="1">
        <v>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202</v>
      </c>
      <c r="AM512" s="2">
        <v>42112</v>
      </c>
      <c r="AN512">
        <f t="shared" si="22"/>
        <v>4</v>
      </c>
      <c r="AO512" t="str">
        <f t="shared" si="23"/>
        <v>April</v>
      </c>
      <c r="AP512">
        <v>1</v>
      </c>
    </row>
    <row r="513" spans="1:42" ht="13" x14ac:dyDescent="0.15">
      <c r="A513">
        <v>512</v>
      </c>
      <c r="B513" s="1">
        <v>80134</v>
      </c>
      <c r="C513" s="1">
        <v>1610</v>
      </c>
      <c r="D513" s="1">
        <f t="shared" si="21"/>
        <v>2.0091346993785413</v>
      </c>
      <c r="E513" s="1">
        <v>1</v>
      </c>
      <c r="F513" s="1">
        <v>0</v>
      </c>
      <c r="G513" s="1">
        <v>40</v>
      </c>
      <c r="H513" s="1">
        <v>1218</v>
      </c>
      <c r="I513" s="1">
        <v>16</v>
      </c>
      <c r="J513" s="1">
        <v>272</v>
      </c>
      <c r="K513" s="1">
        <v>104</v>
      </c>
      <c r="L513" s="1">
        <v>0</v>
      </c>
      <c r="M513" s="1">
        <v>80</v>
      </c>
      <c r="N513" s="1">
        <v>2</v>
      </c>
      <c r="O513" s="1">
        <v>5</v>
      </c>
      <c r="P513" s="1">
        <v>3</v>
      </c>
      <c r="Q513" s="1">
        <v>6</v>
      </c>
      <c r="R513" s="1">
        <v>6</v>
      </c>
      <c r="S513" s="1">
        <v>1</v>
      </c>
      <c r="T513" s="1">
        <v>0</v>
      </c>
      <c r="U513" s="1">
        <v>0</v>
      </c>
      <c r="V513" s="1">
        <v>1</v>
      </c>
      <c r="W513" s="1">
        <v>1</v>
      </c>
      <c r="X513" s="1">
        <v>0</v>
      </c>
      <c r="Y513" s="1">
        <v>1</v>
      </c>
      <c r="Z513" s="1">
        <v>48</v>
      </c>
      <c r="AA513" s="1" t="str" cm="1">
        <f t="array" ref="AA513">_xlfn.IFS(AND(Z513 &lt; 36, Z513 &gt; 23), "24-35", AND(Z513 &lt; 51, Z513 &gt; 35), "36-50", AND(Z513 &lt; 66, Z513 &gt; 50), "51-65", Z513 &gt; 65, "66+", TRUE, "?")</f>
        <v>36-50</v>
      </c>
      <c r="AB513" s="1">
        <v>2564</v>
      </c>
      <c r="AC513" s="1">
        <v>0</v>
      </c>
      <c r="AD513" s="1">
        <v>1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1530</v>
      </c>
      <c r="AM513" s="2">
        <v>42285</v>
      </c>
      <c r="AN513">
        <f t="shared" si="22"/>
        <v>10</v>
      </c>
      <c r="AO513" t="str">
        <f t="shared" si="23"/>
        <v>October</v>
      </c>
      <c r="AP513">
        <v>1</v>
      </c>
    </row>
    <row r="514" spans="1:42" ht="13" x14ac:dyDescent="0.15">
      <c r="A514">
        <v>513</v>
      </c>
      <c r="B514" s="1">
        <v>54058</v>
      </c>
      <c r="C514" s="1">
        <v>608</v>
      </c>
      <c r="D514" s="1">
        <f t="shared" si="21"/>
        <v>1.1247178955936217</v>
      </c>
      <c r="E514" s="1">
        <v>0</v>
      </c>
      <c r="F514" s="1">
        <v>1</v>
      </c>
      <c r="G514" s="1">
        <v>56</v>
      </c>
      <c r="H514" s="1">
        <v>198</v>
      </c>
      <c r="I514" s="1">
        <v>18</v>
      </c>
      <c r="J514" s="1">
        <v>252</v>
      </c>
      <c r="K514" s="1">
        <v>32</v>
      </c>
      <c r="L514" s="1">
        <v>108</v>
      </c>
      <c r="M514" s="1">
        <v>54</v>
      </c>
      <c r="N514" s="1">
        <v>2</v>
      </c>
      <c r="O514" s="1">
        <v>4</v>
      </c>
      <c r="P514" s="1">
        <v>6</v>
      </c>
      <c r="Q514" s="1">
        <v>8</v>
      </c>
      <c r="R514" s="1">
        <v>3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44</v>
      </c>
      <c r="AA514" s="1" t="str" cm="1">
        <f t="array" ref="AA514">_xlfn.IFS(AND(Z514 &lt; 36, Z514 &gt; 23), "24-35", AND(Z514 &lt; 51, Z514 &gt; 35), "36-50", AND(Z514 &lt; 66, Z514 &gt; 50), "51-65", Z514 &gt; 65, "66+", TRUE, "?")</f>
        <v>36-50</v>
      </c>
      <c r="AB514" s="1">
        <v>2549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1</v>
      </c>
      <c r="AJ514" s="1">
        <v>0</v>
      </c>
      <c r="AK514" s="1">
        <v>0</v>
      </c>
      <c r="AL514" s="1">
        <v>554</v>
      </c>
      <c r="AM514" s="2">
        <v>42300</v>
      </c>
      <c r="AN514">
        <f t="shared" si="22"/>
        <v>10</v>
      </c>
      <c r="AO514" t="str">
        <f t="shared" si="23"/>
        <v>October</v>
      </c>
      <c r="AP514">
        <v>1</v>
      </c>
    </row>
    <row r="515" spans="1:42" ht="13" x14ac:dyDescent="0.15">
      <c r="A515">
        <v>514</v>
      </c>
      <c r="B515" s="1">
        <v>24683</v>
      </c>
      <c r="C515" s="1">
        <v>35</v>
      </c>
      <c r="D515" s="1">
        <f t="shared" ref="D515:D578" si="24">C515/B515*100</f>
        <v>0.14179799862253373</v>
      </c>
      <c r="E515" s="1">
        <v>1</v>
      </c>
      <c r="F515" s="1">
        <v>0</v>
      </c>
      <c r="G515" s="1">
        <v>98</v>
      </c>
      <c r="H515" s="1">
        <v>8</v>
      </c>
      <c r="I515" s="1">
        <v>4</v>
      </c>
      <c r="J515" s="1">
        <v>10</v>
      </c>
      <c r="K515" s="1">
        <v>6</v>
      </c>
      <c r="L515" s="1">
        <v>7</v>
      </c>
      <c r="M515" s="1">
        <v>6</v>
      </c>
      <c r="N515" s="1">
        <v>2</v>
      </c>
      <c r="O515" s="1">
        <v>2</v>
      </c>
      <c r="P515" s="1">
        <v>0</v>
      </c>
      <c r="Q515" s="1">
        <v>4</v>
      </c>
      <c r="R515" s="1">
        <v>5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30</v>
      </c>
      <c r="AA515" s="1" t="str" cm="1">
        <f t="array" ref="AA515">_xlfn.IFS(AND(Z515 &lt; 36, Z515 &gt; 23), "24-35", AND(Z515 &lt; 51, Z515 &gt; 35), "36-50", AND(Z515 &lt; 66, Z515 &gt; 50), "51-65", Z515 &gt; 65, "66+", TRUE, "?")</f>
        <v>24-35</v>
      </c>
      <c r="AB515" s="1">
        <v>2272</v>
      </c>
      <c r="AC515" s="1">
        <v>0</v>
      </c>
      <c r="AD515" s="1">
        <v>1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29</v>
      </c>
      <c r="AM515" s="2">
        <v>42577</v>
      </c>
      <c r="AN515">
        <f t="shared" ref="AN515:AN578" si="25">MONTH(AM515)</f>
        <v>7</v>
      </c>
      <c r="AO515" t="str">
        <f t="shared" ref="AO515:AO578" si="26">TEXT(DATE(2024,AN515,1),"mmmm")</f>
        <v>July</v>
      </c>
      <c r="AP515">
        <v>1</v>
      </c>
    </row>
    <row r="516" spans="1:42" ht="13" x14ac:dyDescent="0.15">
      <c r="A516">
        <v>515</v>
      </c>
      <c r="B516" s="1">
        <v>47850</v>
      </c>
      <c r="C516" s="1">
        <v>124</v>
      </c>
      <c r="D516" s="1">
        <f t="shared" si="24"/>
        <v>0.25914315569487983</v>
      </c>
      <c r="E516" s="1">
        <v>1</v>
      </c>
      <c r="F516" s="1">
        <v>0</v>
      </c>
      <c r="G516" s="1">
        <v>72</v>
      </c>
      <c r="H516" s="1">
        <v>42</v>
      </c>
      <c r="I516" s="1">
        <v>7</v>
      </c>
      <c r="J516" s="1">
        <v>43</v>
      </c>
      <c r="K516" s="1">
        <v>20</v>
      </c>
      <c r="L516" s="1">
        <v>12</v>
      </c>
      <c r="M516" s="1">
        <v>10</v>
      </c>
      <c r="N516" s="1">
        <v>1</v>
      </c>
      <c r="O516" s="1">
        <v>3</v>
      </c>
      <c r="P516" s="1">
        <v>0</v>
      </c>
      <c r="Q516" s="1">
        <v>4</v>
      </c>
      <c r="R516" s="1">
        <v>6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40</v>
      </c>
      <c r="AA516" s="1" t="str" cm="1">
        <f t="array" ref="AA516">_xlfn.IFS(AND(Z516 &lt; 36, Z516 &gt; 23), "24-35", AND(Z516 &lt; 51, Z516 &gt; 35), "36-50", AND(Z516 &lt; 66, Z516 &gt; 50), "51-65", Z516 &gt; 65, "66+", TRUE, "?")</f>
        <v>36-50</v>
      </c>
      <c r="AB516" s="1">
        <v>2367</v>
      </c>
      <c r="AC516" s="1">
        <v>0</v>
      </c>
      <c r="AD516" s="1">
        <v>1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114</v>
      </c>
      <c r="AM516" s="2">
        <v>42482</v>
      </c>
      <c r="AN516">
        <f t="shared" si="25"/>
        <v>4</v>
      </c>
      <c r="AO516" t="str">
        <f t="shared" si="26"/>
        <v>April</v>
      </c>
      <c r="AP516">
        <v>1</v>
      </c>
    </row>
    <row r="517" spans="1:42" ht="13" x14ac:dyDescent="0.15">
      <c r="A517">
        <v>516</v>
      </c>
      <c r="B517" s="1">
        <v>74004</v>
      </c>
      <c r="C517" s="1">
        <v>1610</v>
      </c>
      <c r="D517" s="1">
        <f t="shared" si="24"/>
        <v>2.1755580779417327</v>
      </c>
      <c r="E517" s="1">
        <v>0</v>
      </c>
      <c r="F517" s="1">
        <v>0</v>
      </c>
      <c r="G517" s="1">
        <v>5</v>
      </c>
      <c r="H517" s="1">
        <v>784</v>
      </c>
      <c r="I517" s="1">
        <v>48</v>
      </c>
      <c r="J517" s="1">
        <v>560</v>
      </c>
      <c r="K517" s="1">
        <v>42</v>
      </c>
      <c r="L517" s="1">
        <v>176</v>
      </c>
      <c r="M517" s="1">
        <v>48</v>
      </c>
      <c r="N517" s="1">
        <v>1</v>
      </c>
      <c r="O517" s="1">
        <v>4</v>
      </c>
      <c r="P517" s="1">
        <v>6</v>
      </c>
      <c r="Q517" s="1">
        <v>4</v>
      </c>
      <c r="R517" s="1">
        <v>3</v>
      </c>
      <c r="S517" s="1">
        <v>1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1</v>
      </c>
      <c r="Z517" s="1">
        <v>33</v>
      </c>
      <c r="AA517" s="1" t="str" cm="1">
        <f t="array" ref="AA517">_xlfn.IFS(AND(Z517 &lt; 36, Z517 &gt; 23), "24-35", AND(Z517 &lt; 51, Z517 &gt; 35), "36-50", AND(Z517 &lt; 66, Z517 &gt; 50), "51-65", Z517 &gt; 65, "66+", TRUE, "?")</f>
        <v>24-35</v>
      </c>
      <c r="AB517" s="1">
        <v>2284</v>
      </c>
      <c r="AC517" s="1">
        <v>0</v>
      </c>
      <c r="AD517" s="1">
        <v>0</v>
      </c>
      <c r="AE517" s="1">
        <v>1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1562</v>
      </c>
      <c r="AM517" s="2">
        <v>42565</v>
      </c>
      <c r="AN517">
        <f t="shared" si="25"/>
        <v>7</v>
      </c>
      <c r="AO517" t="str">
        <f t="shared" si="26"/>
        <v>July</v>
      </c>
      <c r="AP517">
        <v>1</v>
      </c>
    </row>
    <row r="518" spans="1:42" ht="13" x14ac:dyDescent="0.15">
      <c r="A518">
        <v>517</v>
      </c>
      <c r="B518" s="1">
        <v>27159</v>
      </c>
      <c r="C518" s="1">
        <v>20</v>
      </c>
      <c r="D518" s="1">
        <f t="shared" si="24"/>
        <v>7.3640413859125883E-2</v>
      </c>
      <c r="E518" s="1">
        <v>1</v>
      </c>
      <c r="F518" s="1">
        <v>1</v>
      </c>
      <c r="G518" s="1">
        <v>33</v>
      </c>
      <c r="H518" s="1">
        <v>17</v>
      </c>
      <c r="I518" s="1">
        <v>0</v>
      </c>
      <c r="J518" s="1">
        <v>3</v>
      </c>
      <c r="K518" s="1">
        <v>0</v>
      </c>
      <c r="L518" s="1">
        <v>0</v>
      </c>
      <c r="M518" s="1">
        <v>1</v>
      </c>
      <c r="N518" s="1">
        <v>2</v>
      </c>
      <c r="O518" s="1">
        <v>1</v>
      </c>
      <c r="P518" s="1">
        <v>0</v>
      </c>
      <c r="Q518" s="1">
        <v>3</v>
      </c>
      <c r="R518" s="1">
        <v>6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47</v>
      </c>
      <c r="AA518" s="1" t="str" cm="1">
        <f t="array" ref="AA518">_xlfn.IFS(AND(Z518 &lt; 36, Z518 &gt; 23), "24-35", AND(Z518 &lt; 51, Z518 &gt; 35), "36-50", AND(Z518 &lt; 66, Z518 &gt; 50), "51-65", Z518 &gt; 65, "66+", TRUE, "?")</f>
        <v>36-50</v>
      </c>
      <c r="AB518" s="1">
        <v>2251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0</v>
      </c>
      <c r="AL518" s="1">
        <v>19</v>
      </c>
      <c r="AM518" s="2">
        <v>42598</v>
      </c>
      <c r="AN518">
        <f t="shared" si="25"/>
        <v>8</v>
      </c>
      <c r="AO518" t="str">
        <f t="shared" si="26"/>
        <v>August</v>
      </c>
      <c r="AP518">
        <v>1</v>
      </c>
    </row>
    <row r="519" spans="1:42" ht="13" x14ac:dyDescent="0.15">
      <c r="A519">
        <v>518</v>
      </c>
      <c r="B519" s="1">
        <v>39548</v>
      </c>
      <c r="C519" s="1">
        <v>36</v>
      </c>
      <c r="D519" s="1">
        <f t="shared" si="24"/>
        <v>9.1028623444927681E-2</v>
      </c>
      <c r="E519" s="1">
        <v>1</v>
      </c>
      <c r="F519" s="1">
        <v>1</v>
      </c>
      <c r="G519" s="1">
        <v>87</v>
      </c>
      <c r="H519" s="1">
        <v>15</v>
      </c>
      <c r="I519" s="1">
        <v>4</v>
      </c>
      <c r="J519" s="1">
        <v>10</v>
      </c>
      <c r="K519" s="1">
        <v>3</v>
      </c>
      <c r="L519" s="1">
        <v>4</v>
      </c>
      <c r="M519" s="1">
        <v>18</v>
      </c>
      <c r="N519" s="1">
        <v>2</v>
      </c>
      <c r="O519" s="1">
        <v>1</v>
      </c>
      <c r="P519" s="1">
        <v>1</v>
      </c>
      <c r="Q519" s="1">
        <v>3</v>
      </c>
      <c r="R519" s="1">
        <v>3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57</v>
      </c>
      <c r="AA519" s="1" t="str" cm="1">
        <f t="array" ref="AA519">_xlfn.IFS(AND(Z519 &lt; 36, Z519 &gt; 23), "24-35", AND(Z519 &lt; 51, Z519 &gt; 35), "36-50", AND(Z519 &lt; 66, Z519 &gt; 50), "51-65", Z519 &gt; 65, "66+", TRUE, "?")</f>
        <v>51-65</v>
      </c>
      <c r="AB519" s="1">
        <v>2249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18</v>
      </c>
      <c r="AM519" s="2">
        <v>42600</v>
      </c>
      <c r="AN519">
        <f t="shared" si="25"/>
        <v>8</v>
      </c>
      <c r="AO519" t="str">
        <f t="shared" si="26"/>
        <v>August</v>
      </c>
      <c r="AP519">
        <v>1</v>
      </c>
    </row>
    <row r="520" spans="1:42" ht="13" x14ac:dyDescent="0.15">
      <c r="A520">
        <v>519</v>
      </c>
      <c r="B520" s="1">
        <v>71670</v>
      </c>
      <c r="C520" s="1">
        <v>1606</v>
      </c>
      <c r="D520" s="1">
        <f t="shared" si="24"/>
        <v>2.2408260080926468</v>
      </c>
      <c r="E520" s="1">
        <v>0</v>
      </c>
      <c r="F520" s="1">
        <v>0</v>
      </c>
      <c r="G520" s="1">
        <v>8</v>
      </c>
      <c r="H520" s="1">
        <v>1462</v>
      </c>
      <c r="I520" s="1">
        <v>16</v>
      </c>
      <c r="J520" s="1">
        <v>128</v>
      </c>
      <c r="K520" s="1">
        <v>0</v>
      </c>
      <c r="L520" s="1">
        <v>0</v>
      </c>
      <c r="M520" s="1">
        <v>160</v>
      </c>
      <c r="N520" s="1">
        <v>1</v>
      </c>
      <c r="O520" s="1">
        <v>5</v>
      </c>
      <c r="P520" s="1">
        <v>3</v>
      </c>
      <c r="Q520" s="1">
        <v>6</v>
      </c>
      <c r="R520" s="1">
        <v>6</v>
      </c>
      <c r="S520" s="1">
        <v>0</v>
      </c>
      <c r="T520" s="1">
        <v>1</v>
      </c>
      <c r="U520" s="1">
        <v>0</v>
      </c>
      <c r="V520" s="1">
        <v>1</v>
      </c>
      <c r="W520" s="1">
        <v>1</v>
      </c>
      <c r="X520" s="1">
        <v>0</v>
      </c>
      <c r="Y520" s="1">
        <v>1</v>
      </c>
      <c r="Z520" s="1">
        <v>58</v>
      </c>
      <c r="AA520" s="1" t="str" cm="1">
        <f t="array" ref="AA520">_xlfn.IFS(AND(Z520 &lt; 36, Z520 &gt; 23), "24-35", AND(Z520 &lt; 51, Z520 &gt; 35), "36-50", AND(Z520 &lt; 66, Z520 &gt; 50), "51-65", Z520 &gt; 65, "66+", TRUE, "?")</f>
        <v>51-65</v>
      </c>
      <c r="AB520" s="1">
        <v>2514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>
        <v>1</v>
      </c>
      <c r="AL520" s="1">
        <v>1446</v>
      </c>
      <c r="AM520" s="2">
        <v>42335</v>
      </c>
      <c r="AN520">
        <f t="shared" si="25"/>
        <v>11</v>
      </c>
      <c r="AO520" t="str">
        <f t="shared" si="26"/>
        <v>November</v>
      </c>
      <c r="AP520">
        <v>1</v>
      </c>
    </row>
    <row r="521" spans="1:42" ht="13" x14ac:dyDescent="0.15">
      <c r="A521">
        <v>520</v>
      </c>
      <c r="B521" s="1">
        <v>60504</v>
      </c>
      <c r="C521" s="1">
        <v>492</v>
      </c>
      <c r="D521" s="1">
        <f t="shared" si="24"/>
        <v>0.81316937723125737</v>
      </c>
      <c r="E521" s="1">
        <v>0</v>
      </c>
      <c r="F521" s="1">
        <v>1</v>
      </c>
      <c r="G521" s="1">
        <v>73</v>
      </c>
      <c r="H521" s="1">
        <v>458</v>
      </c>
      <c r="I521" s="1">
        <v>0</v>
      </c>
      <c r="J521" s="1">
        <v>24</v>
      </c>
      <c r="K521" s="1">
        <v>6</v>
      </c>
      <c r="L521" s="1">
        <v>4</v>
      </c>
      <c r="M521" s="1">
        <v>34</v>
      </c>
      <c r="N521" s="1">
        <v>2</v>
      </c>
      <c r="O521" s="1">
        <v>6</v>
      </c>
      <c r="P521" s="1">
        <v>2</v>
      </c>
      <c r="Q521" s="1">
        <v>8</v>
      </c>
      <c r="R521" s="1">
        <v>6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49</v>
      </c>
      <c r="AA521" s="1" t="str" cm="1">
        <f t="array" ref="AA521">_xlfn.IFS(AND(Z521 &lt; 36, Z521 &gt; 23), "24-35", AND(Z521 &lt; 51, Z521 &gt; 35), "36-50", AND(Z521 &lt; 66, Z521 &gt; 50), "51-65", Z521 &gt; 65, "66+", TRUE, "?")</f>
        <v>36-50</v>
      </c>
      <c r="AB521" s="1">
        <v>2301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458</v>
      </c>
      <c r="AM521" s="2">
        <v>42548</v>
      </c>
      <c r="AN521">
        <f t="shared" si="25"/>
        <v>6</v>
      </c>
      <c r="AO521" t="str">
        <f t="shared" si="26"/>
        <v>June</v>
      </c>
      <c r="AP521">
        <v>1</v>
      </c>
    </row>
    <row r="522" spans="1:42" ht="13" x14ac:dyDescent="0.15">
      <c r="A522">
        <v>521</v>
      </c>
      <c r="B522" s="1">
        <v>22419</v>
      </c>
      <c r="C522" s="1">
        <v>120</v>
      </c>
      <c r="D522" s="1">
        <f t="shared" si="24"/>
        <v>0.53526027030643653</v>
      </c>
      <c r="E522" s="1">
        <v>0</v>
      </c>
      <c r="F522" s="1">
        <v>0</v>
      </c>
      <c r="G522" s="1">
        <v>74</v>
      </c>
      <c r="H522" s="1">
        <v>30</v>
      </c>
      <c r="I522" s="1">
        <v>3</v>
      </c>
      <c r="J522" s="1">
        <v>47</v>
      </c>
      <c r="K522" s="1">
        <v>19</v>
      </c>
      <c r="L522" s="1">
        <v>21</v>
      </c>
      <c r="M522" s="1">
        <v>42</v>
      </c>
      <c r="N522" s="1">
        <v>1</v>
      </c>
      <c r="O522" s="1">
        <v>3</v>
      </c>
      <c r="P522" s="1">
        <v>2</v>
      </c>
      <c r="Q522" s="1">
        <v>2</v>
      </c>
      <c r="R522" s="1">
        <v>8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57</v>
      </c>
      <c r="AA522" s="1" t="str" cm="1">
        <f t="array" ref="AA522">_xlfn.IFS(AND(Z522 &lt; 36, Z522 &gt; 23), "24-35", AND(Z522 &lt; 51, Z522 &gt; 35), "36-50", AND(Z522 &lt; 66, Z522 &gt; 50), "51-65", Z522 &gt; 65, "66+", TRUE, "?")</f>
        <v>51-65</v>
      </c>
      <c r="AB522" s="1">
        <v>2596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78</v>
      </c>
      <c r="AM522" s="2">
        <v>42253</v>
      </c>
      <c r="AN522">
        <f t="shared" si="25"/>
        <v>9</v>
      </c>
      <c r="AO522" t="str">
        <f t="shared" si="26"/>
        <v>September</v>
      </c>
      <c r="AP522">
        <v>1</v>
      </c>
    </row>
    <row r="523" spans="1:42" ht="13" x14ac:dyDescent="0.15">
      <c r="A523">
        <v>522</v>
      </c>
      <c r="B523" s="1">
        <v>90247</v>
      </c>
      <c r="C523" s="1">
        <v>1605</v>
      </c>
      <c r="D523" s="1">
        <f t="shared" si="24"/>
        <v>1.7784524693341606</v>
      </c>
      <c r="E523" s="1">
        <v>0</v>
      </c>
      <c r="F523" s="1">
        <v>0</v>
      </c>
      <c r="G523" s="1">
        <v>27</v>
      </c>
      <c r="H523" s="1">
        <v>1184</v>
      </c>
      <c r="I523" s="1">
        <v>32</v>
      </c>
      <c r="J523" s="1">
        <v>352</v>
      </c>
      <c r="K523" s="1">
        <v>21</v>
      </c>
      <c r="L523" s="1">
        <v>16</v>
      </c>
      <c r="M523" s="1">
        <v>16</v>
      </c>
      <c r="N523" s="1">
        <v>1</v>
      </c>
      <c r="O523" s="1">
        <v>3</v>
      </c>
      <c r="P523" s="1">
        <v>4</v>
      </c>
      <c r="Q523" s="1">
        <v>7</v>
      </c>
      <c r="R523" s="1">
        <v>1</v>
      </c>
      <c r="S523" s="1">
        <v>1</v>
      </c>
      <c r="T523" s="1">
        <v>0</v>
      </c>
      <c r="U523" s="1">
        <v>0</v>
      </c>
      <c r="V523" s="1">
        <v>1</v>
      </c>
      <c r="W523" s="1">
        <v>1</v>
      </c>
      <c r="X523" s="1">
        <v>0</v>
      </c>
      <c r="Y523" s="1">
        <v>1</v>
      </c>
      <c r="Z523" s="1">
        <v>32</v>
      </c>
      <c r="AA523" s="1" t="str" cm="1">
        <f t="array" ref="AA523">_xlfn.IFS(AND(Z523 &lt; 36, Z523 &gt; 23), "24-35", AND(Z523 &lt; 51, Z523 &gt; 35), "36-50", AND(Z523 &lt; 66, Z523 &gt; 50), "51-65", Z523 &gt; 65, "66+", TRUE, "?")</f>
        <v>24-35</v>
      </c>
      <c r="AB523" s="1">
        <v>2220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  <c r="AK523" s="1">
        <v>0</v>
      </c>
      <c r="AL523" s="1">
        <v>1589</v>
      </c>
      <c r="AM523" s="2">
        <v>42629</v>
      </c>
      <c r="AN523">
        <f t="shared" si="25"/>
        <v>9</v>
      </c>
      <c r="AO523" t="str">
        <f t="shared" si="26"/>
        <v>September</v>
      </c>
      <c r="AP523">
        <v>1</v>
      </c>
    </row>
    <row r="524" spans="1:42" ht="13" x14ac:dyDescent="0.15">
      <c r="A524">
        <v>523</v>
      </c>
      <c r="B524" s="1">
        <v>43462</v>
      </c>
      <c r="C524" s="1">
        <v>225</v>
      </c>
      <c r="D524" s="1">
        <f t="shared" si="24"/>
        <v>0.51769361741291242</v>
      </c>
      <c r="E524" s="1">
        <v>1</v>
      </c>
      <c r="F524" s="1">
        <v>1</v>
      </c>
      <c r="G524" s="1">
        <v>50</v>
      </c>
      <c r="H524" s="1">
        <v>90</v>
      </c>
      <c r="I524" s="1">
        <v>17</v>
      </c>
      <c r="J524" s="1">
        <v>97</v>
      </c>
      <c r="K524" s="1">
        <v>15</v>
      </c>
      <c r="L524" s="1">
        <v>6</v>
      </c>
      <c r="M524" s="1">
        <v>15</v>
      </c>
      <c r="N524" s="1">
        <v>6</v>
      </c>
      <c r="O524" s="1">
        <v>4</v>
      </c>
      <c r="P524" s="1">
        <v>1</v>
      </c>
      <c r="Q524" s="1">
        <v>5</v>
      </c>
      <c r="R524" s="1">
        <v>8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68</v>
      </c>
      <c r="AA524" s="1" t="str" cm="1">
        <f t="array" ref="AA524">_xlfn.IFS(AND(Z524 &lt; 36, Z524 &gt; 23), "24-35", AND(Z524 &lt; 51, Z524 &gt; 35), "36-50", AND(Z524 &lt; 66, Z524 &gt; 50), "51-65", Z524 &gt; 65, "66+", TRUE, "?")</f>
        <v>66+</v>
      </c>
      <c r="AB524" s="1">
        <v>2814</v>
      </c>
      <c r="AC524" s="1">
        <v>0</v>
      </c>
      <c r="AD524" s="1">
        <v>0</v>
      </c>
      <c r="AE524" s="1">
        <v>0</v>
      </c>
      <c r="AF524" s="1">
        <v>1</v>
      </c>
      <c r="AG524" s="1">
        <v>0</v>
      </c>
      <c r="AH524" s="1">
        <v>0</v>
      </c>
      <c r="AI524" s="1">
        <v>1</v>
      </c>
      <c r="AJ524" s="1">
        <v>0</v>
      </c>
      <c r="AK524" s="1">
        <v>0</v>
      </c>
      <c r="AL524" s="1">
        <v>210</v>
      </c>
      <c r="AM524" s="2">
        <v>42035</v>
      </c>
      <c r="AN524">
        <f t="shared" si="25"/>
        <v>1</v>
      </c>
      <c r="AO524" t="str">
        <f t="shared" si="26"/>
        <v>January</v>
      </c>
      <c r="AP524">
        <v>1</v>
      </c>
    </row>
    <row r="525" spans="1:42" ht="13" x14ac:dyDescent="0.15">
      <c r="A525">
        <v>524</v>
      </c>
      <c r="B525" s="1">
        <v>54880</v>
      </c>
      <c r="C525" s="1">
        <v>677</v>
      </c>
      <c r="D525" s="1">
        <f t="shared" si="24"/>
        <v>1.2336005830903791</v>
      </c>
      <c r="E525" s="1">
        <v>1</v>
      </c>
      <c r="F525" s="1">
        <v>0</v>
      </c>
      <c r="G525" s="1">
        <v>57</v>
      </c>
      <c r="H525" s="1">
        <v>308</v>
      </c>
      <c r="I525" s="1">
        <v>85</v>
      </c>
      <c r="J525" s="1">
        <v>137</v>
      </c>
      <c r="K525" s="1">
        <v>102</v>
      </c>
      <c r="L525" s="1">
        <v>45</v>
      </c>
      <c r="M525" s="1">
        <v>118</v>
      </c>
      <c r="N525" s="1">
        <v>2</v>
      </c>
      <c r="O525" s="1">
        <v>6</v>
      </c>
      <c r="P525" s="1">
        <v>2</v>
      </c>
      <c r="Q525" s="1">
        <v>11</v>
      </c>
      <c r="R525" s="1">
        <v>5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42</v>
      </c>
      <c r="AA525" s="1" t="str" cm="1">
        <f t="array" ref="AA525">_xlfn.IFS(AND(Z525 &lt; 36, Z525 &gt; 23), "24-35", AND(Z525 &lt; 51, Z525 &gt; 35), "36-50", AND(Z525 &lt; 66, Z525 &gt; 50), "51-65", Z525 &gt; 65, "66+", TRUE, "?")</f>
        <v>36-50</v>
      </c>
      <c r="AB525" s="1">
        <v>2644</v>
      </c>
      <c r="AC525" s="1">
        <v>0</v>
      </c>
      <c r="AD525" s="1">
        <v>0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559</v>
      </c>
      <c r="AM525" s="2">
        <v>42205</v>
      </c>
      <c r="AN525">
        <f t="shared" si="25"/>
        <v>7</v>
      </c>
      <c r="AO525" t="str">
        <f t="shared" si="26"/>
        <v>July</v>
      </c>
      <c r="AP525">
        <v>1</v>
      </c>
    </row>
    <row r="526" spans="1:42" ht="13" x14ac:dyDescent="0.15">
      <c r="A526">
        <v>525</v>
      </c>
      <c r="B526" s="1">
        <v>79908</v>
      </c>
      <c r="C526" s="1">
        <v>1661</v>
      </c>
      <c r="D526" s="1">
        <f t="shared" si="24"/>
        <v>2.0786404365019773</v>
      </c>
      <c r="E526" s="1">
        <v>0</v>
      </c>
      <c r="F526" s="1">
        <v>0</v>
      </c>
      <c r="G526" s="1">
        <v>30</v>
      </c>
      <c r="H526" s="1">
        <v>557</v>
      </c>
      <c r="I526" s="1">
        <v>129</v>
      </c>
      <c r="J526" s="1">
        <v>761</v>
      </c>
      <c r="K526" s="1">
        <v>29</v>
      </c>
      <c r="L526" s="1">
        <v>185</v>
      </c>
      <c r="M526" s="1">
        <v>111</v>
      </c>
      <c r="N526" s="1">
        <v>1</v>
      </c>
      <c r="O526" s="1">
        <v>5</v>
      </c>
      <c r="P526" s="1">
        <v>6</v>
      </c>
      <c r="Q526" s="1">
        <v>7</v>
      </c>
      <c r="R526" s="1">
        <v>2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38</v>
      </c>
      <c r="AA526" s="1" t="str" cm="1">
        <f t="array" ref="AA526">_xlfn.IFS(AND(Z526 &lt; 36, Z526 &gt; 23), "24-35", AND(Z526 &lt; 51, Z526 &gt; 35), "36-50", AND(Z526 &lt; 66, Z526 &gt; 50), "51-65", Z526 &gt; 65, "66+", TRUE, "?")</f>
        <v>36-50</v>
      </c>
      <c r="AB526" s="1">
        <v>2609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1550</v>
      </c>
      <c r="AM526" s="2">
        <v>42240</v>
      </c>
      <c r="AN526">
        <f t="shared" si="25"/>
        <v>8</v>
      </c>
      <c r="AO526" t="str">
        <f t="shared" si="26"/>
        <v>August</v>
      </c>
      <c r="AP526">
        <v>1</v>
      </c>
    </row>
    <row r="527" spans="1:42" ht="13" x14ac:dyDescent="0.15">
      <c r="A527">
        <v>526</v>
      </c>
      <c r="B527" s="1">
        <v>15315</v>
      </c>
      <c r="C527" s="1">
        <v>47</v>
      </c>
      <c r="D527" s="1">
        <f t="shared" si="24"/>
        <v>0.30688867123734898</v>
      </c>
      <c r="E527" s="1">
        <v>0</v>
      </c>
      <c r="F527" s="1">
        <v>0</v>
      </c>
      <c r="G527" s="1">
        <v>27</v>
      </c>
      <c r="H527" s="1">
        <v>7</v>
      </c>
      <c r="I527" s="1">
        <v>4</v>
      </c>
      <c r="J527" s="1">
        <v>13</v>
      </c>
      <c r="K527" s="1">
        <v>15</v>
      </c>
      <c r="L527" s="1">
        <v>8</v>
      </c>
      <c r="M527" s="1">
        <v>17</v>
      </c>
      <c r="N527" s="1">
        <v>2</v>
      </c>
      <c r="O527" s="1">
        <v>2</v>
      </c>
      <c r="P527" s="1">
        <v>0</v>
      </c>
      <c r="Q527" s="1">
        <v>4</v>
      </c>
      <c r="R527" s="1">
        <v>5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50</v>
      </c>
      <c r="AA527" s="1" t="str" cm="1">
        <f t="array" ref="AA527">_xlfn.IFS(AND(Z527 &lt; 36, Z527 &gt; 23), "24-35", AND(Z527 &lt; 51, Z527 &gt; 35), "36-50", AND(Z527 &lt; 66, Z527 &gt; 50), "51-65", Z527 &gt; 65, "66+", TRUE, "?")</f>
        <v>36-50</v>
      </c>
      <c r="AB527" s="1">
        <v>2489</v>
      </c>
      <c r="AC527" s="1">
        <v>0</v>
      </c>
      <c r="AD527" s="1">
        <v>1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30</v>
      </c>
      <c r="AM527" s="2">
        <v>42360</v>
      </c>
      <c r="AN527">
        <f t="shared" si="25"/>
        <v>12</v>
      </c>
      <c r="AO527" t="str">
        <f t="shared" si="26"/>
        <v>December</v>
      </c>
      <c r="AP527">
        <v>1</v>
      </c>
    </row>
    <row r="528" spans="1:42" ht="13" x14ac:dyDescent="0.15">
      <c r="A528">
        <v>527</v>
      </c>
      <c r="B528" s="1">
        <v>90369</v>
      </c>
      <c r="C528" s="1">
        <v>1571</v>
      </c>
      <c r="D528" s="1">
        <f t="shared" si="24"/>
        <v>1.7384280007524704</v>
      </c>
      <c r="E528" s="1">
        <v>0</v>
      </c>
      <c r="F528" s="1">
        <v>0</v>
      </c>
      <c r="G528" s="1">
        <v>2</v>
      </c>
      <c r="H528" s="1">
        <v>292</v>
      </c>
      <c r="I528" s="1">
        <v>51</v>
      </c>
      <c r="J528" s="1">
        <v>981</v>
      </c>
      <c r="K528" s="1">
        <v>224</v>
      </c>
      <c r="L528" s="1">
        <v>23</v>
      </c>
      <c r="M528" s="1">
        <v>17</v>
      </c>
      <c r="N528" s="1">
        <v>1</v>
      </c>
      <c r="O528" s="1">
        <v>4</v>
      </c>
      <c r="P528" s="1">
        <v>6</v>
      </c>
      <c r="Q528" s="1">
        <v>6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64</v>
      </c>
      <c r="AA528" s="1" t="str" cm="1">
        <f t="array" ref="AA528">_xlfn.IFS(AND(Z528 &lt; 36, Z528 &gt; 23), "24-35", AND(Z528 &lt; 51, Z528 &gt; 35), "36-50", AND(Z528 &lt; 66, Z528 &gt; 50), "51-65", Z528 &gt; 65, "66+", TRUE, "?")</f>
        <v>51-65</v>
      </c>
      <c r="AB528" s="1">
        <v>2221</v>
      </c>
      <c r="AC528" s="1">
        <v>0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1554</v>
      </c>
      <c r="AM528" s="2">
        <v>42628</v>
      </c>
      <c r="AN528">
        <f t="shared" si="25"/>
        <v>9</v>
      </c>
      <c r="AO528" t="str">
        <f t="shared" si="26"/>
        <v>September</v>
      </c>
      <c r="AP528">
        <v>1</v>
      </c>
    </row>
    <row r="529" spans="1:42" ht="13" x14ac:dyDescent="0.15">
      <c r="A529">
        <v>528</v>
      </c>
      <c r="B529" s="1">
        <v>33039</v>
      </c>
      <c r="C529" s="1">
        <v>66</v>
      </c>
      <c r="D529" s="1">
        <f t="shared" si="24"/>
        <v>0.1997639153727413</v>
      </c>
      <c r="E529" s="1">
        <v>1</v>
      </c>
      <c r="F529" s="1">
        <v>0</v>
      </c>
      <c r="G529" s="1">
        <v>4</v>
      </c>
      <c r="H529" s="1">
        <v>30</v>
      </c>
      <c r="I529" s="1">
        <v>8</v>
      </c>
      <c r="J529" s="1">
        <v>12</v>
      </c>
      <c r="K529" s="1">
        <v>8</v>
      </c>
      <c r="L529" s="1">
        <v>8</v>
      </c>
      <c r="M529" s="1">
        <v>12</v>
      </c>
      <c r="N529" s="1">
        <v>1</v>
      </c>
      <c r="O529" s="1">
        <v>2</v>
      </c>
      <c r="P529" s="1">
        <v>0</v>
      </c>
      <c r="Q529" s="1">
        <v>4</v>
      </c>
      <c r="R529" s="1">
        <v>5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42</v>
      </c>
      <c r="AA529" s="1" t="str" cm="1">
        <f t="array" ref="AA529">_xlfn.IFS(AND(Z529 &lt; 36, Z529 &gt; 23), "24-35", AND(Z529 &lt; 51, Z529 &gt; 35), "36-50", AND(Z529 &lt; 66, Z529 &gt; 50), "51-65", Z529 &gt; 65, "66+", TRUE, "?")</f>
        <v>36-50</v>
      </c>
      <c r="AB529" s="1">
        <v>2452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54</v>
      </c>
      <c r="AM529" s="2">
        <v>42397</v>
      </c>
      <c r="AN529">
        <f t="shared" si="25"/>
        <v>1</v>
      </c>
      <c r="AO529" t="str">
        <f t="shared" si="26"/>
        <v>January</v>
      </c>
      <c r="AP529">
        <v>1</v>
      </c>
    </row>
    <row r="530" spans="1:42" ht="13" x14ac:dyDescent="0.15">
      <c r="A530">
        <v>529</v>
      </c>
      <c r="B530" s="1">
        <v>81741</v>
      </c>
      <c r="C530" s="1">
        <v>1534</v>
      </c>
      <c r="D530" s="1">
        <f t="shared" si="24"/>
        <v>1.8766592040713963</v>
      </c>
      <c r="E530" s="1">
        <v>0</v>
      </c>
      <c r="F530" s="1">
        <v>0</v>
      </c>
      <c r="G530" s="1">
        <v>75</v>
      </c>
      <c r="H530" s="1">
        <v>249</v>
      </c>
      <c r="I530" s="1">
        <v>153</v>
      </c>
      <c r="J530" s="1">
        <v>940</v>
      </c>
      <c r="K530" s="1">
        <v>58</v>
      </c>
      <c r="L530" s="1">
        <v>134</v>
      </c>
      <c r="M530" s="1">
        <v>38</v>
      </c>
      <c r="N530" s="1">
        <v>0</v>
      </c>
      <c r="O530" s="1">
        <v>6</v>
      </c>
      <c r="P530" s="1">
        <v>6</v>
      </c>
      <c r="Q530" s="1">
        <v>7</v>
      </c>
      <c r="R530" s="1">
        <v>2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40</v>
      </c>
      <c r="AA530" s="1" t="str" cm="1">
        <f t="array" ref="AA530">_xlfn.IFS(AND(Z530 &lt; 36, Z530 &gt; 23), "24-35", AND(Z530 &lt; 51, Z530 &gt; 35), "36-50", AND(Z530 &lt; 66, Z530 &gt; 50), "51-65", Z530 &gt; 65, "66+", TRUE, "?")</f>
        <v>36-50</v>
      </c>
      <c r="AB530" s="1">
        <v>2537</v>
      </c>
      <c r="AC530" s="1">
        <v>0</v>
      </c>
      <c r="AD530" s="1">
        <v>0</v>
      </c>
      <c r="AE530" s="1">
        <v>1</v>
      </c>
      <c r="AF530" s="1">
        <v>0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1496</v>
      </c>
      <c r="AM530" s="2">
        <v>42312</v>
      </c>
      <c r="AN530">
        <f t="shared" si="25"/>
        <v>11</v>
      </c>
      <c r="AO530" t="str">
        <f t="shared" si="26"/>
        <v>November</v>
      </c>
      <c r="AP530">
        <v>1</v>
      </c>
    </row>
    <row r="531" spans="1:42" ht="13" x14ac:dyDescent="0.15">
      <c r="A531">
        <v>530</v>
      </c>
      <c r="B531" s="1">
        <v>71499</v>
      </c>
      <c r="C531" s="1">
        <v>758</v>
      </c>
      <c r="D531" s="1">
        <f t="shared" si="24"/>
        <v>1.0601546874781467</v>
      </c>
      <c r="E531" s="1">
        <v>0</v>
      </c>
      <c r="F531" s="1">
        <v>1</v>
      </c>
      <c r="G531" s="1">
        <v>12</v>
      </c>
      <c r="H531" s="1">
        <v>465</v>
      </c>
      <c r="I531" s="1">
        <v>25</v>
      </c>
      <c r="J531" s="1">
        <v>132</v>
      </c>
      <c r="K531" s="1">
        <v>136</v>
      </c>
      <c r="L531" s="1">
        <v>0</v>
      </c>
      <c r="M531" s="1">
        <v>37</v>
      </c>
      <c r="N531" s="1">
        <v>2</v>
      </c>
      <c r="O531" s="1">
        <v>8</v>
      </c>
      <c r="P531" s="1">
        <v>3</v>
      </c>
      <c r="Q531" s="1">
        <v>13</v>
      </c>
      <c r="R531" s="1">
        <v>4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49</v>
      </c>
      <c r="AA531" s="1" t="str" cm="1">
        <f t="array" ref="AA531">_xlfn.IFS(AND(Z531 &lt; 36, Z531 &gt; 23), "24-35", AND(Z531 &lt; 51, Z531 &gt; 35), "36-50", AND(Z531 &lt; 66, Z531 &gt; 50), "51-65", Z531 &gt; 65, "66+", TRUE, "?")</f>
        <v>36-50</v>
      </c>
      <c r="AB531" s="1">
        <v>2528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1</v>
      </c>
      <c r="AK531" s="1">
        <v>0</v>
      </c>
      <c r="AL531" s="1">
        <v>721</v>
      </c>
      <c r="AM531" s="2">
        <v>42321</v>
      </c>
      <c r="AN531">
        <f t="shared" si="25"/>
        <v>11</v>
      </c>
      <c r="AO531" t="str">
        <f t="shared" si="26"/>
        <v>November</v>
      </c>
      <c r="AP531">
        <v>1</v>
      </c>
    </row>
    <row r="532" spans="1:42" ht="13" x14ac:dyDescent="0.15">
      <c r="A532">
        <v>531</v>
      </c>
      <c r="B532" s="1">
        <v>62466</v>
      </c>
      <c r="C532" s="1">
        <v>806</v>
      </c>
      <c r="D532" s="1">
        <f t="shared" si="24"/>
        <v>1.2903019242467904</v>
      </c>
      <c r="E532" s="1">
        <v>0</v>
      </c>
      <c r="F532" s="1">
        <v>1</v>
      </c>
      <c r="G532" s="1">
        <v>13</v>
      </c>
      <c r="H532" s="1">
        <v>129</v>
      </c>
      <c r="I532" s="1">
        <v>129</v>
      </c>
      <c r="J532" s="1">
        <v>259</v>
      </c>
      <c r="K532" s="1">
        <v>168</v>
      </c>
      <c r="L532" s="1">
        <v>121</v>
      </c>
      <c r="M532" s="1">
        <v>83</v>
      </c>
      <c r="N532" s="1">
        <v>5</v>
      </c>
      <c r="O532" s="1">
        <v>6</v>
      </c>
      <c r="P532" s="1">
        <v>3</v>
      </c>
      <c r="Q532" s="1">
        <v>12</v>
      </c>
      <c r="R532" s="1">
        <v>4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50</v>
      </c>
      <c r="AA532" s="1" t="str" cm="1">
        <f t="array" ref="AA532">_xlfn.IFS(AND(Z532 &lt; 36, Z532 &gt; 23), "24-35", AND(Z532 &lt; 51, Z532 &gt; 35), "36-50", AND(Z532 &lt; 66, Z532 &gt; 50), "51-65", Z532 &gt; 65, "66+", TRUE, "?")</f>
        <v>36-50</v>
      </c>
      <c r="AB532" s="1">
        <v>2324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723</v>
      </c>
      <c r="AM532" s="2">
        <v>42525</v>
      </c>
      <c r="AN532">
        <f t="shared" si="25"/>
        <v>6</v>
      </c>
      <c r="AO532" t="str">
        <f t="shared" si="26"/>
        <v>June</v>
      </c>
      <c r="AP532">
        <v>1</v>
      </c>
    </row>
    <row r="533" spans="1:42" ht="13" x14ac:dyDescent="0.15">
      <c r="A533">
        <v>532</v>
      </c>
      <c r="B533" s="1">
        <v>48799</v>
      </c>
      <c r="C533" s="1">
        <v>307</v>
      </c>
      <c r="D533" s="1">
        <f t="shared" si="24"/>
        <v>0.62911125227975984</v>
      </c>
      <c r="E533" s="1">
        <v>0</v>
      </c>
      <c r="F533" s="1">
        <v>1</v>
      </c>
      <c r="G533" s="1">
        <v>9</v>
      </c>
      <c r="H533" s="1">
        <v>174</v>
      </c>
      <c r="I533" s="1">
        <v>18</v>
      </c>
      <c r="J533" s="1">
        <v>81</v>
      </c>
      <c r="K533" s="1">
        <v>28</v>
      </c>
      <c r="L533" s="1">
        <v>6</v>
      </c>
      <c r="M533" s="1">
        <v>24</v>
      </c>
      <c r="N533" s="1">
        <v>3</v>
      </c>
      <c r="O533" s="1">
        <v>3</v>
      </c>
      <c r="P533" s="1">
        <v>2</v>
      </c>
      <c r="Q533" s="1">
        <v>7</v>
      </c>
      <c r="R533" s="1">
        <v>3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57</v>
      </c>
      <c r="AA533" s="1" t="str" cm="1">
        <f t="array" ref="AA533">_xlfn.IFS(AND(Z533 &lt; 36, Z533 &gt; 23), "24-35", AND(Z533 &lt; 51, Z533 &gt; 35), "36-50", AND(Z533 &lt; 66, Z533 &gt; 50), "51-65", Z533 &gt; 65, "66+", TRUE, "?")</f>
        <v>51-65</v>
      </c>
      <c r="AB533" s="1">
        <v>2395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283</v>
      </c>
      <c r="AM533" s="2">
        <v>42454</v>
      </c>
      <c r="AN533">
        <f t="shared" si="25"/>
        <v>3</v>
      </c>
      <c r="AO533" t="str">
        <f t="shared" si="26"/>
        <v>March</v>
      </c>
      <c r="AP533">
        <v>1</v>
      </c>
    </row>
    <row r="534" spans="1:42" ht="13" x14ac:dyDescent="0.15">
      <c r="A534">
        <v>533</v>
      </c>
      <c r="B534" s="1">
        <v>52157</v>
      </c>
      <c r="C534" s="1">
        <v>225</v>
      </c>
      <c r="D534" s="1">
        <f t="shared" si="24"/>
        <v>0.43138984220718218</v>
      </c>
      <c r="E534" s="1">
        <v>0</v>
      </c>
      <c r="F534" s="1">
        <v>1</v>
      </c>
      <c r="G534" s="1">
        <v>48</v>
      </c>
      <c r="H534" s="1">
        <v>189</v>
      </c>
      <c r="I534" s="1">
        <v>2</v>
      </c>
      <c r="J534" s="1">
        <v>29</v>
      </c>
      <c r="K534" s="1">
        <v>3</v>
      </c>
      <c r="L534" s="1">
        <v>2</v>
      </c>
      <c r="M534" s="1">
        <v>40</v>
      </c>
      <c r="N534" s="1">
        <v>2</v>
      </c>
      <c r="O534" s="1">
        <v>3</v>
      </c>
      <c r="P534" s="1">
        <v>2</v>
      </c>
      <c r="Q534" s="1">
        <v>5</v>
      </c>
      <c r="R534" s="1">
        <v>4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70</v>
      </c>
      <c r="AA534" s="1" t="str" cm="1">
        <f t="array" ref="AA534">_xlfn.IFS(AND(Z534 &lt; 36, Z534 &gt; 23), "24-35", AND(Z534 &lt; 51, Z534 &gt; 35), "36-50", AND(Z534 &lt; 66, Z534 &gt; 50), "51-65", Z534 &gt; 65, "66+", TRUE, "?")</f>
        <v>66+</v>
      </c>
      <c r="AB534" s="1">
        <v>2181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185</v>
      </c>
      <c r="AM534" s="2">
        <v>42668</v>
      </c>
      <c r="AN534">
        <f t="shared" si="25"/>
        <v>10</v>
      </c>
      <c r="AO534" t="str">
        <f t="shared" si="26"/>
        <v>October</v>
      </c>
      <c r="AP534">
        <v>1</v>
      </c>
    </row>
    <row r="535" spans="1:42" ht="13" x14ac:dyDescent="0.15">
      <c r="A535">
        <v>534</v>
      </c>
      <c r="B535" s="1">
        <v>66565</v>
      </c>
      <c r="C535" s="1">
        <v>1023</v>
      </c>
      <c r="D535" s="1">
        <f t="shared" si="24"/>
        <v>1.5368436866220987</v>
      </c>
      <c r="E535" s="1">
        <v>0</v>
      </c>
      <c r="F535" s="1">
        <v>1</v>
      </c>
      <c r="G535" s="1">
        <v>80</v>
      </c>
      <c r="H535" s="1">
        <v>747</v>
      </c>
      <c r="I535" s="1">
        <v>10</v>
      </c>
      <c r="J535" s="1">
        <v>161</v>
      </c>
      <c r="K535" s="1">
        <v>65</v>
      </c>
      <c r="L535" s="1">
        <v>40</v>
      </c>
      <c r="M535" s="1">
        <v>42</v>
      </c>
      <c r="N535" s="1">
        <v>4</v>
      </c>
      <c r="O535" s="1">
        <v>4</v>
      </c>
      <c r="P535" s="1">
        <v>2</v>
      </c>
      <c r="Q535" s="1">
        <v>9</v>
      </c>
      <c r="R535" s="1">
        <v>8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58</v>
      </c>
      <c r="AA535" s="1" t="str" cm="1">
        <f t="array" ref="AA535">_xlfn.IFS(AND(Z535 &lt; 36, Z535 &gt; 23), "24-35", AND(Z535 &lt; 51, Z535 &gt; 35), "36-50", AND(Z535 &lt; 66, Z535 &gt; 50), "51-65", Z535 &gt; 65, "66+", TRUE, "?")</f>
        <v>51-65</v>
      </c>
      <c r="AB535" s="1">
        <v>2730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981</v>
      </c>
      <c r="AM535" s="2">
        <v>42119</v>
      </c>
      <c r="AN535">
        <f t="shared" si="25"/>
        <v>4</v>
      </c>
      <c r="AO535" t="str">
        <f t="shared" si="26"/>
        <v>April</v>
      </c>
      <c r="AP535">
        <v>1</v>
      </c>
    </row>
    <row r="536" spans="1:42" ht="13" x14ac:dyDescent="0.15">
      <c r="A536">
        <v>535</v>
      </c>
      <c r="B536" s="1">
        <v>29298</v>
      </c>
      <c r="C536" s="1">
        <v>10</v>
      </c>
      <c r="D536" s="1">
        <f t="shared" si="24"/>
        <v>3.4132022663663046E-2</v>
      </c>
      <c r="E536" s="1">
        <v>1</v>
      </c>
      <c r="F536" s="1">
        <v>1</v>
      </c>
      <c r="G536" s="1">
        <v>60</v>
      </c>
      <c r="H536" s="1">
        <v>6</v>
      </c>
      <c r="I536" s="1">
        <v>0</v>
      </c>
      <c r="J536" s="1">
        <v>2</v>
      </c>
      <c r="K536" s="1">
        <v>2</v>
      </c>
      <c r="L536" s="1">
        <v>0</v>
      </c>
      <c r="M536" s="1">
        <v>1</v>
      </c>
      <c r="N536" s="1">
        <v>1</v>
      </c>
      <c r="O536" s="1">
        <v>1</v>
      </c>
      <c r="P536" s="1">
        <v>0</v>
      </c>
      <c r="Q536" s="1">
        <v>2</v>
      </c>
      <c r="R536" s="1">
        <v>5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69</v>
      </c>
      <c r="AA536" s="1" t="str" cm="1">
        <f t="array" ref="AA536">_xlfn.IFS(AND(Z536 &lt; 36, Z536 &gt; 23), "24-35", AND(Z536 &lt; 51, Z536 &gt; 35), "36-50", AND(Z536 &lt; 66, Z536 &gt; 50), "51-65", Z536 &gt; 65, "66+", TRUE, "?")</f>
        <v>66+</v>
      </c>
      <c r="AB536" s="1">
        <v>2454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>
        <v>0</v>
      </c>
      <c r="AI536" s="1">
        <v>0</v>
      </c>
      <c r="AJ536" s="1">
        <v>1</v>
      </c>
      <c r="AK536" s="1">
        <v>0</v>
      </c>
      <c r="AL536" s="1">
        <v>9</v>
      </c>
      <c r="AM536" s="2">
        <v>42395</v>
      </c>
      <c r="AN536">
        <f t="shared" si="25"/>
        <v>1</v>
      </c>
      <c r="AO536" t="str">
        <f t="shared" si="26"/>
        <v>January</v>
      </c>
      <c r="AP536">
        <v>1</v>
      </c>
    </row>
    <row r="537" spans="1:42" ht="13" x14ac:dyDescent="0.15">
      <c r="A537">
        <v>536</v>
      </c>
      <c r="B537" s="1">
        <v>47691</v>
      </c>
      <c r="C537" s="1">
        <v>17</v>
      </c>
      <c r="D537" s="1">
        <f t="shared" si="24"/>
        <v>3.5646138684447798E-2</v>
      </c>
      <c r="E537" s="1">
        <v>0</v>
      </c>
      <c r="F537" s="1">
        <v>1</v>
      </c>
      <c r="G537" s="1">
        <v>43</v>
      </c>
      <c r="H537" s="1">
        <v>14</v>
      </c>
      <c r="I537" s="1">
        <v>0</v>
      </c>
      <c r="J537" s="1">
        <v>3</v>
      </c>
      <c r="K537" s="1">
        <v>0</v>
      </c>
      <c r="L537" s="1">
        <v>0</v>
      </c>
      <c r="M537" s="1">
        <v>4</v>
      </c>
      <c r="N537" s="1">
        <v>1</v>
      </c>
      <c r="O537" s="1">
        <v>1</v>
      </c>
      <c r="P537" s="1">
        <v>0</v>
      </c>
      <c r="Q537" s="1">
        <v>2</v>
      </c>
      <c r="R537" s="1">
        <v>6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41</v>
      </c>
      <c r="AA537" s="1" t="str" cm="1">
        <f t="array" ref="AA537">_xlfn.IFS(AND(Z537 &lt; 36, Z537 &gt; 23), "24-35", AND(Z537 &lt; 51, Z537 &gt; 35), "36-50", AND(Z537 &lt; 66, Z537 &gt; 50), "51-65", Z537 &gt; 65, "66+", TRUE, "?")</f>
        <v>36-50</v>
      </c>
      <c r="AB537" s="1">
        <v>2518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13</v>
      </c>
      <c r="AM537" s="2">
        <v>42331</v>
      </c>
      <c r="AN537">
        <f t="shared" si="25"/>
        <v>11</v>
      </c>
      <c r="AO537" t="str">
        <f t="shared" si="26"/>
        <v>November</v>
      </c>
      <c r="AP537">
        <v>1</v>
      </c>
    </row>
    <row r="538" spans="1:42" ht="13" x14ac:dyDescent="0.15">
      <c r="A538">
        <v>537</v>
      </c>
      <c r="B538" s="1">
        <v>38200</v>
      </c>
      <c r="C538" s="1">
        <v>16</v>
      </c>
      <c r="D538" s="1">
        <f t="shared" si="24"/>
        <v>4.1884816753926697E-2</v>
      </c>
      <c r="E538" s="1">
        <v>1</v>
      </c>
      <c r="F538" s="1">
        <v>1</v>
      </c>
      <c r="G538" s="1">
        <v>19</v>
      </c>
      <c r="H538" s="1">
        <v>12</v>
      </c>
      <c r="I538" s="1">
        <v>0</v>
      </c>
      <c r="J538" s="1">
        <v>4</v>
      </c>
      <c r="K538" s="1">
        <v>0</v>
      </c>
      <c r="L538" s="1">
        <v>0</v>
      </c>
      <c r="M538" s="1">
        <v>1</v>
      </c>
      <c r="N538" s="1">
        <v>1</v>
      </c>
      <c r="O538" s="1">
        <v>1</v>
      </c>
      <c r="P538" s="1">
        <v>0</v>
      </c>
      <c r="Q538" s="1">
        <v>2</v>
      </c>
      <c r="R538" s="1">
        <v>7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50</v>
      </c>
      <c r="AA538" s="1" t="str" cm="1">
        <f t="array" ref="AA538">_xlfn.IFS(AND(Z538 &lt; 36, Z538 &gt; 23), "24-35", AND(Z538 &lt; 51, Z538 &gt; 35), "36-50", AND(Z538 &lt; 66, Z538 &gt; 50), "51-65", Z538 &gt; 65, "66+", TRUE, "?")</f>
        <v>36-50</v>
      </c>
      <c r="AB538" s="1">
        <v>2728</v>
      </c>
      <c r="AC538" s="1">
        <v>0</v>
      </c>
      <c r="AD538" s="1">
        <v>0</v>
      </c>
      <c r="AE538" s="1">
        <v>0</v>
      </c>
      <c r="AF538" s="1">
        <v>1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15</v>
      </c>
      <c r="AM538" s="2">
        <v>42121</v>
      </c>
      <c r="AN538">
        <f t="shared" si="25"/>
        <v>4</v>
      </c>
      <c r="AO538" t="str">
        <f t="shared" si="26"/>
        <v>April</v>
      </c>
      <c r="AP538">
        <v>1</v>
      </c>
    </row>
    <row r="539" spans="1:42" ht="13" x14ac:dyDescent="0.15">
      <c r="A539">
        <v>538</v>
      </c>
      <c r="B539" s="1">
        <v>44989</v>
      </c>
      <c r="C539" s="1">
        <v>263</v>
      </c>
      <c r="D539" s="1">
        <f t="shared" si="24"/>
        <v>0.58458734357287345</v>
      </c>
      <c r="E539" s="1">
        <v>0</v>
      </c>
      <c r="F539" s="1">
        <v>1</v>
      </c>
      <c r="G539" s="1">
        <v>26</v>
      </c>
      <c r="H539" s="1">
        <v>98</v>
      </c>
      <c r="I539" s="1">
        <v>0</v>
      </c>
      <c r="J539" s="1">
        <v>106</v>
      </c>
      <c r="K539" s="1">
        <v>49</v>
      </c>
      <c r="L539" s="1">
        <v>10</v>
      </c>
      <c r="M539" s="1">
        <v>106</v>
      </c>
      <c r="N539" s="1">
        <v>5</v>
      </c>
      <c r="O539" s="1">
        <v>5</v>
      </c>
      <c r="P539" s="1">
        <v>1</v>
      </c>
      <c r="Q539" s="1">
        <v>5</v>
      </c>
      <c r="R539" s="1">
        <v>6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46</v>
      </c>
      <c r="AA539" s="1" t="str" cm="1">
        <f t="array" ref="AA539">_xlfn.IFS(AND(Z539 &lt; 36, Z539 &gt; 23), "24-35", AND(Z539 &lt; 51, Z539 &gt; 35), "36-50", AND(Z539 &lt; 66, Z539 &gt; 50), "51-65", Z539 &gt; 65, "66+", TRUE, "?")</f>
        <v>36-50</v>
      </c>
      <c r="AB539" s="1">
        <v>2814</v>
      </c>
      <c r="AC539" s="1">
        <v>0</v>
      </c>
      <c r="AD539" s="1">
        <v>1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157</v>
      </c>
      <c r="AM539" s="2">
        <v>42035</v>
      </c>
      <c r="AN539">
        <f t="shared" si="25"/>
        <v>1</v>
      </c>
      <c r="AO539" t="str">
        <f t="shared" si="26"/>
        <v>January</v>
      </c>
      <c r="AP539">
        <v>1</v>
      </c>
    </row>
    <row r="540" spans="1:42" ht="13" x14ac:dyDescent="0.15">
      <c r="A540">
        <v>539</v>
      </c>
      <c r="B540" s="1">
        <v>38443</v>
      </c>
      <c r="C540" s="1">
        <v>37</v>
      </c>
      <c r="D540" s="1">
        <f t="shared" si="24"/>
        <v>9.6246390760346495E-2</v>
      </c>
      <c r="E540" s="1">
        <v>1</v>
      </c>
      <c r="F540" s="1">
        <v>1</v>
      </c>
      <c r="G540" s="1">
        <v>58</v>
      </c>
      <c r="H540" s="1">
        <v>32</v>
      </c>
      <c r="I540" s="1">
        <v>0</v>
      </c>
      <c r="J540" s="1">
        <v>5</v>
      </c>
      <c r="K540" s="1">
        <v>0</v>
      </c>
      <c r="L540" s="1">
        <v>0</v>
      </c>
      <c r="M540" s="1">
        <v>1</v>
      </c>
      <c r="N540" s="1">
        <v>2</v>
      </c>
      <c r="O540" s="1">
        <v>1</v>
      </c>
      <c r="P540" s="1">
        <v>0</v>
      </c>
      <c r="Q540" s="1">
        <v>3</v>
      </c>
      <c r="R540" s="1">
        <v>7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52</v>
      </c>
      <c r="AA540" s="1" t="str" cm="1">
        <f t="array" ref="AA540">_xlfn.IFS(AND(Z540 &lt; 36, Z540 &gt; 23), "24-35", AND(Z540 &lt; 51, Z540 &gt; 35), "36-50", AND(Z540 &lt; 66, Z540 &gt; 50), "51-65", Z540 &gt; 65, "66+", TRUE, "?")</f>
        <v>51-65</v>
      </c>
      <c r="AB540" s="1">
        <v>2312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36</v>
      </c>
      <c r="AM540" s="2">
        <v>42537</v>
      </c>
      <c r="AN540">
        <f t="shared" si="25"/>
        <v>6</v>
      </c>
      <c r="AO540" t="str">
        <f t="shared" si="26"/>
        <v>June</v>
      </c>
      <c r="AP540">
        <v>1</v>
      </c>
    </row>
    <row r="541" spans="1:42" ht="13" x14ac:dyDescent="0.15">
      <c r="A541">
        <v>540</v>
      </c>
      <c r="B541" s="1">
        <v>38593</v>
      </c>
      <c r="C541" s="1">
        <v>153</v>
      </c>
      <c r="D541" s="1">
        <f t="shared" si="24"/>
        <v>0.39644495115694556</v>
      </c>
      <c r="E541" s="1">
        <v>1</v>
      </c>
      <c r="F541" s="1">
        <v>0</v>
      </c>
      <c r="G541" s="1">
        <v>42</v>
      </c>
      <c r="H541" s="1">
        <v>51</v>
      </c>
      <c r="I541" s="1">
        <v>12</v>
      </c>
      <c r="J541" s="1">
        <v>49</v>
      </c>
      <c r="K541" s="1">
        <v>17</v>
      </c>
      <c r="L541" s="1">
        <v>24</v>
      </c>
      <c r="M541" s="1">
        <v>24</v>
      </c>
      <c r="N541" s="1">
        <v>3</v>
      </c>
      <c r="O541" s="1">
        <v>4</v>
      </c>
      <c r="P541" s="1">
        <v>1</v>
      </c>
      <c r="Q541" s="1">
        <v>3</v>
      </c>
      <c r="R541" s="1">
        <v>8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42</v>
      </c>
      <c r="AA541" s="1" t="str" cm="1">
        <f t="array" ref="AA541">_xlfn.IFS(AND(Z541 &lt; 36, Z541 &gt; 23), "24-35", AND(Z541 &lt; 51, Z541 &gt; 35), "36-50", AND(Z541 &lt; 66, Z541 &gt; 50), "51-65", Z541 &gt; 65, "66+", TRUE, "?")</f>
        <v>36-50</v>
      </c>
      <c r="AB541" s="1">
        <v>2448</v>
      </c>
      <c r="AC541" s="1">
        <v>0</v>
      </c>
      <c r="AD541" s="1">
        <v>0</v>
      </c>
      <c r="AE541" s="1">
        <v>1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129</v>
      </c>
      <c r="AM541" s="2">
        <v>42401</v>
      </c>
      <c r="AN541">
        <f t="shared" si="25"/>
        <v>2</v>
      </c>
      <c r="AO541" t="str">
        <f t="shared" si="26"/>
        <v>February</v>
      </c>
      <c r="AP541">
        <v>1</v>
      </c>
    </row>
    <row r="542" spans="1:42" ht="13" x14ac:dyDescent="0.15">
      <c r="A542">
        <v>541</v>
      </c>
      <c r="B542" s="1">
        <v>64413</v>
      </c>
      <c r="C542" s="1">
        <v>259</v>
      </c>
      <c r="D542" s="1">
        <f t="shared" si="24"/>
        <v>0.40209274525328736</v>
      </c>
      <c r="E542" s="1">
        <v>0</v>
      </c>
      <c r="F542" s="1">
        <v>1</v>
      </c>
      <c r="G542" s="1">
        <v>27</v>
      </c>
      <c r="H542" s="1">
        <v>200</v>
      </c>
      <c r="I542" s="1">
        <v>5</v>
      </c>
      <c r="J542" s="1">
        <v>44</v>
      </c>
      <c r="K542" s="1">
        <v>0</v>
      </c>
      <c r="L542" s="1">
        <v>10</v>
      </c>
      <c r="M542" s="1">
        <v>20</v>
      </c>
      <c r="N542" s="1">
        <v>1</v>
      </c>
      <c r="O542" s="1">
        <v>5</v>
      </c>
      <c r="P542" s="1">
        <v>1</v>
      </c>
      <c r="Q542" s="1">
        <v>5</v>
      </c>
      <c r="R542" s="1">
        <v>5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50</v>
      </c>
      <c r="AA542" s="1" t="str" cm="1">
        <f t="array" ref="AA542">_xlfn.IFS(AND(Z542 &lt; 36, Z542 &gt; 23), "24-35", AND(Z542 &lt; 51, Z542 &gt; 35), "36-50", AND(Z542 &lt; 66, Z542 &gt; 50), "51-65", Z542 &gt; 65, "66+", TRUE, "?")</f>
        <v>36-50</v>
      </c>
      <c r="AB542" s="1">
        <v>2491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239</v>
      </c>
      <c r="AM542" s="2">
        <v>42358</v>
      </c>
      <c r="AN542">
        <f t="shared" si="25"/>
        <v>12</v>
      </c>
      <c r="AO542" t="str">
        <f t="shared" si="26"/>
        <v>December</v>
      </c>
      <c r="AP542">
        <v>1</v>
      </c>
    </row>
    <row r="543" spans="1:42" ht="13" x14ac:dyDescent="0.15">
      <c r="A543">
        <v>542</v>
      </c>
      <c r="B543" s="1">
        <v>36959</v>
      </c>
      <c r="C543" s="1">
        <v>62</v>
      </c>
      <c r="D543" s="1">
        <f t="shared" si="24"/>
        <v>0.16775345653291485</v>
      </c>
      <c r="E543" s="1">
        <v>1</v>
      </c>
      <c r="F543" s="1">
        <v>0</v>
      </c>
      <c r="G543" s="1">
        <v>56</v>
      </c>
      <c r="H543" s="1">
        <v>25</v>
      </c>
      <c r="I543" s="1">
        <v>6</v>
      </c>
      <c r="J543" s="1">
        <v>25</v>
      </c>
      <c r="K543" s="1">
        <v>6</v>
      </c>
      <c r="L543" s="1">
        <v>0</v>
      </c>
      <c r="M543" s="1">
        <v>0</v>
      </c>
      <c r="N543" s="1">
        <v>2</v>
      </c>
      <c r="O543" s="1">
        <v>2</v>
      </c>
      <c r="P543" s="1">
        <v>0</v>
      </c>
      <c r="Q543" s="1">
        <v>3</v>
      </c>
      <c r="R543" s="1">
        <v>8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39</v>
      </c>
      <c r="AA543" s="1" t="str" cm="1">
        <f t="array" ref="AA543">_xlfn.IFS(AND(Z543 &lt; 36, Z543 &gt; 23), "24-35", AND(Z543 &lt; 51, Z543 &gt; 35), "36-50", AND(Z543 &lt; 66, Z543 &gt; 50), "51-65", Z543 &gt; 65, "66+", TRUE, "?")</f>
        <v>36-50</v>
      </c>
      <c r="AB543" s="1">
        <v>2429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</v>
      </c>
      <c r="AK543" s="1">
        <v>0</v>
      </c>
      <c r="AL543" s="1">
        <v>62</v>
      </c>
      <c r="AM543" s="2">
        <v>42420</v>
      </c>
      <c r="AN543">
        <f t="shared" si="25"/>
        <v>2</v>
      </c>
      <c r="AO543" t="str">
        <f t="shared" si="26"/>
        <v>February</v>
      </c>
      <c r="AP543">
        <v>1</v>
      </c>
    </row>
    <row r="544" spans="1:42" ht="13" x14ac:dyDescent="0.15">
      <c r="A544">
        <v>543</v>
      </c>
      <c r="B544" s="1">
        <v>85620</v>
      </c>
      <c r="C544" s="1">
        <v>1554</v>
      </c>
      <c r="D544" s="1">
        <f t="shared" si="24"/>
        <v>1.8149964961457603</v>
      </c>
      <c r="E544" s="1">
        <v>0</v>
      </c>
      <c r="F544" s="1">
        <v>0</v>
      </c>
      <c r="G544" s="1">
        <v>68</v>
      </c>
      <c r="H544" s="1">
        <v>416</v>
      </c>
      <c r="I544" s="1">
        <v>46</v>
      </c>
      <c r="J544" s="1">
        <v>925</v>
      </c>
      <c r="K544" s="1">
        <v>60</v>
      </c>
      <c r="L544" s="1">
        <v>107</v>
      </c>
      <c r="M544" s="1">
        <v>46</v>
      </c>
      <c r="N544" s="1">
        <v>1</v>
      </c>
      <c r="O544" s="1">
        <v>3</v>
      </c>
      <c r="P544" s="1">
        <v>6</v>
      </c>
      <c r="Q544" s="1">
        <v>4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56</v>
      </c>
      <c r="AA544" s="1" t="str" cm="1">
        <f t="array" ref="AA544">_xlfn.IFS(AND(Z544 &lt; 36, Z544 &gt; 23), "24-35", AND(Z544 &lt; 51, Z544 &gt; 35), "36-50", AND(Z544 &lt; 66, Z544 &gt; 50), "51-65", Z544 &gt; 65, "66+", TRUE, "?")</f>
        <v>51-65</v>
      </c>
      <c r="AB544" s="1">
        <v>2332</v>
      </c>
      <c r="AC544" s="1">
        <v>0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>
        <v>1</v>
      </c>
      <c r="AJ544" s="1">
        <v>0</v>
      </c>
      <c r="AK544" s="1">
        <v>0</v>
      </c>
      <c r="AL544" s="1">
        <v>1508</v>
      </c>
      <c r="AM544" s="2">
        <v>42517</v>
      </c>
      <c r="AN544">
        <f t="shared" si="25"/>
        <v>5</v>
      </c>
      <c r="AO544" t="str">
        <f t="shared" si="26"/>
        <v>May</v>
      </c>
      <c r="AP544">
        <v>1</v>
      </c>
    </row>
    <row r="545" spans="1:42" ht="13" x14ac:dyDescent="0.15">
      <c r="A545">
        <v>544</v>
      </c>
      <c r="B545" s="1">
        <v>51287</v>
      </c>
      <c r="C545" s="1">
        <v>152</v>
      </c>
      <c r="D545" s="1">
        <f t="shared" si="24"/>
        <v>0.29637140015988456</v>
      </c>
      <c r="E545" s="1">
        <v>1</v>
      </c>
      <c r="F545" s="1">
        <v>1</v>
      </c>
      <c r="G545" s="1">
        <v>10</v>
      </c>
      <c r="H545" s="1">
        <v>117</v>
      </c>
      <c r="I545" s="1">
        <v>0</v>
      </c>
      <c r="J545" s="1">
        <v>22</v>
      </c>
      <c r="K545" s="1">
        <v>13</v>
      </c>
      <c r="L545" s="1">
        <v>0</v>
      </c>
      <c r="M545" s="1">
        <v>30</v>
      </c>
      <c r="N545" s="1">
        <v>3</v>
      </c>
      <c r="O545" s="1">
        <v>4</v>
      </c>
      <c r="P545" s="1">
        <v>1</v>
      </c>
      <c r="Q545" s="1">
        <v>3</v>
      </c>
      <c r="R545" s="1">
        <v>7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52</v>
      </c>
      <c r="AA545" s="1" t="str" cm="1">
        <f t="array" ref="AA545">_xlfn.IFS(AND(Z545 &lt; 36, Z545 &gt; 23), "24-35", AND(Z545 &lt; 51, Z545 &gt; 35), "36-50", AND(Z545 &lt; 66, Z545 &gt; 50), "51-65", Z545 &gt; 65, "66+", TRUE, "?")</f>
        <v>51-65</v>
      </c>
      <c r="AB545" s="1">
        <v>2248</v>
      </c>
      <c r="AC545" s="1">
        <v>0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122</v>
      </c>
      <c r="AM545" s="2">
        <v>42601</v>
      </c>
      <c r="AN545">
        <f t="shared" si="25"/>
        <v>8</v>
      </c>
      <c r="AO545" t="str">
        <f t="shared" si="26"/>
        <v>August</v>
      </c>
      <c r="AP545">
        <v>1</v>
      </c>
    </row>
    <row r="546" spans="1:42" ht="13" x14ac:dyDescent="0.15">
      <c r="A546">
        <v>545</v>
      </c>
      <c r="B546" s="1">
        <v>13260</v>
      </c>
      <c r="C546" s="1">
        <v>42</v>
      </c>
      <c r="D546" s="1">
        <f t="shared" si="24"/>
        <v>0.31674208144796379</v>
      </c>
      <c r="E546" s="1">
        <v>1</v>
      </c>
      <c r="F546" s="1">
        <v>1</v>
      </c>
      <c r="G546" s="1">
        <v>48</v>
      </c>
      <c r="H546" s="1">
        <v>9</v>
      </c>
      <c r="I546" s="1">
        <v>4</v>
      </c>
      <c r="J546" s="1">
        <v>17</v>
      </c>
      <c r="K546" s="1">
        <v>10</v>
      </c>
      <c r="L546" s="1">
        <v>2</v>
      </c>
      <c r="M546" s="1">
        <v>7</v>
      </c>
      <c r="N546" s="1">
        <v>4</v>
      </c>
      <c r="O546" s="1">
        <v>3</v>
      </c>
      <c r="P546" s="1">
        <v>0</v>
      </c>
      <c r="Q546" s="1">
        <v>3</v>
      </c>
      <c r="R546" s="1">
        <v>8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50</v>
      </c>
      <c r="AA546" s="1" t="str" cm="1">
        <f t="array" ref="AA546">_xlfn.IFS(AND(Z546 &lt; 36, Z546 &gt; 23), "24-35", AND(Z546 &lt; 51, Z546 &gt; 35), "36-50", AND(Z546 &lt; 66, Z546 &gt; 50), "51-65", Z546 &gt; 65, "66+", TRUE, "?")</f>
        <v>36-50</v>
      </c>
      <c r="AB546" s="1">
        <v>2469</v>
      </c>
      <c r="AC546" s="1">
        <v>0</v>
      </c>
      <c r="AD546" s="1">
        <v>1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35</v>
      </c>
      <c r="AM546" s="2">
        <v>42380</v>
      </c>
      <c r="AN546">
        <f t="shared" si="25"/>
        <v>1</v>
      </c>
      <c r="AO546" t="str">
        <f t="shared" si="26"/>
        <v>January</v>
      </c>
      <c r="AP546">
        <v>1</v>
      </c>
    </row>
    <row r="547" spans="1:42" ht="13" x14ac:dyDescent="0.15">
      <c r="A547">
        <v>546</v>
      </c>
      <c r="B547" s="1">
        <v>47472</v>
      </c>
      <c r="C547" s="1">
        <v>67</v>
      </c>
      <c r="D547" s="1">
        <f t="shared" si="24"/>
        <v>0.14113582743511965</v>
      </c>
      <c r="E547" s="1">
        <v>1</v>
      </c>
      <c r="F547" s="1">
        <v>1</v>
      </c>
      <c r="G547" s="1">
        <v>39</v>
      </c>
      <c r="H547" s="1">
        <v>56</v>
      </c>
      <c r="I547" s="1">
        <v>0</v>
      </c>
      <c r="J547" s="1">
        <v>11</v>
      </c>
      <c r="K547" s="1">
        <v>0</v>
      </c>
      <c r="L547" s="1">
        <v>0</v>
      </c>
      <c r="M547" s="1">
        <v>8</v>
      </c>
      <c r="N547" s="1">
        <v>2</v>
      </c>
      <c r="O547" s="1">
        <v>2</v>
      </c>
      <c r="P547" s="1">
        <v>0</v>
      </c>
      <c r="Q547" s="1">
        <v>4</v>
      </c>
      <c r="R547" s="1">
        <v>5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54</v>
      </c>
      <c r="AA547" s="1" t="str" cm="1">
        <f t="array" ref="AA547">_xlfn.IFS(AND(Z547 &lt; 36, Z547 &gt; 23), "24-35", AND(Z547 &lt; 51, Z547 &gt; 35), "36-50", AND(Z547 &lt; 66, Z547 &gt; 50), "51-65", Z547 &gt; 65, "66+", TRUE, "?")</f>
        <v>51-65</v>
      </c>
      <c r="AB547" s="1">
        <v>2445</v>
      </c>
      <c r="AC547" s="1">
        <v>0</v>
      </c>
      <c r="AD547" s="1">
        <v>0</v>
      </c>
      <c r="AE547" s="1">
        <v>0</v>
      </c>
      <c r="AF547" s="1">
        <v>1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59</v>
      </c>
      <c r="AM547" s="2">
        <v>42404</v>
      </c>
      <c r="AN547">
        <f t="shared" si="25"/>
        <v>2</v>
      </c>
      <c r="AO547" t="str">
        <f t="shared" si="26"/>
        <v>February</v>
      </c>
      <c r="AP547">
        <v>1</v>
      </c>
    </row>
    <row r="548" spans="1:42" ht="13" x14ac:dyDescent="0.15">
      <c r="A548">
        <v>547</v>
      </c>
      <c r="B548" s="1">
        <v>54603</v>
      </c>
      <c r="C548" s="1">
        <v>223</v>
      </c>
      <c r="D548" s="1">
        <f t="shared" si="24"/>
        <v>0.40840246872882441</v>
      </c>
      <c r="E548" s="1">
        <v>1</v>
      </c>
      <c r="F548" s="1">
        <v>1</v>
      </c>
      <c r="G548" s="1">
        <v>85</v>
      </c>
      <c r="H548" s="1">
        <v>145</v>
      </c>
      <c r="I548" s="1">
        <v>13</v>
      </c>
      <c r="J548" s="1">
        <v>46</v>
      </c>
      <c r="K548" s="1">
        <v>17</v>
      </c>
      <c r="L548" s="1">
        <v>2</v>
      </c>
      <c r="M548" s="1">
        <v>4</v>
      </c>
      <c r="N548" s="1">
        <v>6</v>
      </c>
      <c r="O548" s="1">
        <v>4</v>
      </c>
      <c r="P548" s="1">
        <v>2</v>
      </c>
      <c r="Q548" s="1">
        <v>4</v>
      </c>
      <c r="R548" s="1">
        <v>7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64</v>
      </c>
      <c r="AA548" s="1" t="str" cm="1">
        <f t="array" ref="AA548">_xlfn.IFS(AND(Z548 &lt; 36, Z548 &gt; 23), "24-35", AND(Z548 &lt; 51, Z548 &gt; 35), "36-50", AND(Z548 &lt; 66, Z548 &gt; 50), "51-65", Z548 &gt; 65, "66+", TRUE, "?")</f>
        <v>51-65</v>
      </c>
      <c r="AB548" s="1">
        <v>2514</v>
      </c>
      <c r="AC548" s="1">
        <v>0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1</v>
      </c>
      <c r="AK548" s="1">
        <v>0</v>
      </c>
      <c r="AL548" s="1">
        <v>219</v>
      </c>
      <c r="AM548" s="2">
        <v>42335</v>
      </c>
      <c r="AN548">
        <f t="shared" si="25"/>
        <v>11</v>
      </c>
      <c r="AO548" t="str">
        <f t="shared" si="26"/>
        <v>November</v>
      </c>
      <c r="AP548">
        <v>1</v>
      </c>
    </row>
    <row r="549" spans="1:42" ht="13" x14ac:dyDescent="0.15">
      <c r="A549">
        <v>548</v>
      </c>
      <c r="B549" s="1">
        <v>45207</v>
      </c>
      <c r="C549" s="1">
        <v>213</v>
      </c>
      <c r="D549" s="1">
        <f t="shared" si="24"/>
        <v>0.4711659698719225</v>
      </c>
      <c r="E549" s="1">
        <v>1</v>
      </c>
      <c r="F549" s="1">
        <v>1</v>
      </c>
      <c r="G549" s="1">
        <v>64</v>
      </c>
      <c r="H549" s="1">
        <v>203</v>
      </c>
      <c r="I549" s="1">
        <v>0</v>
      </c>
      <c r="J549" s="1">
        <v>10</v>
      </c>
      <c r="K549" s="1">
        <v>0</v>
      </c>
      <c r="L549" s="1">
        <v>0</v>
      </c>
      <c r="M549" s="1">
        <v>2</v>
      </c>
      <c r="N549" s="1">
        <v>5</v>
      </c>
      <c r="O549" s="1">
        <v>3</v>
      </c>
      <c r="P549" s="1">
        <v>1</v>
      </c>
      <c r="Q549" s="1">
        <v>6</v>
      </c>
      <c r="R549" s="1">
        <v>6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46</v>
      </c>
      <c r="AA549" s="1" t="str" cm="1">
        <f t="array" ref="AA549">_xlfn.IFS(AND(Z549 &lt; 36, Z549 &gt; 23), "24-35", AND(Z549 &lt; 51, Z549 &gt; 35), "36-50", AND(Z549 &lt; 66, Z549 &gt; 50), "51-65", Z549 &gt; 65, "66+", TRUE, "?")</f>
        <v>36-50</v>
      </c>
      <c r="AB549" s="1">
        <v>2755</v>
      </c>
      <c r="AC549" s="1">
        <v>0</v>
      </c>
      <c r="AD549" s="1">
        <v>1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211</v>
      </c>
      <c r="AM549" s="2">
        <v>42094</v>
      </c>
      <c r="AN549">
        <f t="shared" si="25"/>
        <v>3</v>
      </c>
      <c r="AO549" t="str">
        <f t="shared" si="26"/>
        <v>March</v>
      </c>
      <c r="AP549">
        <v>1</v>
      </c>
    </row>
    <row r="550" spans="1:42" ht="13" x14ac:dyDescent="0.15">
      <c r="A550">
        <v>549</v>
      </c>
      <c r="B550" s="1">
        <v>47821</v>
      </c>
      <c r="C550" s="1">
        <v>37</v>
      </c>
      <c r="D550" s="1">
        <f t="shared" si="24"/>
        <v>7.7371865916647492E-2</v>
      </c>
      <c r="E550" s="1">
        <v>1</v>
      </c>
      <c r="F550" s="1">
        <v>1</v>
      </c>
      <c r="G550" s="1">
        <v>54</v>
      </c>
      <c r="H550" s="1">
        <v>9</v>
      </c>
      <c r="I550" s="1">
        <v>0</v>
      </c>
      <c r="J550" s="1">
        <v>16</v>
      </c>
      <c r="K550" s="1">
        <v>6</v>
      </c>
      <c r="L550" s="1">
        <v>6</v>
      </c>
      <c r="M550" s="1">
        <v>10</v>
      </c>
      <c r="N550" s="1">
        <v>1</v>
      </c>
      <c r="O550" s="1">
        <v>1</v>
      </c>
      <c r="P550" s="1">
        <v>0</v>
      </c>
      <c r="Q550" s="1">
        <v>3</v>
      </c>
      <c r="R550" s="1">
        <v>8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53</v>
      </c>
      <c r="AA550" s="1" t="str" cm="1">
        <f t="array" ref="AA550">_xlfn.IFS(AND(Z550 &lt; 36, Z550 &gt; 23), "24-35", AND(Z550 &lt; 51, Z550 &gt; 35), "36-50", AND(Z550 &lt; 66, Z550 &gt; 50), "51-65", Z550 &gt; 65, "66+", TRUE, "?")</f>
        <v>51-65</v>
      </c>
      <c r="AB550" s="1">
        <v>2411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27</v>
      </c>
      <c r="AM550" s="2">
        <v>42438</v>
      </c>
      <c r="AN550">
        <f t="shared" si="25"/>
        <v>3</v>
      </c>
      <c r="AO550" t="str">
        <f t="shared" si="26"/>
        <v>March</v>
      </c>
      <c r="AP550">
        <v>1</v>
      </c>
    </row>
    <row r="551" spans="1:42" ht="13" x14ac:dyDescent="0.15">
      <c r="A551">
        <v>550</v>
      </c>
      <c r="B551" s="1">
        <v>27450</v>
      </c>
      <c r="C551" s="1">
        <v>91</v>
      </c>
      <c r="D551" s="1">
        <f t="shared" si="24"/>
        <v>0.33151183970856102</v>
      </c>
      <c r="E551" s="1">
        <v>0</v>
      </c>
      <c r="F551" s="1">
        <v>0</v>
      </c>
      <c r="G551" s="1">
        <v>57</v>
      </c>
      <c r="H551" s="1">
        <v>37</v>
      </c>
      <c r="I551" s="1">
        <v>12</v>
      </c>
      <c r="J551" s="1">
        <v>23</v>
      </c>
      <c r="K551" s="1">
        <v>8</v>
      </c>
      <c r="L551" s="1">
        <v>11</v>
      </c>
      <c r="M551" s="1">
        <v>52</v>
      </c>
      <c r="N551" s="1">
        <v>1</v>
      </c>
      <c r="O551" s="1">
        <v>2</v>
      </c>
      <c r="P551" s="1">
        <v>1</v>
      </c>
      <c r="Q551" s="1">
        <v>3</v>
      </c>
      <c r="R551" s="1">
        <v>7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69</v>
      </c>
      <c r="AA551" s="1" t="str" cm="1">
        <f t="array" ref="AA551">_xlfn.IFS(AND(Z551 &lt; 36, Z551 &gt; 23), "24-35", AND(Z551 &lt; 51, Z551 &gt; 35), "36-50", AND(Z551 &lt; 66, Z551 &gt; 50), "51-65", Z551 &gt; 65, "66+", TRUE, "?")</f>
        <v>66+</v>
      </c>
      <c r="AB551" s="1">
        <v>2599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</v>
      </c>
      <c r="AK551" s="1">
        <v>0</v>
      </c>
      <c r="AL551" s="1">
        <v>39</v>
      </c>
      <c r="AM551" s="2">
        <v>42250</v>
      </c>
      <c r="AN551">
        <f t="shared" si="25"/>
        <v>9</v>
      </c>
      <c r="AO551" t="str">
        <f t="shared" si="26"/>
        <v>September</v>
      </c>
      <c r="AP551">
        <v>1</v>
      </c>
    </row>
    <row r="552" spans="1:42" ht="13" x14ac:dyDescent="0.15">
      <c r="A552">
        <v>551</v>
      </c>
      <c r="B552" s="1">
        <v>39453</v>
      </c>
      <c r="C552" s="1">
        <v>53</v>
      </c>
      <c r="D552" s="1">
        <f t="shared" si="24"/>
        <v>0.13433705928573239</v>
      </c>
      <c r="E552" s="1">
        <v>1</v>
      </c>
      <c r="F552" s="1">
        <v>0</v>
      </c>
      <c r="G552" s="1">
        <v>64</v>
      </c>
      <c r="H552" s="1">
        <v>46</v>
      </c>
      <c r="I552" s="1">
        <v>0</v>
      </c>
      <c r="J552" s="1">
        <v>7</v>
      </c>
      <c r="K552" s="1">
        <v>0</v>
      </c>
      <c r="L552" s="1">
        <v>0</v>
      </c>
      <c r="M552" s="1">
        <v>2</v>
      </c>
      <c r="N552" s="1">
        <v>2</v>
      </c>
      <c r="O552" s="1">
        <v>2</v>
      </c>
      <c r="P552" s="1">
        <v>0</v>
      </c>
      <c r="Q552" s="1">
        <v>3</v>
      </c>
      <c r="R552" s="1">
        <v>6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37</v>
      </c>
      <c r="AA552" s="1" t="str" cm="1">
        <f t="array" ref="AA552">_xlfn.IFS(AND(Z552 &lt; 36, Z552 &gt; 23), "24-35", AND(Z552 &lt; 51, Z552 &gt; 35), "36-50", AND(Z552 &lt; 66, Z552 &gt; 50), "51-65", Z552 &gt; 65, "66+", TRUE, "?")</f>
        <v>36-50</v>
      </c>
      <c r="AB552" s="1">
        <v>2246</v>
      </c>
      <c r="AC552" s="1">
        <v>0</v>
      </c>
      <c r="AD552" s="1">
        <v>0</v>
      </c>
      <c r="AE552" s="1">
        <v>0</v>
      </c>
      <c r="AF552" s="1">
        <v>1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51</v>
      </c>
      <c r="AM552" s="2">
        <v>42603</v>
      </c>
      <c r="AN552">
        <f t="shared" si="25"/>
        <v>8</v>
      </c>
      <c r="AO552" t="str">
        <f t="shared" si="26"/>
        <v>August</v>
      </c>
      <c r="AP552">
        <v>1</v>
      </c>
    </row>
    <row r="553" spans="1:42" ht="13" x14ac:dyDescent="0.15">
      <c r="A553">
        <v>552</v>
      </c>
      <c r="B553" s="1">
        <v>26850</v>
      </c>
      <c r="C553" s="1">
        <v>54</v>
      </c>
      <c r="D553" s="1">
        <f t="shared" si="24"/>
        <v>0.2011173184357542</v>
      </c>
      <c r="E553" s="1">
        <v>1</v>
      </c>
      <c r="F553" s="1">
        <v>1</v>
      </c>
      <c r="G553" s="1">
        <v>10</v>
      </c>
      <c r="H553" s="1">
        <v>31</v>
      </c>
      <c r="I553" s="1">
        <v>1</v>
      </c>
      <c r="J553" s="1">
        <v>13</v>
      </c>
      <c r="K553" s="1">
        <v>7</v>
      </c>
      <c r="L553" s="1">
        <v>2</v>
      </c>
      <c r="M553" s="1">
        <v>9</v>
      </c>
      <c r="N553" s="1">
        <v>4</v>
      </c>
      <c r="O553" s="1">
        <v>2</v>
      </c>
      <c r="P553" s="1">
        <v>1</v>
      </c>
      <c r="Q553" s="1">
        <v>4</v>
      </c>
      <c r="R553" s="1">
        <v>4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49</v>
      </c>
      <c r="AA553" s="1" t="str" cm="1">
        <f t="array" ref="AA553">_xlfn.IFS(AND(Z553 &lt; 36, Z553 &gt; 23), "24-35", AND(Z553 &lt; 51, Z553 &gt; 35), "36-50", AND(Z553 &lt; 66, Z553 &gt; 50), "51-65", Z553 &gt; 65, "66+", TRUE, "?")</f>
        <v>36-50</v>
      </c>
      <c r="AB553" s="1">
        <v>2231</v>
      </c>
      <c r="AC553" s="1">
        <v>0</v>
      </c>
      <c r="AD553" s="1">
        <v>0</v>
      </c>
      <c r="AE553" s="1">
        <v>0</v>
      </c>
      <c r="AF553" s="1">
        <v>1</v>
      </c>
      <c r="AG553" s="1">
        <v>0</v>
      </c>
      <c r="AH553" s="1">
        <v>1</v>
      </c>
      <c r="AI553" s="1">
        <v>0</v>
      </c>
      <c r="AJ553" s="1">
        <v>0</v>
      </c>
      <c r="AK553" s="1">
        <v>0</v>
      </c>
      <c r="AL553" s="1">
        <v>45</v>
      </c>
      <c r="AM553" s="2">
        <v>42618</v>
      </c>
      <c r="AN553">
        <f t="shared" si="25"/>
        <v>9</v>
      </c>
      <c r="AO553" t="str">
        <f t="shared" si="26"/>
        <v>September</v>
      </c>
      <c r="AP553">
        <v>1</v>
      </c>
    </row>
    <row r="554" spans="1:42" ht="13" x14ac:dyDescent="0.15">
      <c r="A554">
        <v>553</v>
      </c>
      <c r="B554" s="1">
        <v>83003</v>
      </c>
      <c r="C554" s="1">
        <v>1552</v>
      </c>
      <c r="D554" s="1">
        <f t="shared" si="24"/>
        <v>1.8698119345083912</v>
      </c>
      <c r="E554" s="1">
        <v>0</v>
      </c>
      <c r="F554" s="1">
        <v>0</v>
      </c>
      <c r="G554" s="1">
        <v>18</v>
      </c>
      <c r="H554" s="1">
        <v>856</v>
      </c>
      <c r="I554" s="1">
        <v>61</v>
      </c>
      <c r="J554" s="1">
        <v>570</v>
      </c>
      <c r="K554" s="1">
        <v>40</v>
      </c>
      <c r="L554" s="1">
        <v>25</v>
      </c>
      <c r="M554" s="1">
        <v>122</v>
      </c>
      <c r="N554" s="1">
        <v>1</v>
      </c>
      <c r="O554" s="1">
        <v>7</v>
      </c>
      <c r="P554" s="1">
        <v>6</v>
      </c>
      <c r="Q554" s="1">
        <v>8</v>
      </c>
      <c r="R554" s="1">
        <v>3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0</v>
      </c>
      <c r="Y554" s="1">
        <v>1</v>
      </c>
      <c r="Z554" s="1">
        <v>55</v>
      </c>
      <c r="AA554" s="1" t="str" cm="1">
        <f t="array" ref="AA554">_xlfn.IFS(AND(Z554 &lt; 36, Z554 &gt; 23), "24-35", AND(Z554 &lt; 51, Z554 &gt; 35), "36-50", AND(Z554 &lt; 66, Z554 &gt; 50), "51-65", Z554 &gt; 65, "66+", TRUE, "?")</f>
        <v>51-65</v>
      </c>
      <c r="AB554" s="1">
        <v>2642</v>
      </c>
      <c r="AC554" s="1">
        <v>0</v>
      </c>
      <c r="AD554" s="1">
        <v>0</v>
      </c>
      <c r="AE554" s="1">
        <v>0</v>
      </c>
      <c r="AF554" s="1">
        <v>1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1430</v>
      </c>
      <c r="AM554" s="2">
        <v>42207</v>
      </c>
      <c r="AN554">
        <f t="shared" si="25"/>
        <v>7</v>
      </c>
      <c r="AO554" t="str">
        <f t="shared" si="26"/>
        <v>July</v>
      </c>
      <c r="AP554">
        <v>1</v>
      </c>
    </row>
    <row r="555" spans="1:42" ht="13" x14ac:dyDescent="0.15">
      <c r="A555">
        <v>554</v>
      </c>
      <c r="B555" s="1">
        <v>61794</v>
      </c>
      <c r="C555" s="1">
        <v>600</v>
      </c>
      <c r="D555" s="1">
        <f t="shared" si="24"/>
        <v>0.9709680551509855</v>
      </c>
      <c r="E555" s="1">
        <v>0</v>
      </c>
      <c r="F555" s="1">
        <v>1</v>
      </c>
      <c r="G555" s="1">
        <v>74</v>
      </c>
      <c r="H555" s="1">
        <v>264</v>
      </c>
      <c r="I555" s="1">
        <v>47</v>
      </c>
      <c r="J555" s="1">
        <v>188</v>
      </c>
      <c r="K555" s="1">
        <v>54</v>
      </c>
      <c r="L555" s="1">
        <v>47</v>
      </c>
      <c r="M555" s="1">
        <v>11</v>
      </c>
      <c r="N555" s="1">
        <v>2</v>
      </c>
      <c r="O555" s="1">
        <v>4</v>
      </c>
      <c r="P555" s="1">
        <v>4</v>
      </c>
      <c r="Q555" s="1">
        <v>10</v>
      </c>
      <c r="R555" s="1">
        <v>2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59</v>
      </c>
      <c r="AA555" s="1" t="str" cm="1">
        <f t="array" ref="AA555">_xlfn.IFS(AND(Z555 &lt; 36, Z555 &gt; 23), "24-35", AND(Z555 &lt; 51, Z555 &gt; 35), "36-50", AND(Z555 &lt; 66, Z555 &gt; 50), "51-65", Z555 &gt; 65, "66+", TRUE, "?")</f>
        <v>51-65</v>
      </c>
      <c r="AB555" s="1">
        <v>2447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0</v>
      </c>
      <c r="AL555" s="1">
        <v>589</v>
      </c>
      <c r="AM555" s="2">
        <v>42402</v>
      </c>
      <c r="AN555">
        <f t="shared" si="25"/>
        <v>2</v>
      </c>
      <c r="AO555" t="str">
        <f t="shared" si="26"/>
        <v>February</v>
      </c>
      <c r="AP555">
        <v>1</v>
      </c>
    </row>
    <row r="556" spans="1:42" ht="13" x14ac:dyDescent="0.15">
      <c r="A556">
        <v>555</v>
      </c>
      <c r="B556" s="1">
        <v>53863</v>
      </c>
      <c r="C556" s="1">
        <v>443</v>
      </c>
      <c r="D556" s="1">
        <f t="shared" si="24"/>
        <v>0.82245697417522234</v>
      </c>
      <c r="E556" s="1">
        <v>0</v>
      </c>
      <c r="F556" s="1">
        <v>1</v>
      </c>
      <c r="G556" s="1">
        <v>4</v>
      </c>
      <c r="H556" s="1">
        <v>399</v>
      </c>
      <c r="I556" s="1">
        <v>4</v>
      </c>
      <c r="J556" s="1">
        <v>30</v>
      </c>
      <c r="K556" s="1">
        <v>6</v>
      </c>
      <c r="L556" s="1">
        <v>4</v>
      </c>
      <c r="M556" s="1">
        <v>30</v>
      </c>
      <c r="N556" s="1">
        <v>3</v>
      </c>
      <c r="O556" s="1">
        <v>7</v>
      </c>
      <c r="P556" s="1">
        <v>1</v>
      </c>
      <c r="Q556" s="1">
        <v>7</v>
      </c>
      <c r="R556" s="1">
        <v>7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65</v>
      </c>
      <c r="AA556" s="1" t="str" cm="1">
        <f t="array" ref="AA556">_xlfn.IFS(AND(Z556 &lt; 36, Z556 &gt; 23), "24-35", AND(Z556 &lt; 51, Z556 &gt; 35), "36-50", AND(Z556 &lt; 66, Z556 &gt; 50), "51-65", Z556 &gt; 65, "66+", TRUE, "?")</f>
        <v>51-65</v>
      </c>
      <c r="AB556" s="1">
        <v>2202</v>
      </c>
      <c r="AC556" s="1">
        <v>0</v>
      </c>
      <c r="AD556" s="1">
        <v>0</v>
      </c>
      <c r="AE556" s="1">
        <v>0</v>
      </c>
      <c r="AF556" s="1">
        <v>1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413</v>
      </c>
      <c r="AM556" s="2">
        <v>42647</v>
      </c>
      <c r="AN556">
        <f t="shared" si="25"/>
        <v>10</v>
      </c>
      <c r="AO556" t="str">
        <f t="shared" si="26"/>
        <v>October</v>
      </c>
      <c r="AP556">
        <v>1</v>
      </c>
    </row>
    <row r="557" spans="1:42" ht="13" x14ac:dyDescent="0.15">
      <c r="A557">
        <v>556</v>
      </c>
      <c r="B557" s="1">
        <v>24221</v>
      </c>
      <c r="C557" s="1">
        <v>33</v>
      </c>
      <c r="D557" s="1">
        <f t="shared" si="24"/>
        <v>0.1362454068783287</v>
      </c>
      <c r="E557" s="1">
        <v>0</v>
      </c>
      <c r="F557" s="1">
        <v>0</v>
      </c>
      <c r="G557" s="1">
        <v>94</v>
      </c>
      <c r="H557" s="1">
        <v>8</v>
      </c>
      <c r="I557" s="1">
        <v>9</v>
      </c>
      <c r="J557" s="1">
        <v>9</v>
      </c>
      <c r="K557" s="1">
        <v>2</v>
      </c>
      <c r="L557" s="1">
        <v>5</v>
      </c>
      <c r="M557" s="1">
        <v>22</v>
      </c>
      <c r="N557" s="1">
        <v>1</v>
      </c>
      <c r="O557" s="1">
        <v>1</v>
      </c>
      <c r="P557" s="1">
        <v>1</v>
      </c>
      <c r="Q557" s="1">
        <v>3</v>
      </c>
      <c r="R557" s="1">
        <v>4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61</v>
      </c>
      <c r="AA557" s="1" t="str" cm="1">
        <f t="array" ref="AA557">_xlfn.IFS(AND(Z557 &lt; 36, Z557 &gt; 23), "24-35", AND(Z557 &lt; 51, Z557 &gt; 35), "36-50", AND(Z557 &lt; 66, Z557 &gt; 50), "51-65", Z557 &gt; 65, "66+", TRUE, "?")</f>
        <v>51-65</v>
      </c>
      <c r="AB557" s="1">
        <v>2472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11</v>
      </c>
      <c r="AM557" s="2">
        <v>42377</v>
      </c>
      <c r="AN557">
        <f t="shared" si="25"/>
        <v>1</v>
      </c>
      <c r="AO557" t="str">
        <f t="shared" si="26"/>
        <v>January</v>
      </c>
      <c r="AP557">
        <v>1</v>
      </c>
    </row>
    <row r="558" spans="1:42" ht="13" x14ac:dyDescent="0.15">
      <c r="A558">
        <v>557</v>
      </c>
      <c r="B558" s="1">
        <v>60896</v>
      </c>
      <c r="C558" s="1">
        <v>1548</v>
      </c>
      <c r="D558" s="1">
        <f t="shared" si="24"/>
        <v>2.5420388859695215</v>
      </c>
      <c r="E558" s="1">
        <v>0</v>
      </c>
      <c r="F558" s="1">
        <v>1</v>
      </c>
      <c r="G558" s="1">
        <v>90</v>
      </c>
      <c r="H558" s="1">
        <v>1013</v>
      </c>
      <c r="I558" s="1">
        <v>30</v>
      </c>
      <c r="J558" s="1">
        <v>399</v>
      </c>
      <c r="K558" s="1">
        <v>60</v>
      </c>
      <c r="L558" s="1">
        <v>46</v>
      </c>
      <c r="M558" s="1">
        <v>153</v>
      </c>
      <c r="N558" s="1">
        <v>3</v>
      </c>
      <c r="O558" s="1">
        <v>9</v>
      </c>
      <c r="P558" s="1">
        <v>10</v>
      </c>
      <c r="Q558" s="1">
        <v>4</v>
      </c>
      <c r="R558" s="1">
        <v>6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56</v>
      </c>
      <c r="AA558" s="1" t="str" cm="1">
        <f t="array" ref="AA558">_xlfn.IFS(AND(Z558 &lt; 36, Z558 &gt; 23), "24-35", AND(Z558 &lt; 51, Z558 &gt; 35), "36-50", AND(Z558 &lt; 66, Z558 &gt; 50), "51-65", Z558 &gt; 65, "66+", TRUE, "?")</f>
        <v>51-65</v>
      </c>
      <c r="AB558" s="1">
        <v>2785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1395</v>
      </c>
      <c r="AM558" s="2">
        <v>42064</v>
      </c>
      <c r="AN558">
        <f t="shared" si="25"/>
        <v>3</v>
      </c>
      <c r="AO558" t="str">
        <f t="shared" si="26"/>
        <v>March</v>
      </c>
      <c r="AP558">
        <v>1</v>
      </c>
    </row>
    <row r="559" spans="1:42" ht="13" x14ac:dyDescent="0.15">
      <c r="A559">
        <v>558</v>
      </c>
      <c r="B559" s="1">
        <v>64260</v>
      </c>
      <c r="C559" s="1">
        <v>1544</v>
      </c>
      <c r="D559" s="1">
        <f t="shared" si="24"/>
        <v>2.4027388733271087</v>
      </c>
      <c r="E559" s="1">
        <v>0</v>
      </c>
      <c r="F559" s="1">
        <v>0</v>
      </c>
      <c r="G559" s="1">
        <v>1</v>
      </c>
      <c r="H559" s="1">
        <v>539</v>
      </c>
      <c r="I559" s="1">
        <v>169</v>
      </c>
      <c r="J559" s="1">
        <v>816</v>
      </c>
      <c r="K559" s="1">
        <v>20</v>
      </c>
      <c r="L559" s="1">
        <v>0</v>
      </c>
      <c r="M559" s="1">
        <v>30</v>
      </c>
      <c r="N559" s="1">
        <v>1</v>
      </c>
      <c r="O559" s="1">
        <v>4</v>
      </c>
      <c r="P559" s="1">
        <v>5</v>
      </c>
      <c r="Q559" s="1">
        <v>4</v>
      </c>
      <c r="R559" s="1">
        <v>3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59</v>
      </c>
      <c r="AA559" s="1" t="str" cm="1">
        <f t="array" ref="AA559">_xlfn.IFS(AND(Z559 &lt; 36, Z559 &gt; 23), "24-35", AND(Z559 &lt; 51, Z559 &gt; 35), "36-50", AND(Z559 &lt; 66, Z559 &gt; 50), "51-65", Z559 &gt; 65, "66+", TRUE, "?")</f>
        <v>51-65</v>
      </c>
      <c r="AB559" s="1">
        <v>2693</v>
      </c>
      <c r="AC559" s="1">
        <v>0</v>
      </c>
      <c r="AD559" s="1">
        <v>0</v>
      </c>
      <c r="AE559" s="1">
        <v>0</v>
      </c>
      <c r="AF559" s="1">
        <v>1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1514</v>
      </c>
      <c r="AM559" s="2">
        <v>42156</v>
      </c>
      <c r="AN559">
        <f t="shared" si="25"/>
        <v>6</v>
      </c>
      <c r="AO559" t="str">
        <f t="shared" si="26"/>
        <v>June</v>
      </c>
      <c r="AP559">
        <v>1</v>
      </c>
    </row>
    <row r="560" spans="1:42" ht="13" x14ac:dyDescent="0.15">
      <c r="A560">
        <v>559</v>
      </c>
      <c r="B560" s="1">
        <v>69882</v>
      </c>
      <c r="C560" s="1">
        <v>1313</v>
      </c>
      <c r="D560" s="1">
        <f t="shared" si="24"/>
        <v>1.8788815431727768</v>
      </c>
      <c r="E560" s="1">
        <v>0</v>
      </c>
      <c r="F560" s="1">
        <v>0</v>
      </c>
      <c r="G560" s="1">
        <v>94</v>
      </c>
      <c r="H560" s="1">
        <v>292</v>
      </c>
      <c r="I560" s="1">
        <v>127</v>
      </c>
      <c r="J560" s="1">
        <v>635</v>
      </c>
      <c r="K560" s="1">
        <v>132</v>
      </c>
      <c r="L560" s="1">
        <v>127</v>
      </c>
      <c r="M560" s="1">
        <v>165</v>
      </c>
      <c r="N560" s="1">
        <v>1</v>
      </c>
      <c r="O560" s="1">
        <v>3</v>
      </c>
      <c r="P560" s="1">
        <v>7</v>
      </c>
      <c r="Q560" s="1">
        <v>9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55</v>
      </c>
      <c r="AA560" s="1" t="str" cm="1">
        <f t="array" ref="AA560">_xlfn.IFS(AND(Z560 &lt; 36, Z560 &gt; 23), "24-35", AND(Z560 &lt; 51, Z560 &gt; 35), "36-50", AND(Z560 &lt; 66, Z560 &gt; 50), "51-65", Z560 &gt; 65, "66+", TRUE, "?")</f>
        <v>51-65</v>
      </c>
      <c r="AB560" s="1">
        <v>2390</v>
      </c>
      <c r="AC560" s="1">
        <v>0</v>
      </c>
      <c r="AD560" s="1">
        <v>0</v>
      </c>
      <c r="AE560" s="1">
        <v>1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1148</v>
      </c>
      <c r="AM560" s="2">
        <v>42459</v>
      </c>
      <c r="AN560">
        <f t="shared" si="25"/>
        <v>3</v>
      </c>
      <c r="AO560" t="str">
        <f t="shared" si="26"/>
        <v>March</v>
      </c>
      <c r="AP560">
        <v>1</v>
      </c>
    </row>
    <row r="561" spans="1:42" ht="13" x14ac:dyDescent="0.15">
      <c r="A561">
        <v>560</v>
      </c>
      <c r="B561" s="1">
        <v>33178</v>
      </c>
      <c r="C561" s="1">
        <v>33</v>
      </c>
      <c r="D561" s="1">
        <f t="shared" si="24"/>
        <v>9.9463499909578645E-2</v>
      </c>
      <c r="E561" s="1">
        <v>1</v>
      </c>
      <c r="F561" s="1">
        <v>0</v>
      </c>
      <c r="G561" s="1">
        <v>9</v>
      </c>
      <c r="H561" s="1">
        <v>12</v>
      </c>
      <c r="I561" s="1">
        <v>6</v>
      </c>
      <c r="J561" s="1">
        <v>2</v>
      </c>
      <c r="K561" s="1">
        <v>11</v>
      </c>
      <c r="L561" s="1">
        <v>2</v>
      </c>
      <c r="M561" s="1">
        <v>16</v>
      </c>
      <c r="N561" s="1">
        <v>1</v>
      </c>
      <c r="O561" s="1">
        <v>1</v>
      </c>
      <c r="P561" s="1">
        <v>0</v>
      </c>
      <c r="Q561" s="1">
        <v>3</v>
      </c>
      <c r="R561" s="1">
        <v>4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43</v>
      </c>
      <c r="AA561" s="1" t="str" cm="1">
        <f t="array" ref="AA561">_xlfn.IFS(AND(Z561 &lt; 36, Z561 &gt; 23), "24-35", AND(Z561 &lt; 51, Z561 &gt; 35), "36-50", AND(Z561 &lt; 66, Z561 &gt; 50), "51-65", Z561 &gt; 65, "66+", TRUE, "?")</f>
        <v>36-50</v>
      </c>
      <c r="AB561" s="1">
        <v>2309</v>
      </c>
      <c r="AC561" s="1">
        <v>0</v>
      </c>
      <c r="AD561" s="1">
        <v>0</v>
      </c>
      <c r="AE561" s="1">
        <v>0</v>
      </c>
      <c r="AF561" s="1">
        <v>1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17</v>
      </c>
      <c r="AM561" s="2">
        <v>42540</v>
      </c>
      <c r="AN561">
        <f t="shared" si="25"/>
        <v>6</v>
      </c>
      <c r="AO561" t="str">
        <f t="shared" si="26"/>
        <v>June</v>
      </c>
      <c r="AP561">
        <v>1</v>
      </c>
    </row>
    <row r="562" spans="1:42" ht="13" x14ac:dyDescent="0.15">
      <c r="A562">
        <v>561</v>
      </c>
      <c r="B562" s="1">
        <v>59973</v>
      </c>
      <c r="C562" s="1">
        <v>382</v>
      </c>
      <c r="D562" s="1">
        <f t="shared" si="24"/>
        <v>0.63695329564970904</v>
      </c>
      <c r="E562" s="1">
        <v>0</v>
      </c>
      <c r="F562" s="1">
        <v>0</v>
      </c>
      <c r="G562" s="1">
        <v>47</v>
      </c>
      <c r="H562" s="1">
        <v>130</v>
      </c>
      <c r="I562" s="1">
        <v>30</v>
      </c>
      <c r="J562" s="1">
        <v>168</v>
      </c>
      <c r="K562" s="1">
        <v>20</v>
      </c>
      <c r="L562" s="1">
        <v>34</v>
      </c>
      <c r="M562" s="1">
        <v>0</v>
      </c>
      <c r="N562" s="1">
        <v>1</v>
      </c>
      <c r="O562" s="1">
        <v>3</v>
      </c>
      <c r="P562" s="1">
        <v>4</v>
      </c>
      <c r="Q562" s="1">
        <v>7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48</v>
      </c>
      <c r="AA562" s="1" t="str" cm="1">
        <f t="array" ref="AA562">_xlfn.IFS(AND(Z562 &lt; 36, Z562 &gt; 23), "24-35", AND(Z562 &lt; 51, Z562 &gt; 35), "36-50", AND(Z562 &lt; 66, Z562 &gt; 50), "51-65", Z562 &gt; 65, "66+", TRUE, "?")</f>
        <v>36-50</v>
      </c>
      <c r="AB562" s="1">
        <v>2450</v>
      </c>
      <c r="AC562" s="1">
        <v>0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382</v>
      </c>
      <c r="AM562" s="2">
        <v>42399</v>
      </c>
      <c r="AN562">
        <f t="shared" si="25"/>
        <v>1</v>
      </c>
      <c r="AO562" t="str">
        <f t="shared" si="26"/>
        <v>January</v>
      </c>
      <c r="AP562">
        <v>1</v>
      </c>
    </row>
    <row r="563" spans="1:42" ht="13" x14ac:dyDescent="0.15">
      <c r="A563">
        <v>562</v>
      </c>
      <c r="B563" s="1">
        <v>64140</v>
      </c>
      <c r="C563" s="1">
        <v>1535</v>
      </c>
      <c r="D563" s="1">
        <f t="shared" si="24"/>
        <v>2.3932023698160272</v>
      </c>
      <c r="E563" s="1">
        <v>0</v>
      </c>
      <c r="F563" s="1">
        <v>2</v>
      </c>
      <c r="G563" s="1">
        <v>71</v>
      </c>
      <c r="H563" s="1">
        <v>1459</v>
      </c>
      <c r="I563" s="1">
        <v>0</v>
      </c>
      <c r="J563" s="1">
        <v>61</v>
      </c>
      <c r="K563" s="1">
        <v>0</v>
      </c>
      <c r="L563" s="1">
        <v>15</v>
      </c>
      <c r="M563" s="1">
        <v>215</v>
      </c>
      <c r="N563" s="1">
        <v>5</v>
      </c>
      <c r="O563" s="1">
        <v>2</v>
      </c>
      <c r="P563" s="1">
        <v>5</v>
      </c>
      <c r="Q563" s="1">
        <v>6</v>
      </c>
      <c r="R563" s="1">
        <v>5</v>
      </c>
      <c r="S563" s="1">
        <v>0</v>
      </c>
      <c r="T563" s="1">
        <v>1</v>
      </c>
      <c r="U563" s="1">
        <v>1</v>
      </c>
      <c r="V563" s="1">
        <v>0</v>
      </c>
      <c r="W563" s="1">
        <v>1</v>
      </c>
      <c r="X563" s="1">
        <v>0</v>
      </c>
      <c r="Y563" s="1">
        <v>1</v>
      </c>
      <c r="Z563" s="1">
        <v>56</v>
      </c>
      <c r="AA563" s="1" t="str" cm="1">
        <f t="array" ref="AA563">_xlfn.IFS(AND(Z563 &lt; 36, Z563 &gt; 23), "24-35", AND(Z563 &lt; 51, Z563 &gt; 35), "36-50", AND(Z563 &lt; 66, Z563 &gt; 50), "51-65", Z563 &gt; 65, "66+", TRUE, "?")</f>
        <v>51-65</v>
      </c>
      <c r="AB563" s="1">
        <v>2438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1320</v>
      </c>
      <c r="AM563" s="2">
        <v>42411</v>
      </c>
      <c r="AN563">
        <f t="shared" si="25"/>
        <v>2</v>
      </c>
      <c r="AO563" t="str">
        <f t="shared" si="26"/>
        <v>February</v>
      </c>
      <c r="AP563">
        <v>1</v>
      </c>
    </row>
    <row r="564" spans="1:42" ht="13" x14ac:dyDescent="0.15">
      <c r="A564">
        <v>563</v>
      </c>
      <c r="B564" s="1">
        <v>23910</v>
      </c>
      <c r="C564" s="1">
        <v>54</v>
      </c>
      <c r="D564" s="1">
        <f t="shared" si="24"/>
        <v>0.2258469259723965</v>
      </c>
      <c r="E564" s="1">
        <v>1</v>
      </c>
      <c r="F564" s="1">
        <v>0</v>
      </c>
      <c r="G564" s="1">
        <v>80</v>
      </c>
      <c r="H564" s="1">
        <v>16</v>
      </c>
      <c r="I564" s="1">
        <v>12</v>
      </c>
      <c r="J564" s="1">
        <v>18</v>
      </c>
      <c r="K564" s="1">
        <v>7</v>
      </c>
      <c r="L564" s="1">
        <v>1</v>
      </c>
      <c r="M564" s="1">
        <v>13</v>
      </c>
      <c r="N564" s="1">
        <v>1</v>
      </c>
      <c r="O564" s="1">
        <v>2</v>
      </c>
      <c r="P564" s="1">
        <v>0</v>
      </c>
      <c r="Q564" s="1">
        <v>3</v>
      </c>
      <c r="R564" s="1">
        <v>7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51</v>
      </c>
      <c r="AA564" s="1" t="str" cm="1">
        <f t="array" ref="AA564">_xlfn.IFS(AND(Z564 &lt; 36, Z564 &gt; 23), "24-35", AND(Z564 &lt; 51, Z564 &gt; 35), "36-50", AND(Z564 &lt; 66, Z564 &gt; 50), "51-65", Z564 &gt; 65, "66+", TRUE, "?")</f>
        <v>51-65</v>
      </c>
      <c r="AB564" s="1">
        <v>2770</v>
      </c>
      <c r="AC564" s="1">
        <v>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41</v>
      </c>
      <c r="AM564" s="2">
        <v>42079</v>
      </c>
      <c r="AN564">
        <f t="shared" si="25"/>
        <v>3</v>
      </c>
      <c r="AO564" t="str">
        <f t="shared" si="26"/>
        <v>March</v>
      </c>
      <c r="AP564">
        <v>1</v>
      </c>
    </row>
    <row r="565" spans="1:42" ht="13" x14ac:dyDescent="0.15">
      <c r="A565">
        <v>564</v>
      </c>
      <c r="B565" s="1">
        <v>42169</v>
      </c>
      <c r="C565" s="1">
        <v>28</v>
      </c>
      <c r="D565" s="1">
        <f t="shared" si="24"/>
        <v>6.6399487775380017E-2</v>
      </c>
      <c r="E565" s="1">
        <v>1</v>
      </c>
      <c r="F565" s="1">
        <v>1</v>
      </c>
      <c r="G565" s="1">
        <v>20</v>
      </c>
      <c r="H565" s="1">
        <v>19</v>
      </c>
      <c r="I565" s="1">
        <v>0</v>
      </c>
      <c r="J565" s="1">
        <v>9</v>
      </c>
      <c r="K565" s="1">
        <v>0</v>
      </c>
      <c r="L565" s="1">
        <v>0</v>
      </c>
      <c r="M565" s="1">
        <v>2</v>
      </c>
      <c r="N565" s="1">
        <v>2</v>
      </c>
      <c r="O565" s="1">
        <v>1</v>
      </c>
      <c r="P565" s="1">
        <v>0</v>
      </c>
      <c r="Q565" s="1">
        <v>3</v>
      </c>
      <c r="R565" s="1">
        <v>8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51</v>
      </c>
      <c r="AA565" s="1" t="str" cm="1">
        <f t="array" ref="AA565">_xlfn.IFS(AND(Z565 &lt; 36, Z565 &gt; 23), "24-35", AND(Z565 &lt; 51, Z565 &gt; 35), "36-50", AND(Z565 &lt; 66, Z565 &gt; 50), "51-65", Z565 &gt; 65, "66+", TRUE, "?")</f>
        <v>51-65</v>
      </c>
      <c r="AB565" s="1">
        <v>2412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26</v>
      </c>
      <c r="AM565" s="2">
        <v>42437</v>
      </c>
      <c r="AN565">
        <f t="shared" si="25"/>
        <v>3</v>
      </c>
      <c r="AO565" t="str">
        <f t="shared" si="26"/>
        <v>March</v>
      </c>
      <c r="AP565">
        <v>1</v>
      </c>
    </row>
    <row r="566" spans="1:42" ht="13" x14ac:dyDescent="0.15">
      <c r="A566">
        <v>565</v>
      </c>
      <c r="B566" s="1">
        <v>26224</v>
      </c>
      <c r="C566" s="1">
        <v>48</v>
      </c>
      <c r="D566" s="1">
        <f t="shared" si="24"/>
        <v>0.18303843807199513</v>
      </c>
      <c r="E566" s="1">
        <v>1</v>
      </c>
      <c r="F566" s="1">
        <v>0</v>
      </c>
      <c r="G566" s="1">
        <v>39</v>
      </c>
      <c r="H566" s="1">
        <v>4</v>
      </c>
      <c r="I566" s="1">
        <v>7</v>
      </c>
      <c r="J566" s="1">
        <v>15</v>
      </c>
      <c r="K566" s="1">
        <v>13</v>
      </c>
      <c r="L566" s="1">
        <v>9</v>
      </c>
      <c r="M566" s="1">
        <v>15</v>
      </c>
      <c r="N566" s="1">
        <v>3</v>
      </c>
      <c r="O566" s="1">
        <v>2</v>
      </c>
      <c r="P566" s="1">
        <v>1</v>
      </c>
      <c r="Q566" s="1">
        <v>3</v>
      </c>
      <c r="R566" s="1">
        <v>6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42</v>
      </c>
      <c r="AA566" s="1" t="str" cm="1">
        <f t="array" ref="AA566">_xlfn.IFS(AND(Z566 &lt; 36, Z566 &gt; 23), "24-35", AND(Z566 &lt; 51, Z566 &gt; 35), "36-50", AND(Z566 &lt; 66, Z566 &gt; 50), "51-65", Z566 &gt; 65, "66+", TRUE, "?")</f>
        <v>36-50</v>
      </c>
      <c r="AB566" s="1">
        <v>2549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33</v>
      </c>
      <c r="AM566" s="2">
        <v>42300</v>
      </c>
      <c r="AN566">
        <f t="shared" si="25"/>
        <v>10</v>
      </c>
      <c r="AO566" t="str">
        <f t="shared" si="26"/>
        <v>October</v>
      </c>
      <c r="AP566">
        <v>1</v>
      </c>
    </row>
    <row r="567" spans="1:42" ht="13" x14ac:dyDescent="0.15">
      <c r="A567">
        <v>566</v>
      </c>
      <c r="B567" s="1">
        <v>31089</v>
      </c>
      <c r="C567" s="1">
        <v>75</v>
      </c>
      <c r="D567" s="1">
        <f t="shared" si="24"/>
        <v>0.24124288333494162</v>
      </c>
      <c r="E567" s="1">
        <v>1</v>
      </c>
      <c r="F567" s="1">
        <v>0</v>
      </c>
      <c r="G567" s="1">
        <v>57</v>
      </c>
      <c r="H567" s="1">
        <v>31</v>
      </c>
      <c r="I567" s="1">
        <v>3</v>
      </c>
      <c r="J567" s="1">
        <v>31</v>
      </c>
      <c r="K567" s="1">
        <v>2</v>
      </c>
      <c r="L567" s="1">
        <v>8</v>
      </c>
      <c r="M567" s="1">
        <v>4</v>
      </c>
      <c r="N567" s="1">
        <v>3</v>
      </c>
      <c r="O567" s="1">
        <v>3</v>
      </c>
      <c r="P567" s="1">
        <v>0</v>
      </c>
      <c r="Q567" s="1">
        <v>4</v>
      </c>
      <c r="R567" s="1">
        <v>8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39</v>
      </c>
      <c r="AA567" s="1" t="str" cm="1">
        <f t="array" ref="AA567">_xlfn.IFS(AND(Z567 &lt; 36, Z567 &gt; 23), "24-35", AND(Z567 &lt; 51, Z567 &gt; 35), "36-50", AND(Z567 &lt; 66, Z567 &gt; 50), "51-65", Z567 &gt; 65, "66+", TRUE, "?")</f>
        <v>36-50</v>
      </c>
      <c r="AB567" s="1">
        <v>2840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71</v>
      </c>
      <c r="AM567" s="2">
        <v>42009</v>
      </c>
      <c r="AN567">
        <f t="shared" si="25"/>
        <v>1</v>
      </c>
      <c r="AO567" t="str">
        <f t="shared" si="26"/>
        <v>January</v>
      </c>
      <c r="AP567">
        <v>1</v>
      </c>
    </row>
    <row r="568" spans="1:42" ht="13" x14ac:dyDescent="0.15">
      <c r="A568">
        <v>567</v>
      </c>
      <c r="B568" s="1">
        <v>30081</v>
      </c>
      <c r="C568" s="1">
        <v>38</v>
      </c>
      <c r="D568" s="1">
        <f t="shared" si="24"/>
        <v>0.12632558758020013</v>
      </c>
      <c r="E568" s="1">
        <v>0</v>
      </c>
      <c r="F568" s="1">
        <v>1</v>
      </c>
      <c r="G568" s="1">
        <v>27</v>
      </c>
      <c r="H568" s="1">
        <v>36</v>
      </c>
      <c r="I568" s="1">
        <v>0</v>
      </c>
      <c r="J568" s="1">
        <v>2</v>
      </c>
      <c r="K568" s="1">
        <v>0</v>
      </c>
      <c r="L568" s="1">
        <v>0</v>
      </c>
      <c r="M568" s="1">
        <v>4</v>
      </c>
      <c r="N568" s="1">
        <v>1</v>
      </c>
      <c r="O568" s="1">
        <v>1</v>
      </c>
      <c r="P568" s="1">
        <v>0</v>
      </c>
      <c r="Q568" s="1">
        <v>3</v>
      </c>
      <c r="R568" s="1">
        <v>7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59</v>
      </c>
      <c r="AA568" s="1" t="str" cm="1">
        <f t="array" ref="AA568">_xlfn.IFS(AND(Z568 &lt; 36, Z568 &gt; 23), "24-35", AND(Z568 &lt; 51, Z568 &gt; 35), "36-50", AND(Z568 &lt; 66, Z568 &gt; 50), "51-65", Z568 &gt; 65, "66+", TRUE, "?")</f>
        <v>51-65</v>
      </c>
      <c r="AB568" s="1">
        <v>2652</v>
      </c>
      <c r="AC568" s="1">
        <v>0</v>
      </c>
      <c r="AD568" s="1">
        <v>0</v>
      </c>
      <c r="AE568" s="1">
        <v>1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34</v>
      </c>
      <c r="AM568" s="2">
        <v>42197</v>
      </c>
      <c r="AN568">
        <f t="shared" si="25"/>
        <v>7</v>
      </c>
      <c r="AO568" t="str">
        <f t="shared" si="26"/>
        <v>July</v>
      </c>
      <c r="AP568">
        <v>1</v>
      </c>
    </row>
    <row r="569" spans="1:42" ht="13" x14ac:dyDescent="0.15">
      <c r="A569">
        <v>568</v>
      </c>
      <c r="B569" s="1">
        <v>62807</v>
      </c>
      <c r="C569" s="1">
        <v>720</v>
      </c>
      <c r="D569" s="1">
        <f t="shared" si="24"/>
        <v>1.1463690352986131</v>
      </c>
      <c r="E569" s="1">
        <v>0</v>
      </c>
      <c r="F569" s="1">
        <v>1</v>
      </c>
      <c r="G569" s="1">
        <v>83</v>
      </c>
      <c r="H569" s="1">
        <v>526</v>
      </c>
      <c r="I569" s="1">
        <v>28</v>
      </c>
      <c r="J569" s="1">
        <v>135</v>
      </c>
      <c r="K569" s="1">
        <v>10</v>
      </c>
      <c r="L569" s="1">
        <v>21</v>
      </c>
      <c r="M569" s="1">
        <v>99</v>
      </c>
      <c r="N569" s="1">
        <v>3</v>
      </c>
      <c r="O569" s="1">
        <v>5</v>
      </c>
      <c r="P569" s="1">
        <v>3</v>
      </c>
      <c r="Q569" s="1">
        <v>12</v>
      </c>
      <c r="R569" s="1">
        <v>5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60</v>
      </c>
      <c r="AA569" s="1" t="str" cm="1">
        <f t="array" ref="AA569">_xlfn.IFS(AND(Z569 &lt; 36, Z569 &gt; 23), "24-35", AND(Z569 &lt; 51, Z569 &gt; 35), "36-50", AND(Z569 &lt; 66, Z569 &gt; 50), "51-65", Z569 &gt; 65, "66+", TRUE, "?")</f>
        <v>51-65</v>
      </c>
      <c r="AB569" s="1">
        <v>2826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621</v>
      </c>
      <c r="AM569" s="2">
        <v>42023</v>
      </c>
      <c r="AN569">
        <f t="shared" si="25"/>
        <v>1</v>
      </c>
      <c r="AO569" t="str">
        <f t="shared" si="26"/>
        <v>January</v>
      </c>
      <c r="AP569">
        <v>1</v>
      </c>
    </row>
    <row r="570" spans="1:42" ht="13" x14ac:dyDescent="0.15">
      <c r="A570">
        <v>569</v>
      </c>
      <c r="B570" s="1">
        <v>72906</v>
      </c>
      <c r="C570" s="1">
        <v>1097</v>
      </c>
      <c r="D570" s="1">
        <f t="shared" si="24"/>
        <v>1.5046772556442543</v>
      </c>
      <c r="E570" s="1">
        <v>0</v>
      </c>
      <c r="F570" s="1">
        <v>0</v>
      </c>
      <c r="G570" s="1">
        <v>79</v>
      </c>
      <c r="H570" s="1">
        <v>400</v>
      </c>
      <c r="I570" s="1">
        <v>32</v>
      </c>
      <c r="J570" s="1">
        <v>519</v>
      </c>
      <c r="K570" s="1">
        <v>71</v>
      </c>
      <c r="L570" s="1">
        <v>75</v>
      </c>
      <c r="M570" s="1">
        <v>54</v>
      </c>
      <c r="N570" s="1">
        <v>1</v>
      </c>
      <c r="O570" s="1">
        <v>3</v>
      </c>
      <c r="P570" s="1">
        <v>4</v>
      </c>
      <c r="Q570" s="1">
        <v>9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65</v>
      </c>
      <c r="AA570" s="1" t="str" cm="1">
        <f t="array" ref="AA570">_xlfn.IFS(AND(Z570 &lt; 36, Z570 &gt; 23), "24-35", AND(Z570 &lt; 51, Z570 &gt; 35), "36-50", AND(Z570 &lt; 66, Z570 &gt; 50), "51-65", Z570 &gt; 65, "66+", TRUE, "?")</f>
        <v>51-65</v>
      </c>
      <c r="AB570" s="1">
        <v>2444</v>
      </c>
      <c r="AC570" s="1">
        <v>0</v>
      </c>
      <c r="AD570" s="1">
        <v>0</v>
      </c>
      <c r="AE570" s="1">
        <v>1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1043</v>
      </c>
      <c r="AM570" s="2">
        <v>42405</v>
      </c>
      <c r="AN570">
        <f t="shared" si="25"/>
        <v>2</v>
      </c>
      <c r="AO570" t="str">
        <f t="shared" si="26"/>
        <v>February</v>
      </c>
      <c r="AP570">
        <v>1</v>
      </c>
    </row>
    <row r="571" spans="1:42" ht="13" x14ac:dyDescent="0.15">
      <c r="A571">
        <v>570</v>
      </c>
      <c r="B571" s="1">
        <v>61467</v>
      </c>
      <c r="C571" s="1">
        <v>545</v>
      </c>
      <c r="D571" s="1">
        <f t="shared" si="24"/>
        <v>0.88665462768640091</v>
      </c>
      <c r="E571" s="1">
        <v>0</v>
      </c>
      <c r="F571" s="1">
        <v>2</v>
      </c>
      <c r="G571" s="1">
        <v>69</v>
      </c>
      <c r="H571" s="1">
        <v>410</v>
      </c>
      <c r="I571" s="1">
        <v>16</v>
      </c>
      <c r="J571" s="1">
        <v>114</v>
      </c>
      <c r="K571" s="1">
        <v>0</v>
      </c>
      <c r="L571" s="1">
        <v>5</v>
      </c>
      <c r="M571" s="1">
        <v>49</v>
      </c>
      <c r="N571" s="1">
        <v>3</v>
      </c>
      <c r="O571" s="1">
        <v>5</v>
      </c>
      <c r="P571" s="1">
        <v>2</v>
      </c>
      <c r="Q571" s="1">
        <v>10</v>
      </c>
      <c r="R571" s="1">
        <v>5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72</v>
      </c>
      <c r="AA571" s="1" t="str" cm="1">
        <f t="array" ref="AA571">_xlfn.IFS(AND(Z571 &lt; 36, Z571 &gt; 23), "24-35", AND(Z571 &lt; 51, Z571 &gt; 35), "36-50", AND(Z571 &lt; 66, Z571 &gt; 50), "51-65", Z571 &gt; 65, "66+", TRUE, "?")</f>
        <v>66+</v>
      </c>
      <c r="AB571" s="1">
        <v>2726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496</v>
      </c>
      <c r="AM571" s="2">
        <v>42123</v>
      </c>
      <c r="AN571">
        <f t="shared" si="25"/>
        <v>4</v>
      </c>
      <c r="AO571" t="str">
        <f t="shared" si="26"/>
        <v>April</v>
      </c>
      <c r="AP571">
        <v>1</v>
      </c>
    </row>
    <row r="572" spans="1:42" ht="13" x14ac:dyDescent="0.15">
      <c r="A572">
        <v>571</v>
      </c>
      <c r="B572" s="1">
        <v>49618</v>
      </c>
      <c r="C572" s="1">
        <v>115</v>
      </c>
      <c r="D572" s="1">
        <f t="shared" si="24"/>
        <v>0.23177072836470639</v>
      </c>
      <c r="E572" s="1">
        <v>1</v>
      </c>
      <c r="F572" s="1">
        <v>1</v>
      </c>
      <c r="G572" s="1">
        <v>77</v>
      </c>
      <c r="H572" s="1">
        <v>80</v>
      </c>
      <c r="I572" s="1">
        <v>3</v>
      </c>
      <c r="J572" s="1">
        <v>26</v>
      </c>
      <c r="K572" s="1">
        <v>4</v>
      </c>
      <c r="L572" s="1">
        <v>2</v>
      </c>
      <c r="M572" s="1">
        <v>14</v>
      </c>
      <c r="N572" s="1">
        <v>4</v>
      </c>
      <c r="O572" s="1">
        <v>3</v>
      </c>
      <c r="P572" s="1">
        <v>1</v>
      </c>
      <c r="Q572" s="1">
        <v>3</v>
      </c>
      <c r="R572" s="1">
        <v>7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54</v>
      </c>
      <c r="AA572" s="1" t="str" cm="1">
        <f t="array" ref="AA572">_xlfn.IFS(AND(Z572 &lt; 36, Z572 &gt; 23), "24-35", AND(Z572 &lt; 51, Z572 &gt; 35), "36-50", AND(Z572 &lt; 66, Z572 &gt; 50), "51-65", Z572 &gt; 65, "66+", TRUE, "?")</f>
        <v>51-65</v>
      </c>
      <c r="AB572" s="1">
        <v>2678</v>
      </c>
      <c r="AC572" s="1">
        <v>0</v>
      </c>
      <c r="AD572" s="1">
        <v>0</v>
      </c>
      <c r="AE572" s="1">
        <v>0</v>
      </c>
      <c r="AF572" s="1">
        <v>1</v>
      </c>
      <c r="AG572" s="1">
        <v>0</v>
      </c>
      <c r="AH572" s="1">
        <v>0</v>
      </c>
      <c r="AI572" s="1">
        <v>0</v>
      </c>
      <c r="AJ572" s="1">
        <v>1</v>
      </c>
      <c r="AK572" s="1">
        <v>0</v>
      </c>
      <c r="AL572" s="1">
        <v>101</v>
      </c>
      <c r="AM572" s="2">
        <v>42171</v>
      </c>
      <c r="AN572">
        <f t="shared" si="25"/>
        <v>6</v>
      </c>
      <c r="AO572" t="str">
        <f t="shared" si="26"/>
        <v>June</v>
      </c>
      <c r="AP572">
        <v>1</v>
      </c>
    </row>
    <row r="573" spans="1:42" ht="13" x14ac:dyDescent="0.15">
      <c r="A573">
        <v>572</v>
      </c>
      <c r="B573" s="1">
        <v>58138</v>
      </c>
      <c r="C573" s="1">
        <v>1529</v>
      </c>
      <c r="D573" s="1">
        <f t="shared" si="24"/>
        <v>2.6299494306649693</v>
      </c>
      <c r="E573" s="1">
        <v>0</v>
      </c>
      <c r="F573" s="1">
        <v>0</v>
      </c>
      <c r="G573" s="1">
        <v>58</v>
      </c>
      <c r="H573" s="1">
        <v>635</v>
      </c>
      <c r="I573" s="1">
        <v>88</v>
      </c>
      <c r="J573" s="1">
        <v>546</v>
      </c>
      <c r="K573" s="1">
        <v>172</v>
      </c>
      <c r="L573" s="1">
        <v>88</v>
      </c>
      <c r="M573" s="1">
        <v>88</v>
      </c>
      <c r="N573" s="1">
        <v>3</v>
      </c>
      <c r="O573" s="1">
        <v>8</v>
      </c>
      <c r="P573" s="1">
        <v>10</v>
      </c>
      <c r="Q573" s="1">
        <v>4</v>
      </c>
      <c r="R573" s="1">
        <v>7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63</v>
      </c>
      <c r="AA573" s="1" t="str" cm="1">
        <f t="array" ref="AA573">_xlfn.IFS(AND(Z573 &lt; 36, Z573 &gt; 23), "24-35", AND(Z573 &lt; 51, Z573 &gt; 35), "36-50", AND(Z573 &lt; 66, Z573 &gt; 50), "51-65", Z573 &gt; 65, "66+", TRUE, "?")</f>
        <v>51-65</v>
      </c>
      <c r="AB573" s="1">
        <v>2822</v>
      </c>
      <c r="AC573" s="1">
        <v>0</v>
      </c>
      <c r="AD573" s="1">
        <v>0</v>
      </c>
      <c r="AE573" s="1">
        <v>1</v>
      </c>
      <c r="AF573" s="1">
        <v>0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1441</v>
      </c>
      <c r="AM573" s="2">
        <v>42027</v>
      </c>
      <c r="AN573">
        <f t="shared" si="25"/>
        <v>1</v>
      </c>
      <c r="AO573" t="str">
        <f t="shared" si="26"/>
        <v>January</v>
      </c>
      <c r="AP573">
        <v>1</v>
      </c>
    </row>
    <row r="574" spans="1:42" ht="13" x14ac:dyDescent="0.15">
      <c r="A574">
        <v>573</v>
      </c>
      <c r="B574" s="1">
        <v>26150</v>
      </c>
      <c r="C574" s="1">
        <v>27</v>
      </c>
      <c r="D574" s="1">
        <f t="shared" si="24"/>
        <v>0.10325047801147226</v>
      </c>
      <c r="E574" s="1">
        <v>2</v>
      </c>
      <c r="F574" s="1">
        <v>1</v>
      </c>
      <c r="G574" s="1">
        <v>61</v>
      </c>
      <c r="H574" s="1">
        <v>5</v>
      </c>
      <c r="I574" s="1">
        <v>1</v>
      </c>
      <c r="J574" s="1">
        <v>13</v>
      </c>
      <c r="K574" s="1">
        <v>3</v>
      </c>
      <c r="L574" s="1">
        <v>5</v>
      </c>
      <c r="M574" s="1">
        <v>1</v>
      </c>
      <c r="N574" s="1">
        <v>1</v>
      </c>
      <c r="O574" s="1">
        <v>1</v>
      </c>
      <c r="P574" s="1">
        <v>0</v>
      </c>
      <c r="Q574" s="1">
        <v>3</v>
      </c>
      <c r="R574" s="1">
        <v>7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64</v>
      </c>
      <c r="AA574" s="1" t="str" cm="1">
        <f t="array" ref="AA574">_xlfn.IFS(AND(Z574 &lt; 36, Z574 &gt; 23), "24-35", AND(Z574 &lt; 51, Z574 &gt; 35), "36-50", AND(Z574 &lt; 66, Z574 &gt; 50), "51-65", Z574 &gt; 65, "66+", TRUE, "?")</f>
        <v>51-65</v>
      </c>
      <c r="AB574" s="1">
        <v>2634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26</v>
      </c>
      <c r="AM574" s="2">
        <v>42215</v>
      </c>
      <c r="AN574">
        <f t="shared" si="25"/>
        <v>7</v>
      </c>
      <c r="AO574" t="str">
        <f t="shared" si="26"/>
        <v>July</v>
      </c>
      <c r="AP574">
        <v>1</v>
      </c>
    </row>
    <row r="575" spans="1:42" ht="13" x14ac:dyDescent="0.15">
      <c r="A575">
        <v>574</v>
      </c>
      <c r="B575" s="1">
        <v>30801</v>
      </c>
      <c r="C575" s="1">
        <v>34</v>
      </c>
      <c r="D575" s="1">
        <f t="shared" si="24"/>
        <v>0.11038602642771339</v>
      </c>
      <c r="E575" s="1">
        <v>0</v>
      </c>
      <c r="F575" s="1">
        <v>1</v>
      </c>
      <c r="G575" s="1">
        <v>23</v>
      </c>
      <c r="H575" s="1">
        <v>8</v>
      </c>
      <c r="I575" s="1">
        <v>4</v>
      </c>
      <c r="J575" s="1">
        <v>5</v>
      </c>
      <c r="K575" s="1">
        <v>15</v>
      </c>
      <c r="L575" s="1">
        <v>2</v>
      </c>
      <c r="M575" s="1">
        <v>11</v>
      </c>
      <c r="N575" s="1">
        <v>2</v>
      </c>
      <c r="O575" s="1">
        <v>1</v>
      </c>
      <c r="P575" s="1">
        <v>0</v>
      </c>
      <c r="Q575" s="1">
        <v>3</v>
      </c>
      <c r="R575" s="1">
        <v>7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45</v>
      </c>
      <c r="AA575" s="1" t="str" cm="1">
        <f t="array" ref="AA575">_xlfn.IFS(AND(Z575 &lt; 36, Z575 &gt; 23), "24-35", AND(Z575 &lt; 51, Z575 &gt; 35), "36-50", AND(Z575 &lt; 66, Z575 &gt; 50), "51-65", Z575 &gt; 65, "66+", TRUE, "?")</f>
        <v>36-50</v>
      </c>
      <c r="AB575" s="1">
        <v>2770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23</v>
      </c>
      <c r="AM575" s="2">
        <v>42079</v>
      </c>
      <c r="AN575">
        <f t="shared" si="25"/>
        <v>3</v>
      </c>
      <c r="AO575" t="str">
        <f t="shared" si="26"/>
        <v>March</v>
      </c>
      <c r="AP575">
        <v>1</v>
      </c>
    </row>
    <row r="576" spans="1:42" ht="13" x14ac:dyDescent="0.15">
      <c r="A576">
        <v>575</v>
      </c>
      <c r="B576" s="1">
        <v>81168</v>
      </c>
      <c r="C576" s="1">
        <v>1171</v>
      </c>
      <c r="D576" s="1">
        <f t="shared" si="24"/>
        <v>1.4426867731125568</v>
      </c>
      <c r="E576" s="1">
        <v>0</v>
      </c>
      <c r="F576" s="1">
        <v>0</v>
      </c>
      <c r="G576" s="1">
        <v>84</v>
      </c>
      <c r="H576" s="1">
        <v>410</v>
      </c>
      <c r="I576" s="1">
        <v>0</v>
      </c>
      <c r="J576" s="1">
        <v>592</v>
      </c>
      <c r="K576" s="1">
        <v>147</v>
      </c>
      <c r="L576" s="1">
        <v>22</v>
      </c>
      <c r="M576" s="1">
        <v>22</v>
      </c>
      <c r="N576" s="1">
        <v>1</v>
      </c>
      <c r="O576" s="1">
        <v>6</v>
      </c>
      <c r="P576" s="1">
        <v>4</v>
      </c>
      <c r="Q576" s="1">
        <v>7</v>
      </c>
      <c r="R576" s="1">
        <v>3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55</v>
      </c>
      <c r="AA576" s="1" t="str" cm="1">
        <f t="array" ref="AA576">_xlfn.IFS(AND(Z576 &lt; 36, Z576 &gt; 23), "24-35", AND(Z576 &lt; 51, Z576 &gt; 35), "36-50", AND(Z576 &lt; 66, Z576 &gt; 50), "51-65", Z576 &gt; 65, "66+", TRUE, "?")</f>
        <v>51-65</v>
      </c>
      <c r="AB576" s="1">
        <v>2212</v>
      </c>
      <c r="AC576" s="1">
        <v>0</v>
      </c>
      <c r="AD576" s="1">
        <v>1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1149</v>
      </c>
      <c r="AM576" s="2">
        <v>42637</v>
      </c>
      <c r="AN576">
        <f t="shared" si="25"/>
        <v>9</v>
      </c>
      <c r="AO576" t="str">
        <f t="shared" si="26"/>
        <v>September</v>
      </c>
      <c r="AP576">
        <v>1</v>
      </c>
    </row>
    <row r="577" spans="1:42" ht="13" x14ac:dyDescent="0.15">
      <c r="A577">
        <v>576</v>
      </c>
      <c r="B577" s="1">
        <v>26877</v>
      </c>
      <c r="C577" s="1">
        <v>228</v>
      </c>
      <c r="D577" s="1">
        <f t="shared" si="24"/>
        <v>0.84830896305391223</v>
      </c>
      <c r="E577" s="1">
        <v>0</v>
      </c>
      <c r="F577" s="1">
        <v>0</v>
      </c>
      <c r="G577" s="1">
        <v>74</v>
      </c>
      <c r="H577" s="1">
        <v>101</v>
      </c>
      <c r="I577" s="1">
        <v>13</v>
      </c>
      <c r="J577" s="1">
        <v>76</v>
      </c>
      <c r="K577" s="1">
        <v>20</v>
      </c>
      <c r="L577" s="1">
        <v>18</v>
      </c>
      <c r="M577" s="1">
        <v>40</v>
      </c>
      <c r="N577" s="1">
        <v>2</v>
      </c>
      <c r="O577" s="1">
        <v>3</v>
      </c>
      <c r="P577" s="1">
        <v>1</v>
      </c>
      <c r="Q577" s="1">
        <v>6</v>
      </c>
      <c r="R577" s="1">
        <v>6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51</v>
      </c>
      <c r="AA577" s="1" t="str" cm="1">
        <f t="array" ref="AA577">_xlfn.IFS(AND(Z577 &lt; 36, Z577 &gt; 23), "24-35", AND(Z577 &lt; 51, Z577 &gt; 35), "36-50", AND(Z577 &lt; 66, Z577 &gt; 50), "51-65", Z577 &gt; 65, "66+", TRUE, "?")</f>
        <v>51-65</v>
      </c>
      <c r="AB577" s="1">
        <v>2473</v>
      </c>
      <c r="AC577" s="1">
        <v>0</v>
      </c>
      <c r="AD577" s="1">
        <v>0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  <c r="AK577" s="1">
        <v>0</v>
      </c>
      <c r="AL577" s="1">
        <v>188</v>
      </c>
      <c r="AM577" s="2">
        <v>42376</v>
      </c>
      <c r="AN577">
        <f t="shared" si="25"/>
        <v>1</v>
      </c>
      <c r="AO577" t="str">
        <f t="shared" si="26"/>
        <v>January</v>
      </c>
      <c r="AP577">
        <v>1</v>
      </c>
    </row>
    <row r="578" spans="1:42" ht="13" x14ac:dyDescent="0.15">
      <c r="A578">
        <v>577</v>
      </c>
      <c r="B578" s="1">
        <v>45006</v>
      </c>
      <c r="C578" s="1">
        <v>256</v>
      </c>
      <c r="D578" s="1">
        <f t="shared" si="24"/>
        <v>0.56881304714926895</v>
      </c>
      <c r="E578" s="1">
        <v>0</v>
      </c>
      <c r="F578" s="1">
        <v>0</v>
      </c>
      <c r="G578" s="1">
        <v>90</v>
      </c>
      <c r="H578" s="1">
        <v>162</v>
      </c>
      <c r="I578" s="1">
        <v>25</v>
      </c>
      <c r="J578" s="1">
        <v>53</v>
      </c>
      <c r="K578" s="1">
        <v>16</v>
      </c>
      <c r="L578" s="1">
        <v>0</v>
      </c>
      <c r="M578" s="1">
        <v>10</v>
      </c>
      <c r="N578" s="1">
        <v>1</v>
      </c>
      <c r="O578" s="1">
        <v>3</v>
      </c>
      <c r="P578" s="1">
        <v>1</v>
      </c>
      <c r="Q578" s="1">
        <v>7</v>
      </c>
      <c r="R578" s="1">
        <v>3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76</v>
      </c>
      <c r="AA578" s="1" t="str" cm="1">
        <f t="array" ref="AA578">_xlfn.IFS(AND(Z578 &lt; 36, Z578 &gt; 23), "24-35", AND(Z578 &lt; 51, Z578 &gt; 35), "36-50", AND(Z578 &lt; 66, Z578 &gt; 50), "51-65", Z578 &gt; 65, "66+", TRUE, "?")</f>
        <v>66+</v>
      </c>
      <c r="AB578" s="1">
        <v>2505</v>
      </c>
      <c r="AC578" s="1">
        <v>0</v>
      </c>
      <c r="AD578" s="1">
        <v>0</v>
      </c>
      <c r="AE578" s="1">
        <v>0</v>
      </c>
      <c r="AF578" s="1">
        <v>0</v>
      </c>
      <c r="AG578" s="1">
        <v>1</v>
      </c>
      <c r="AH578" s="1">
        <v>0</v>
      </c>
      <c r="AI578" s="1">
        <v>0</v>
      </c>
      <c r="AJ578" s="1">
        <v>1</v>
      </c>
      <c r="AK578" s="1">
        <v>0</v>
      </c>
      <c r="AL578" s="1">
        <v>246</v>
      </c>
      <c r="AM578" s="2">
        <v>42344</v>
      </c>
      <c r="AN578">
        <f t="shared" si="25"/>
        <v>12</v>
      </c>
      <c r="AO578" t="str">
        <f t="shared" si="26"/>
        <v>December</v>
      </c>
      <c r="AP578">
        <v>1</v>
      </c>
    </row>
    <row r="579" spans="1:42" ht="13" x14ac:dyDescent="0.15">
      <c r="A579">
        <v>578</v>
      </c>
      <c r="B579" s="1">
        <v>18978</v>
      </c>
      <c r="C579" s="1">
        <v>22</v>
      </c>
      <c r="D579" s="1">
        <f t="shared" ref="D579:D642" si="27">C579/B579*100</f>
        <v>0.11592370112762146</v>
      </c>
      <c r="E579" s="1">
        <v>1</v>
      </c>
      <c r="F579" s="1">
        <v>0</v>
      </c>
      <c r="G579" s="1">
        <v>41</v>
      </c>
      <c r="H579" s="1">
        <v>2</v>
      </c>
      <c r="I579" s="1">
        <v>8</v>
      </c>
      <c r="J579" s="1">
        <v>1</v>
      </c>
      <c r="K579" s="1">
        <v>4</v>
      </c>
      <c r="L579" s="1">
        <v>7</v>
      </c>
      <c r="M579" s="1">
        <v>15</v>
      </c>
      <c r="N579" s="1">
        <v>1</v>
      </c>
      <c r="O579" s="1">
        <v>1</v>
      </c>
      <c r="P579" s="1">
        <v>0</v>
      </c>
      <c r="Q579" s="1">
        <v>3</v>
      </c>
      <c r="R579" s="1">
        <v>8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47</v>
      </c>
      <c r="AA579" s="1" t="str" cm="1">
        <f t="array" ref="AA579">_xlfn.IFS(AND(Z579 &lt; 36, Z579 &gt; 23), "24-35", AND(Z579 &lt; 51, Z579 &gt; 35), "36-50", AND(Z579 &lt; 66, Z579 &gt; 50), "51-65", Z579 &gt; 65, "66+", TRUE, "?")</f>
        <v>36-50</v>
      </c>
      <c r="AB579" s="1">
        <v>2724</v>
      </c>
      <c r="AC579" s="1">
        <v>0</v>
      </c>
      <c r="AD579" s="1">
        <v>1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7</v>
      </c>
      <c r="AM579" s="2">
        <v>42125</v>
      </c>
      <c r="AN579">
        <f t="shared" ref="AN579:AN642" si="28">MONTH(AM579)</f>
        <v>5</v>
      </c>
      <c r="AO579" t="str">
        <f t="shared" ref="AO579:AO642" si="29">TEXT(DATE(2024,AN579,1),"mmmm")</f>
        <v>May</v>
      </c>
      <c r="AP579">
        <v>1</v>
      </c>
    </row>
    <row r="580" spans="1:42" ht="13" x14ac:dyDescent="0.15">
      <c r="A580">
        <v>579</v>
      </c>
      <c r="B580" s="1">
        <v>96843</v>
      </c>
      <c r="C580" s="1">
        <v>1527</v>
      </c>
      <c r="D580" s="1">
        <f t="shared" si="27"/>
        <v>1.5767789101948513</v>
      </c>
      <c r="E580" s="1">
        <v>0</v>
      </c>
      <c r="F580" s="1">
        <v>0</v>
      </c>
      <c r="G580" s="1">
        <v>60</v>
      </c>
      <c r="H580" s="1">
        <v>448</v>
      </c>
      <c r="I580" s="1">
        <v>71</v>
      </c>
      <c r="J580" s="1">
        <v>951</v>
      </c>
      <c r="K580" s="1">
        <v>40</v>
      </c>
      <c r="L580" s="1">
        <v>17</v>
      </c>
      <c r="M580" s="1">
        <v>17</v>
      </c>
      <c r="N580" s="1">
        <v>1</v>
      </c>
      <c r="O580" s="1">
        <v>6</v>
      </c>
      <c r="P580" s="1">
        <v>11</v>
      </c>
      <c r="Q580" s="1">
        <v>10</v>
      </c>
      <c r="R580" s="1">
        <v>2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1</v>
      </c>
      <c r="Z580" s="1">
        <v>30</v>
      </c>
      <c r="AA580" s="1" t="str" cm="1">
        <f t="array" ref="AA580">_xlfn.IFS(AND(Z580 &lt; 36, Z580 &gt; 23), "24-35", AND(Z580 &lt; 51, Z580 &gt; 35), "36-50", AND(Z580 &lt; 66, Z580 &gt; 50), "51-65", Z580 &gt; 65, "66+", TRUE, "?")</f>
        <v>24-35</v>
      </c>
      <c r="AB580" s="1">
        <v>2591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>
        <v>0</v>
      </c>
      <c r="AI580" s="1">
        <v>1</v>
      </c>
      <c r="AJ580" s="1">
        <v>0</v>
      </c>
      <c r="AK580" s="1">
        <v>0</v>
      </c>
      <c r="AL580" s="1">
        <v>1510</v>
      </c>
      <c r="AM580" s="2">
        <v>42258</v>
      </c>
      <c r="AN580">
        <f t="shared" si="28"/>
        <v>9</v>
      </c>
      <c r="AO580" t="str">
        <f t="shared" si="29"/>
        <v>September</v>
      </c>
      <c r="AP580">
        <v>1</v>
      </c>
    </row>
    <row r="581" spans="1:42" ht="13" x14ac:dyDescent="0.15">
      <c r="A581">
        <v>580</v>
      </c>
      <c r="B581" s="1">
        <v>45837</v>
      </c>
      <c r="C581" s="1">
        <v>349</v>
      </c>
      <c r="D581" s="1">
        <f t="shared" si="27"/>
        <v>0.76139363396382831</v>
      </c>
      <c r="E581" s="1">
        <v>1</v>
      </c>
      <c r="F581" s="1">
        <v>1</v>
      </c>
      <c r="G581" s="1">
        <v>88</v>
      </c>
      <c r="H581" s="1">
        <v>215</v>
      </c>
      <c r="I581" s="1">
        <v>13</v>
      </c>
      <c r="J581" s="1">
        <v>87</v>
      </c>
      <c r="K581" s="1">
        <v>17</v>
      </c>
      <c r="L581" s="1">
        <v>17</v>
      </c>
      <c r="M581" s="1">
        <v>24</v>
      </c>
      <c r="N581" s="1">
        <v>5</v>
      </c>
      <c r="O581" s="1">
        <v>6</v>
      </c>
      <c r="P581" s="1">
        <v>2</v>
      </c>
      <c r="Q581" s="1">
        <v>5</v>
      </c>
      <c r="R581" s="1">
        <v>7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46</v>
      </c>
      <c r="AA581" s="1" t="str" cm="1">
        <f t="array" ref="AA581">_xlfn.IFS(AND(Z581 &lt; 36, Z581 &gt; 23), "24-35", AND(Z581 &lt; 51, Z581 &gt; 35), "36-50", AND(Z581 &lt; 66, Z581 &gt; 50), "51-65", Z581 &gt; 65, "66+", TRUE, "?")</f>
        <v>36-50</v>
      </c>
      <c r="AB581" s="1">
        <v>2497</v>
      </c>
      <c r="AC581" s="1">
        <v>0</v>
      </c>
      <c r="AD581" s="1">
        <v>1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325</v>
      </c>
      <c r="AM581" s="2">
        <v>42352</v>
      </c>
      <c r="AN581">
        <f t="shared" si="28"/>
        <v>12</v>
      </c>
      <c r="AO581" t="str">
        <f t="shared" si="29"/>
        <v>December</v>
      </c>
      <c r="AP581">
        <v>1</v>
      </c>
    </row>
    <row r="582" spans="1:42" ht="13" x14ac:dyDescent="0.15">
      <c r="A582">
        <v>581</v>
      </c>
      <c r="B582" s="1">
        <v>35791</v>
      </c>
      <c r="C582" s="1">
        <v>32</v>
      </c>
      <c r="D582" s="1">
        <f t="shared" si="27"/>
        <v>8.9407951719706072E-2</v>
      </c>
      <c r="E582" s="1">
        <v>2</v>
      </c>
      <c r="F582" s="1">
        <v>1</v>
      </c>
      <c r="G582" s="1">
        <v>94</v>
      </c>
      <c r="H582" s="1">
        <v>27</v>
      </c>
      <c r="I582" s="1">
        <v>0</v>
      </c>
      <c r="J582" s="1">
        <v>5</v>
      </c>
      <c r="K582" s="1">
        <v>0</v>
      </c>
      <c r="L582" s="1">
        <v>0</v>
      </c>
      <c r="M582" s="1">
        <v>3</v>
      </c>
      <c r="N582" s="1">
        <v>2</v>
      </c>
      <c r="O582" s="1">
        <v>1</v>
      </c>
      <c r="P582" s="1">
        <v>0</v>
      </c>
      <c r="Q582" s="1">
        <v>3</v>
      </c>
      <c r="R582" s="1">
        <v>8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55</v>
      </c>
      <c r="AA582" s="1" t="str" cm="1">
        <f t="array" ref="AA582">_xlfn.IFS(AND(Z582 &lt; 36, Z582 &gt; 23), "24-35", AND(Z582 &lt; 51, Z582 &gt; 35), "36-50", AND(Z582 &lt; 66, Z582 &gt; 50), "51-65", Z582 &gt; 65, "66+", TRUE, "?")</f>
        <v>51-65</v>
      </c>
      <c r="AB582" s="1">
        <v>2578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0</v>
      </c>
      <c r="AL582" s="1">
        <v>29</v>
      </c>
      <c r="AM582" s="2">
        <v>42271</v>
      </c>
      <c r="AN582">
        <f t="shared" si="28"/>
        <v>9</v>
      </c>
      <c r="AO582" t="str">
        <f t="shared" si="29"/>
        <v>September</v>
      </c>
      <c r="AP582">
        <v>1</v>
      </c>
    </row>
    <row r="583" spans="1:42" ht="13" x14ac:dyDescent="0.15">
      <c r="A583">
        <v>582</v>
      </c>
      <c r="B583" s="1">
        <v>54162</v>
      </c>
      <c r="C583" s="1">
        <v>32</v>
      </c>
      <c r="D583" s="1">
        <f t="shared" si="27"/>
        <v>5.9082013219600459E-2</v>
      </c>
      <c r="E583" s="1">
        <v>1</v>
      </c>
      <c r="F583" s="1">
        <v>1</v>
      </c>
      <c r="G583" s="1">
        <v>31</v>
      </c>
      <c r="H583" s="1">
        <v>5</v>
      </c>
      <c r="I583" s="1">
        <v>6</v>
      </c>
      <c r="J583" s="1">
        <v>10</v>
      </c>
      <c r="K583" s="1">
        <v>6</v>
      </c>
      <c r="L583" s="1">
        <v>5</v>
      </c>
      <c r="M583" s="1">
        <v>10</v>
      </c>
      <c r="N583" s="1">
        <v>1</v>
      </c>
      <c r="O583" s="1">
        <v>1</v>
      </c>
      <c r="P583" s="1">
        <v>0</v>
      </c>
      <c r="Q583" s="1">
        <v>3</v>
      </c>
      <c r="R583" s="1">
        <v>4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42</v>
      </c>
      <c r="AA583" s="1" t="str" cm="1">
        <f t="array" ref="AA583">_xlfn.IFS(AND(Z583 &lt; 36, Z583 &gt; 23), "24-35", AND(Z583 &lt; 51, Z583 &gt; 35), "36-50", AND(Z583 &lt; 66, Z583 &gt; 50), "51-65", Z583 &gt; 65, "66+", TRUE, "?")</f>
        <v>36-50</v>
      </c>
      <c r="AB583" s="1">
        <v>2627</v>
      </c>
      <c r="AC583" s="1">
        <v>0</v>
      </c>
      <c r="AD583" s="1">
        <v>0</v>
      </c>
      <c r="AE583" s="1">
        <v>0</v>
      </c>
      <c r="AF583" s="1">
        <v>0</v>
      </c>
      <c r="AG583" s="1">
        <v>1</v>
      </c>
      <c r="AH583" s="1">
        <v>0</v>
      </c>
      <c r="AI583" s="1">
        <v>1</v>
      </c>
      <c r="AJ583" s="1">
        <v>0</v>
      </c>
      <c r="AK583" s="1">
        <v>0</v>
      </c>
      <c r="AL583" s="1">
        <v>22</v>
      </c>
      <c r="AM583" s="2">
        <v>42222</v>
      </c>
      <c r="AN583">
        <f t="shared" si="28"/>
        <v>8</v>
      </c>
      <c r="AO583" t="str">
        <f t="shared" si="29"/>
        <v>August</v>
      </c>
      <c r="AP583">
        <v>1</v>
      </c>
    </row>
    <row r="584" spans="1:42" ht="13" x14ac:dyDescent="0.15">
      <c r="A584">
        <v>583</v>
      </c>
      <c r="B584" s="1">
        <v>30522</v>
      </c>
      <c r="C584" s="1">
        <v>300</v>
      </c>
      <c r="D584" s="1">
        <f t="shared" si="27"/>
        <v>0.98289758207194799</v>
      </c>
      <c r="E584" s="1">
        <v>0</v>
      </c>
      <c r="F584" s="1">
        <v>1</v>
      </c>
      <c r="G584" s="1">
        <v>6</v>
      </c>
      <c r="H584" s="1">
        <v>179</v>
      </c>
      <c r="I584" s="1">
        <v>8</v>
      </c>
      <c r="J584" s="1">
        <v>83</v>
      </c>
      <c r="K584" s="1">
        <v>19</v>
      </c>
      <c r="L584" s="1">
        <v>11</v>
      </c>
      <c r="M584" s="1">
        <v>26</v>
      </c>
      <c r="N584" s="1">
        <v>5</v>
      </c>
      <c r="O584" s="1">
        <v>1</v>
      </c>
      <c r="P584" s="1">
        <v>2</v>
      </c>
      <c r="Q584" s="1">
        <v>9</v>
      </c>
      <c r="R584" s="1">
        <v>2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60</v>
      </c>
      <c r="AA584" s="1" t="str" cm="1">
        <f t="array" ref="AA584">_xlfn.IFS(AND(Z584 &lt; 36, Z584 &gt; 23), "24-35", AND(Z584 &lt; 51, Z584 &gt; 35), "36-50", AND(Z584 &lt; 66, Z584 &gt; 50), "51-65", Z584 &gt; 65, "66+", TRUE, "?")</f>
        <v>51-65</v>
      </c>
      <c r="AB584" s="1">
        <v>2840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</v>
      </c>
      <c r="AK584" s="1">
        <v>0</v>
      </c>
      <c r="AL584" s="1">
        <v>274</v>
      </c>
      <c r="AM584" s="2">
        <v>42009</v>
      </c>
      <c r="AN584">
        <f t="shared" si="28"/>
        <v>1</v>
      </c>
      <c r="AO584" t="str">
        <f t="shared" si="29"/>
        <v>January</v>
      </c>
      <c r="AP584">
        <v>1</v>
      </c>
    </row>
    <row r="585" spans="1:42" ht="13" x14ac:dyDescent="0.15">
      <c r="A585">
        <v>584</v>
      </c>
      <c r="B585" s="1">
        <v>54456</v>
      </c>
      <c r="C585" s="1">
        <v>389</v>
      </c>
      <c r="D585" s="1">
        <f t="shared" si="27"/>
        <v>0.71433818128397242</v>
      </c>
      <c r="E585" s="1">
        <v>0</v>
      </c>
      <c r="F585" s="1">
        <v>1</v>
      </c>
      <c r="G585" s="1">
        <v>23</v>
      </c>
      <c r="H585" s="1">
        <v>352</v>
      </c>
      <c r="I585" s="1">
        <v>0</v>
      </c>
      <c r="J585" s="1">
        <v>27</v>
      </c>
      <c r="K585" s="1">
        <v>10</v>
      </c>
      <c r="L585" s="1">
        <v>0</v>
      </c>
      <c r="M585" s="1">
        <v>15</v>
      </c>
      <c r="N585" s="1">
        <v>3</v>
      </c>
      <c r="O585" s="1">
        <v>6</v>
      </c>
      <c r="P585" s="1">
        <v>1</v>
      </c>
      <c r="Q585" s="1">
        <v>7</v>
      </c>
      <c r="R585" s="1">
        <v>6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59</v>
      </c>
      <c r="AA585" s="1" t="str" cm="1">
        <f t="array" ref="AA585">_xlfn.IFS(AND(Z585 &lt; 36, Z585 &gt; 23), "24-35", AND(Z585 &lt; 51, Z585 &gt; 35), "36-50", AND(Z585 &lt; 66, Z585 &gt; 50), "51-65", Z585 &gt; 65, "66+", TRUE, "?")</f>
        <v>51-65</v>
      </c>
      <c r="AB585" s="1">
        <v>2512</v>
      </c>
      <c r="AC585" s="1">
        <v>0</v>
      </c>
      <c r="AD585" s="1">
        <v>1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374</v>
      </c>
      <c r="AM585" s="2">
        <v>42337</v>
      </c>
      <c r="AN585">
        <f t="shared" si="28"/>
        <v>11</v>
      </c>
      <c r="AO585" t="str">
        <f t="shared" si="29"/>
        <v>November</v>
      </c>
      <c r="AP585">
        <v>1</v>
      </c>
    </row>
    <row r="586" spans="1:42" ht="13" x14ac:dyDescent="0.15">
      <c r="A586">
        <v>585</v>
      </c>
      <c r="B586" s="1">
        <v>31632</v>
      </c>
      <c r="C586" s="1">
        <v>63</v>
      </c>
      <c r="D586" s="1">
        <f t="shared" si="27"/>
        <v>0.19916540212443096</v>
      </c>
      <c r="E586" s="1">
        <v>0</v>
      </c>
      <c r="F586" s="1">
        <v>0</v>
      </c>
      <c r="G586" s="1">
        <v>92</v>
      </c>
      <c r="H586" s="1">
        <v>17</v>
      </c>
      <c r="I586" s="1">
        <v>8</v>
      </c>
      <c r="J586" s="1">
        <v>12</v>
      </c>
      <c r="K586" s="1">
        <v>11</v>
      </c>
      <c r="L586" s="1">
        <v>15</v>
      </c>
      <c r="M586" s="1">
        <v>32</v>
      </c>
      <c r="N586" s="1">
        <v>1</v>
      </c>
      <c r="O586" s="1">
        <v>2</v>
      </c>
      <c r="P586" s="1">
        <v>1</v>
      </c>
      <c r="Q586" s="1">
        <v>2</v>
      </c>
      <c r="R586" s="1">
        <v>7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49</v>
      </c>
      <c r="AA586" s="1" t="str" cm="1">
        <f t="array" ref="AA586">_xlfn.IFS(AND(Z586 &lt; 36, Z586 &gt; 23), "24-35", AND(Z586 &lt; 51, Z586 &gt; 35), "36-50", AND(Z586 &lt; 66, Z586 &gt; 50), "51-65", Z586 &gt; 65, "66+", TRUE, "?")</f>
        <v>36-50</v>
      </c>
      <c r="AB586" s="1">
        <v>2509</v>
      </c>
      <c r="AC586" s="1">
        <v>0</v>
      </c>
      <c r="AD586" s="1">
        <v>0</v>
      </c>
      <c r="AE586" s="1">
        <v>1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31</v>
      </c>
      <c r="AM586" s="2">
        <v>42340</v>
      </c>
      <c r="AN586">
        <f t="shared" si="28"/>
        <v>12</v>
      </c>
      <c r="AO586" t="str">
        <f t="shared" si="29"/>
        <v>December</v>
      </c>
      <c r="AP586">
        <v>1</v>
      </c>
    </row>
    <row r="587" spans="1:42" ht="13" x14ac:dyDescent="0.15">
      <c r="A587">
        <v>586</v>
      </c>
      <c r="B587" s="1">
        <v>72298</v>
      </c>
      <c r="C587" s="1">
        <v>904</v>
      </c>
      <c r="D587" s="1">
        <f t="shared" si="27"/>
        <v>1.2503803701347203</v>
      </c>
      <c r="E587" s="1">
        <v>0</v>
      </c>
      <c r="F587" s="1">
        <v>0</v>
      </c>
      <c r="G587" s="1">
        <v>52</v>
      </c>
      <c r="H587" s="1">
        <v>625</v>
      </c>
      <c r="I587" s="1">
        <v>35</v>
      </c>
      <c r="J587" s="1">
        <v>169</v>
      </c>
      <c r="K587" s="1">
        <v>58</v>
      </c>
      <c r="L587" s="1">
        <v>17</v>
      </c>
      <c r="M587" s="1">
        <v>35</v>
      </c>
      <c r="N587" s="1">
        <v>1</v>
      </c>
      <c r="O587" s="1">
        <v>4</v>
      </c>
      <c r="P587" s="1">
        <v>3</v>
      </c>
      <c r="Q587" s="1">
        <v>6</v>
      </c>
      <c r="R587" s="1">
        <v>1</v>
      </c>
      <c r="S587" s="1">
        <v>0</v>
      </c>
      <c r="T587" s="1">
        <v>0</v>
      </c>
      <c r="U587" s="1">
        <v>0</v>
      </c>
      <c r="V587" s="1">
        <v>1</v>
      </c>
      <c r="W587" s="1">
        <v>1</v>
      </c>
      <c r="X587" s="1">
        <v>0</v>
      </c>
      <c r="Y587" s="1">
        <v>0</v>
      </c>
      <c r="Z587" s="1">
        <v>71</v>
      </c>
      <c r="AA587" s="1" t="str" cm="1">
        <f t="array" ref="AA587">_xlfn.IFS(AND(Z587 &lt; 36, Z587 &gt; 23), "24-35", AND(Z587 &lt; 51, Z587 &gt; 35), "36-50", AND(Z587 &lt; 66, Z587 &gt; 50), "51-65", Z587 &gt; 65, "66+", TRUE, "?")</f>
        <v>66+</v>
      </c>
      <c r="AB587" s="1">
        <v>2270</v>
      </c>
      <c r="AC587" s="1">
        <v>0</v>
      </c>
      <c r="AD587" s="1">
        <v>0</v>
      </c>
      <c r="AE587" s="1">
        <v>0</v>
      </c>
      <c r="AF587" s="1">
        <v>0</v>
      </c>
      <c r="AG587" s="1">
        <v>1</v>
      </c>
      <c r="AH587" s="1">
        <v>0</v>
      </c>
      <c r="AI587" s="1">
        <v>1</v>
      </c>
      <c r="AJ587" s="1">
        <v>0</v>
      </c>
      <c r="AK587" s="1">
        <v>0</v>
      </c>
      <c r="AL587" s="1">
        <v>869</v>
      </c>
      <c r="AM587" s="2">
        <v>42579</v>
      </c>
      <c r="AN587">
        <f t="shared" si="28"/>
        <v>7</v>
      </c>
      <c r="AO587" t="str">
        <f t="shared" si="29"/>
        <v>July</v>
      </c>
      <c r="AP587">
        <v>1</v>
      </c>
    </row>
    <row r="588" spans="1:42" ht="13" x14ac:dyDescent="0.15">
      <c r="A588">
        <v>587</v>
      </c>
      <c r="B588" s="1">
        <v>36975</v>
      </c>
      <c r="C588" s="1">
        <v>31</v>
      </c>
      <c r="D588" s="1">
        <f t="shared" si="27"/>
        <v>8.3840432724814062E-2</v>
      </c>
      <c r="E588" s="1">
        <v>1</v>
      </c>
      <c r="F588" s="1">
        <v>0</v>
      </c>
      <c r="G588" s="1">
        <v>50</v>
      </c>
      <c r="H588" s="1">
        <v>10</v>
      </c>
      <c r="I588" s="1">
        <v>6</v>
      </c>
      <c r="J588" s="1">
        <v>11</v>
      </c>
      <c r="K588" s="1">
        <v>0</v>
      </c>
      <c r="L588" s="1">
        <v>4</v>
      </c>
      <c r="M588" s="1">
        <v>2</v>
      </c>
      <c r="N588" s="1">
        <v>1</v>
      </c>
      <c r="O588" s="1">
        <v>1</v>
      </c>
      <c r="P588" s="1">
        <v>0</v>
      </c>
      <c r="Q588" s="1">
        <v>3</v>
      </c>
      <c r="R588" s="1">
        <v>7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42</v>
      </c>
      <c r="AA588" s="1" t="str" cm="1">
        <f t="array" ref="AA588">_xlfn.IFS(AND(Z588 &lt; 36, Z588 &gt; 23), "24-35", AND(Z588 &lt; 51, Z588 &gt; 35), "36-50", AND(Z588 &lt; 66, Z588 &gt; 50), "51-65", Z588 &gt; 65, "66+", TRUE, "?")</f>
        <v>36-50</v>
      </c>
      <c r="AB588" s="1">
        <v>2342</v>
      </c>
      <c r="AC588" s="1">
        <v>0</v>
      </c>
      <c r="AD588" s="1">
        <v>0</v>
      </c>
      <c r="AE588" s="1">
        <v>1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29</v>
      </c>
      <c r="AM588" s="2">
        <v>42507</v>
      </c>
      <c r="AN588">
        <f t="shared" si="28"/>
        <v>5</v>
      </c>
      <c r="AO588" t="str">
        <f t="shared" si="29"/>
        <v>May</v>
      </c>
      <c r="AP588">
        <v>1</v>
      </c>
    </row>
    <row r="589" spans="1:42" ht="13" x14ac:dyDescent="0.15">
      <c r="A589">
        <v>588</v>
      </c>
      <c r="B589" s="1">
        <v>72635</v>
      </c>
      <c r="C589" s="1">
        <v>874</v>
      </c>
      <c r="D589" s="1">
        <f t="shared" si="27"/>
        <v>1.2032766572588973</v>
      </c>
      <c r="E589" s="1">
        <v>0</v>
      </c>
      <c r="F589" s="1">
        <v>0</v>
      </c>
      <c r="G589" s="1">
        <v>54</v>
      </c>
      <c r="H589" s="1">
        <v>390</v>
      </c>
      <c r="I589" s="1">
        <v>22</v>
      </c>
      <c r="J589" s="1">
        <v>323</v>
      </c>
      <c r="K589" s="1">
        <v>104</v>
      </c>
      <c r="L589" s="1">
        <v>35</v>
      </c>
      <c r="M589" s="1">
        <v>107</v>
      </c>
      <c r="N589" s="1">
        <v>1</v>
      </c>
      <c r="O589" s="1">
        <v>6</v>
      </c>
      <c r="P589" s="1">
        <v>8</v>
      </c>
      <c r="Q589" s="1">
        <v>6</v>
      </c>
      <c r="R589" s="1">
        <v>3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65</v>
      </c>
      <c r="AA589" s="1" t="str" cm="1">
        <f t="array" ref="AA589">_xlfn.IFS(AND(Z589 &lt; 36, Z589 &gt; 23), "24-35", AND(Z589 &lt; 51, Z589 &gt; 35), "36-50", AND(Z589 &lt; 66, Z589 &gt; 50), "51-65", Z589 &gt; 65, "66+", TRUE, "?")</f>
        <v>51-65</v>
      </c>
      <c r="AB589" s="1">
        <v>2550</v>
      </c>
      <c r="AC589" s="1">
        <v>0</v>
      </c>
      <c r="AD589" s="1">
        <v>1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767</v>
      </c>
      <c r="AM589" s="2">
        <v>42299</v>
      </c>
      <c r="AN589">
        <f t="shared" si="28"/>
        <v>10</v>
      </c>
      <c r="AO589" t="str">
        <f t="shared" si="29"/>
        <v>October</v>
      </c>
      <c r="AP589">
        <v>1</v>
      </c>
    </row>
    <row r="590" spans="1:42" ht="13" x14ac:dyDescent="0.15">
      <c r="A590">
        <v>589</v>
      </c>
      <c r="B590" s="1">
        <v>13624</v>
      </c>
      <c r="C590" s="1">
        <v>30</v>
      </c>
      <c r="D590" s="1">
        <f t="shared" si="27"/>
        <v>0.22019964768056369</v>
      </c>
      <c r="E590" s="1">
        <v>1</v>
      </c>
      <c r="F590" s="1">
        <v>0</v>
      </c>
      <c r="G590" s="1">
        <v>93</v>
      </c>
      <c r="H590" s="1">
        <v>10</v>
      </c>
      <c r="I590" s="1">
        <v>2</v>
      </c>
      <c r="J590" s="1">
        <v>15</v>
      </c>
      <c r="K590" s="1">
        <v>2</v>
      </c>
      <c r="L590" s="1">
        <v>1</v>
      </c>
      <c r="M590" s="1">
        <v>6</v>
      </c>
      <c r="N590" s="1">
        <v>2</v>
      </c>
      <c r="O590" s="1">
        <v>2</v>
      </c>
      <c r="P590" s="1">
        <v>0</v>
      </c>
      <c r="Q590" s="1">
        <v>3</v>
      </c>
      <c r="R590" s="1">
        <v>6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44</v>
      </c>
      <c r="AA590" s="1" t="str" cm="1">
        <f t="array" ref="AA590">_xlfn.IFS(AND(Z590 &lt; 36, Z590 &gt; 23), "24-35", AND(Z590 &lt; 51, Z590 &gt; 35), "36-50", AND(Z590 &lt; 66, Z590 &gt; 50), "51-65", Z590 &gt; 65, "66+", TRUE, "?")</f>
        <v>36-50</v>
      </c>
      <c r="AB590" s="1">
        <v>2684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24</v>
      </c>
      <c r="AM590" s="2">
        <v>42165</v>
      </c>
      <c r="AN590">
        <f t="shared" si="28"/>
        <v>6</v>
      </c>
      <c r="AO590" t="str">
        <f t="shared" si="29"/>
        <v>June</v>
      </c>
      <c r="AP590">
        <v>1</v>
      </c>
    </row>
    <row r="591" spans="1:42" ht="13" x14ac:dyDescent="0.15">
      <c r="A591">
        <v>590</v>
      </c>
      <c r="B591" s="1">
        <v>84196</v>
      </c>
      <c r="C591" s="1">
        <v>1047</v>
      </c>
      <c r="D591" s="1">
        <f t="shared" si="27"/>
        <v>1.2435270084089507</v>
      </c>
      <c r="E591" s="1">
        <v>0</v>
      </c>
      <c r="F591" s="1">
        <v>1</v>
      </c>
      <c r="G591" s="1">
        <v>56</v>
      </c>
      <c r="H591" s="1">
        <v>215</v>
      </c>
      <c r="I591" s="1">
        <v>63</v>
      </c>
      <c r="J591" s="1">
        <v>507</v>
      </c>
      <c r="K591" s="1">
        <v>231</v>
      </c>
      <c r="L591" s="1">
        <v>31</v>
      </c>
      <c r="M591" s="1">
        <v>190</v>
      </c>
      <c r="N591" s="1">
        <v>1</v>
      </c>
      <c r="O591" s="1">
        <v>8</v>
      </c>
      <c r="P591" s="1">
        <v>4</v>
      </c>
      <c r="Q591" s="1">
        <v>7</v>
      </c>
      <c r="R591" s="1">
        <v>3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45</v>
      </c>
      <c r="AA591" s="1" t="str" cm="1">
        <f t="array" ref="AA591">_xlfn.IFS(AND(Z591 &lt; 36, Z591 &gt; 23), "24-35", AND(Z591 &lt; 51, Z591 &gt; 35), "36-50", AND(Z591 &lt; 66, Z591 &gt; 50), "51-65", Z591 &gt; 65, "66+", TRUE, "?")</f>
        <v>36-50</v>
      </c>
      <c r="AB591" s="1">
        <v>2550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1</v>
      </c>
      <c r="AJ591" s="1">
        <v>0</v>
      </c>
      <c r="AK591" s="1">
        <v>0</v>
      </c>
      <c r="AL591" s="1">
        <v>857</v>
      </c>
      <c r="AM591" s="2">
        <v>42299</v>
      </c>
      <c r="AN591">
        <f t="shared" si="28"/>
        <v>10</v>
      </c>
      <c r="AO591" t="str">
        <f t="shared" si="29"/>
        <v>October</v>
      </c>
      <c r="AP591">
        <v>1</v>
      </c>
    </row>
    <row r="592" spans="1:42" ht="13" x14ac:dyDescent="0.15">
      <c r="A592">
        <v>591</v>
      </c>
      <c r="B592" s="1">
        <v>105471</v>
      </c>
      <c r="C592" s="1">
        <v>1517</v>
      </c>
      <c r="D592" s="1">
        <f t="shared" si="27"/>
        <v>1.4383100567928626</v>
      </c>
      <c r="E592" s="1">
        <v>0</v>
      </c>
      <c r="F592" s="1">
        <v>0</v>
      </c>
      <c r="G592" s="1">
        <v>36</v>
      </c>
      <c r="H592" s="1">
        <v>1009</v>
      </c>
      <c r="I592" s="1">
        <v>181</v>
      </c>
      <c r="J592" s="1">
        <v>104</v>
      </c>
      <c r="K592" s="1">
        <v>202</v>
      </c>
      <c r="L592" s="1">
        <v>21</v>
      </c>
      <c r="M592" s="1">
        <v>207</v>
      </c>
      <c r="N592" s="1">
        <v>0</v>
      </c>
      <c r="O592" s="1">
        <v>9</v>
      </c>
      <c r="P592" s="1">
        <v>8</v>
      </c>
      <c r="Q592" s="1">
        <v>13</v>
      </c>
      <c r="R592" s="1">
        <v>3</v>
      </c>
      <c r="S592" s="1">
        <v>1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1</v>
      </c>
      <c r="Z592" s="1">
        <v>50</v>
      </c>
      <c r="AA592" s="1" t="str" cm="1">
        <f t="array" ref="AA592">_xlfn.IFS(AND(Z592 &lt; 36, Z592 &gt; 23), "24-35", AND(Z592 &lt; 51, Z592 &gt; 35), "36-50", AND(Z592 &lt; 66, Z592 &gt; 50), "51-65", Z592 &gt; 65, "66+", TRUE, "?")</f>
        <v>36-50</v>
      </c>
      <c r="AB592" s="1">
        <v>2683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1310</v>
      </c>
      <c r="AM592" s="2">
        <v>42166</v>
      </c>
      <c r="AN592">
        <f t="shared" si="28"/>
        <v>6</v>
      </c>
      <c r="AO592" t="str">
        <f t="shared" si="29"/>
        <v>June</v>
      </c>
      <c r="AP592">
        <v>1</v>
      </c>
    </row>
    <row r="593" spans="1:42" ht="13" x14ac:dyDescent="0.15">
      <c r="A593">
        <v>592</v>
      </c>
      <c r="B593" s="1">
        <v>34487</v>
      </c>
      <c r="C593" s="1">
        <v>95</v>
      </c>
      <c r="D593" s="1">
        <f t="shared" si="27"/>
        <v>0.27546611766752688</v>
      </c>
      <c r="E593" s="1">
        <v>1</v>
      </c>
      <c r="F593" s="1">
        <v>1</v>
      </c>
      <c r="G593" s="1">
        <v>94</v>
      </c>
      <c r="H593" s="1">
        <v>19</v>
      </c>
      <c r="I593" s="1">
        <v>18</v>
      </c>
      <c r="J593" s="1">
        <v>33</v>
      </c>
      <c r="K593" s="1">
        <v>24</v>
      </c>
      <c r="L593" s="1">
        <v>1</v>
      </c>
      <c r="M593" s="1">
        <v>8</v>
      </c>
      <c r="N593" s="1">
        <v>3</v>
      </c>
      <c r="O593" s="1">
        <v>3</v>
      </c>
      <c r="P593" s="1">
        <v>0</v>
      </c>
      <c r="Q593" s="1">
        <v>3</v>
      </c>
      <c r="R593" s="1">
        <v>9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43</v>
      </c>
      <c r="AA593" s="1" t="str" cm="1">
        <f t="array" ref="AA593">_xlfn.IFS(AND(Z593 &lt; 36, Z593 &gt; 23), "24-35", AND(Z593 &lt; 51, Z593 &gt; 35), "36-50", AND(Z593 &lt; 66, Z593 &gt; 50), "51-65", Z593 &gt; 65, "66+", TRUE, "?")</f>
        <v>36-50</v>
      </c>
      <c r="AB593" s="1">
        <v>2820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87</v>
      </c>
      <c r="AM593" s="2">
        <v>42029</v>
      </c>
      <c r="AN593">
        <f t="shared" si="28"/>
        <v>1</v>
      </c>
      <c r="AO593" t="str">
        <f t="shared" si="29"/>
        <v>January</v>
      </c>
      <c r="AP593">
        <v>1</v>
      </c>
    </row>
    <row r="594" spans="1:42" ht="13" x14ac:dyDescent="0.15">
      <c r="A594">
        <v>593</v>
      </c>
      <c r="B594" s="1">
        <v>28769</v>
      </c>
      <c r="C594" s="1">
        <v>188</v>
      </c>
      <c r="D594" s="1">
        <f t="shared" si="27"/>
        <v>0.65348117765650526</v>
      </c>
      <c r="E594" s="1">
        <v>1</v>
      </c>
      <c r="F594" s="1">
        <v>0</v>
      </c>
      <c r="G594" s="1">
        <v>76</v>
      </c>
      <c r="H594" s="1">
        <v>41</v>
      </c>
      <c r="I594" s="1">
        <v>5</v>
      </c>
      <c r="J594" s="1">
        <v>129</v>
      </c>
      <c r="K594" s="1">
        <v>10</v>
      </c>
      <c r="L594" s="1">
        <v>3</v>
      </c>
      <c r="M594" s="1">
        <v>3</v>
      </c>
      <c r="N594" s="1">
        <v>3</v>
      </c>
      <c r="O594" s="1">
        <v>4</v>
      </c>
      <c r="P594" s="1">
        <v>1</v>
      </c>
      <c r="Q594" s="1">
        <v>4</v>
      </c>
      <c r="R594" s="1">
        <v>9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43</v>
      </c>
      <c r="AA594" s="1" t="str" cm="1">
        <f t="array" ref="AA594">_xlfn.IFS(AND(Z594 &lt; 36, Z594 &gt; 23), "24-35", AND(Z594 &lt; 51, Z594 &gt; 35), "36-50", AND(Z594 &lt; 66, Z594 &gt; 50), "51-65", Z594 &gt; 65, "66+", TRUE, "?")</f>
        <v>36-50</v>
      </c>
      <c r="AB594" s="1">
        <v>2717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185</v>
      </c>
      <c r="AM594" s="2">
        <v>42132</v>
      </c>
      <c r="AN594">
        <f t="shared" si="28"/>
        <v>5</v>
      </c>
      <c r="AO594" t="str">
        <f t="shared" si="29"/>
        <v>May</v>
      </c>
      <c r="AP594">
        <v>1</v>
      </c>
    </row>
    <row r="595" spans="1:42" ht="13" x14ac:dyDescent="0.15">
      <c r="A595">
        <v>594</v>
      </c>
      <c r="B595" s="1">
        <v>69084</v>
      </c>
      <c r="C595" s="1">
        <v>1556</v>
      </c>
      <c r="D595" s="1">
        <f t="shared" si="27"/>
        <v>2.2523304962075157</v>
      </c>
      <c r="E595" s="1">
        <v>1</v>
      </c>
      <c r="F595" s="1">
        <v>0</v>
      </c>
      <c r="G595" s="1">
        <v>43</v>
      </c>
      <c r="H595" s="1">
        <v>1181</v>
      </c>
      <c r="I595" s="1">
        <v>107</v>
      </c>
      <c r="J595" s="1">
        <v>199</v>
      </c>
      <c r="K595" s="1">
        <v>39</v>
      </c>
      <c r="L595" s="1">
        <v>30</v>
      </c>
      <c r="M595" s="1">
        <v>30</v>
      </c>
      <c r="N595" s="1">
        <v>2</v>
      </c>
      <c r="O595" s="1">
        <v>7</v>
      </c>
      <c r="P595" s="1">
        <v>3</v>
      </c>
      <c r="Q595" s="1">
        <v>13</v>
      </c>
      <c r="R595" s="1">
        <v>8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50</v>
      </c>
      <c r="AA595" s="1" t="str" cm="1">
        <f t="array" ref="AA595">_xlfn.IFS(AND(Z595 &lt; 36, Z595 &gt; 23), "24-35", AND(Z595 &lt; 51, Z595 &gt; 35), "36-50", AND(Z595 &lt; 66, Z595 &gt; 50), "51-65", Z595 &gt; 65, "66+", TRUE, "?")</f>
        <v>36-50</v>
      </c>
      <c r="AB595" s="1">
        <v>2381</v>
      </c>
      <c r="AC595" s="1">
        <v>0</v>
      </c>
      <c r="AD595" s="1">
        <v>1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1526</v>
      </c>
      <c r="AM595" s="2">
        <v>42468</v>
      </c>
      <c r="AN595">
        <f t="shared" si="28"/>
        <v>4</v>
      </c>
      <c r="AO595" t="str">
        <f t="shared" si="29"/>
        <v>April</v>
      </c>
      <c r="AP595">
        <v>1</v>
      </c>
    </row>
    <row r="596" spans="1:42" ht="13" x14ac:dyDescent="0.15">
      <c r="A596">
        <v>595</v>
      </c>
      <c r="B596" s="1">
        <v>65488</v>
      </c>
      <c r="C596" s="1">
        <v>909</v>
      </c>
      <c r="D596" s="1">
        <f t="shared" si="27"/>
        <v>1.3880405570486196</v>
      </c>
      <c r="E596" s="1">
        <v>0</v>
      </c>
      <c r="F596" s="1">
        <v>0</v>
      </c>
      <c r="G596" s="1">
        <v>46</v>
      </c>
      <c r="H596" s="1">
        <v>603</v>
      </c>
      <c r="I596" s="1">
        <v>45</v>
      </c>
      <c r="J596" s="1">
        <v>207</v>
      </c>
      <c r="K596" s="1">
        <v>36</v>
      </c>
      <c r="L596" s="1">
        <v>18</v>
      </c>
      <c r="M596" s="1">
        <v>54</v>
      </c>
      <c r="N596" s="1">
        <v>1</v>
      </c>
      <c r="O596" s="1">
        <v>3</v>
      </c>
      <c r="P596" s="1">
        <v>4</v>
      </c>
      <c r="Q596" s="1">
        <v>6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62</v>
      </c>
      <c r="AA596" s="1" t="str" cm="1">
        <f t="array" ref="AA596">_xlfn.IFS(AND(Z596 &lt; 36, Z596 &gt; 23), "24-35", AND(Z596 &lt; 51, Z596 &gt; 35), "36-50", AND(Z596 &lt; 66, Z596 &gt; 50), "51-65", Z596 &gt; 65, "66+", TRUE, "?")</f>
        <v>51-65</v>
      </c>
      <c r="AB596" s="1">
        <v>2175</v>
      </c>
      <c r="AC596" s="1">
        <v>0</v>
      </c>
      <c r="AD596" s="1">
        <v>0</v>
      </c>
      <c r="AE596" s="1">
        <v>0</v>
      </c>
      <c r="AF596" s="1">
        <v>1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855</v>
      </c>
      <c r="AM596" s="2">
        <v>42674</v>
      </c>
      <c r="AN596">
        <f t="shared" si="28"/>
        <v>10</v>
      </c>
      <c r="AO596" t="str">
        <f t="shared" si="29"/>
        <v>October</v>
      </c>
      <c r="AP596">
        <v>1</v>
      </c>
    </row>
    <row r="597" spans="1:42" ht="13" x14ac:dyDescent="0.15">
      <c r="A597">
        <v>596</v>
      </c>
      <c r="B597" s="1">
        <v>76467</v>
      </c>
      <c r="C597" s="1">
        <v>1517</v>
      </c>
      <c r="D597" s="1">
        <f t="shared" si="27"/>
        <v>1.9838623196934624</v>
      </c>
      <c r="E597" s="1">
        <v>1</v>
      </c>
      <c r="F597" s="1">
        <v>0</v>
      </c>
      <c r="G597" s="1">
        <v>44</v>
      </c>
      <c r="H597" s="1">
        <v>676</v>
      </c>
      <c r="I597" s="1">
        <v>161</v>
      </c>
      <c r="J597" s="1">
        <v>426</v>
      </c>
      <c r="K597" s="1">
        <v>210</v>
      </c>
      <c r="L597" s="1">
        <v>44</v>
      </c>
      <c r="M597" s="1">
        <v>58</v>
      </c>
      <c r="N597" s="1">
        <v>2</v>
      </c>
      <c r="O597" s="1">
        <v>2</v>
      </c>
      <c r="P597" s="1">
        <v>5</v>
      </c>
      <c r="Q597" s="1">
        <v>5</v>
      </c>
      <c r="R597" s="1">
        <v>6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50</v>
      </c>
      <c r="AA597" s="1" t="str" cm="1">
        <f t="array" ref="AA597">_xlfn.IFS(AND(Z597 &lt; 36, Z597 &gt; 23), "24-35", AND(Z597 &lt; 51, Z597 &gt; 35), "36-50", AND(Z597 &lt; 66, Z597 &gt; 50), "51-65", Z597 &gt; 65, "66+", TRUE, "?")</f>
        <v>36-50</v>
      </c>
      <c r="AB597" s="1">
        <v>2840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1459</v>
      </c>
      <c r="AM597" s="2">
        <v>42009</v>
      </c>
      <c r="AN597">
        <f t="shared" si="28"/>
        <v>1</v>
      </c>
      <c r="AO597" t="str">
        <f t="shared" si="29"/>
        <v>January</v>
      </c>
      <c r="AP597">
        <v>1</v>
      </c>
    </row>
    <row r="598" spans="1:42" ht="13" x14ac:dyDescent="0.15">
      <c r="A598">
        <v>597</v>
      </c>
      <c r="B598" s="1">
        <v>83917</v>
      </c>
      <c r="C598" s="1">
        <v>1508</v>
      </c>
      <c r="D598" s="1">
        <f t="shared" si="27"/>
        <v>1.797013715933601</v>
      </c>
      <c r="E598" s="1">
        <v>0</v>
      </c>
      <c r="F598" s="1">
        <v>0</v>
      </c>
      <c r="G598" s="1">
        <v>12</v>
      </c>
      <c r="H598" s="1">
        <v>514</v>
      </c>
      <c r="I598" s="1">
        <v>22</v>
      </c>
      <c r="J598" s="1">
        <v>732</v>
      </c>
      <c r="K598" s="1">
        <v>42</v>
      </c>
      <c r="L598" s="1">
        <v>198</v>
      </c>
      <c r="M598" s="1">
        <v>79</v>
      </c>
      <c r="N598" s="1">
        <v>1</v>
      </c>
      <c r="O598" s="1">
        <v>6</v>
      </c>
      <c r="P598" s="1">
        <v>7</v>
      </c>
      <c r="Q598" s="1">
        <v>7</v>
      </c>
      <c r="R598" s="1">
        <v>3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47</v>
      </c>
      <c r="AA598" s="1" t="str" cm="1">
        <f t="array" ref="AA598">_xlfn.IFS(AND(Z598 &lt; 36, Z598 &gt; 23), "24-35", AND(Z598 &lt; 51, Z598 &gt; 35), "36-50", AND(Z598 &lt; 66, Z598 &gt; 50), "51-65", Z598 &gt; 65, "66+", TRUE, "?")</f>
        <v>36-50</v>
      </c>
      <c r="AB598" s="1">
        <v>2596</v>
      </c>
      <c r="AC598" s="1">
        <v>0</v>
      </c>
      <c r="AD598" s="1">
        <v>0</v>
      </c>
      <c r="AE598" s="1">
        <v>1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1429</v>
      </c>
      <c r="AM598" s="2">
        <v>42253</v>
      </c>
      <c r="AN598">
        <f t="shared" si="28"/>
        <v>9</v>
      </c>
      <c r="AO598" t="str">
        <f t="shared" si="29"/>
        <v>September</v>
      </c>
      <c r="AP598">
        <v>1</v>
      </c>
    </row>
    <row r="599" spans="1:42" ht="13" x14ac:dyDescent="0.15">
      <c r="A599">
        <v>598</v>
      </c>
      <c r="B599" s="1">
        <v>46102</v>
      </c>
      <c r="C599" s="1">
        <v>15</v>
      </c>
      <c r="D599" s="1">
        <f t="shared" si="27"/>
        <v>3.2536549390481978E-2</v>
      </c>
      <c r="E599" s="1">
        <v>2</v>
      </c>
      <c r="F599" s="1">
        <v>1</v>
      </c>
      <c r="G599" s="1">
        <v>3</v>
      </c>
      <c r="H599" s="1">
        <v>14</v>
      </c>
      <c r="I599" s="1">
        <v>0</v>
      </c>
      <c r="J599" s="1">
        <v>1</v>
      </c>
      <c r="K599" s="1">
        <v>0</v>
      </c>
      <c r="L599" s="1">
        <v>0</v>
      </c>
      <c r="M599" s="1">
        <v>1</v>
      </c>
      <c r="N599" s="1">
        <v>1</v>
      </c>
      <c r="O599" s="1">
        <v>1</v>
      </c>
      <c r="P599" s="1">
        <v>0</v>
      </c>
      <c r="Q599" s="1">
        <v>2</v>
      </c>
      <c r="R599" s="1">
        <v>7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58</v>
      </c>
      <c r="AA599" s="1" t="str" cm="1">
        <f t="array" ref="AA599">_xlfn.IFS(AND(Z599 &lt; 36, Z599 &gt; 23), "24-35", AND(Z599 &lt; 51, Z599 &gt; 35), "36-50", AND(Z599 &lt; 66, Z599 &gt; 50), "51-65", Z599 &gt; 65, "66+", TRUE, "?")</f>
        <v>51-65</v>
      </c>
      <c r="AB599" s="1">
        <v>2270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14</v>
      </c>
      <c r="AM599" s="2">
        <v>42579</v>
      </c>
      <c r="AN599">
        <f t="shared" si="28"/>
        <v>7</v>
      </c>
      <c r="AO599" t="str">
        <f t="shared" si="29"/>
        <v>July</v>
      </c>
      <c r="AP599">
        <v>1</v>
      </c>
    </row>
    <row r="600" spans="1:42" ht="13" x14ac:dyDescent="0.15">
      <c r="A600">
        <v>599</v>
      </c>
      <c r="B600" s="1">
        <v>84574</v>
      </c>
      <c r="C600" s="1">
        <v>1212</v>
      </c>
      <c r="D600" s="1">
        <f t="shared" si="27"/>
        <v>1.4330645351999434</v>
      </c>
      <c r="E600" s="1">
        <v>0</v>
      </c>
      <c r="F600" s="1">
        <v>0</v>
      </c>
      <c r="G600" s="1">
        <v>72</v>
      </c>
      <c r="H600" s="1">
        <v>387</v>
      </c>
      <c r="I600" s="1">
        <v>20</v>
      </c>
      <c r="J600" s="1">
        <v>713</v>
      </c>
      <c r="K600" s="1">
        <v>38</v>
      </c>
      <c r="L600" s="1">
        <v>54</v>
      </c>
      <c r="M600" s="1">
        <v>163</v>
      </c>
      <c r="N600" s="1">
        <v>1</v>
      </c>
      <c r="O600" s="1">
        <v>9</v>
      </c>
      <c r="P600" s="1">
        <v>11</v>
      </c>
      <c r="Q600" s="1">
        <v>11</v>
      </c>
      <c r="R600" s="1">
        <v>5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68</v>
      </c>
      <c r="AA600" s="1" t="str" cm="1">
        <f t="array" ref="AA600">_xlfn.IFS(AND(Z600 &lt; 36, Z600 &gt; 23), "24-35", AND(Z600 &lt; 51, Z600 &gt; 35), "36-50", AND(Z600 &lt; 66, Z600 &gt; 50), "51-65", Z600 &gt; 65, "66+", TRUE, "?")</f>
        <v>66+</v>
      </c>
      <c r="AB600" s="1">
        <v>2549</v>
      </c>
      <c r="AC600" s="1">
        <v>0</v>
      </c>
      <c r="AD600" s="1">
        <v>0</v>
      </c>
      <c r="AE600" s="1">
        <v>1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1049</v>
      </c>
      <c r="AM600" s="2">
        <v>42300</v>
      </c>
      <c r="AN600">
        <f t="shared" si="28"/>
        <v>10</v>
      </c>
      <c r="AO600" t="str">
        <f t="shared" si="29"/>
        <v>October</v>
      </c>
      <c r="AP600">
        <v>1</v>
      </c>
    </row>
    <row r="601" spans="1:42" ht="13" x14ac:dyDescent="0.15">
      <c r="A601">
        <v>600</v>
      </c>
      <c r="B601" s="1">
        <v>56181</v>
      </c>
      <c r="C601" s="1">
        <v>345</v>
      </c>
      <c r="D601" s="1">
        <f t="shared" si="27"/>
        <v>0.61408661291183853</v>
      </c>
      <c r="E601" s="1">
        <v>0</v>
      </c>
      <c r="F601" s="1">
        <v>1</v>
      </c>
      <c r="G601" s="1">
        <v>6</v>
      </c>
      <c r="H601" s="1">
        <v>121</v>
      </c>
      <c r="I601" s="1">
        <v>103</v>
      </c>
      <c r="J601" s="1">
        <v>69</v>
      </c>
      <c r="K601" s="1">
        <v>8</v>
      </c>
      <c r="L601" s="1">
        <v>44</v>
      </c>
      <c r="M601" s="1">
        <v>48</v>
      </c>
      <c r="N601" s="1">
        <v>1</v>
      </c>
      <c r="O601" s="1">
        <v>4</v>
      </c>
      <c r="P601" s="1">
        <v>2</v>
      </c>
      <c r="Q601" s="1">
        <v>7</v>
      </c>
      <c r="R601" s="1">
        <v>4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58</v>
      </c>
      <c r="AA601" s="1" t="str" cm="1">
        <f t="array" ref="AA601">_xlfn.IFS(AND(Z601 &lt; 36, Z601 &gt; 23), "24-35", AND(Z601 &lt; 51, Z601 &gt; 35), "36-50", AND(Z601 &lt; 66, Z601 &gt; 50), "51-65", Z601 &gt; 65, "66+", TRUE, "?")</f>
        <v>51-65</v>
      </c>
      <c r="AB601" s="1">
        <v>2696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297</v>
      </c>
      <c r="AM601" s="2">
        <v>42153</v>
      </c>
      <c r="AN601">
        <f t="shared" si="28"/>
        <v>5</v>
      </c>
      <c r="AO601" t="str">
        <f t="shared" si="29"/>
        <v>May</v>
      </c>
      <c r="AP601">
        <v>1</v>
      </c>
    </row>
    <row r="602" spans="1:42" ht="13" x14ac:dyDescent="0.15">
      <c r="A602">
        <v>601</v>
      </c>
      <c r="B602" s="1">
        <v>83528</v>
      </c>
      <c r="C602" s="1">
        <v>1503</v>
      </c>
      <c r="D602" s="1">
        <f t="shared" si="27"/>
        <v>1.799396609520161</v>
      </c>
      <c r="E602" s="1">
        <v>0</v>
      </c>
      <c r="F602" s="1">
        <v>0</v>
      </c>
      <c r="G602" s="1">
        <v>7</v>
      </c>
      <c r="H602" s="1">
        <v>530</v>
      </c>
      <c r="I602" s="1">
        <v>117</v>
      </c>
      <c r="J602" s="1">
        <v>678</v>
      </c>
      <c r="K602" s="1">
        <v>134</v>
      </c>
      <c r="L602" s="1">
        <v>44</v>
      </c>
      <c r="M602" s="1">
        <v>147</v>
      </c>
      <c r="N602" s="1">
        <v>1</v>
      </c>
      <c r="O602" s="1">
        <v>4</v>
      </c>
      <c r="P602" s="1">
        <v>10</v>
      </c>
      <c r="Q602" s="1">
        <v>8</v>
      </c>
      <c r="R602" s="1">
        <v>1</v>
      </c>
      <c r="S602" s="1">
        <v>1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1</v>
      </c>
      <c r="Z602" s="1">
        <v>28</v>
      </c>
      <c r="AA602" s="1" t="str" cm="1">
        <f t="array" ref="AA602">_xlfn.IFS(AND(Z602 &lt; 36, Z602 &gt; 23), "24-35", AND(Z602 &lt; 51, Z602 &gt; 35), "36-50", AND(Z602 &lt; 66, Z602 &gt; 50), "51-65", Z602 &gt; 65, "66+", TRUE, "?")</f>
        <v>24-35</v>
      </c>
      <c r="AB602" s="1">
        <v>2218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1356</v>
      </c>
      <c r="AM602" s="2">
        <v>42631</v>
      </c>
      <c r="AN602">
        <f t="shared" si="28"/>
        <v>9</v>
      </c>
      <c r="AO602" t="str">
        <f t="shared" si="29"/>
        <v>September</v>
      </c>
      <c r="AP602">
        <v>1</v>
      </c>
    </row>
    <row r="603" spans="1:42" ht="13" x14ac:dyDescent="0.15">
      <c r="A603">
        <v>602</v>
      </c>
      <c r="B603" s="1">
        <v>73691</v>
      </c>
      <c r="C603" s="1">
        <v>1106</v>
      </c>
      <c r="D603" s="1">
        <f t="shared" si="27"/>
        <v>1.5008617063142038</v>
      </c>
      <c r="E603" s="1">
        <v>0</v>
      </c>
      <c r="F603" s="1">
        <v>1</v>
      </c>
      <c r="G603" s="1">
        <v>58</v>
      </c>
      <c r="H603" s="1">
        <v>707</v>
      </c>
      <c r="I603" s="1">
        <v>21</v>
      </c>
      <c r="J603" s="1">
        <v>250</v>
      </c>
      <c r="K603" s="1">
        <v>85</v>
      </c>
      <c r="L603" s="1">
        <v>43</v>
      </c>
      <c r="M603" s="1">
        <v>73</v>
      </c>
      <c r="N603" s="1">
        <v>2</v>
      </c>
      <c r="O603" s="1">
        <v>6</v>
      </c>
      <c r="P603" s="1">
        <v>2</v>
      </c>
      <c r="Q603" s="1">
        <v>8</v>
      </c>
      <c r="R603" s="1">
        <v>2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49</v>
      </c>
      <c r="AA603" s="1" t="str" cm="1">
        <f t="array" ref="AA603">_xlfn.IFS(AND(Z603 &lt; 36, Z603 &gt; 23), "24-35", AND(Z603 &lt; 51, Z603 &gt; 35), "36-50", AND(Z603 &lt; 66, Z603 &gt; 50), "51-65", Z603 &gt; 65, "66+", TRUE, "?")</f>
        <v>36-50</v>
      </c>
      <c r="AB603" s="1">
        <v>2394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1033</v>
      </c>
      <c r="AM603" s="2">
        <v>42455</v>
      </c>
      <c r="AN603">
        <f t="shared" si="28"/>
        <v>3</v>
      </c>
      <c r="AO603" t="str">
        <f t="shared" si="29"/>
        <v>March</v>
      </c>
      <c r="AP603">
        <v>1</v>
      </c>
    </row>
    <row r="604" spans="1:42" ht="13" x14ac:dyDescent="0.15">
      <c r="A604">
        <v>603</v>
      </c>
      <c r="B604" s="1">
        <v>76140</v>
      </c>
      <c r="C604" s="1">
        <v>1322</v>
      </c>
      <c r="D604" s="1">
        <f t="shared" si="27"/>
        <v>1.7362752823745731</v>
      </c>
      <c r="E604" s="1">
        <v>0</v>
      </c>
      <c r="F604" s="1">
        <v>0</v>
      </c>
      <c r="G604" s="1">
        <v>57</v>
      </c>
      <c r="H604" s="1">
        <v>586</v>
      </c>
      <c r="I604" s="1">
        <v>66</v>
      </c>
      <c r="J604" s="1">
        <v>653</v>
      </c>
      <c r="K604" s="1">
        <v>17</v>
      </c>
      <c r="L604" s="1">
        <v>0</v>
      </c>
      <c r="M604" s="1">
        <v>26</v>
      </c>
      <c r="N604" s="1">
        <v>1</v>
      </c>
      <c r="O604" s="1">
        <v>5</v>
      </c>
      <c r="P604" s="1">
        <v>9</v>
      </c>
      <c r="Q604" s="1">
        <v>6</v>
      </c>
      <c r="R604" s="1">
        <v>2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72</v>
      </c>
      <c r="AA604" s="1" t="str" cm="1">
        <f t="array" ref="AA604">_xlfn.IFS(AND(Z604 &lt; 36, Z604 &gt; 23), "24-35", AND(Z604 &lt; 51, Z604 &gt; 35), "36-50", AND(Z604 &lt; 66, Z604 &gt; 50), "51-65", Z604 &gt; 65, "66+", TRUE, "?")</f>
        <v>66+</v>
      </c>
      <c r="AB604" s="1">
        <v>2206</v>
      </c>
      <c r="AC604" s="1">
        <v>0</v>
      </c>
      <c r="AD604" s="1">
        <v>0</v>
      </c>
      <c r="AE604" s="1">
        <v>0</v>
      </c>
      <c r="AF604" s="1">
        <v>1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1296</v>
      </c>
      <c r="AM604" s="2">
        <v>42643</v>
      </c>
      <c r="AN604">
        <f t="shared" si="28"/>
        <v>9</v>
      </c>
      <c r="AO604" t="str">
        <f t="shared" si="29"/>
        <v>September</v>
      </c>
      <c r="AP604">
        <v>1</v>
      </c>
    </row>
    <row r="605" spans="1:42" ht="13" x14ac:dyDescent="0.15">
      <c r="A605">
        <v>604</v>
      </c>
      <c r="B605" s="1">
        <v>62859</v>
      </c>
      <c r="C605" s="1">
        <v>1282</v>
      </c>
      <c r="D605" s="1">
        <f t="shared" si="27"/>
        <v>2.0394851970282697</v>
      </c>
      <c r="E605" s="1">
        <v>0</v>
      </c>
      <c r="F605" s="1">
        <v>1</v>
      </c>
      <c r="G605" s="1">
        <v>37</v>
      </c>
      <c r="H605" s="1">
        <v>1063</v>
      </c>
      <c r="I605" s="1">
        <v>89</v>
      </c>
      <c r="J605" s="1">
        <v>102</v>
      </c>
      <c r="K605" s="1">
        <v>16</v>
      </c>
      <c r="L605" s="1">
        <v>12</v>
      </c>
      <c r="M605" s="1">
        <v>25</v>
      </c>
      <c r="N605" s="1">
        <v>4</v>
      </c>
      <c r="O605" s="1">
        <v>9</v>
      </c>
      <c r="P605" s="1">
        <v>4</v>
      </c>
      <c r="Q605" s="1">
        <v>6</v>
      </c>
      <c r="R605" s="1">
        <v>6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61</v>
      </c>
      <c r="AA605" s="1" t="str" cm="1">
        <f t="array" ref="AA605">_xlfn.IFS(AND(Z605 &lt; 36, Z605 &gt; 23), "24-35", AND(Z605 &lt; 51, Z605 &gt; 35), "36-50", AND(Z605 &lt; 66, Z605 &gt; 50), "51-65", Z605 &gt; 65, "66+", TRUE, "?")</f>
        <v>51-65</v>
      </c>
      <c r="AB605" s="1">
        <v>2705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1257</v>
      </c>
      <c r="AM605" s="2">
        <v>42144</v>
      </c>
      <c r="AN605">
        <f t="shared" si="28"/>
        <v>5</v>
      </c>
      <c r="AO605" t="str">
        <f t="shared" si="29"/>
        <v>May</v>
      </c>
      <c r="AP605">
        <v>1</v>
      </c>
    </row>
    <row r="606" spans="1:42" ht="13" x14ac:dyDescent="0.15">
      <c r="A606">
        <v>605</v>
      </c>
      <c r="B606" s="1">
        <v>45906</v>
      </c>
      <c r="C606" s="1">
        <v>342</v>
      </c>
      <c r="D606" s="1">
        <f t="shared" si="27"/>
        <v>0.74500065350934519</v>
      </c>
      <c r="E606" s="1">
        <v>0</v>
      </c>
      <c r="F606" s="1">
        <v>1</v>
      </c>
      <c r="G606" s="1">
        <v>20</v>
      </c>
      <c r="H606" s="1">
        <v>305</v>
      </c>
      <c r="I606" s="1">
        <v>3</v>
      </c>
      <c r="J606" s="1">
        <v>27</v>
      </c>
      <c r="K606" s="1">
        <v>4</v>
      </c>
      <c r="L606" s="1">
        <v>3</v>
      </c>
      <c r="M606" s="1">
        <v>144</v>
      </c>
      <c r="N606" s="1">
        <v>2</v>
      </c>
      <c r="O606" s="1">
        <v>5</v>
      </c>
      <c r="P606" s="1">
        <v>4</v>
      </c>
      <c r="Q606" s="1">
        <v>4</v>
      </c>
      <c r="R606" s="1">
        <v>5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0</v>
      </c>
      <c r="Y606" s="1">
        <v>0</v>
      </c>
      <c r="Z606" s="1">
        <v>56</v>
      </c>
      <c r="AA606" s="1" t="str" cm="1">
        <f t="array" ref="AA606">_xlfn.IFS(AND(Z606 &lt; 36, Z606 &gt; 23), "24-35", AND(Z606 &lt; 51, Z606 &gt; 35), "36-50", AND(Z606 &lt; 66, Z606 &gt; 50), "51-65", Z606 &gt; 65, "66+", TRUE, "?")</f>
        <v>51-65</v>
      </c>
      <c r="AB606" s="1">
        <v>2577</v>
      </c>
      <c r="AC606" s="1">
        <v>0</v>
      </c>
      <c r="AD606" s="1">
        <v>0</v>
      </c>
      <c r="AE606" s="1">
        <v>1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198</v>
      </c>
      <c r="AM606" s="2">
        <v>42272</v>
      </c>
      <c r="AN606">
        <f t="shared" si="28"/>
        <v>9</v>
      </c>
      <c r="AO606" t="str">
        <f t="shared" si="29"/>
        <v>September</v>
      </c>
      <c r="AP606">
        <v>1</v>
      </c>
    </row>
    <row r="607" spans="1:42" ht="13" x14ac:dyDescent="0.15">
      <c r="A607">
        <v>606</v>
      </c>
      <c r="B607" s="1">
        <v>77766</v>
      </c>
      <c r="C607" s="1">
        <v>1502</v>
      </c>
      <c r="D607" s="1">
        <f t="shared" si="27"/>
        <v>1.9314353316359334</v>
      </c>
      <c r="E607" s="1">
        <v>0</v>
      </c>
      <c r="F607" s="1">
        <v>1</v>
      </c>
      <c r="G607" s="1">
        <v>97</v>
      </c>
      <c r="H607" s="1">
        <v>1004</v>
      </c>
      <c r="I607" s="1">
        <v>59</v>
      </c>
      <c r="J607" s="1">
        <v>265</v>
      </c>
      <c r="K607" s="1">
        <v>115</v>
      </c>
      <c r="L607" s="1">
        <v>59</v>
      </c>
      <c r="M607" s="1">
        <v>27</v>
      </c>
      <c r="N607" s="1">
        <v>2</v>
      </c>
      <c r="O607" s="1">
        <v>11</v>
      </c>
      <c r="P607" s="1">
        <v>10</v>
      </c>
      <c r="Q607" s="1">
        <v>11</v>
      </c>
      <c r="R607" s="1">
        <v>6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0</v>
      </c>
      <c r="Y607" s="1">
        <v>1</v>
      </c>
      <c r="Z607" s="1">
        <v>53</v>
      </c>
      <c r="AA607" s="1" t="str" cm="1">
        <f t="array" ref="AA607">_xlfn.IFS(AND(Z607 &lt; 36, Z607 &gt; 23), "24-35", AND(Z607 &lt; 51, Z607 &gt; 35), "36-50", AND(Z607 &lt; 66, Z607 &gt; 50), "51-65", Z607 &gt; 65, "66+", TRUE, "?")</f>
        <v>51-65</v>
      </c>
      <c r="AB607" s="1">
        <v>2651</v>
      </c>
      <c r="AC607" s="1">
        <v>0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1475</v>
      </c>
      <c r="AM607" s="2">
        <v>42198</v>
      </c>
      <c r="AN607">
        <f t="shared" si="28"/>
        <v>7</v>
      </c>
      <c r="AO607" t="str">
        <f t="shared" si="29"/>
        <v>July</v>
      </c>
      <c r="AP607">
        <v>1</v>
      </c>
    </row>
    <row r="608" spans="1:42" ht="13" x14ac:dyDescent="0.15">
      <c r="A608">
        <v>607</v>
      </c>
      <c r="B608" s="1">
        <v>46463</v>
      </c>
      <c r="C608" s="1">
        <v>224</v>
      </c>
      <c r="D608" s="1">
        <f t="shared" si="27"/>
        <v>0.48210403977358324</v>
      </c>
      <c r="E608" s="1">
        <v>1</v>
      </c>
      <c r="F608" s="1">
        <v>1</v>
      </c>
      <c r="G608" s="1">
        <v>56</v>
      </c>
      <c r="H608" s="1">
        <v>163</v>
      </c>
      <c r="I608" s="1">
        <v>2</v>
      </c>
      <c r="J608" s="1">
        <v>40</v>
      </c>
      <c r="K608" s="1">
        <v>8</v>
      </c>
      <c r="L608" s="1">
        <v>11</v>
      </c>
      <c r="M608" s="1">
        <v>11</v>
      </c>
      <c r="N608" s="1">
        <v>7</v>
      </c>
      <c r="O608" s="1">
        <v>3</v>
      </c>
      <c r="P608" s="1">
        <v>1</v>
      </c>
      <c r="Q608" s="1">
        <v>6</v>
      </c>
      <c r="R608" s="1">
        <v>6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49</v>
      </c>
      <c r="AA608" s="1" t="str" cm="1">
        <f t="array" ref="AA608">_xlfn.IFS(AND(Z608 &lt; 36, Z608 &gt; 23), "24-35", AND(Z608 &lt; 51, Z608 &gt; 35), "36-50", AND(Z608 &lt; 66, Z608 &gt; 50), "51-65", Z608 &gt; 65, "66+", TRUE, "?")</f>
        <v>36-50</v>
      </c>
      <c r="AB608" s="1">
        <v>2474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213</v>
      </c>
      <c r="AM608" s="2">
        <v>42375</v>
      </c>
      <c r="AN608">
        <f t="shared" si="28"/>
        <v>1</v>
      </c>
      <c r="AO608" t="str">
        <f t="shared" si="29"/>
        <v>January</v>
      </c>
      <c r="AP608">
        <v>1</v>
      </c>
    </row>
    <row r="609" spans="1:42" ht="13" x14ac:dyDescent="0.15">
      <c r="A609">
        <v>608</v>
      </c>
      <c r="B609" s="1">
        <v>55282</v>
      </c>
      <c r="C609" s="1">
        <v>216</v>
      </c>
      <c r="D609" s="1">
        <f t="shared" si="27"/>
        <v>0.3907239246047538</v>
      </c>
      <c r="E609" s="1">
        <v>1</v>
      </c>
      <c r="F609" s="1">
        <v>0</v>
      </c>
      <c r="G609" s="1">
        <v>9</v>
      </c>
      <c r="H609" s="1">
        <v>125</v>
      </c>
      <c r="I609" s="1">
        <v>6</v>
      </c>
      <c r="J609" s="1">
        <v>73</v>
      </c>
      <c r="K609" s="1">
        <v>8</v>
      </c>
      <c r="L609" s="1">
        <v>4</v>
      </c>
      <c r="M609" s="1">
        <v>19</v>
      </c>
      <c r="N609" s="1">
        <v>1</v>
      </c>
      <c r="O609" s="1">
        <v>3</v>
      </c>
      <c r="P609" s="1">
        <v>1</v>
      </c>
      <c r="Q609" s="1">
        <v>6</v>
      </c>
      <c r="R609" s="1">
        <v>4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50</v>
      </c>
      <c r="AA609" s="1" t="str" cm="1">
        <f t="array" ref="AA609">_xlfn.IFS(AND(Z609 &lt; 36, Z609 &gt; 23), "24-35", AND(Z609 &lt; 51, Z609 &gt; 35), "36-50", AND(Z609 &lt; 66, Z609 &gt; 50), "51-65", Z609 &gt; 65, "66+", TRUE, "?")</f>
        <v>36-50</v>
      </c>
      <c r="AB609" s="1">
        <v>2357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0</v>
      </c>
      <c r="AL609" s="1">
        <v>197</v>
      </c>
      <c r="AM609" s="2">
        <v>42492</v>
      </c>
      <c r="AN609">
        <f t="shared" si="28"/>
        <v>5</v>
      </c>
      <c r="AO609" t="str">
        <f t="shared" si="29"/>
        <v>May</v>
      </c>
      <c r="AP609">
        <v>1</v>
      </c>
    </row>
    <row r="610" spans="1:42" ht="13" x14ac:dyDescent="0.15">
      <c r="A610">
        <v>609</v>
      </c>
      <c r="B610" s="1">
        <v>78710</v>
      </c>
      <c r="C610" s="1">
        <v>1042</v>
      </c>
      <c r="D610" s="1">
        <f t="shared" si="27"/>
        <v>1.3238470334137975</v>
      </c>
      <c r="E610" s="1">
        <v>0</v>
      </c>
      <c r="F610" s="1">
        <v>1</v>
      </c>
      <c r="G610" s="1">
        <v>42</v>
      </c>
      <c r="H610" s="1">
        <v>721</v>
      </c>
      <c r="I610" s="1">
        <v>0</v>
      </c>
      <c r="J610" s="1">
        <v>152</v>
      </c>
      <c r="K610" s="1">
        <v>119</v>
      </c>
      <c r="L610" s="1">
        <v>50</v>
      </c>
      <c r="M610" s="1">
        <v>50</v>
      </c>
      <c r="N610" s="1">
        <v>3</v>
      </c>
      <c r="O610" s="1">
        <v>7</v>
      </c>
      <c r="P610" s="1">
        <v>6</v>
      </c>
      <c r="Q610" s="1">
        <v>12</v>
      </c>
      <c r="R610" s="1">
        <v>4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43</v>
      </c>
      <c r="AA610" s="1" t="str" cm="1">
        <f t="array" ref="AA610">_xlfn.IFS(AND(Z610 &lt; 36, Z610 &gt; 23), "24-35", AND(Z610 &lt; 51, Z610 &gt; 35), "36-50", AND(Z610 &lt; 66, Z610 &gt; 50), "51-65", Z610 &gt; 65, "66+", TRUE, "?")</f>
        <v>36-50</v>
      </c>
      <c r="AB610" s="1">
        <v>2196</v>
      </c>
      <c r="AC610" s="1">
        <v>0</v>
      </c>
      <c r="AD610" s="1">
        <v>1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</v>
      </c>
      <c r="AK610" s="1">
        <v>0</v>
      </c>
      <c r="AL610" s="1">
        <v>992</v>
      </c>
      <c r="AM610" s="2">
        <v>42653</v>
      </c>
      <c r="AN610">
        <f t="shared" si="28"/>
        <v>10</v>
      </c>
      <c r="AO610" t="str">
        <f t="shared" si="29"/>
        <v>October</v>
      </c>
      <c r="AP610">
        <v>1</v>
      </c>
    </row>
    <row r="611" spans="1:42" ht="13" x14ac:dyDescent="0.15">
      <c r="A611">
        <v>610</v>
      </c>
      <c r="B611" s="1">
        <v>66886</v>
      </c>
      <c r="C611" s="1">
        <v>453</v>
      </c>
      <c r="D611" s="1">
        <f t="shared" si="27"/>
        <v>0.67727177585742904</v>
      </c>
      <c r="E611" s="1">
        <v>0</v>
      </c>
      <c r="F611" s="1">
        <v>1</v>
      </c>
      <c r="G611" s="1">
        <v>28</v>
      </c>
      <c r="H611" s="1">
        <v>315</v>
      </c>
      <c r="I611" s="1">
        <v>4</v>
      </c>
      <c r="J611" s="1">
        <v>62</v>
      </c>
      <c r="K611" s="1">
        <v>41</v>
      </c>
      <c r="L611" s="1">
        <v>31</v>
      </c>
      <c r="M611" s="1">
        <v>146</v>
      </c>
      <c r="N611" s="1">
        <v>2</v>
      </c>
      <c r="O611" s="1">
        <v>7</v>
      </c>
      <c r="P611" s="1">
        <v>1</v>
      </c>
      <c r="Q611" s="1">
        <v>7</v>
      </c>
      <c r="R611" s="1">
        <v>5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62</v>
      </c>
      <c r="AA611" s="1" t="str" cm="1">
        <f t="array" ref="AA611">_xlfn.IFS(AND(Z611 &lt; 36, Z611 &gt; 23), "24-35", AND(Z611 &lt; 51, Z611 &gt; 35), "36-50", AND(Z611 &lt; 66, Z611 &gt; 50), "51-65", Z611 &gt; 65, "66+", TRUE, "?")</f>
        <v>51-65</v>
      </c>
      <c r="AB611" s="1">
        <v>2445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307</v>
      </c>
      <c r="AM611" s="2">
        <v>42404</v>
      </c>
      <c r="AN611">
        <f t="shared" si="28"/>
        <v>2</v>
      </c>
      <c r="AO611" t="str">
        <f t="shared" si="29"/>
        <v>February</v>
      </c>
      <c r="AP611">
        <v>1</v>
      </c>
    </row>
    <row r="612" spans="1:42" ht="13" x14ac:dyDescent="0.15">
      <c r="A612">
        <v>611</v>
      </c>
      <c r="B612" s="1">
        <v>98777</v>
      </c>
      <c r="C612" s="1">
        <v>1970</v>
      </c>
      <c r="D612" s="1">
        <f t="shared" si="27"/>
        <v>1.9943914069064661</v>
      </c>
      <c r="E612" s="1">
        <v>0</v>
      </c>
      <c r="F612" s="1">
        <v>0</v>
      </c>
      <c r="G612" s="1">
        <v>23</v>
      </c>
      <c r="H612" s="1">
        <v>1000</v>
      </c>
      <c r="I612" s="1">
        <v>19</v>
      </c>
      <c r="J612" s="1">
        <v>711</v>
      </c>
      <c r="K612" s="1">
        <v>125</v>
      </c>
      <c r="L612" s="1">
        <v>115</v>
      </c>
      <c r="M612" s="1">
        <v>38</v>
      </c>
      <c r="N612" s="1">
        <v>0</v>
      </c>
      <c r="O612" s="1">
        <v>4</v>
      </c>
      <c r="P612" s="1">
        <v>6</v>
      </c>
      <c r="Q612" s="1">
        <v>9</v>
      </c>
      <c r="R612" s="1">
        <v>1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60</v>
      </c>
      <c r="AA612" s="1" t="str" cm="1">
        <f t="array" ref="AA612">_xlfn.IFS(AND(Z612 &lt; 36, Z612 &gt; 23), "24-35", AND(Z612 &lt; 51, Z612 &gt; 35), "36-50", AND(Z612 &lt; 66, Z612 &gt; 50), "51-65", Z612 &gt; 65, "66+", TRUE, "?")</f>
        <v>51-65</v>
      </c>
      <c r="AB612" s="1">
        <v>2291</v>
      </c>
      <c r="AC612" s="1">
        <v>0</v>
      </c>
      <c r="AD612" s="1">
        <v>0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  <c r="AJ612" s="1">
        <v>1</v>
      </c>
      <c r="AK612" s="1">
        <v>0</v>
      </c>
      <c r="AL612" s="1">
        <v>1932</v>
      </c>
      <c r="AM612" s="2">
        <v>42558</v>
      </c>
      <c r="AN612">
        <f t="shared" si="28"/>
        <v>7</v>
      </c>
      <c r="AO612" t="str">
        <f t="shared" si="29"/>
        <v>July</v>
      </c>
      <c r="AP612">
        <v>1</v>
      </c>
    </row>
    <row r="613" spans="1:42" ht="13" x14ac:dyDescent="0.15">
      <c r="A613">
        <v>612</v>
      </c>
      <c r="B613" s="1">
        <v>29103</v>
      </c>
      <c r="C613" s="1">
        <v>42</v>
      </c>
      <c r="D613" s="1">
        <f t="shared" si="27"/>
        <v>0.14431501907019895</v>
      </c>
      <c r="E613" s="1">
        <v>1</v>
      </c>
      <c r="F613" s="1">
        <v>0</v>
      </c>
      <c r="G613" s="1">
        <v>38</v>
      </c>
      <c r="H613" s="1">
        <v>16</v>
      </c>
      <c r="I613" s="1">
        <v>0</v>
      </c>
      <c r="J613" s="1">
        <v>17</v>
      </c>
      <c r="K613" s="1">
        <v>6</v>
      </c>
      <c r="L613" s="1">
        <v>3</v>
      </c>
      <c r="M613" s="1">
        <v>6</v>
      </c>
      <c r="N613" s="1">
        <v>2</v>
      </c>
      <c r="O613" s="1">
        <v>1</v>
      </c>
      <c r="P613" s="1">
        <v>0</v>
      </c>
      <c r="Q613" s="1">
        <v>3</v>
      </c>
      <c r="R613" s="1">
        <v>9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35</v>
      </c>
      <c r="AA613" s="1" t="str" cm="1">
        <f t="array" ref="AA613">_xlfn.IFS(AND(Z613 &lt; 36, Z613 &gt; 23), "24-35", AND(Z613 &lt; 51, Z613 &gt; 35), "36-50", AND(Z613 &lt; 66, Z613 &gt; 50), "51-65", Z613 &gt; 65, "66+", TRUE, "?")</f>
        <v>24-35</v>
      </c>
      <c r="AB613" s="1">
        <v>2830</v>
      </c>
      <c r="AC613" s="1">
        <v>0</v>
      </c>
      <c r="AD613" s="1">
        <v>0</v>
      </c>
      <c r="AE613" s="1">
        <v>0</v>
      </c>
      <c r="AF613" s="1">
        <v>1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36</v>
      </c>
      <c r="AM613" s="2">
        <v>42019</v>
      </c>
      <c r="AN613">
        <f t="shared" si="28"/>
        <v>1</v>
      </c>
      <c r="AO613" t="str">
        <f t="shared" si="29"/>
        <v>January</v>
      </c>
      <c r="AP613">
        <v>1</v>
      </c>
    </row>
    <row r="614" spans="1:42" ht="13" x14ac:dyDescent="0.15">
      <c r="A614">
        <v>613</v>
      </c>
      <c r="B614" s="1">
        <v>67445</v>
      </c>
      <c r="C614" s="1">
        <v>1163</v>
      </c>
      <c r="D614" s="1">
        <f t="shared" si="27"/>
        <v>1.724368003558455</v>
      </c>
      <c r="E614" s="1">
        <v>0</v>
      </c>
      <c r="F614" s="1">
        <v>1</v>
      </c>
      <c r="G614" s="1">
        <v>63</v>
      </c>
      <c r="H614" s="1">
        <v>757</v>
      </c>
      <c r="I614" s="1">
        <v>80</v>
      </c>
      <c r="J614" s="1">
        <v>217</v>
      </c>
      <c r="K614" s="1">
        <v>29</v>
      </c>
      <c r="L614" s="1">
        <v>80</v>
      </c>
      <c r="M614" s="1">
        <v>11</v>
      </c>
      <c r="N614" s="1">
        <v>5</v>
      </c>
      <c r="O614" s="1">
        <v>9</v>
      </c>
      <c r="P614" s="1">
        <v>6</v>
      </c>
      <c r="Q614" s="1">
        <v>12</v>
      </c>
      <c r="R614" s="1">
        <v>6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46</v>
      </c>
      <c r="AA614" s="1" t="str" cm="1">
        <f t="array" ref="AA614">_xlfn.IFS(AND(Z614 &lt; 36, Z614 &gt; 23), "24-35", AND(Z614 &lt; 51, Z614 &gt; 35), "36-50", AND(Z614 &lt; 66, Z614 &gt; 50), "51-65", Z614 &gt; 65, "66+", TRUE, "?")</f>
        <v>36-50</v>
      </c>
      <c r="AB614" s="1">
        <v>2845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1152</v>
      </c>
      <c r="AM614" s="2">
        <v>42004</v>
      </c>
      <c r="AN614">
        <f t="shared" si="28"/>
        <v>12</v>
      </c>
      <c r="AO614" t="str">
        <f t="shared" si="29"/>
        <v>December</v>
      </c>
      <c r="AP614">
        <v>1</v>
      </c>
    </row>
    <row r="615" spans="1:42" ht="13" x14ac:dyDescent="0.15">
      <c r="A615">
        <v>614</v>
      </c>
      <c r="B615" s="1">
        <v>50616</v>
      </c>
      <c r="C615" s="1">
        <v>58</v>
      </c>
      <c r="D615" s="1">
        <f t="shared" si="27"/>
        <v>0.11458827248300933</v>
      </c>
      <c r="E615" s="1">
        <v>0</v>
      </c>
      <c r="F615" s="1">
        <v>1</v>
      </c>
      <c r="G615" s="1">
        <v>71</v>
      </c>
      <c r="H615" s="1">
        <v>30</v>
      </c>
      <c r="I615" s="1">
        <v>2</v>
      </c>
      <c r="J615" s="1">
        <v>25</v>
      </c>
      <c r="K615" s="1">
        <v>0</v>
      </c>
      <c r="L615" s="1">
        <v>1</v>
      </c>
      <c r="M615" s="1">
        <v>9</v>
      </c>
      <c r="N615" s="1">
        <v>1</v>
      </c>
      <c r="O615" s="1">
        <v>1</v>
      </c>
      <c r="P615" s="1">
        <v>1</v>
      </c>
      <c r="Q615" s="1">
        <v>4</v>
      </c>
      <c r="R615" s="1">
        <v>2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70</v>
      </c>
      <c r="AA615" s="1" t="str" cm="1">
        <f t="array" ref="AA615">_xlfn.IFS(AND(Z615 &lt; 36, Z615 &gt; 23), "24-35", AND(Z615 &lt; 51, Z615 &gt; 35), "36-50", AND(Z615 &lt; 66, Z615 &gt; 50), "51-65", Z615 &gt; 65, "66+", TRUE, "?")</f>
        <v>66+</v>
      </c>
      <c r="AB615" s="1">
        <v>2236</v>
      </c>
      <c r="AC615" s="1">
        <v>0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49</v>
      </c>
      <c r="AM615" s="2">
        <v>42613</v>
      </c>
      <c r="AN615">
        <f t="shared" si="28"/>
        <v>8</v>
      </c>
      <c r="AO615" t="str">
        <f t="shared" si="29"/>
        <v>August</v>
      </c>
      <c r="AP615">
        <v>1</v>
      </c>
    </row>
    <row r="616" spans="1:42" ht="13" x14ac:dyDescent="0.15">
      <c r="A616">
        <v>615</v>
      </c>
      <c r="B616" s="1">
        <v>49431</v>
      </c>
      <c r="C616" s="1">
        <v>348</v>
      </c>
      <c r="D616" s="1">
        <f t="shared" si="27"/>
        <v>0.70401165260666376</v>
      </c>
      <c r="E616" s="1">
        <v>0</v>
      </c>
      <c r="F616" s="1">
        <v>1</v>
      </c>
      <c r="G616" s="1">
        <v>9</v>
      </c>
      <c r="H616" s="1">
        <v>219</v>
      </c>
      <c r="I616" s="1">
        <v>3</v>
      </c>
      <c r="J616" s="1">
        <v>100</v>
      </c>
      <c r="K616" s="1">
        <v>26</v>
      </c>
      <c r="L616" s="1">
        <v>0</v>
      </c>
      <c r="M616" s="1">
        <v>17</v>
      </c>
      <c r="N616" s="1">
        <v>2</v>
      </c>
      <c r="O616" s="1">
        <v>7</v>
      </c>
      <c r="P616" s="1">
        <v>1</v>
      </c>
      <c r="Q616" s="1">
        <v>5</v>
      </c>
      <c r="R616" s="1">
        <v>8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65</v>
      </c>
      <c r="AA616" s="1" t="str" cm="1">
        <f t="array" ref="AA616">_xlfn.IFS(AND(Z616 &lt; 36, Z616 &gt; 23), "24-35", AND(Z616 &lt; 51, Z616 &gt; 35), "36-50", AND(Z616 &lt; 66, Z616 &gt; 50), "51-65", Z616 &gt; 65, "66+", TRUE, "?")</f>
        <v>51-65</v>
      </c>
      <c r="AB616" s="1">
        <v>2854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0</v>
      </c>
      <c r="AK616" s="1">
        <v>0</v>
      </c>
      <c r="AL616" s="1">
        <v>331</v>
      </c>
      <c r="AM616" s="2">
        <v>41995</v>
      </c>
      <c r="AN616">
        <f t="shared" si="28"/>
        <v>12</v>
      </c>
      <c r="AO616" t="str">
        <f t="shared" si="29"/>
        <v>December</v>
      </c>
      <c r="AP616">
        <v>1</v>
      </c>
    </row>
    <row r="617" spans="1:42" ht="13" x14ac:dyDescent="0.15">
      <c r="A617">
        <v>616</v>
      </c>
      <c r="B617" s="1">
        <v>61278</v>
      </c>
      <c r="C617" s="1">
        <v>150</v>
      </c>
      <c r="D617" s="1">
        <f t="shared" si="27"/>
        <v>0.24478605698619407</v>
      </c>
      <c r="E617" s="1">
        <v>0</v>
      </c>
      <c r="F617" s="1">
        <v>1</v>
      </c>
      <c r="G617" s="1">
        <v>87</v>
      </c>
      <c r="H617" s="1">
        <v>111</v>
      </c>
      <c r="I617" s="1">
        <v>3</v>
      </c>
      <c r="J617" s="1">
        <v>28</v>
      </c>
      <c r="K617" s="1">
        <v>2</v>
      </c>
      <c r="L617" s="1">
        <v>6</v>
      </c>
      <c r="M617" s="1">
        <v>15</v>
      </c>
      <c r="N617" s="1">
        <v>2</v>
      </c>
      <c r="O617" s="1">
        <v>3</v>
      </c>
      <c r="P617" s="1">
        <v>1</v>
      </c>
      <c r="Q617" s="1">
        <v>4</v>
      </c>
      <c r="R617" s="1">
        <v>6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67</v>
      </c>
      <c r="AA617" s="1" t="str" cm="1">
        <f t="array" ref="AA617">_xlfn.IFS(AND(Z617 &lt; 36, Z617 &gt; 23), "24-35", AND(Z617 &lt; 51, Z617 &gt; 35), "36-50", AND(Z617 &lt; 66, Z617 &gt; 50), "51-65", Z617 &gt; 65, "66+", TRUE, "?")</f>
        <v>66+</v>
      </c>
      <c r="AB617" s="1">
        <v>2335</v>
      </c>
      <c r="AC617" s="1">
        <v>0</v>
      </c>
      <c r="AD617" s="1">
        <v>0</v>
      </c>
      <c r="AE617" s="1">
        <v>0</v>
      </c>
      <c r="AF617" s="1">
        <v>1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135</v>
      </c>
      <c r="AM617" s="2">
        <v>42514</v>
      </c>
      <c r="AN617">
        <f t="shared" si="28"/>
        <v>5</v>
      </c>
      <c r="AO617" t="str">
        <f t="shared" si="29"/>
        <v>May</v>
      </c>
      <c r="AP617">
        <v>1</v>
      </c>
    </row>
    <row r="618" spans="1:42" ht="13" x14ac:dyDescent="0.15">
      <c r="A618">
        <v>617</v>
      </c>
      <c r="B618" s="1">
        <v>73059</v>
      </c>
      <c r="C618" s="1">
        <v>1024</v>
      </c>
      <c r="D618" s="1">
        <f t="shared" si="27"/>
        <v>1.4016069204341697</v>
      </c>
      <c r="E618" s="1">
        <v>0</v>
      </c>
      <c r="F618" s="1">
        <v>1</v>
      </c>
      <c r="G618" s="1">
        <v>36</v>
      </c>
      <c r="H618" s="1">
        <v>410</v>
      </c>
      <c r="I618" s="1">
        <v>112</v>
      </c>
      <c r="J618" s="1">
        <v>420</v>
      </c>
      <c r="K618" s="1">
        <v>0</v>
      </c>
      <c r="L618" s="1">
        <v>82</v>
      </c>
      <c r="M618" s="1">
        <v>71</v>
      </c>
      <c r="N618" s="1">
        <v>1</v>
      </c>
      <c r="O618" s="1">
        <v>9</v>
      </c>
      <c r="P618" s="1">
        <v>3</v>
      </c>
      <c r="Q618" s="1">
        <v>13</v>
      </c>
      <c r="R618" s="1">
        <v>4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73</v>
      </c>
      <c r="AA618" s="1" t="str" cm="1">
        <f t="array" ref="AA618">_xlfn.IFS(AND(Z618 &lt; 36, Z618 &gt; 23), "24-35", AND(Z618 &lt; 51, Z618 &gt; 35), "36-50", AND(Z618 &lt; 66, Z618 &gt; 50), "51-65", Z618 &gt; 65, "66+", TRUE, "?")</f>
        <v>66+</v>
      </c>
      <c r="AB618" s="1">
        <v>2461</v>
      </c>
      <c r="AC618" s="1">
        <v>0</v>
      </c>
      <c r="AD618" s="1">
        <v>0</v>
      </c>
      <c r="AE618" s="1">
        <v>0</v>
      </c>
      <c r="AF618" s="1">
        <v>1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953</v>
      </c>
      <c r="AM618" s="2">
        <v>42388</v>
      </c>
      <c r="AN618">
        <f t="shared" si="28"/>
        <v>1</v>
      </c>
      <c r="AO618" t="str">
        <f t="shared" si="29"/>
        <v>January</v>
      </c>
      <c r="AP618">
        <v>1</v>
      </c>
    </row>
    <row r="619" spans="1:42" ht="13" x14ac:dyDescent="0.15">
      <c r="A619">
        <v>618</v>
      </c>
      <c r="B619" s="1">
        <v>46734</v>
      </c>
      <c r="C619" s="1">
        <v>147</v>
      </c>
      <c r="D619" s="1">
        <f t="shared" si="27"/>
        <v>0.31454615483373988</v>
      </c>
      <c r="E619" s="1">
        <v>1</v>
      </c>
      <c r="F619" s="1">
        <v>2</v>
      </c>
      <c r="G619" s="1">
        <v>86</v>
      </c>
      <c r="H619" s="1">
        <v>100</v>
      </c>
      <c r="I619" s="1">
        <v>1</v>
      </c>
      <c r="J619" s="1">
        <v>39</v>
      </c>
      <c r="K619" s="1">
        <v>6</v>
      </c>
      <c r="L619" s="1">
        <v>1</v>
      </c>
      <c r="M619" s="1">
        <v>76</v>
      </c>
      <c r="N619" s="1">
        <v>4</v>
      </c>
      <c r="O619" s="1">
        <v>3</v>
      </c>
      <c r="P619" s="1">
        <v>2</v>
      </c>
      <c r="Q619" s="1">
        <v>3</v>
      </c>
      <c r="R619" s="1">
        <v>6</v>
      </c>
      <c r="S619" s="1">
        <v>0</v>
      </c>
      <c r="T619" s="1">
        <v>0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54</v>
      </c>
      <c r="AA619" s="1" t="str" cm="1">
        <f t="array" ref="AA619">_xlfn.IFS(AND(Z619 &lt; 36, Z619 &gt; 23), "24-35", AND(Z619 &lt; 51, Z619 &gt; 35), "36-50", AND(Z619 &lt; 66, Z619 &gt; 50), "51-65", Z619 &gt; 65, "66+", TRUE, "?")</f>
        <v>51-65</v>
      </c>
      <c r="AB619" s="1">
        <v>2410</v>
      </c>
      <c r="AC619" s="1">
        <v>0</v>
      </c>
      <c r="AD619" s="1">
        <v>0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71</v>
      </c>
      <c r="AM619" s="2">
        <v>42439</v>
      </c>
      <c r="AN619">
        <f t="shared" si="28"/>
        <v>3</v>
      </c>
      <c r="AO619" t="str">
        <f t="shared" si="29"/>
        <v>March</v>
      </c>
      <c r="AP619">
        <v>1</v>
      </c>
    </row>
    <row r="620" spans="1:42" ht="13" x14ac:dyDescent="0.15">
      <c r="A620">
        <v>619</v>
      </c>
      <c r="B620" s="1">
        <v>56253</v>
      </c>
      <c r="C620" s="1">
        <v>592</v>
      </c>
      <c r="D620" s="1">
        <f t="shared" si="27"/>
        <v>1.0523883170675341</v>
      </c>
      <c r="E620" s="1">
        <v>0</v>
      </c>
      <c r="F620" s="1">
        <v>1</v>
      </c>
      <c r="G620" s="1">
        <v>83</v>
      </c>
      <c r="H620" s="1">
        <v>509</v>
      </c>
      <c r="I620" s="1">
        <v>0</v>
      </c>
      <c r="J620" s="1">
        <v>65</v>
      </c>
      <c r="K620" s="1">
        <v>7</v>
      </c>
      <c r="L620" s="1">
        <v>11</v>
      </c>
      <c r="M620" s="1">
        <v>5</v>
      </c>
      <c r="N620" s="1">
        <v>4</v>
      </c>
      <c r="O620" s="1">
        <v>7</v>
      </c>
      <c r="P620" s="1">
        <v>2</v>
      </c>
      <c r="Q620" s="1">
        <v>9</v>
      </c>
      <c r="R620" s="1">
        <v>6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57</v>
      </c>
      <c r="AA620" s="1" t="str" cm="1">
        <f t="array" ref="AA620">_xlfn.IFS(AND(Z620 &lt; 36, Z620 &gt; 23), "24-35", AND(Z620 &lt; 51, Z620 &gt; 35), "36-50", AND(Z620 &lt; 66, Z620 &gt; 50), "51-65", Z620 &gt; 65, "66+", TRUE, "?")</f>
        <v>51-65</v>
      </c>
      <c r="AB620" s="1">
        <v>2728</v>
      </c>
      <c r="AC620" s="1">
        <v>0</v>
      </c>
      <c r="AD620" s="1">
        <v>0</v>
      </c>
      <c r="AE620" s="1">
        <v>0</v>
      </c>
      <c r="AF620" s="1">
        <v>1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587</v>
      </c>
      <c r="AM620" s="2">
        <v>42121</v>
      </c>
      <c r="AN620">
        <f t="shared" si="28"/>
        <v>4</v>
      </c>
      <c r="AO620" t="str">
        <f t="shared" si="29"/>
        <v>April</v>
      </c>
      <c r="AP620">
        <v>1</v>
      </c>
    </row>
    <row r="621" spans="1:42" ht="13" x14ac:dyDescent="0.15">
      <c r="A621">
        <v>620</v>
      </c>
      <c r="B621" s="1">
        <v>58330</v>
      </c>
      <c r="C621" s="1">
        <v>913</v>
      </c>
      <c r="D621" s="1">
        <f t="shared" si="27"/>
        <v>1.5652322989885135</v>
      </c>
      <c r="E621" s="1">
        <v>0</v>
      </c>
      <c r="F621" s="1">
        <v>1</v>
      </c>
      <c r="G621" s="1">
        <v>87</v>
      </c>
      <c r="H621" s="1">
        <v>445</v>
      </c>
      <c r="I621" s="1">
        <v>53</v>
      </c>
      <c r="J621" s="1">
        <v>213</v>
      </c>
      <c r="K621" s="1">
        <v>104</v>
      </c>
      <c r="L621" s="1">
        <v>98</v>
      </c>
      <c r="M621" s="1">
        <v>151</v>
      </c>
      <c r="N621" s="1">
        <v>1</v>
      </c>
      <c r="O621" s="1">
        <v>6</v>
      </c>
      <c r="P621" s="1">
        <v>4</v>
      </c>
      <c r="Q621" s="1">
        <v>13</v>
      </c>
      <c r="R621" s="1">
        <v>4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45</v>
      </c>
      <c r="AA621" s="1" t="str" cm="1">
        <f t="array" ref="AA621">_xlfn.IFS(AND(Z621 &lt; 36, Z621 &gt; 23), "24-35", AND(Z621 &lt; 51, Z621 &gt; 35), "36-50", AND(Z621 &lt; 66, Z621 &gt; 50), "51-65", Z621 &gt; 65, "66+", TRUE, "?")</f>
        <v>36-50</v>
      </c>
      <c r="AB621" s="1">
        <v>2345</v>
      </c>
      <c r="AC621" s="1">
        <v>0</v>
      </c>
      <c r="AD621" s="1">
        <v>0</v>
      </c>
      <c r="AE621" s="1">
        <v>0</v>
      </c>
      <c r="AF621" s="1">
        <v>0</v>
      </c>
      <c r="AG621" s="1">
        <v>1</v>
      </c>
      <c r="AH621" s="1">
        <v>0</v>
      </c>
      <c r="AI621" s="1">
        <v>1</v>
      </c>
      <c r="AJ621" s="1">
        <v>0</v>
      </c>
      <c r="AK621" s="1">
        <v>0</v>
      </c>
      <c r="AL621" s="1">
        <v>762</v>
      </c>
      <c r="AM621" s="2">
        <v>42504</v>
      </c>
      <c r="AN621">
        <f t="shared" si="28"/>
        <v>5</v>
      </c>
      <c r="AO621" t="str">
        <f t="shared" si="29"/>
        <v>May</v>
      </c>
      <c r="AP621">
        <v>1</v>
      </c>
    </row>
    <row r="622" spans="1:42" ht="13" x14ac:dyDescent="0.15">
      <c r="A622">
        <v>621</v>
      </c>
      <c r="B622" s="1">
        <v>25965</v>
      </c>
      <c r="C622" s="1">
        <v>63</v>
      </c>
      <c r="D622" s="1">
        <f t="shared" si="27"/>
        <v>0.24263431542461003</v>
      </c>
      <c r="E622" s="1">
        <v>0</v>
      </c>
      <c r="F622" s="1">
        <v>0</v>
      </c>
      <c r="G622" s="1">
        <v>29</v>
      </c>
      <c r="H622" s="1">
        <v>2</v>
      </c>
      <c r="I622" s="1">
        <v>2</v>
      </c>
      <c r="J622" s="1">
        <v>11</v>
      </c>
      <c r="K622" s="1">
        <v>41</v>
      </c>
      <c r="L622" s="1">
        <v>7</v>
      </c>
      <c r="M622" s="1">
        <v>11</v>
      </c>
      <c r="N622" s="1">
        <v>1</v>
      </c>
      <c r="O622" s="1">
        <v>2</v>
      </c>
      <c r="P622" s="1">
        <v>0</v>
      </c>
      <c r="Q622" s="1">
        <v>3</v>
      </c>
      <c r="R622" s="1">
        <v>8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40</v>
      </c>
      <c r="AA622" s="1" t="str" cm="1">
        <f t="array" ref="AA622">_xlfn.IFS(AND(Z622 &lt; 36, Z622 &gt; 23), "24-35", AND(Z622 &lt; 51, Z622 &gt; 35), "36-50", AND(Z622 &lt; 66, Z622 &gt; 50), "51-65", Z622 &gt; 65, "66+", TRUE, "?")</f>
        <v>36-50</v>
      </c>
      <c r="AB622" s="1">
        <v>2819</v>
      </c>
      <c r="AC622" s="1">
        <v>0</v>
      </c>
      <c r="AD622" s="1">
        <v>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52</v>
      </c>
      <c r="AM622" s="2">
        <v>42030</v>
      </c>
      <c r="AN622">
        <f t="shared" si="28"/>
        <v>1</v>
      </c>
      <c r="AO622" t="str">
        <f t="shared" si="29"/>
        <v>January</v>
      </c>
      <c r="AP622">
        <v>1</v>
      </c>
    </row>
    <row r="623" spans="1:42" ht="13" x14ac:dyDescent="0.15">
      <c r="A623">
        <v>622</v>
      </c>
      <c r="B623" s="1">
        <v>14661</v>
      </c>
      <c r="C623" s="1">
        <v>24</v>
      </c>
      <c r="D623" s="1">
        <f t="shared" si="27"/>
        <v>0.16369961121342336</v>
      </c>
      <c r="E623" s="1">
        <v>0</v>
      </c>
      <c r="F623" s="1">
        <v>0</v>
      </c>
      <c r="G623" s="1">
        <v>88</v>
      </c>
      <c r="H623" s="1">
        <v>4</v>
      </c>
      <c r="I623" s="1">
        <v>1</v>
      </c>
      <c r="J623" s="1">
        <v>11</v>
      </c>
      <c r="K623" s="1">
        <v>6</v>
      </c>
      <c r="L623" s="1">
        <v>2</v>
      </c>
      <c r="M623" s="1">
        <v>2</v>
      </c>
      <c r="N623" s="1">
        <v>1</v>
      </c>
      <c r="O623" s="1">
        <v>1</v>
      </c>
      <c r="P623" s="1">
        <v>0</v>
      </c>
      <c r="Q623" s="1">
        <v>3</v>
      </c>
      <c r="R623" s="1">
        <v>6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64</v>
      </c>
      <c r="AA623" s="1" t="str" cm="1">
        <f t="array" ref="AA623">_xlfn.IFS(AND(Z623 &lt; 36, Z623 &gt; 23), "24-35", AND(Z623 &lt; 51, Z623 &gt; 35), "36-50", AND(Z623 &lt; 66, Z623 &gt; 50), "51-65", Z623 &gt; 65, "66+", TRUE, "?")</f>
        <v>51-65</v>
      </c>
      <c r="AB623" s="1">
        <v>2703</v>
      </c>
      <c r="AC623" s="1">
        <v>0</v>
      </c>
      <c r="AD623" s="1">
        <v>0</v>
      </c>
      <c r="AE623" s="1">
        <v>0</v>
      </c>
      <c r="AF623" s="1">
        <v>1</v>
      </c>
      <c r="AG623" s="1">
        <v>0</v>
      </c>
      <c r="AH623" s="1">
        <v>0</v>
      </c>
      <c r="AI623" s="1">
        <v>0</v>
      </c>
      <c r="AJ623" s="1">
        <v>1</v>
      </c>
      <c r="AK623" s="1">
        <v>0</v>
      </c>
      <c r="AL623" s="1">
        <v>22</v>
      </c>
      <c r="AM623" s="2">
        <v>42146</v>
      </c>
      <c r="AN623">
        <f t="shared" si="28"/>
        <v>5</v>
      </c>
      <c r="AO623" t="str">
        <f t="shared" si="29"/>
        <v>May</v>
      </c>
      <c r="AP623">
        <v>1</v>
      </c>
    </row>
    <row r="624" spans="1:42" ht="13" x14ac:dyDescent="0.15">
      <c r="A624">
        <v>623</v>
      </c>
      <c r="B624" s="1">
        <v>18690</v>
      </c>
      <c r="C624" s="1">
        <v>41</v>
      </c>
      <c r="D624" s="1">
        <f t="shared" si="27"/>
        <v>0.21936864633493847</v>
      </c>
      <c r="E624" s="1">
        <v>0</v>
      </c>
      <c r="F624" s="1">
        <v>0</v>
      </c>
      <c r="G624" s="1">
        <v>77</v>
      </c>
      <c r="H624" s="1">
        <v>6</v>
      </c>
      <c r="I624" s="1">
        <v>1</v>
      </c>
      <c r="J624" s="1">
        <v>7</v>
      </c>
      <c r="K624" s="1">
        <v>23</v>
      </c>
      <c r="L624" s="1">
        <v>4</v>
      </c>
      <c r="M624" s="1">
        <v>19</v>
      </c>
      <c r="N624" s="1">
        <v>1</v>
      </c>
      <c r="O624" s="1">
        <v>1</v>
      </c>
      <c r="P624" s="1">
        <v>1</v>
      </c>
      <c r="Q624" s="1">
        <v>2</v>
      </c>
      <c r="R624" s="1">
        <v>8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61</v>
      </c>
      <c r="AA624" s="1" t="str" cm="1">
        <f t="array" ref="AA624">_xlfn.IFS(AND(Z624 &lt; 36, Z624 &gt; 23), "24-35", AND(Z624 &lt; 51, Z624 &gt; 35), "36-50", AND(Z624 &lt; 66, Z624 &gt; 50), "51-65", Z624 &gt; 65, "66+", TRUE, "?")</f>
        <v>51-65</v>
      </c>
      <c r="AB624" s="1">
        <v>2707</v>
      </c>
      <c r="AC624" s="1">
        <v>0</v>
      </c>
      <c r="AD624" s="1">
        <v>1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22</v>
      </c>
      <c r="AM624" s="2">
        <v>42142</v>
      </c>
      <c r="AN624">
        <f t="shared" si="28"/>
        <v>5</v>
      </c>
      <c r="AO624" t="str">
        <f t="shared" si="29"/>
        <v>May</v>
      </c>
      <c r="AP624">
        <v>1</v>
      </c>
    </row>
    <row r="625" spans="1:42" ht="13" x14ac:dyDescent="0.15">
      <c r="A625">
        <v>624</v>
      </c>
      <c r="B625" s="1">
        <v>45068</v>
      </c>
      <c r="C625" s="1">
        <v>17</v>
      </c>
      <c r="D625" s="1">
        <f t="shared" si="27"/>
        <v>3.7720777491790182E-2</v>
      </c>
      <c r="E625" s="1">
        <v>0</v>
      </c>
      <c r="F625" s="1">
        <v>1</v>
      </c>
      <c r="G625" s="1">
        <v>25</v>
      </c>
      <c r="H625" s="1">
        <v>14</v>
      </c>
      <c r="I625" s="1">
        <v>0</v>
      </c>
      <c r="J625" s="1">
        <v>3</v>
      </c>
      <c r="K625" s="1">
        <v>0</v>
      </c>
      <c r="L625" s="1">
        <v>0</v>
      </c>
      <c r="M625" s="1">
        <v>3</v>
      </c>
      <c r="N625" s="1">
        <v>1</v>
      </c>
      <c r="O625" s="1">
        <v>1</v>
      </c>
      <c r="P625" s="1">
        <v>0</v>
      </c>
      <c r="Q625" s="1">
        <v>2</v>
      </c>
      <c r="R625" s="1">
        <v>7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46</v>
      </c>
      <c r="AA625" s="1" t="str" cm="1">
        <f t="array" ref="AA625">_xlfn.IFS(AND(Z625 &lt; 36, Z625 &gt; 23), "24-35", AND(Z625 &lt; 51, Z625 &gt; 35), "36-50", AND(Z625 &lt; 66, Z625 &gt; 50), "51-65", Z625 &gt; 65, "66+", TRUE, "?")</f>
        <v>36-50</v>
      </c>
      <c r="AB625" s="1">
        <v>2568</v>
      </c>
      <c r="AC625" s="1">
        <v>0</v>
      </c>
      <c r="AD625" s="1">
        <v>0</v>
      </c>
      <c r="AE625" s="1">
        <v>0</v>
      </c>
      <c r="AF625" s="1">
        <v>1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14</v>
      </c>
      <c r="AM625" s="2">
        <v>42281</v>
      </c>
      <c r="AN625">
        <f t="shared" si="28"/>
        <v>10</v>
      </c>
      <c r="AO625" t="str">
        <f t="shared" si="29"/>
        <v>October</v>
      </c>
      <c r="AP625">
        <v>1</v>
      </c>
    </row>
    <row r="626" spans="1:42" ht="13" x14ac:dyDescent="0.15">
      <c r="A626">
        <v>625</v>
      </c>
      <c r="B626" s="1">
        <v>21063</v>
      </c>
      <c r="C626" s="1">
        <v>44</v>
      </c>
      <c r="D626" s="1">
        <f t="shared" si="27"/>
        <v>0.20889711816930162</v>
      </c>
      <c r="E626" s="1">
        <v>1</v>
      </c>
      <c r="F626" s="1">
        <v>0</v>
      </c>
      <c r="G626" s="1">
        <v>34</v>
      </c>
      <c r="H626" s="1">
        <v>1</v>
      </c>
      <c r="I626" s="1">
        <v>10</v>
      </c>
      <c r="J626" s="1">
        <v>11</v>
      </c>
      <c r="K626" s="1">
        <v>19</v>
      </c>
      <c r="L626" s="1">
        <v>3</v>
      </c>
      <c r="M626" s="1">
        <v>15</v>
      </c>
      <c r="N626" s="1">
        <v>2</v>
      </c>
      <c r="O626" s="1">
        <v>2</v>
      </c>
      <c r="P626" s="1">
        <v>0</v>
      </c>
      <c r="Q626" s="1">
        <v>3</v>
      </c>
      <c r="R626" s="1">
        <v>6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33</v>
      </c>
      <c r="AA626" s="1" t="str" cm="1">
        <f t="array" ref="AA626">_xlfn.IFS(AND(Z626 &lt; 36, Z626 &gt; 23), "24-35", AND(Z626 &lt; 51, Z626 &gt; 35), "36-50", AND(Z626 &lt; 66, Z626 &gt; 50), "51-65", Z626 &gt; 65, "66+", TRUE, "?")</f>
        <v>24-35</v>
      </c>
      <c r="AB626" s="1">
        <v>2436</v>
      </c>
      <c r="AC626" s="1">
        <v>0</v>
      </c>
      <c r="AD626" s="1">
        <v>0</v>
      </c>
      <c r="AE626" s="1">
        <v>1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29</v>
      </c>
      <c r="AM626" s="2">
        <v>42413</v>
      </c>
      <c r="AN626">
        <f t="shared" si="28"/>
        <v>2</v>
      </c>
      <c r="AO626" t="str">
        <f t="shared" si="29"/>
        <v>February</v>
      </c>
      <c r="AP626">
        <v>1</v>
      </c>
    </row>
    <row r="627" spans="1:42" ht="13" x14ac:dyDescent="0.15">
      <c r="A627">
        <v>626</v>
      </c>
      <c r="B627" s="1">
        <v>29187</v>
      </c>
      <c r="C627" s="1">
        <v>32</v>
      </c>
      <c r="D627" s="1">
        <f t="shared" si="27"/>
        <v>0.10963785246856476</v>
      </c>
      <c r="E627" s="1">
        <v>1</v>
      </c>
      <c r="F627" s="1">
        <v>0</v>
      </c>
      <c r="G627" s="1">
        <v>43</v>
      </c>
      <c r="H627" s="1">
        <v>26</v>
      </c>
      <c r="I627" s="1">
        <v>0</v>
      </c>
      <c r="J627" s="1">
        <v>6</v>
      </c>
      <c r="K627" s="1">
        <v>0</v>
      </c>
      <c r="L627" s="1">
        <v>0</v>
      </c>
      <c r="M627" s="1">
        <v>2</v>
      </c>
      <c r="N627" s="1">
        <v>1</v>
      </c>
      <c r="O627" s="1">
        <v>1</v>
      </c>
      <c r="P627" s="1">
        <v>0</v>
      </c>
      <c r="Q627" s="1">
        <v>3</v>
      </c>
      <c r="R627" s="1">
        <v>8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52</v>
      </c>
      <c r="AA627" s="1" t="str" cm="1">
        <f t="array" ref="AA627">_xlfn.IFS(AND(Z627 &lt; 36, Z627 &gt; 23), "24-35", AND(Z627 &lt; 51, Z627 &gt; 35), "36-50", AND(Z627 &lt; 66, Z627 &gt; 50), "51-65", Z627 &gt; 65, "66+", TRUE, "?")</f>
        <v>51-65</v>
      </c>
      <c r="AB627" s="1">
        <v>2575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30</v>
      </c>
      <c r="AM627" s="2">
        <v>42274</v>
      </c>
      <c r="AN627">
        <f t="shared" si="28"/>
        <v>9</v>
      </c>
      <c r="AO627" t="str">
        <f t="shared" si="29"/>
        <v>September</v>
      </c>
      <c r="AP627">
        <v>1</v>
      </c>
    </row>
    <row r="628" spans="1:42" ht="13" x14ac:dyDescent="0.15">
      <c r="A628">
        <v>627</v>
      </c>
      <c r="B628" s="1">
        <v>54690</v>
      </c>
      <c r="C628" s="1">
        <v>180</v>
      </c>
      <c r="D628" s="1">
        <f t="shared" si="27"/>
        <v>0.32912781130005486</v>
      </c>
      <c r="E628" s="1">
        <v>1</v>
      </c>
      <c r="F628" s="1">
        <v>1</v>
      </c>
      <c r="G628" s="1">
        <v>76</v>
      </c>
      <c r="H628" s="1">
        <v>111</v>
      </c>
      <c r="I628" s="1">
        <v>16</v>
      </c>
      <c r="J628" s="1">
        <v>37</v>
      </c>
      <c r="K628" s="1">
        <v>7</v>
      </c>
      <c r="L628" s="1">
        <v>9</v>
      </c>
      <c r="M628" s="1">
        <v>18</v>
      </c>
      <c r="N628" s="1">
        <v>3</v>
      </c>
      <c r="O628" s="1">
        <v>3</v>
      </c>
      <c r="P628" s="1">
        <v>1</v>
      </c>
      <c r="Q628" s="1">
        <v>5</v>
      </c>
      <c r="R628" s="1">
        <v>3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49</v>
      </c>
      <c r="AA628" s="1" t="str" cm="1">
        <f t="array" ref="AA628">_xlfn.IFS(AND(Z628 &lt; 36, Z628 &gt; 23), "24-35", AND(Z628 &lt; 51, Z628 &gt; 35), "36-50", AND(Z628 &lt; 66, Z628 &gt; 50), "51-65", Z628 &gt; 65, "66+", TRUE, "?")</f>
        <v>36-50</v>
      </c>
      <c r="AB628" s="1">
        <v>2393</v>
      </c>
      <c r="AC628" s="1">
        <v>0</v>
      </c>
      <c r="AD628" s="1">
        <v>1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162</v>
      </c>
      <c r="AM628" s="2">
        <v>42456</v>
      </c>
      <c r="AN628">
        <f t="shared" si="28"/>
        <v>3</v>
      </c>
      <c r="AO628" t="str">
        <f t="shared" si="29"/>
        <v>March</v>
      </c>
      <c r="AP628">
        <v>1</v>
      </c>
    </row>
    <row r="629" spans="1:42" ht="13" x14ac:dyDescent="0.15">
      <c r="A629">
        <v>628</v>
      </c>
      <c r="B629" s="1">
        <v>59304</v>
      </c>
      <c r="C629" s="1">
        <v>1038</v>
      </c>
      <c r="D629" s="1">
        <f t="shared" si="27"/>
        <v>1.7503035208417645</v>
      </c>
      <c r="E629" s="1">
        <v>0</v>
      </c>
      <c r="F629" s="1">
        <v>1</v>
      </c>
      <c r="G629" s="1">
        <v>81</v>
      </c>
      <c r="H629" s="1">
        <v>418</v>
      </c>
      <c r="I629" s="1">
        <v>61</v>
      </c>
      <c r="J629" s="1">
        <v>428</v>
      </c>
      <c r="K629" s="1">
        <v>80</v>
      </c>
      <c r="L629" s="1">
        <v>51</v>
      </c>
      <c r="M629" s="1">
        <v>10</v>
      </c>
      <c r="N629" s="1">
        <v>3</v>
      </c>
      <c r="O629" s="1">
        <v>7</v>
      </c>
      <c r="P629" s="1">
        <v>8</v>
      </c>
      <c r="Q629" s="1">
        <v>10</v>
      </c>
      <c r="R629" s="1">
        <v>5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56</v>
      </c>
      <c r="AA629" s="1" t="str" cm="1">
        <f t="array" ref="AA629">_xlfn.IFS(AND(Z629 &lt; 36, Z629 &gt; 23), "24-35", AND(Z629 &lt; 51, Z629 &gt; 35), "36-50", AND(Z629 &lt; 66, Z629 &gt; 50), "51-65", Z629 &gt; 65, "66+", TRUE, "?")</f>
        <v>51-65</v>
      </c>
      <c r="AB629" s="1">
        <v>2494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1028</v>
      </c>
      <c r="AM629" s="2">
        <v>42355</v>
      </c>
      <c r="AN629">
        <f t="shared" si="28"/>
        <v>12</v>
      </c>
      <c r="AO629" t="str">
        <f t="shared" si="29"/>
        <v>December</v>
      </c>
      <c r="AP629">
        <v>1</v>
      </c>
    </row>
    <row r="630" spans="1:42" ht="13" x14ac:dyDescent="0.15">
      <c r="A630">
        <v>629</v>
      </c>
      <c r="B630" s="1">
        <v>59247</v>
      </c>
      <c r="C630" s="1">
        <v>491</v>
      </c>
      <c r="D630" s="1">
        <f t="shared" si="27"/>
        <v>0.82873394433473424</v>
      </c>
      <c r="E630" s="1">
        <v>0</v>
      </c>
      <c r="F630" s="1">
        <v>2</v>
      </c>
      <c r="G630" s="1">
        <v>87</v>
      </c>
      <c r="H630" s="1">
        <v>327</v>
      </c>
      <c r="I630" s="1">
        <v>9</v>
      </c>
      <c r="J630" s="1">
        <v>122</v>
      </c>
      <c r="K630" s="1">
        <v>19</v>
      </c>
      <c r="L630" s="1">
        <v>14</v>
      </c>
      <c r="M630" s="1">
        <v>83</v>
      </c>
      <c r="N630" s="1">
        <v>5</v>
      </c>
      <c r="O630" s="1">
        <v>5</v>
      </c>
      <c r="P630" s="1">
        <v>2</v>
      </c>
      <c r="Q630" s="1">
        <v>9</v>
      </c>
      <c r="R630" s="1">
        <v>6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58</v>
      </c>
      <c r="AA630" s="1" t="str" cm="1">
        <f t="array" ref="AA630">_xlfn.IFS(AND(Z630 &lt; 36, Z630 &gt; 23), "24-35", AND(Z630 &lt; 51, Z630 &gt; 35), "36-50", AND(Z630 &lt; 66, Z630 &gt; 50), "51-65", Z630 &gt; 65, "66+", TRUE, "?")</f>
        <v>51-65</v>
      </c>
      <c r="AB630" s="1">
        <v>2392</v>
      </c>
      <c r="AC630" s="1">
        <v>0</v>
      </c>
      <c r="AD630" s="1">
        <v>0</v>
      </c>
      <c r="AE630" s="1">
        <v>1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0</v>
      </c>
      <c r="AL630" s="1">
        <v>408</v>
      </c>
      <c r="AM630" s="2">
        <v>42457</v>
      </c>
      <c r="AN630">
        <f t="shared" si="28"/>
        <v>3</v>
      </c>
      <c r="AO630" t="str">
        <f t="shared" si="29"/>
        <v>March</v>
      </c>
      <c r="AP630">
        <v>1</v>
      </c>
    </row>
    <row r="631" spans="1:42" ht="13" x14ac:dyDescent="0.15">
      <c r="A631">
        <v>630</v>
      </c>
      <c r="B631" s="1">
        <v>66731</v>
      </c>
      <c r="C631" s="1">
        <v>888</v>
      </c>
      <c r="D631" s="1">
        <f t="shared" si="27"/>
        <v>1.3307158591958759</v>
      </c>
      <c r="E631" s="1">
        <v>0</v>
      </c>
      <c r="F631" s="1">
        <v>1</v>
      </c>
      <c r="G631" s="1">
        <v>33</v>
      </c>
      <c r="H631" s="1">
        <v>371</v>
      </c>
      <c r="I631" s="1">
        <v>159</v>
      </c>
      <c r="J631" s="1">
        <v>194</v>
      </c>
      <c r="K631" s="1">
        <v>58</v>
      </c>
      <c r="L631" s="1">
        <v>106</v>
      </c>
      <c r="M631" s="1">
        <v>141</v>
      </c>
      <c r="N631" s="1">
        <v>4</v>
      </c>
      <c r="O631" s="1">
        <v>4</v>
      </c>
      <c r="P631" s="1">
        <v>3</v>
      </c>
      <c r="Q631" s="1">
        <v>6</v>
      </c>
      <c r="R631" s="1">
        <v>3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50</v>
      </c>
      <c r="AA631" s="1" t="str" cm="1">
        <f t="array" ref="AA631">_xlfn.IFS(AND(Z631 &lt; 36, Z631 &gt; 23), "24-35", AND(Z631 &lt; 51, Z631 &gt; 35), "36-50", AND(Z631 &lt; 66, Z631 &gt; 50), "51-65", Z631 &gt; 65, "66+", TRUE, "?")</f>
        <v>36-50</v>
      </c>
      <c r="AB631" s="1">
        <v>2814</v>
      </c>
      <c r="AC631" s="1">
        <v>0</v>
      </c>
      <c r="AD631" s="1">
        <v>0</v>
      </c>
      <c r="AE631" s="1">
        <v>0</v>
      </c>
      <c r="AF631" s="1">
        <v>0</v>
      </c>
      <c r="AG631" s="1">
        <v>1</v>
      </c>
      <c r="AH631" s="1">
        <v>0</v>
      </c>
      <c r="AI631" s="1">
        <v>1</v>
      </c>
      <c r="AJ631" s="1">
        <v>0</v>
      </c>
      <c r="AK631" s="1">
        <v>0</v>
      </c>
      <c r="AL631" s="1">
        <v>747</v>
      </c>
      <c r="AM631" s="2">
        <v>42035</v>
      </c>
      <c r="AN631">
        <f t="shared" si="28"/>
        <v>1</v>
      </c>
      <c r="AO631" t="str">
        <f t="shared" si="29"/>
        <v>January</v>
      </c>
      <c r="AP631">
        <v>1</v>
      </c>
    </row>
    <row r="632" spans="1:42" ht="13" x14ac:dyDescent="0.15">
      <c r="A632">
        <v>631</v>
      </c>
      <c r="B632" s="1">
        <v>77353</v>
      </c>
      <c r="C632" s="1">
        <v>611</v>
      </c>
      <c r="D632" s="1">
        <f t="shared" si="27"/>
        <v>0.78988533088567991</v>
      </c>
      <c r="E632" s="1">
        <v>0</v>
      </c>
      <c r="F632" s="1">
        <v>1</v>
      </c>
      <c r="G632" s="1">
        <v>38</v>
      </c>
      <c r="H632" s="1">
        <v>275</v>
      </c>
      <c r="I632" s="1">
        <v>59</v>
      </c>
      <c r="J632" s="1">
        <v>107</v>
      </c>
      <c r="K632" s="1">
        <v>69</v>
      </c>
      <c r="L632" s="1">
        <v>101</v>
      </c>
      <c r="M632" s="1">
        <v>59</v>
      </c>
      <c r="N632" s="1">
        <v>2</v>
      </c>
      <c r="O632" s="1">
        <v>6</v>
      </c>
      <c r="P632" s="1">
        <v>4</v>
      </c>
      <c r="Q632" s="1">
        <v>8</v>
      </c>
      <c r="R632" s="1">
        <v>4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40</v>
      </c>
      <c r="AA632" s="1" t="str" cm="1">
        <f t="array" ref="AA632">_xlfn.IFS(AND(Z632 &lt; 36, Z632 &gt; 23), "24-35", AND(Z632 &lt; 51, Z632 &gt; 35), "36-50", AND(Z632 &lt; 66, Z632 &gt; 50), "51-65", Z632 &gt; 65, "66+", TRUE, "?")</f>
        <v>36-50</v>
      </c>
      <c r="AB632" s="1">
        <v>2354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0</v>
      </c>
      <c r="AL632" s="1">
        <v>552</v>
      </c>
      <c r="AM632" s="2">
        <v>42495</v>
      </c>
      <c r="AN632">
        <f t="shared" si="28"/>
        <v>5</v>
      </c>
      <c r="AO632" t="str">
        <f t="shared" si="29"/>
        <v>May</v>
      </c>
      <c r="AP632">
        <v>1</v>
      </c>
    </row>
    <row r="633" spans="1:42" ht="13" x14ac:dyDescent="0.15">
      <c r="A633">
        <v>632</v>
      </c>
      <c r="B633" s="1">
        <v>26751</v>
      </c>
      <c r="C633" s="1">
        <v>10</v>
      </c>
      <c r="D633" s="1">
        <f t="shared" si="27"/>
        <v>3.7381780120369329E-2</v>
      </c>
      <c r="E633" s="1">
        <v>2</v>
      </c>
      <c r="F633" s="1">
        <v>0</v>
      </c>
      <c r="G633" s="1">
        <v>26</v>
      </c>
      <c r="H633" s="1">
        <v>1</v>
      </c>
      <c r="I633" s="1">
        <v>1</v>
      </c>
      <c r="J633" s="1">
        <v>5</v>
      </c>
      <c r="K633" s="1">
        <v>0</v>
      </c>
      <c r="L633" s="1">
        <v>3</v>
      </c>
      <c r="M633" s="1">
        <v>1</v>
      </c>
      <c r="N633" s="1">
        <v>1</v>
      </c>
      <c r="O633" s="1">
        <v>1</v>
      </c>
      <c r="P633" s="1">
        <v>0</v>
      </c>
      <c r="Q633" s="1">
        <v>2</v>
      </c>
      <c r="R633" s="1">
        <v>8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46</v>
      </c>
      <c r="AA633" s="1" t="str" cm="1">
        <f t="array" ref="AA633">_xlfn.IFS(AND(Z633 &lt; 36, Z633 &gt; 23), "24-35", AND(Z633 &lt; 51, Z633 &gt; 35), "36-50", AND(Z633 &lt; 66, Z633 &gt; 50), "51-65", Z633 &gt; 65, "66+", TRUE, "?")</f>
        <v>36-50</v>
      </c>
      <c r="AB633" s="1">
        <v>2197</v>
      </c>
      <c r="AC633" s="1">
        <v>0</v>
      </c>
      <c r="AD633" s="1">
        <v>1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9</v>
      </c>
      <c r="AM633" s="2">
        <v>42652</v>
      </c>
      <c r="AN633">
        <f t="shared" si="28"/>
        <v>10</v>
      </c>
      <c r="AO633" t="str">
        <f t="shared" si="29"/>
        <v>October</v>
      </c>
      <c r="AP633">
        <v>1</v>
      </c>
    </row>
    <row r="634" spans="1:42" ht="13" x14ac:dyDescent="0.15">
      <c r="A634">
        <v>633</v>
      </c>
      <c r="B634" s="1">
        <v>48192</v>
      </c>
      <c r="C634" s="1">
        <v>1497</v>
      </c>
      <c r="D634" s="1">
        <f t="shared" si="27"/>
        <v>3.1063247011952191</v>
      </c>
      <c r="E634" s="1">
        <v>0</v>
      </c>
      <c r="F634" s="1">
        <v>0</v>
      </c>
      <c r="G634" s="1">
        <v>76</v>
      </c>
      <c r="H634" s="1">
        <v>1039</v>
      </c>
      <c r="I634" s="1">
        <v>43</v>
      </c>
      <c r="J634" s="1">
        <v>204</v>
      </c>
      <c r="K634" s="1">
        <v>153</v>
      </c>
      <c r="L634" s="1">
        <v>58</v>
      </c>
      <c r="M634" s="1">
        <v>29</v>
      </c>
      <c r="N634" s="1">
        <v>3</v>
      </c>
      <c r="O634" s="1">
        <v>2</v>
      </c>
      <c r="P634" s="1">
        <v>8</v>
      </c>
      <c r="Q634" s="1">
        <v>12</v>
      </c>
      <c r="R634" s="1">
        <v>8</v>
      </c>
      <c r="S634" s="1">
        <v>1</v>
      </c>
      <c r="T634" s="1">
        <v>1</v>
      </c>
      <c r="U634" s="1">
        <v>0</v>
      </c>
      <c r="V634" s="1">
        <v>1</v>
      </c>
      <c r="W634" s="1">
        <v>0</v>
      </c>
      <c r="X634" s="1">
        <v>0</v>
      </c>
      <c r="Y634" s="1">
        <v>1</v>
      </c>
      <c r="Z634" s="1">
        <v>62</v>
      </c>
      <c r="AA634" s="1" t="str" cm="1">
        <f t="array" ref="AA634">_xlfn.IFS(AND(Z634 &lt; 36, Z634 &gt; 23), "24-35", AND(Z634 &lt; 51, Z634 &gt; 35), "36-50", AND(Z634 &lt; 66, Z634 &gt; 50), "51-65", Z634 &gt; 65, "66+", TRUE, "?")</f>
        <v>51-65</v>
      </c>
      <c r="AB634" s="1">
        <v>2608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1468</v>
      </c>
      <c r="AM634" s="2">
        <v>42241</v>
      </c>
      <c r="AN634">
        <f t="shared" si="28"/>
        <v>8</v>
      </c>
      <c r="AO634" t="str">
        <f t="shared" si="29"/>
        <v>August</v>
      </c>
      <c r="AP634">
        <v>1</v>
      </c>
    </row>
    <row r="635" spans="1:42" ht="13" x14ac:dyDescent="0.15">
      <c r="A635">
        <v>634</v>
      </c>
      <c r="B635" s="1">
        <v>70337</v>
      </c>
      <c r="C635" s="1">
        <v>485</v>
      </c>
      <c r="D635" s="1">
        <f t="shared" si="27"/>
        <v>0.6895375122623939</v>
      </c>
      <c r="E635" s="1">
        <v>0</v>
      </c>
      <c r="F635" s="1">
        <v>0</v>
      </c>
      <c r="G635" s="1">
        <v>75</v>
      </c>
      <c r="H635" s="1">
        <v>187</v>
      </c>
      <c r="I635" s="1">
        <v>81</v>
      </c>
      <c r="J635" s="1">
        <v>149</v>
      </c>
      <c r="K635" s="1">
        <v>25</v>
      </c>
      <c r="L635" s="1">
        <v>43</v>
      </c>
      <c r="M635" s="1">
        <v>91</v>
      </c>
      <c r="N635" s="1">
        <v>1</v>
      </c>
      <c r="O635" s="1">
        <v>2</v>
      </c>
      <c r="P635" s="1">
        <v>2</v>
      </c>
      <c r="Q635" s="1">
        <v>12</v>
      </c>
      <c r="R635" s="1">
        <v>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41</v>
      </c>
      <c r="AA635" s="1" t="str" cm="1">
        <f t="array" ref="AA635">_xlfn.IFS(AND(Z635 &lt; 36, Z635 &gt; 23), "24-35", AND(Z635 &lt; 51, Z635 &gt; 35), "36-50", AND(Z635 &lt; 66, Z635 &gt; 50), "51-65", Z635 &gt; 65, "66+", TRUE, "?")</f>
        <v>36-50</v>
      </c>
      <c r="AB635" s="1">
        <v>2337</v>
      </c>
      <c r="AC635" s="1">
        <v>0</v>
      </c>
      <c r="AD635" s="1">
        <v>0</v>
      </c>
      <c r="AE635" s="1">
        <v>1</v>
      </c>
      <c r="AF635" s="1">
        <v>0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394</v>
      </c>
      <c r="AM635" s="2">
        <v>42512</v>
      </c>
      <c r="AN635">
        <f t="shared" si="28"/>
        <v>5</v>
      </c>
      <c r="AO635" t="str">
        <f t="shared" si="29"/>
        <v>May</v>
      </c>
      <c r="AP635">
        <v>1</v>
      </c>
    </row>
    <row r="636" spans="1:42" ht="13" x14ac:dyDescent="0.15">
      <c r="A636">
        <v>635</v>
      </c>
      <c r="B636" s="1">
        <v>69969</v>
      </c>
      <c r="C636" s="1">
        <v>1492</v>
      </c>
      <c r="D636" s="1">
        <f t="shared" si="27"/>
        <v>2.1323729080021154</v>
      </c>
      <c r="E636" s="1">
        <v>0</v>
      </c>
      <c r="F636" s="1">
        <v>0</v>
      </c>
      <c r="G636" s="1">
        <v>64</v>
      </c>
      <c r="H636" s="1">
        <v>882</v>
      </c>
      <c r="I636" s="1">
        <v>29</v>
      </c>
      <c r="J636" s="1">
        <v>514</v>
      </c>
      <c r="K636" s="1">
        <v>38</v>
      </c>
      <c r="L636" s="1">
        <v>29</v>
      </c>
      <c r="M636" s="1">
        <v>44</v>
      </c>
      <c r="N636" s="1">
        <v>1</v>
      </c>
      <c r="O636" s="1">
        <v>4</v>
      </c>
      <c r="P636" s="1">
        <v>2</v>
      </c>
      <c r="Q636" s="1">
        <v>6</v>
      </c>
      <c r="R636" s="1">
        <v>3</v>
      </c>
      <c r="S636" s="1">
        <v>1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1</v>
      </c>
      <c r="Z636" s="1">
        <v>55</v>
      </c>
      <c r="AA636" s="1" t="str" cm="1">
        <f t="array" ref="AA636">_xlfn.IFS(AND(Z636 &lt; 36, Z636 &gt; 23), "24-35", AND(Z636 &lt; 51, Z636 &gt; 35), "36-50", AND(Z636 &lt; 66, Z636 &gt; 50), "51-65", Z636 &gt; 65, "66+", TRUE, "?")</f>
        <v>51-65</v>
      </c>
      <c r="AB636" s="1">
        <v>2465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1448</v>
      </c>
      <c r="AM636" s="2">
        <v>42384</v>
      </c>
      <c r="AN636">
        <f t="shared" si="28"/>
        <v>1</v>
      </c>
      <c r="AO636" t="str">
        <f t="shared" si="29"/>
        <v>January</v>
      </c>
      <c r="AP636">
        <v>1</v>
      </c>
    </row>
    <row r="637" spans="1:42" ht="13" x14ac:dyDescent="0.15">
      <c r="A637">
        <v>636</v>
      </c>
      <c r="B637" s="1">
        <v>65295</v>
      </c>
      <c r="C637" s="1">
        <v>658</v>
      </c>
      <c r="D637" s="1">
        <f t="shared" si="27"/>
        <v>1.0077341297189677</v>
      </c>
      <c r="E637" s="1">
        <v>0</v>
      </c>
      <c r="F637" s="1">
        <v>0</v>
      </c>
      <c r="G637" s="1">
        <v>19</v>
      </c>
      <c r="H637" s="1">
        <v>365</v>
      </c>
      <c r="I637" s="1">
        <v>32</v>
      </c>
      <c r="J637" s="1">
        <v>117</v>
      </c>
      <c r="K637" s="1">
        <v>34</v>
      </c>
      <c r="L637" s="1">
        <v>110</v>
      </c>
      <c r="M637" s="1">
        <v>6</v>
      </c>
      <c r="N637" s="1">
        <v>1</v>
      </c>
      <c r="O637" s="1">
        <v>3</v>
      </c>
      <c r="P637" s="1">
        <v>3</v>
      </c>
      <c r="Q637" s="1">
        <v>13</v>
      </c>
      <c r="R637" s="1">
        <v>2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40</v>
      </c>
      <c r="AA637" s="1" t="str" cm="1">
        <f t="array" ref="AA637">_xlfn.IFS(AND(Z637 &lt; 36, Z637 &gt; 23), "24-35", AND(Z637 &lt; 51, Z637 &gt; 35), "36-50", AND(Z637 &lt; 66, Z637 &gt; 50), "51-65", Z637 &gt; 65, "66+", TRUE, "?")</f>
        <v>36-50</v>
      </c>
      <c r="AB637" s="1">
        <v>2347</v>
      </c>
      <c r="AC637" s="1">
        <v>0</v>
      </c>
      <c r="AD637" s="1">
        <v>0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652</v>
      </c>
      <c r="AM637" s="2">
        <v>42502</v>
      </c>
      <c r="AN637">
        <f t="shared" si="28"/>
        <v>5</v>
      </c>
      <c r="AO637" t="str">
        <f t="shared" si="29"/>
        <v>May</v>
      </c>
      <c r="AP637">
        <v>1</v>
      </c>
    </row>
    <row r="638" spans="1:42" ht="13" x14ac:dyDescent="0.15">
      <c r="A638">
        <v>637</v>
      </c>
      <c r="B638" s="1">
        <v>68118</v>
      </c>
      <c r="C638" s="1">
        <v>774</v>
      </c>
      <c r="D638" s="1">
        <f t="shared" si="27"/>
        <v>1.1362635426759446</v>
      </c>
      <c r="E638" s="1">
        <v>0</v>
      </c>
      <c r="F638" s="1">
        <v>1</v>
      </c>
      <c r="G638" s="1">
        <v>51</v>
      </c>
      <c r="H638" s="1">
        <v>595</v>
      </c>
      <c r="I638" s="1">
        <v>23</v>
      </c>
      <c r="J638" s="1">
        <v>123</v>
      </c>
      <c r="K638" s="1">
        <v>10</v>
      </c>
      <c r="L638" s="1">
        <v>23</v>
      </c>
      <c r="M638" s="1">
        <v>154</v>
      </c>
      <c r="N638" s="1">
        <v>2</v>
      </c>
      <c r="O638" s="1">
        <v>8</v>
      </c>
      <c r="P638" s="1">
        <v>9</v>
      </c>
      <c r="Q638" s="1">
        <v>4</v>
      </c>
      <c r="R638" s="1">
        <v>6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57</v>
      </c>
      <c r="AA638" s="1" t="str" cm="1">
        <f t="array" ref="AA638">_xlfn.IFS(AND(Z638 &lt; 36, Z638 &gt; 23), "24-35", AND(Z638 &lt; 51, Z638 &gt; 35), "36-50", AND(Z638 &lt; 66, Z638 &gt; 50), "51-65", Z638 &gt; 65, "66+", TRUE, "?")</f>
        <v>51-65</v>
      </c>
      <c r="AB638" s="1">
        <v>2413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620</v>
      </c>
      <c r="AM638" s="2">
        <v>42436</v>
      </c>
      <c r="AN638">
        <f t="shared" si="28"/>
        <v>3</v>
      </c>
      <c r="AO638" t="str">
        <f t="shared" si="29"/>
        <v>March</v>
      </c>
      <c r="AP638">
        <v>1</v>
      </c>
    </row>
    <row r="639" spans="1:42" ht="13" x14ac:dyDescent="0.15">
      <c r="A639">
        <v>638</v>
      </c>
      <c r="B639" s="1">
        <v>68743</v>
      </c>
      <c r="C639" s="1">
        <v>1959</v>
      </c>
      <c r="D639" s="1">
        <f t="shared" si="27"/>
        <v>2.8497447012786759</v>
      </c>
      <c r="E639" s="1">
        <v>0</v>
      </c>
      <c r="F639" s="1">
        <v>0</v>
      </c>
      <c r="G639" s="1">
        <v>81</v>
      </c>
      <c r="H639" s="1">
        <v>1132</v>
      </c>
      <c r="I639" s="1">
        <v>134</v>
      </c>
      <c r="J639" s="1">
        <v>384</v>
      </c>
      <c r="K639" s="1">
        <v>175</v>
      </c>
      <c r="L639" s="1">
        <v>134</v>
      </c>
      <c r="M639" s="1">
        <v>115</v>
      </c>
      <c r="N639" s="1">
        <v>1</v>
      </c>
      <c r="O639" s="1">
        <v>11</v>
      </c>
      <c r="P639" s="1">
        <v>5</v>
      </c>
      <c r="Q639" s="1">
        <v>13</v>
      </c>
      <c r="R639" s="1">
        <v>7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53</v>
      </c>
      <c r="AA639" s="1" t="str" cm="1">
        <f t="array" ref="AA639">_xlfn.IFS(AND(Z639 &lt; 36, Z639 &gt; 23), "24-35", AND(Z639 &lt; 51, Z639 &gt; 35), "36-50", AND(Z639 &lt; 66, Z639 &gt; 50), "51-65", Z639 &gt; 65, "66+", TRUE, "?")</f>
        <v>51-65</v>
      </c>
      <c r="AB639" s="1">
        <v>2827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1844</v>
      </c>
      <c r="AM639" s="2">
        <v>42022</v>
      </c>
      <c r="AN639">
        <f t="shared" si="28"/>
        <v>1</v>
      </c>
      <c r="AO639" t="str">
        <f t="shared" si="29"/>
        <v>January</v>
      </c>
      <c r="AP639">
        <v>1</v>
      </c>
    </row>
    <row r="640" spans="1:42" ht="13" x14ac:dyDescent="0.15">
      <c r="A640">
        <v>639</v>
      </c>
      <c r="B640" s="1">
        <v>41039</v>
      </c>
      <c r="C640" s="1">
        <v>422</v>
      </c>
      <c r="D640" s="1">
        <f t="shared" si="27"/>
        <v>1.028290163015668</v>
      </c>
      <c r="E640" s="1">
        <v>0</v>
      </c>
      <c r="F640" s="1">
        <v>0</v>
      </c>
      <c r="G640" s="1">
        <v>32</v>
      </c>
      <c r="H640" s="1">
        <v>34</v>
      </c>
      <c r="I640" s="1">
        <v>11</v>
      </c>
      <c r="J640" s="1">
        <v>137</v>
      </c>
      <c r="K640" s="1">
        <v>179</v>
      </c>
      <c r="L640" s="1">
        <v>61</v>
      </c>
      <c r="M640" s="1">
        <v>45</v>
      </c>
      <c r="N640" s="1">
        <v>1</v>
      </c>
      <c r="O640" s="1">
        <v>8</v>
      </c>
      <c r="P640" s="1">
        <v>1</v>
      </c>
      <c r="Q640" s="1">
        <v>5</v>
      </c>
      <c r="R640" s="1">
        <v>8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38</v>
      </c>
      <c r="AA640" s="1" t="str" cm="1">
        <f t="array" ref="AA640">_xlfn.IFS(AND(Z640 &lt; 36, Z640 &gt; 23), "24-35", AND(Z640 &lt; 51, Z640 &gt; 35), "36-50", AND(Z640 &lt; 66, Z640 &gt; 50), "51-65", Z640 &gt; 65, "66+", TRUE, "?")</f>
        <v>36-50</v>
      </c>
      <c r="AB640" s="1">
        <v>2498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377</v>
      </c>
      <c r="AM640" s="2">
        <v>42351</v>
      </c>
      <c r="AN640">
        <f t="shared" si="28"/>
        <v>12</v>
      </c>
      <c r="AO640" t="str">
        <f t="shared" si="29"/>
        <v>December</v>
      </c>
      <c r="AP640">
        <v>1</v>
      </c>
    </row>
    <row r="641" spans="1:42" ht="13" x14ac:dyDescent="0.15">
      <c r="A641">
        <v>640</v>
      </c>
      <c r="B641" s="1">
        <v>38946</v>
      </c>
      <c r="C641" s="1">
        <v>216</v>
      </c>
      <c r="D641" s="1">
        <f t="shared" si="27"/>
        <v>0.55461408103527954</v>
      </c>
      <c r="E641" s="1">
        <v>0</v>
      </c>
      <c r="F641" s="1">
        <v>1</v>
      </c>
      <c r="G641" s="1">
        <v>84</v>
      </c>
      <c r="H641" s="1">
        <v>116</v>
      </c>
      <c r="I641" s="1">
        <v>6</v>
      </c>
      <c r="J641" s="1">
        <v>82</v>
      </c>
      <c r="K641" s="1">
        <v>6</v>
      </c>
      <c r="L641" s="1">
        <v>6</v>
      </c>
      <c r="M641" s="1">
        <v>41</v>
      </c>
      <c r="N641" s="1">
        <v>2</v>
      </c>
      <c r="O641" s="1">
        <v>3</v>
      </c>
      <c r="P641" s="1">
        <v>1</v>
      </c>
      <c r="Q641" s="1">
        <v>6</v>
      </c>
      <c r="R641" s="1">
        <v>5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65</v>
      </c>
      <c r="AA641" s="1" t="str" cm="1">
        <f t="array" ref="AA641">_xlfn.IFS(AND(Z641 &lt; 36, Z641 &gt; 23), "24-35", AND(Z641 &lt; 51, Z641 &gt; 35), "36-50", AND(Z641 &lt; 66, Z641 &gt; 50), "51-65", Z641 &gt; 65, "66+", TRUE, "?")</f>
        <v>51-65</v>
      </c>
      <c r="AB641" s="1">
        <v>2407</v>
      </c>
      <c r="AC641" s="1">
        <v>0</v>
      </c>
      <c r="AD641" s="1">
        <v>0</v>
      </c>
      <c r="AE641" s="1">
        <v>0</v>
      </c>
      <c r="AF641" s="1">
        <v>1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175</v>
      </c>
      <c r="AM641" s="2">
        <v>42442</v>
      </c>
      <c r="AN641">
        <f t="shared" si="28"/>
        <v>3</v>
      </c>
      <c r="AO641" t="str">
        <f t="shared" si="29"/>
        <v>March</v>
      </c>
      <c r="AP641">
        <v>1</v>
      </c>
    </row>
    <row r="642" spans="1:42" ht="13" x14ac:dyDescent="0.15">
      <c r="A642">
        <v>641</v>
      </c>
      <c r="B642" s="1">
        <v>65777</v>
      </c>
      <c r="C642" s="1">
        <v>1092</v>
      </c>
      <c r="D642" s="1">
        <f t="shared" si="27"/>
        <v>1.6601547653435091</v>
      </c>
      <c r="E642" s="1">
        <v>0</v>
      </c>
      <c r="F642" s="1">
        <v>0</v>
      </c>
      <c r="G642" s="1">
        <v>87</v>
      </c>
      <c r="H642" s="1">
        <v>565</v>
      </c>
      <c r="I642" s="1">
        <v>32</v>
      </c>
      <c r="J642" s="1">
        <v>435</v>
      </c>
      <c r="K642" s="1">
        <v>28</v>
      </c>
      <c r="L642" s="1">
        <v>32</v>
      </c>
      <c r="M642" s="1">
        <v>54</v>
      </c>
      <c r="N642" s="1">
        <v>1</v>
      </c>
      <c r="O642" s="1">
        <v>2</v>
      </c>
      <c r="P642" s="1">
        <v>8</v>
      </c>
      <c r="Q642" s="1">
        <v>6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53</v>
      </c>
      <c r="AA642" s="1" t="str" cm="1">
        <f t="array" ref="AA642">_xlfn.IFS(AND(Z642 &lt; 36, Z642 &gt; 23), "24-35", AND(Z642 &lt; 51, Z642 &gt; 35), "36-50", AND(Z642 &lt; 66, Z642 &gt; 50), "51-65", Z642 &gt; 65, "66+", TRUE, "?")</f>
        <v>51-65</v>
      </c>
      <c r="AB642" s="1">
        <v>2351</v>
      </c>
      <c r="AC642" s="1">
        <v>0</v>
      </c>
      <c r="AD642" s="1">
        <v>0</v>
      </c>
      <c r="AE642" s="1">
        <v>0</v>
      </c>
      <c r="AF642" s="1">
        <v>1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1038</v>
      </c>
      <c r="AM642" s="2">
        <v>42498</v>
      </c>
      <c r="AN642">
        <f t="shared" si="28"/>
        <v>5</v>
      </c>
      <c r="AO642" t="str">
        <f t="shared" si="29"/>
        <v>May</v>
      </c>
      <c r="AP642">
        <v>1</v>
      </c>
    </row>
    <row r="643" spans="1:42" ht="13" x14ac:dyDescent="0.15">
      <c r="A643">
        <v>642</v>
      </c>
      <c r="B643" s="1">
        <v>66476</v>
      </c>
      <c r="C643" s="1">
        <v>611</v>
      </c>
      <c r="D643" s="1">
        <f t="shared" ref="D643:D706" si="30">C643/B643*100</f>
        <v>0.91912870810518088</v>
      </c>
      <c r="E643" s="1">
        <v>0</v>
      </c>
      <c r="F643" s="1">
        <v>1</v>
      </c>
      <c r="G643" s="1">
        <v>99</v>
      </c>
      <c r="H643" s="1">
        <v>372</v>
      </c>
      <c r="I643" s="1">
        <v>18</v>
      </c>
      <c r="J643" s="1">
        <v>126</v>
      </c>
      <c r="K643" s="1">
        <v>47</v>
      </c>
      <c r="L643" s="1">
        <v>48</v>
      </c>
      <c r="M643" s="1">
        <v>78</v>
      </c>
      <c r="N643" s="1">
        <v>2</v>
      </c>
      <c r="O643" s="1">
        <v>5</v>
      </c>
      <c r="P643" s="1">
        <v>2</v>
      </c>
      <c r="Q643" s="1">
        <v>11</v>
      </c>
      <c r="R643" s="1">
        <v>4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44</v>
      </c>
      <c r="AA643" s="1" t="str" cm="1">
        <f t="array" ref="AA643">_xlfn.IFS(AND(Z643 &lt; 36, Z643 &gt; 23), "24-35", AND(Z643 &lt; 51, Z643 &gt; 35), "36-50", AND(Z643 &lt; 66, Z643 &gt; 50), "51-65", Z643 &gt; 65, "66+", TRUE, "?")</f>
        <v>36-50</v>
      </c>
      <c r="AB643" s="1">
        <v>2638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533</v>
      </c>
      <c r="AM643" s="2">
        <v>42211</v>
      </c>
      <c r="AN643">
        <f t="shared" ref="AN643:AN706" si="31">MONTH(AM643)</f>
        <v>7</v>
      </c>
      <c r="AO643" t="str">
        <f t="shared" ref="AO643:AO706" si="32">TEXT(DATE(2024,AN643,1),"mmmm")</f>
        <v>July</v>
      </c>
      <c r="AP643">
        <v>1</v>
      </c>
    </row>
    <row r="644" spans="1:42" ht="13" x14ac:dyDescent="0.15">
      <c r="A644">
        <v>643</v>
      </c>
      <c r="B644" s="1">
        <v>69267</v>
      </c>
      <c r="C644" s="1">
        <v>1489</v>
      </c>
      <c r="D644" s="1">
        <f t="shared" si="30"/>
        <v>2.1496527928162039</v>
      </c>
      <c r="E644" s="1">
        <v>0</v>
      </c>
      <c r="F644" s="1">
        <v>0</v>
      </c>
      <c r="G644" s="1">
        <v>31</v>
      </c>
      <c r="H644" s="1">
        <v>778</v>
      </c>
      <c r="I644" s="1">
        <v>44</v>
      </c>
      <c r="J644" s="1">
        <v>499</v>
      </c>
      <c r="K644" s="1">
        <v>95</v>
      </c>
      <c r="L644" s="1">
        <v>73</v>
      </c>
      <c r="M644" s="1">
        <v>146</v>
      </c>
      <c r="N644" s="1">
        <v>2</v>
      </c>
      <c r="O644" s="1">
        <v>3</v>
      </c>
      <c r="P644" s="1">
        <v>4</v>
      </c>
      <c r="Q644" s="1">
        <v>5</v>
      </c>
      <c r="R644" s="1">
        <v>7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67</v>
      </c>
      <c r="AA644" s="1" t="str" cm="1">
        <f t="array" ref="AA644">_xlfn.IFS(AND(Z644 &lt; 36, Z644 &gt; 23), "24-35", AND(Z644 &lt; 51, Z644 &gt; 35), "36-50", AND(Z644 &lt; 66, Z644 &gt; 50), "51-65", Z644 &gt; 65, "66+", TRUE, "?")</f>
        <v>66+</v>
      </c>
      <c r="AB644" s="1">
        <v>2804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1343</v>
      </c>
      <c r="AM644" s="2">
        <v>42045</v>
      </c>
      <c r="AN644">
        <f t="shared" si="31"/>
        <v>2</v>
      </c>
      <c r="AO644" t="str">
        <f t="shared" si="32"/>
        <v>February</v>
      </c>
      <c r="AP644">
        <v>1</v>
      </c>
    </row>
    <row r="645" spans="1:42" ht="13" x14ac:dyDescent="0.15">
      <c r="A645">
        <v>644</v>
      </c>
      <c r="B645" s="1">
        <v>77845</v>
      </c>
      <c r="C645" s="1">
        <v>1320</v>
      </c>
      <c r="D645" s="1">
        <f t="shared" si="30"/>
        <v>1.6956773074699723</v>
      </c>
      <c r="E645" s="1">
        <v>0</v>
      </c>
      <c r="F645" s="1">
        <v>0</v>
      </c>
      <c r="G645" s="1">
        <v>40</v>
      </c>
      <c r="H645" s="1">
        <v>760</v>
      </c>
      <c r="I645" s="1">
        <v>40</v>
      </c>
      <c r="J645" s="1">
        <v>480</v>
      </c>
      <c r="K645" s="1">
        <v>0</v>
      </c>
      <c r="L645" s="1">
        <v>40</v>
      </c>
      <c r="M645" s="1">
        <v>26</v>
      </c>
      <c r="N645" s="1">
        <v>1</v>
      </c>
      <c r="O645" s="1">
        <v>3</v>
      </c>
      <c r="P645" s="1">
        <v>5</v>
      </c>
      <c r="Q645" s="1">
        <v>12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31</v>
      </c>
      <c r="AA645" s="1" t="str" cm="1">
        <f t="array" ref="AA645">_xlfn.IFS(AND(Z645 &lt; 36, Z645 &gt; 23), "24-35", AND(Z645 &lt; 51, Z645 &gt; 35), "36-50", AND(Z645 &lt; 66, Z645 &gt; 50), "51-65", Z645 &gt; 65, "66+", TRUE, "?")</f>
        <v>24-35</v>
      </c>
      <c r="AB645" s="1">
        <v>2203</v>
      </c>
      <c r="AC645" s="1">
        <v>0</v>
      </c>
      <c r="AD645" s="1">
        <v>0</v>
      </c>
      <c r="AE645" s="1">
        <v>0</v>
      </c>
      <c r="AF645" s="1">
        <v>1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1294</v>
      </c>
      <c r="AM645" s="2">
        <v>42646</v>
      </c>
      <c r="AN645">
        <f t="shared" si="31"/>
        <v>10</v>
      </c>
      <c r="AO645" t="str">
        <f t="shared" si="32"/>
        <v>October</v>
      </c>
      <c r="AP645">
        <v>1</v>
      </c>
    </row>
    <row r="646" spans="1:42" ht="13" x14ac:dyDescent="0.15">
      <c r="A646">
        <v>645</v>
      </c>
      <c r="B646" s="1">
        <v>69476</v>
      </c>
      <c r="C646" s="1">
        <v>977</v>
      </c>
      <c r="D646" s="1">
        <f t="shared" si="30"/>
        <v>1.4062410040877427</v>
      </c>
      <c r="E646" s="1">
        <v>0</v>
      </c>
      <c r="F646" s="1">
        <v>0</v>
      </c>
      <c r="G646" s="1">
        <v>3</v>
      </c>
      <c r="H646" s="1">
        <v>260</v>
      </c>
      <c r="I646" s="1">
        <v>86</v>
      </c>
      <c r="J646" s="1">
        <v>559</v>
      </c>
      <c r="K646" s="1">
        <v>63</v>
      </c>
      <c r="L646" s="1">
        <v>9</v>
      </c>
      <c r="M646" s="1">
        <v>67</v>
      </c>
      <c r="N646" s="1">
        <v>1</v>
      </c>
      <c r="O646" s="1">
        <v>4</v>
      </c>
      <c r="P646" s="1">
        <v>6</v>
      </c>
      <c r="Q646" s="1">
        <v>4</v>
      </c>
      <c r="R646" s="1">
        <v>2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51</v>
      </c>
      <c r="AA646" s="1" t="str" cm="1">
        <f t="array" ref="AA646">_xlfn.IFS(AND(Z646 &lt; 36, Z646 &gt; 23), "24-35", AND(Z646 &lt; 51, Z646 &gt; 35), "36-50", AND(Z646 &lt; 66, Z646 &gt; 50), "51-65", Z646 &gt; 65, "66+", TRUE, "?")</f>
        <v>51-65</v>
      </c>
      <c r="AB646" s="1">
        <v>2431</v>
      </c>
      <c r="AC646" s="1">
        <v>0</v>
      </c>
      <c r="AD646" s="1">
        <v>0</v>
      </c>
      <c r="AE646" s="1">
        <v>0</v>
      </c>
      <c r="AF646" s="1">
        <v>1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910</v>
      </c>
      <c r="AM646" s="2">
        <v>42418</v>
      </c>
      <c r="AN646">
        <f t="shared" si="31"/>
        <v>2</v>
      </c>
      <c r="AO646" t="str">
        <f t="shared" si="32"/>
        <v>February</v>
      </c>
      <c r="AP646">
        <v>1</v>
      </c>
    </row>
    <row r="647" spans="1:42" ht="13" x14ac:dyDescent="0.15">
      <c r="A647">
        <v>646</v>
      </c>
      <c r="B647" s="1">
        <v>57333</v>
      </c>
      <c r="C647" s="1">
        <v>1486</v>
      </c>
      <c r="D647" s="1">
        <f t="shared" si="30"/>
        <v>2.5918755341600823</v>
      </c>
      <c r="E647" s="1">
        <v>0</v>
      </c>
      <c r="F647" s="1">
        <v>1</v>
      </c>
      <c r="G647" s="1">
        <v>55</v>
      </c>
      <c r="H647" s="1">
        <v>941</v>
      </c>
      <c r="I647" s="1">
        <v>14</v>
      </c>
      <c r="J647" s="1">
        <v>397</v>
      </c>
      <c r="K647" s="1">
        <v>76</v>
      </c>
      <c r="L647" s="1">
        <v>58</v>
      </c>
      <c r="M647" s="1">
        <v>176</v>
      </c>
      <c r="N647" s="1">
        <v>11</v>
      </c>
      <c r="O647" s="1">
        <v>8</v>
      </c>
      <c r="P647" s="1">
        <v>5</v>
      </c>
      <c r="Q647" s="1">
        <v>9</v>
      </c>
      <c r="R647" s="1">
        <v>6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66</v>
      </c>
      <c r="AA647" s="1" t="str" cm="1">
        <f t="array" ref="AA647">_xlfn.IFS(AND(Z647 &lt; 36, Z647 &gt; 23), "24-35", AND(Z647 &lt; 51, Z647 &gt; 35), "36-50", AND(Z647 &lt; 66, Z647 &gt; 50), "51-65", Z647 &gt; 65, "66+", TRUE, "?")</f>
        <v>66+</v>
      </c>
      <c r="AB647" s="1">
        <v>2804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1310</v>
      </c>
      <c r="AM647" s="2">
        <v>42045</v>
      </c>
      <c r="AN647">
        <f t="shared" si="31"/>
        <v>2</v>
      </c>
      <c r="AO647" t="str">
        <f t="shared" si="32"/>
        <v>February</v>
      </c>
      <c r="AP647">
        <v>1</v>
      </c>
    </row>
    <row r="648" spans="1:42" ht="13" x14ac:dyDescent="0.15">
      <c r="A648">
        <v>647</v>
      </c>
      <c r="B648" s="1">
        <v>61209</v>
      </c>
      <c r="C648" s="1">
        <v>858</v>
      </c>
      <c r="D648" s="1">
        <f t="shared" si="30"/>
        <v>1.4017546439249131</v>
      </c>
      <c r="E648" s="1">
        <v>0</v>
      </c>
      <c r="F648" s="1">
        <v>0</v>
      </c>
      <c r="G648" s="1">
        <v>73</v>
      </c>
      <c r="H648" s="1">
        <v>466</v>
      </c>
      <c r="I648" s="1">
        <v>0</v>
      </c>
      <c r="J648" s="1">
        <v>224</v>
      </c>
      <c r="K648" s="1">
        <v>119</v>
      </c>
      <c r="L648" s="1">
        <v>49</v>
      </c>
      <c r="M648" s="1">
        <v>99</v>
      </c>
      <c r="N648" s="1">
        <v>1</v>
      </c>
      <c r="O648" s="1">
        <v>5</v>
      </c>
      <c r="P648" s="1">
        <v>3</v>
      </c>
      <c r="Q648" s="1">
        <v>4</v>
      </c>
      <c r="R648" s="1">
        <v>2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50</v>
      </c>
      <c r="AA648" s="1" t="str" cm="1">
        <f t="array" ref="AA648">_xlfn.IFS(AND(Z648 &lt; 36, Z648 &gt; 23), "24-35", AND(Z648 &lt; 51, Z648 &gt; 35), "36-50", AND(Z648 &lt; 66, Z648 &gt; 50), "51-65", Z648 &gt; 65, "66+", TRUE, "?")</f>
        <v>36-50</v>
      </c>
      <c r="AB648" s="1">
        <v>2467</v>
      </c>
      <c r="AC648" s="1">
        <v>0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759</v>
      </c>
      <c r="AM648" s="2">
        <v>42382</v>
      </c>
      <c r="AN648">
        <f t="shared" si="31"/>
        <v>1</v>
      </c>
      <c r="AO648" t="str">
        <f t="shared" si="32"/>
        <v>January</v>
      </c>
      <c r="AP648">
        <v>1</v>
      </c>
    </row>
    <row r="649" spans="1:42" ht="13" x14ac:dyDescent="0.15">
      <c r="A649">
        <v>648</v>
      </c>
      <c r="B649" s="1">
        <v>42315</v>
      </c>
      <c r="C649" s="1">
        <v>190</v>
      </c>
      <c r="D649" s="1">
        <f t="shared" si="30"/>
        <v>0.44901335223915867</v>
      </c>
      <c r="E649" s="1">
        <v>0</v>
      </c>
      <c r="F649" s="1">
        <v>1</v>
      </c>
      <c r="G649" s="1">
        <v>90</v>
      </c>
      <c r="H649" s="1">
        <v>67</v>
      </c>
      <c r="I649" s="1">
        <v>15</v>
      </c>
      <c r="J649" s="1">
        <v>80</v>
      </c>
      <c r="K649" s="1">
        <v>17</v>
      </c>
      <c r="L649" s="1">
        <v>11</v>
      </c>
      <c r="M649" s="1">
        <v>80</v>
      </c>
      <c r="N649" s="1">
        <v>3</v>
      </c>
      <c r="O649" s="1">
        <v>1</v>
      </c>
      <c r="P649" s="1">
        <v>4</v>
      </c>
      <c r="Q649" s="1">
        <v>4</v>
      </c>
      <c r="R649" s="1">
        <v>3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62</v>
      </c>
      <c r="AA649" s="1" t="str" cm="1">
        <f t="array" ref="AA649">_xlfn.IFS(AND(Z649 &lt; 36, Z649 &gt; 23), "24-35", AND(Z649 &lt; 51, Z649 &gt; 35), "36-50", AND(Z649 &lt; 66, Z649 &gt; 50), "51-65", Z649 &gt; 65, "66+", TRUE, "?")</f>
        <v>51-65</v>
      </c>
      <c r="AB649" s="1">
        <v>2511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1</v>
      </c>
      <c r="AK649" s="1">
        <v>0</v>
      </c>
      <c r="AL649" s="1">
        <v>110</v>
      </c>
      <c r="AM649" s="2">
        <v>42338</v>
      </c>
      <c r="AN649">
        <f t="shared" si="31"/>
        <v>11</v>
      </c>
      <c r="AO649" t="str">
        <f t="shared" si="32"/>
        <v>November</v>
      </c>
      <c r="AP649">
        <v>1</v>
      </c>
    </row>
    <row r="650" spans="1:42" ht="13" x14ac:dyDescent="0.15">
      <c r="A650">
        <v>649</v>
      </c>
      <c r="B650" s="1">
        <v>13084</v>
      </c>
      <c r="C650" s="1">
        <v>19</v>
      </c>
      <c r="D650" s="1">
        <f t="shared" si="30"/>
        <v>0.14521553041883214</v>
      </c>
      <c r="E650" s="1">
        <v>0</v>
      </c>
      <c r="F650" s="1">
        <v>0</v>
      </c>
      <c r="G650" s="1">
        <v>29</v>
      </c>
      <c r="H650" s="1">
        <v>2</v>
      </c>
      <c r="I650" s="1">
        <v>0</v>
      </c>
      <c r="J650" s="1">
        <v>7</v>
      </c>
      <c r="K650" s="1">
        <v>3</v>
      </c>
      <c r="L650" s="1">
        <v>7</v>
      </c>
      <c r="M650" s="1">
        <v>10</v>
      </c>
      <c r="N650" s="1">
        <v>1</v>
      </c>
      <c r="O650" s="1">
        <v>1</v>
      </c>
      <c r="P650" s="1">
        <v>0</v>
      </c>
      <c r="Q650" s="1">
        <v>3</v>
      </c>
      <c r="R650" s="1">
        <v>6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68</v>
      </c>
      <c r="AA650" s="1" t="str" cm="1">
        <f t="array" ref="AA650">_xlfn.IFS(AND(Z650 &lt; 36, Z650 &gt; 23), "24-35", AND(Z650 &lt; 51, Z650 &gt; 35), "36-50", AND(Z650 &lt; 66, Z650 &gt; 50), "51-65", Z650 &gt; 65, "66+", TRUE, "?")</f>
        <v>66+</v>
      </c>
      <c r="AB650" s="1">
        <v>2398</v>
      </c>
      <c r="AC650" s="1">
        <v>0</v>
      </c>
      <c r="AD650" s="1">
        <v>0</v>
      </c>
      <c r="AE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9</v>
      </c>
      <c r="AM650" s="2">
        <v>42451</v>
      </c>
      <c r="AN650">
        <f t="shared" si="31"/>
        <v>3</v>
      </c>
      <c r="AO650" t="str">
        <f t="shared" si="32"/>
        <v>March</v>
      </c>
      <c r="AP650">
        <v>1</v>
      </c>
    </row>
    <row r="651" spans="1:42" ht="13" x14ac:dyDescent="0.15">
      <c r="A651">
        <v>650</v>
      </c>
      <c r="B651" s="1">
        <v>82014</v>
      </c>
      <c r="C651" s="1">
        <v>1480</v>
      </c>
      <c r="D651" s="1">
        <f t="shared" si="30"/>
        <v>1.8045699514717</v>
      </c>
      <c r="E651" s="1">
        <v>0</v>
      </c>
      <c r="F651" s="1">
        <v>0</v>
      </c>
      <c r="G651" s="1">
        <v>48</v>
      </c>
      <c r="H651" s="1">
        <v>980</v>
      </c>
      <c r="I651" s="1">
        <v>37</v>
      </c>
      <c r="J651" s="1">
        <v>265</v>
      </c>
      <c r="K651" s="1">
        <v>35</v>
      </c>
      <c r="L651" s="1">
        <v>163</v>
      </c>
      <c r="M651" s="1">
        <v>31</v>
      </c>
      <c r="N651" s="1">
        <v>1</v>
      </c>
      <c r="O651" s="1">
        <v>3</v>
      </c>
      <c r="P651" s="1">
        <v>6</v>
      </c>
      <c r="Q651" s="1">
        <v>12</v>
      </c>
      <c r="R651" s="1">
        <v>6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59</v>
      </c>
      <c r="AA651" s="1" t="str" cm="1">
        <f t="array" ref="AA651">_xlfn.IFS(AND(Z651 &lt; 36, Z651 &gt; 23), "24-35", AND(Z651 &lt; 51, Z651 &gt; 35), "36-50", AND(Z651 &lt; 66, Z651 &gt; 50), "51-65", Z651 &gt; 65, "66+", TRUE, "?")</f>
        <v>51-65</v>
      </c>
      <c r="AB651" s="1">
        <v>2837</v>
      </c>
      <c r="AC651" s="1">
        <v>0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1449</v>
      </c>
      <c r="AM651" s="2">
        <v>42012</v>
      </c>
      <c r="AN651">
        <f t="shared" si="31"/>
        <v>1</v>
      </c>
      <c r="AO651" t="str">
        <f t="shared" si="32"/>
        <v>January</v>
      </c>
      <c r="AP651">
        <v>1</v>
      </c>
    </row>
    <row r="652" spans="1:42" ht="13" x14ac:dyDescent="0.15">
      <c r="A652">
        <v>651</v>
      </c>
      <c r="B652" s="1">
        <v>61923</v>
      </c>
      <c r="C652" s="1">
        <v>120</v>
      </c>
      <c r="D652" s="1">
        <f t="shared" si="30"/>
        <v>0.19378906060752871</v>
      </c>
      <c r="E652" s="1">
        <v>0</v>
      </c>
      <c r="F652" s="1">
        <v>2</v>
      </c>
      <c r="G652" s="1">
        <v>94</v>
      </c>
      <c r="H652" s="1">
        <v>92</v>
      </c>
      <c r="I652" s="1">
        <v>4</v>
      </c>
      <c r="J652" s="1">
        <v>18</v>
      </c>
      <c r="K652" s="1">
        <v>3</v>
      </c>
      <c r="L652" s="1">
        <v>3</v>
      </c>
      <c r="M652" s="1">
        <v>6</v>
      </c>
      <c r="N652" s="1">
        <v>1</v>
      </c>
      <c r="O652" s="1">
        <v>2</v>
      </c>
      <c r="P652" s="1">
        <v>1</v>
      </c>
      <c r="Q652" s="1">
        <v>4</v>
      </c>
      <c r="R652" s="1">
        <v>3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59</v>
      </c>
      <c r="AA652" s="1" t="str" cm="1">
        <f t="array" ref="AA652">_xlfn.IFS(AND(Z652 &lt; 36, Z652 &gt; 23), "24-35", AND(Z652 &lt; 51, Z652 &gt; 35), "36-50", AND(Z652 &lt; 66, Z652 &gt; 50), "51-65", Z652 &gt; 65, "66+", TRUE, "?")</f>
        <v>51-65</v>
      </c>
      <c r="AB652" s="1">
        <v>2497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0</v>
      </c>
      <c r="AL652" s="1">
        <v>114</v>
      </c>
      <c r="AM652" s="2">
        <v>42352</v>
      </c>
      <c r="AN652">
        <f t="shared" si="31"/>
        <v>12</v>
      </c>
      <c r="AO652" t="str">
        <f t="shared" si="32"/>
        <v>December</v>
      </c>
      <c r="AP652">
        <v>1</v>
      </c>
    </row>
    <row r="653" spans="1:42" ht="13" x14ac:dyDescent="0.15">
      <c r="A653">
        <v>652</v>
      </c>
      <c r="B653" s="1">
        <v>34824</v>
      </c>
      <c r="C653" s="1">
        <v>19</v>
      </c>
      <c r="D653" s="1">
        <f t="shared" si="30"/>
        <v>5.4560073512520096E-2</v>
      </c>
      <c r="E653" s="1">
        <v>0</v>
      </c>
      <c r="F653" s="1">
        <v>0</v>
      </c>
      <c r="G653" s="1">
        <v>65</v>
      </c>
      <c r="H653" s="1">
        <v>4</v>
      </c>
      <c r="I653" s="1">
        <v>2</v>
      </c>
      <c r="J653" s="1">
        <v>11</v>
      </c>
      <c r="K653" s="1">
        <v>2</v>
      </c>
      <c r="L653" s="1">
        <v>0</v>
      </c>
      <c r="M653" s="1">
        <v>4</v>
      </c>
      <c r="N653" s="1">
        <v>1</v>
      </c>
      <c r="O653" s="1">
        <v>1</v>
      </c>
      <c r="P653" s="1">
        <v>0</v>
      </c>
      <c r="Q653" s="1">
        <v>2</v>
      </c>
      <c r="R653" s="1">
        <v>6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25</v>
      </c>
      <c r="AA653" s="1" t="str" cm="1">
        <f t="array" ref="AA653">_xlfn.IFS(AND(Z653 &lt; 36, Z653 &gt; 23), "24-35", AND(Z653 &lt; 51, Z653 &gt; 35), "36-50", AND(Z653 &lt; 66, Z653 &gt; 50), "51-65", Z653 &gt; 65, "66+", TRUE, "?")</f>
        <v>24-35</v>
      </c>
      <c r="AB653" s="1">
        <v>2254</v>
      </c>
      <c r="AC653" s="1">
        <v>0</v>
      </c>
      <c r="AD653" s="1">
        <v>0</v>
      </c>
      <c r="AE653" s="1">
        <v>1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15</v>
      </c>
      <c r="AM653" s="2">
        <v>42595</v>
      </c>
      <c r="AN653">
        <f t="shared" si="31"/>
        <v>8</v>
      </c>
      <c r="AO653" t="str">
        <f t="shared" si="32"/>
        <v>August</v>
      </c>
      <c r="AP653">
        <v>1</v>
      </c>
    </row>
    <row r="654" spans="1:42" ht="13" x14ac:dyDescent="0.15">
      <c r="A654">
        <v>653</v>
      </c>
      <c r="B654" s="1">
        <v>77520</v>
      </c>
      <c r="C654" s="1">
        <v>1468</v>
      </c>
      <c r="D654" s="1">
        <f t="shared" si="30"/>
        <v>1.8937048503611971</v>
      </c>
      <c r="E654" s="1">
        <v>0</v>
      </c>
      <c r="F654" s="1">
        <v>1</v>
      </c>
      <c r="G654" s="1">
        <v>30</v>
      </c>
      <c r="H654" s="1">
        <v>940</v>
      </c>
      <c r="I654" s="1">
        <v>44</v>
      </c>
      <c r="J654" s="1">
        <v>396</v>
      </c>
      <c r="K654" s="1">
        <v>0</v>
      </c>
      <c r="L654" s="1">
        <v>88</v>
      </c>
      <c r="M654" s="1">
        <v>58</v>
      </c>
      <c r="N654" s="1">
        <v>1</v>
      </c>
      <c r="O654" s="1">
        <v>8</v>
      </c>
      <c r="P654" s="1">
        <v>7</v>
      </c>
      <c r="Q654" s="1">
        <v>7</v>
      </c>
      <c r="R654" s="1">
        <v>4</v>
      </c>
      <c r="S654" s="1">
        <v>1</v>
      </c>
      <c r="T654" s="1">
        <v>0</v>
      </c>
      <c r="U654" s="1">
        <v>1</v>
      </c>
      <c r="V654" s="1">
        <v>0</v>
      </c>
      <c r="W654" s="1">
        <v>1</v>
      </c>
      <c r="X654" s="1">
        <v>0</v>
      </c>
      <c r="Y654" s="1">
        <v>1</v>
      </c>
      <c r="Z654" s="1">
        <v>61</v>
      </c>
      <c r="AA654" s="1" t="str" cm="1">
        <f t="array" ref="AA654">_xlfn.IFS(AND(Z654 &lt; 36, Z654 &gt; 23), "24-35", AND(Z654 &lt; 51, Z654 &gt; 35), "36-50", AND(Z654 &lt; 66, Z654 &gt; 50), "51-65", Z654 &gt; 65, "66+", TRUE, "?")</f>
        <v>51-65</v>
      </c>
      <c r="AB654" s="1">
        <v>2464</v>
      </c>
      <c r="AC654" s="1">
        <v>0</v>
      </c>
      <c r="AD654" s="1">
        <v>1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0</v>
      </c>
      <c r="AL654" s="1">
        <v>1410</v>
      </c>
      <c r="AM654" s="2">
        <v>42385</v>
      </c>
      <c r="AN654">
        <f t="shared" si="31"/>
        <v>1</v>
      </c>
      <c r="AO654" t="str">
        <f t="shared" si="32"/>
        <v>January</v>
      </c>
      <c r="AP654">
        <v>1</v>
      </c>
    </row>
    <row r="655" spans="1:42" ht="13" x14ac:dyDescent="0.15">
      <c r="A655">
        <v>654</v>
      </c>
      <c r="B655" s="1">
        <v>45938</v>
      </c>
      <c r="C655" s="1">
        <v>607</v>
      </c>
      <c r="D655" s="1">
        <f t="shared" si="30"/>
        <v>1.3213461622186424</v>
      </c>
      <c r="E655" s="1">
        <v>0</v>
      </c>
      <c r="F655" s="1">
        <v>0</v>
      </c>
      <c r="G655" s="1">
        <v>46</v>
      </c>
      <c r="H655" s="1">
        <v>273</v>
      </c>
      <c r="I655" s="1">
        <v>11</v>
      </c>
      <c r="J655" s="1">
        <v>178</v>
      </c>
      <c r="K655" s="1">
        <v>62</v>
      </c>
      <c r="L655" s="1">
        <v>83</v>
      </c>
      <c r="M655" s="1">
        <v>29</v>
      </c>
      <c r="N655" s="1">
        <v>2</v>
      </c>
      <c r="O655" s="1">
        <v>8</v>
      </c>
      <c r="P655" s="1">
        <v>4</v>
      </c>
      <c r="Q655" s="1">
        <v>6</v>
      </c>
      <c r="R655" s="1">
        <v>6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59</v>
      </c>
      <c r="AA655" s="1" t="str" cm="1">
        <f t="array" ref="AA655">_xlfn.IFS(AND(Z655 &lt; 36, Z655 &gt; 23), "24-35", AND(Z655 &lt; 51, Z655 &gt; 35), "36-50", AND(Z655 &lt; 66, Z655 &gt; 50), "51-65", Z655 &gt; 65, "66+", TRUE, "?")</f>
        <v>51-65</v>
      </c>
      <c r="AB655" s="1">
        <v>2397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578</v>
      </c>
      <c r="AM655" s="2">
        <v>42452</v>
      </c>
      <c r="AN655">
        <f t="shared" si="31"/>
        <v>3</v>
      </c>
      <c r="AO655" t="str">
        <f t="shared" si="32"/>
        <v>March</v>
      </c>
      <c r="AP655">
        <v>1</v>
      </c>
    </row>
    <row r="656" spans="1:42" ht="13" x14ac:dyDescent="0.15">
      <c r="A656">
        <v>655</v>
      </c>
      <c r="B656" s="1">
        <v>78468</v>
      </c>
      <c r="C656" s="1">
        <v>970</v>
      </c>
      <c r="D656" s="1">
        <f t="shared" si="30"/>
        <v>1.2361727073456694</v>
      </c>
      <c r="E656" s="1">
        <v>0</v>
      </c>
      <c r="F656" s="1">
        <v>0</v>
      </c>
      <c r="G656" s="1">
        <v>29</v>
      </c>
      <c r="H656" s="1">
        <v>434</v>
      </c>
      <c r="I656" s="1">
        <v>22</v>
      </c>
      <c r="J656" s="1">
        <v>388</v>
      </c>
      <c r="K656" s="1">
        <v>104</v>
      </c>
      <c r="L656" s="1">
        <v>22</v>
      </c>
      <c r="M656" s="1">
        <v>34</v>
      </c>
      <c r="N656" s="1">
        <v>1</v>
      </c>
      <c r="O656" s="1">
        <v>10</v>
      </c>
      <c r="P656" s="1">
        <v>7</v>
      </c>
      <c r="Q656" s="1">
        <v>10</v>
      </c>
      <c r="R656" s="1">
        <v>4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60</v>
      </c>
      <c r="AA656" s="1" t="str" cm="1">
        <f t="array" ref="AA656">_xlfn.IFS(AND(Z656 &lt; 36, Z656 &gt; 23), "24-35", AND(Z656 &lt; 51, Z656 &gt; 35), "36-50", AND(Z656 &lt; 66, Z656 &gt; 50), "51-65", Z656 &gt; 65, "66+", TRUE, "?")</f>
        <v>51-65</v>
      </c>
      <c r="AB656" s="1">
        <v>2240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936</v>
      </c>
      <c r="AM656" s="2">
        <v>42609</v>
      </c>
      <c r="AN656">
        <f t="shared" si="31"/>
        <v>8</v>
      </c>
      <c r="AO656" t="str">
        <f t="shared" si="32"/>
        <v>August</v>
      </c>
      <c r="AP656">
        <v>1</v>
      </c>
    </row>
    <row r="657" spans="1:42" ht="13" x14ac:dyDescent="0.15">
      <c r="A657">
        <v>656</v>
      </c>
      <c r="B657" s="1">
        <v>78901</v>
      </c>
      <c r="C657" s="1">
        <v>700</v>
      </c>
      <c r="D657" s="1">
        <f t="shared" si="30"/>
        <v>0.88718774160023317</v>
      </c>
      <c r="E657" s="1">
        <v>0</v>
      </c>
      <c r="F657" s="1">
        <v>1</v>
      </c>
      <c r="G657" s="1">
        <v>99</v>
      </c>
      <c r="H657" s="1">
        <v>321</v>
      </c>
      <c r="I657" s="1">
        <v>11</v>
      </c>
      <c r="J657" s="1">
        <v>309</v>
      </c>
      <c r="K657" s="1">
        <v>33</v>
      </c>
      <c r="L657" s="1">
        <v>26</v>
      </c>
      <c r="M657" s="1">
        <v>34</v>
      </c>
      <c r="N657" s="1">
        <v>3</v>
      </c>
      <c r="O657" s="1">
        <v>9</v>
      </c>
      <c r="P657" s="1">
        <v>3</v>
      </c>
      <c r="Q657" s="1">
        <v>5</v>
      </c>
      <c r="R657" s="1">
        <v>4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47</v>
      </c>
      <c r="AA657" s="1" t="str" cm="1">
        <f t="array" ref="AA657">_xlfn.IFS(AND(Z657 &lt; 36, Z657 &gt; 23), "24-35", AND(Z657 &lt; 51, Z657 &gt; 35), "36-50", AND(Z657 &lt; 66, Z657 &gt; 50), "51-65", Z657 &gt; 65, "66+", TRUE, "?")</f>
        <v>36-50</v>
      </c>
      <c r="AB657" s="1">
        <v>2444</v>
      </c>
      <c r="AC657" s="1">
        <v>1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666</v>
      </c>
      <c r="AM657" s="2">
        <v>42405</v>
      </c>
      <c r="AN657">
        <f t="shared" si="31"/>
        <v>2</v>
      </c>
      <c r="AO657" t="str">
        <f t="shared" si="32"/>
        <v>February</v>
      </c>
      <c r="AP657">
        <v>1</v>
      </c>
    </row>
    <row r="658" spans="1:42" ht="13" x14ac:dyDescent="0.15">
      <c r="A658">
        <v>657</v>
      </c>
      <c r="B658" s="1">
        <v>71427</v>
      </c>
      <c r="C658" s="1">
        <v>591</v>
      </c>
      <c r="D658" s="1">
        <f t="shared" si="30"/>
        <v>0.82741820320047044</v>
      </c>
      <c r="E658" s="1">
        <v>2</v>
      </c>
      <c r="F658" s="1">
        <v>0</v>
      </c>
      <c r="G658" s="1">
        <v>26</v>
      </c>
      <c r="H658" s="1">
        <v>212</v>
      </c>
      <c r="I658" s="1">
        <v>123</v>
      </c>
      <c r="J658" s="1">
        <v>177</v>
      </c>
      <c r="K658" s="1">
        <v>15</v>
      </c>
      <c r="L658" s="1">
        <v>64</v>
      </c>
      <c r="M658" s="1">
        <v>23</v>
      </c>
      <c r="N658" s="1">
        <v>2</v>
      </c>
      <c r="O658" s="1">
        <v>8</v>
      </c>
      <c r="P658" s="1">
        <v>2</v>
      </c>
      <c r="Q658" s="1">
        <v>8</v>
      </c>
      <c r="R658" s="1">
        <v>4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42</v>
      </c>
      <c r="AA658" s="1" t="str" cm="1">
        <f t="array" ref="AA658">_xlfn.IFS(AND(Z658 &lt; 36, Z658 &gt; 23), "24-35", AND(Z658 &lt; 51, Z658 &gt; 35), "36-50", AND(Z658 &lt; 66, Z658 &gt; 50), "51-65", Z658 &gt; 65, "66+", TRUE, "?")</f>
        <v>36-50</v>
      </c>
      <c r="AB658" s="1">
        <v>2268</v>
      </c>
      <c r="AC658" s="1">
        <v>0</v>
      </c>
      <c r="AD658" s="1">
        <v>1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568</v>
      </c>
      <c r="AM658" s="2">
        <v>42581</v>
      </c>
      <c r="AN658">
        <f t="shared" si="31"/>
        <v>7</v>
      </c>
      <c r="AO658" t="str">
        <f t="shared" si="32"/>
        <v>July</v>
      </c>
      <c r="AP658">
        <v>1</v>
      </c>
    </row>
    <row r="659" spans="1:42" ht="13" x14ac:dyDescent="0.15">
      <c r="A659">
        <v>658</v>
      </c>
      <c r="B659" s="1">
        <v>71022</v>
      </c>
      <c r="C659" s="1">
        <v>1211</v>
      </c>
      <c r="D659" s="1">
        <f t="shared" si="30"/>
        <v>1.7051054602799134</v>
      </c>
      <c r="E659" s="1">
        <v>0</v>
      </c>
      <c r="F659" s="1">
        <v>1</v>
      </c>
      <c r="G659" s="1">
        <v>30</v>
      </c>
      <c r="H659" s="1">
        <v>909</v>
      </c>
      <c r="I659" s="1">
        <v>12</v>
      </c>
      <c r="J659" s="1">
        <v>278</v>
      </c>
      <c r="K659" s="1">
        <v>0</v>
      </c>
      <c r="L659" s="1">
        <v>12</v>
      </c>
      <c r="M659" s="1">
        <v>242</v>
      </c>
      <c r="N659" s="1">
        <v>3</v>
      </c>
      <c r="O659" s="1">
        <v>5</v>
      </c>
      <c r="P659" s="1">
        <v>2</v>
      </c>
      <c r="Q659" s="1">
        <v>11</v>
      </c>
      <c r="R659" s="1">
        <v>8</v>
      </c>
      <c r="S659" s="1">
        <v>0</v>
      </c>
      <c r="T659" s="1">
        <v>0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42</v>
      </c>
      <c r="AA659" s="1" t="str" cm="1">
        <f t="array" ref="AA659">_xlfn.IFS(AND(Z659 &lt; 36, Z659 &gt; 23), "24-35", AND(Z659 &lt; 51, Z659 &gt; 35), "36-50", AND(Z659 &lt; 66, Z659 &gt; 50), "51-65", Z659 &gt; 65, "66+", TRUE, "?")</f>
        <v>36-50</v>
      </c>
      <c r="AB659" s="1">
        <v>2297</v>
      </c>
      <c r="AC659" s="1">
        <v>1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969</v>
      </c>
      <c r="AM659" s="2">
        <v>42552</v>
      </c>
      <c r="AN659">
        <f t="shared" si="31"/>
        <v>7</v>
      </c>
      <c r="AO659" t="str">
        <f t="shared" si="32"/>
        <v>July</v>
      </c>
      <c r="AP659">
        <v>1</v>
      </c>
    </row>
    <row r="660" spans="1:42" ht="13" x14ac:dyDescent="0.15">
      <c r="A660">
        <v>659</v>
      </c>
      <c r="B660" s="1">
        <v>73892</v>
      </c>
      <c r="C660" s="1">
        <v>1464</v>
      </c>
      <c r="D660" s="1">
        <f t="shared" si="30"/>
        <v>1.981269961565528</v>
      </c>
      <c r="E660" s="1">
        <v>0</v>
      </c>
      <c r="F660" s="1">
        <v>0</v>
      </c>
      <c r="G660" s="1">
        <v>40</v>
      </c>
      <c r="H660" s="1">
        <v>703</v>
      </c>
      <c r="I660" s="1">
        <v>102</v>
      </c>
      <c r="J660" s="1">
        <v>601</v>
      </c>
      <c r="K660" s="1">
        <v>0</v>
      </c>
      <c r="L660" s="1">
        <v>58</v>
      </c>
      <c r="M660" s="1">
        <v>43</v>
      </c>
      <c r="N660" s="1">
        <v>1</v>
      </c>
      <c r="O660" s="1">
        <v>3</v>
      </c>
      <c r="P660" s="1">
        <v>11</v>
      </c>
      <c r="Q660" s="1">
        <v>8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67</v>
      </c>
      <c r="AA660" s="1" t="str" cm="1">
        <f t="array" ref="AA660">_xlfn.IFS(AND(Z660 &lt; 36, Z660 &gt; 23), "24-35", AND(Z660 &lt; 51, Z660 &gt; 35), "36-50", AND(Z660 &lt; 66, Z660 &gt; 50), "51-65", Z660 &gt; 65, "66+", TRUE, "?")</f>
        <v>66+</v>
      </c>
      <c r="AB660" s="1">
        <v>2387</v>
      </c>
      <c r="AC660" s="1">
        <v>0</v>
      </c>
      <c r="AD660" s="1">
        <v>0</v>
      </c>
      <c r="AE660" s="1">
        <v>1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1421</v>
      </c>
      <c r="AM660" s="2">
        <v>42462</v>
      </c>
      <c r="AN660">
        <f t="shared" si="31"/>
        <v>4</v>
      </c>
      <c r="AO660" t="str">
        <f t="shared" si="32"/>
        <v>April</v>
      </c>
      <c r="AP660">
        <v>1</v>
      </c>
    </row>
    <row r="661" spans="1:42" ht="13" x14ac:dyDescent="0.15">
      <c r="A661">
        <v>660</v>
      </c>
      <c r="B661" s="1">
        <v>41335</v>
      </c>
      <c r="C661" s="1">
        <v>182</v>
      </c>
      <c r="D661" s="1">
        <f t="shared" si="30"/>
        <v>0.44030482641828955</v>
      </c>
      <c r="E661" s="1">
        <v>1</v>
      </c>
      <c r="F661" s="1">
        <v>0</v>
      </c>
      <c r="G661" s="1">
        <v>24</v>
      </c>
      <c r="H661" s="1">
        <v>112</v>
      </c>
      <c r="I661" s="1">
        <v>19</v>
      </c>
      <c r="J661" s="1">
        <v>21</v>
      </c>
      <c r="K661" s="1">
        <v>16</v>
      </c>
      <c r="L661" s="1">
        <v>14</v>
      </c>
      <c r="M661" s="1">
        <v>5</v>
      </c>
      <c r="N661" s="1">
        <v>3</v>
      </c>
      <c r="O661" s="1">
        <v>4</v>
      </c>
      <c r="P661" s="1">
        <v>1</v>
      </c>
      <c r="Q661" s="1">
        <v>4</v>
      </c>
      <c r="R661" s="1">
        <v>7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52</v>
      </c>
      <c r="AA661" s="1" t="str" cm="1">
        <f t="array" ref="AA661">_xlfn.IFS(AND(Z661 &lt; 36, Z661 &gt; 23), "24-35", AND(Z661 &lt; 51, Z661 &gt; 35), "36-50", AND(Z661 &lt; 66, Z661 &gt; 50), "51-65", Z661 &gt; 65, "66+", TRUE, "?")</f>
        <v>51-65</v>
      </c>
      <c r="AB661" s="1">
        <v>2344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0</v>
      </c>
      <c r="AL661" s="1">
        <v>177</v>
      </c>
      <c r="AM661" s="2">
        <v>42505</v>
      </c>
      <c r="AN661">
        <f t="shared" si="31"/>
        <v>5</v>
      </c>
      <c r="AO661" t="str">
        <f t="shared" si="32"/>
        <v>May</v>
      </c>
      <c r="AP661">
        <v>1</v>
      </c>
    </row>
    <row r="662" spans="1:42" ht="13" x14ac:dyDescent="0.15">
      <c r="A662">
        <v>661</v>
      </c>
      <c r="B662" s="1">
        <v>35682</v>
      </c>
      <c r="C662" s="1">
        <v>39</v>
      </c>
      <c r="D662" s="1">
        <f t="shared" si="30"/>
        <v>0.10929880612073313</v>
      </c>
      <c r="E662" s="1">
        <v>1</v>
      </c>
      <c r="F662" s="1">
        <v>0</v>
      </c>
      <c r="G662" s="1">
        <v>34</v>
      </c>
      <c r="H662" s="1">
        <v>23</v>
      </c>
      <c r="I662" s="1">
        <v>0</v>
      </c>
      <c r="J662" s="1">
        <v>8</v>
      </c>
      <c r="K662" s="1">
        <v>6</v>
      </c>
      <c r="L662" s="1">
        <v>2</v>
      </c>
      <c r="M662" s="1">
        <v>18</v>
      </c>
      <c r="N662" s="1">
        <v>1</v>
      </c>
      <c r="O662" s="1">
        <v>1</v>
      </c>
      <c r="P662" s="1">
        <v>1</v>
      </c>
      <c r="Q662" s="1">
        <v>3</v>
      </c>
      <c r="R662" s="1">
        <v>2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50</v>
      </c>
      <c r="AA662" s="1" t="str" cm="1">
        <f t="array" ref="AA662">_xlfn.IFS(AND(Z662 &lt; 36, Z662 &gt; 23), "24-35", AND(Z662 &lt; 51, Z662 &gt; 35), "36-50", AND(Z662 &lt; 66, Z662 &gt; 50), "51-65", Z662 &gt; 65, "66+", TRUE, "?")</f>
        <v>36-50</v>
      </c>
      <c r="AB662" s="1">
        <v>2161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21</v>
      </c>
      <c r="AM662" s="2">
        <v>42688</v>
      </c>
      <c r="AN662">
        <f t="shared" si="31"/>
        <v>11</v>
      </c>
      <c r="AO662" t="str">
        <f t="shared" si="32"/>
        <v>November</v>
      </c>
      <c r="AP662">
        <v>1</v>
      </c>
    </row>
    <row r="663" spans="1:42" ht="13" x14ac:dyDescent="0.15">
      <c r="A663">
        <v>662</v>
      </c>
      <c r="B663" s="1">
        <v>43185</v>
      </c>
      <c r="C663" s="1">
        <v>607</v>
      </c>
      <c r="D663" s="1">
        <f t="shared" si="30"/>
        <v>1.4055806414264211</v>
      </c>
      <c r="E663" s="1">
        <v>0</v>
      </c>
      <c r="F663" s="1">
        <v>1</v>
      </c>
      <c r="G663" s="1">
        <v>88</v>
      </c>
      <c r="H663" s="1">
        <v>537</v>
      </c>
      <c r="I663" s="1">
        <v>6</v>
      </c>
      <c r="J663" s="1">
        <v>42</v>
      </c>
      <c r="K663" s="1">
        <v>16</v>
      </c>
      <c r="L663" s="1">
        <v>6</v>
      </c>
      <c r="M663" s="1">
        <v>30</v>
      </c>
      <c r="N663" s="1">
        <v>2</v>
      </c>
      <c r="O663" s="1">
        <v>9</v>
      </c>
      <c r="P663" s="1">
        <v>3</v>
      </c>
      <c r="Q663" s="1">
        <v>6</v>
      </c>
      <c r="R663" s="1">
        <v>8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69</v>
      </c>
      <c r="AA663" s="1" t="str" cm="1">
        <f t="array" ref="AA663">_xlfn.IFS(AND(Z663 &lt; 36, Z663 &gt; 23), "24-35", AND(Z663 &lt; 51, Z663 &gt; 35), "36-50", AND(Z663 &lt; 66, Z663 &gt; 50), "51-65", Z663 &gt; 65, "66+", TRUE, "?")</f>
        <v>66+</v>
      </c>
      <c r="AB663" s="1">
        <v>2604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577</v>
      </c>
      <c r="AM663" s="2">
        <v>42245</v>
      </c>
      <c r="AN663">
        <f t="shared" si="31"/>
        <v>8</v>
      </c>
      <c r="AO663" t="str">
        <f t="shared" si="32"/>
        <v>August</v>
      </c>
      <c r="AP663">
        <v>1</v>
      </c>
    </row>
    <row r="664" spans="1:42" ht="13" x14ac:dyDescent="0.15">
      <c r="A664">
        <v>663</v>
      </c>
      <c r="B664" s="1">
        <v>66375</v>
      </c>
      <c r="C664" s="1">
        <v>757</v>
      </c>
      <c r="D664" s="1">
        <f t="shared" si="30"/>
        <v>1.1404896421845574</v>
      </c>
      <c r="E664" s="1">
        <v>0</v>
      </c>
      <c r="F664" s="1">
        <v>1</v>
      </c>
      <c r="G664" s="1">
        <v>96</v>
      </c>
      <c r="H664" s="1">
        <v>712</v>
      </c>
      <c r="I664" s="1">
        <v>0</v>
      </c>
      <c r="J664" s="1">
        <v>45</v>
      </c>
      <c r="K664" s="1">
        <v>0</v>
      </c>
      <c r="L664" s="1">
        <v>0</v>
      </c>
      <c r="M664" s="1">
        <v>191</v>
      </c>
      <c r="N664" s="1">
        <v>3</v>
      </c>
      <c r="O664" s="1">
        <v>2</v>
      </c>
      <c r="P664" s="1">
        <v>4</v>
      </c>
      <c r="Q664" s="1">
        <v>5</v>
      </c>
      <c r="R664" s="1">
        <v>7</v>
      </c>
      <c r="S664" s="1">
        <v>0</v>
      </c>
      <c r="T664" s="1">
        <v>0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72</v>
      </c>
      <c r="AA664" s="1" t="str" cm="1">
        <f t="array" ref="AA664">_xlfn.IFS(AND(Z664 &lt; 36, Z664 &gt; 23), "24-35", AND(Z664 &lt; 51, Z664 &gt; 35), "36-50", AND(Z664 &lt; 66, Z664 &gt; 50), "51-65", Z664 &gt; 65, "66+", TRUE, "?")</f>
        <v>66+</v>
      </c>
      <c r="AB664" s="1">
        <v>2379</v>
      </c>
      <c r="AC664" s="1">
        <v>0</v>
      </c>
      <c r="AD664" s="1">
        <v>0</v>
      </c>
      <c r="AE664" s="1">
        <v>0</v>
      </c>
      <c r="AF664" s="1">
        <v>1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566</v>
      </c>
      <c r="AM664" s="2">
        <v>42470</v>
      </c>
      <c r="AN664">
        <f t="shared" si="31"/>
        <v>4</v>
      </c>
      <c r="AO664" t="str">
        <f t="shared" si="32"/>
        <v>April</v>
      </c>
      <c r="AP664">
        <v>1</v>
      </c>
    </row>
    <row r="665" spans="1:42" ht="13" x14ac:dyDescent="0.15">
      <c r="A665">
        <v>664</v>
      </c>
      <c r="B665" s="1">
        <v>69109</v>
      </c>
      <c r="C665" s="1">
        <v>1460</v>
      </c>
      <c r="D665" s="1">
        <f t="shared" si="30"/>
        <v>2.1126047258678322</v>
      </c>
      <c r="E665" s="1">
        <v>0</v>
      </c>
      <c r="F665" s="1">
        <v>0</v>
      </c>
      <c r="G665" s="1">
        <v>10</v>
      </c>
      <c r="H665" s="1">
        <v>823</v>
      </c>
      <c r="I665" s="1">
        <v>25</v>
      </c>
      <c r="J665" s="1">
        <v>459</v>
      </c>
      <c r="K665" s="1">
        <v>124</v>
      </c>
      <c r="L665" s="1">
        <v>29</v>
      </c>
      <c r="M665" s="1">
        <v>95</v>
      </c>
      <c r="N665" s="1">
        <v>1</v>
      </c>
      <c r="O665" s="1">
        <v>6</v>
      </c>
      <c r="P665" s="1">
        <v>6</v>
      </c>
      <c r="Q665" s="1">
        <v>7</v>
      </c>
      <c r="R665" s="1">
        <v>4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1</v>
      </c>
      <c r="Z665" s="1">
        <v>38</v>
      </c>
      <c r="AA665" s="1" t="str" cm="1">
        <f t="array" ref="AA665">_xlfn.IFS(AND(Z665 &lt; 36, Z665 &gt; 23), "24-35", AND(Z665 &lt; 51, Z665 &gt; 35), "36-50", AND(Z665 &lt; 66, Z665 &gt; 50), "51-65", Z665 &gt; 65, "66+", TRUE, "?")</f>
        <v>36-50</v>
      </c>
      <c r="AB665" s="1">
        <v>2756</v>
      </c>
      <c r="AC665" s="1">
        <v>0</v>
      </c>
      <c r="AD665" s="1">
        <v>1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1365</v>
      </c>
      <c r="AM665" s="2">
        <v>42093</v>
      </c>
      <c r="AN665">
        <f t="shared" si="31"/>
        <v>3</v>
      </c>
      <c r="AO665" t="str">
        <f t="shared" si="32"/>
        <v>March</v>
      </c>
      <c r="AP665">
        <v>1</v>
      </c>
    </row>
    <row r="666" spans="1:42" ht="13" x14ac:dyDescent="0.15">
      <c r="A666">
        <v>665</v>
      </c>
      <c r="B666" s="1">
        <v>25252</v>
      </c>
      <c r="C666" s="1">
        <v>12</v>
      </c>
      <c r="D666" s="1">
        <f t="shared" si="30"/>
        <v>4.7520988436559476E-2</v>
      </c>
      <c r="E666" s="1">
        <v>1</v>
      </c>
      <c r="F666" s="1">
        <v>0</v>
      </c>
      <c r="G666" s="1">
        <v>26</v>
      </c>
      <c r="H666" s="1">
        <v>1</v>
      </c>
      <c r="I666" s="1">
        <v>3</v>
      </c>
      <c r="J666" s="1">
        <v>4</v>
      </c>
      <c r="K666" s="1">
        <v>2</v>
      </c>
      <c r="L666" s="1">
        <v>2</v>
      </c>
      <c r="M666" s="1">
        <v>6</v>
      </c>
      <c r="N666" s="1">
        <v>1</v>
      </c>
      <c r="O666" s="1">
        <v>1</v>
      </c>
      <c r="P666" s="1">
        <v>0</v>
      </c>
      <c r="Q666" s="1">
        <v>2</v>
      </c>
      <c r="R666" s="1">
        <v>8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34</v>
      </c>
      <c r="AA666" s="1" t="str" cm="1">
        <f t="array" ref="AA666">_xlfn.IFS(AND(Z666 &lt; 36, Z666 &gt; 23), "24-35", AND(Z666 &lt; 51, Z666 &gt; 35), "36-50", AND(Z666 &lt; 66, Z666 &gt; 50), "51-65", Z666 &gt; 65, "66+", TRUE, "?")</f>
        <v>24-35</v>
      </c>
      <c r="AB666" s="1">
        <v>2511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6</v>
      </c>
      <c r="AM666" s="2">
        <v>42338</v>
      </c>
      <c r="AN666">
        <f t="shared" si="31"/>
        <v>11</v>
      </c>
      <c r="AO666" t="str">
        <f t="shared" si="32"/>
        <v>November</v>
      </c>
      <c r="AP666">
        <v>1</v>
      </c>
    </row>
    <row r="667" spans="1:42" ht="13" x14ac:dyDescent="0.15">
      <c r="A667">
        <v>666</v>
      </c>
      <c r="B667" s="1">
        <v>55250</v>
      </c>
      <c r="C667" s="1">
        <v>837</v>
      </c>
      <c r="D667" s="1">
        <f t="shared" si="30"/>
        <v>1.5149321266968325</v>
      </c>
      <c r="E667" s="1">
        <v>0</v>
      </c>
      <c r="F667" s="1">
        <v>1</v>
      </c>
      <c r="G667" s="1">
        <v>49</v>
      </c>
      <c r="H667" s="1">
        <v>664</v>
      </c>
      <c r="I667" s="1">
        <v>58</v>
      </c>
      <c r="J667" s="1">
        <v>83</v>
      </c>
      <c r="K667" s="1">
        <v>32</v>
      </c>
      <c r="L667" s="1">
        <v>0</v>
      </c>
      <c r="M667" s="1">
        <v>66</v>
      </c>
      <c r="N667" s="1">
        <v>4</v>
      </c>
      <c r="O667" s="1">
        <v>7</v>
      </c>
      <c r="P667" s="1">
        <v>5</v>
      </c>
      <c r="Q667" s="1">
        <v>10</v>
      </c>
      <c r="R667" s="1">
        <v>5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55</v>
      </c>
      <c r="AA667" s="1" t="str" cm="1">
        <f t="array" ref="AA667">_xlfn.IFS(AND(Z667 &lt; 36, Z667 &gt; 23), "24-35", AND(Z667 &lt; 51, Z667 &gt; 35), "36-50", AND(Z667 &lt; 66, Z667 &gt; 50), "51-65", Z667 &gt; 65, "66+", TRUE, "?")</f>
        <v>51-65</v>
      </c>
      <c r="AB667" s="1">
        <v>2775</v>
      </c>
      <c r="AC667" s="1">
        <v>0</v>
      </c>
      <c r="AD667" s="1">
        <v>0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0</v>
      </c>
      <c r="AL667" s="1">
        <v>771</v>
      </c>
      <c r="AM667" s="2">
        <v>42074</v>
      </c>
      <c r="AN667">
        <f t="shared" si="31"/>
        <v>3</v>
      </c>
      <c r="AO667" t="str">
        <f t="shared" si="32"/>
        <v>March</v>
      </c>
      <c r="AP667">
        <v>1</v>
      </c>
    </row>
    <row r="668" spans="1:42" ht="13" x14ac:dyDescent="0.15">
      <c r="A668">
        <v>667</v>
      </c>
      <c r="B668" s="1">
        <v>33249</v>
      </c>
      <c r="C668" s="1">
        <v>70</v>
      </c>
      <c r="D668" s="1">
        <f t="shared" si="30"/>
        <v>0.21053264759842402</v>
      </c>
      <c r="E668" s="1">
        <v>1</v>
      </c>
      <c r="F668" s="1">
        <v>0</v>
      </c>
      <c r="G668" s="1">
        <v>11</v>
      </c>
      <c r="H668" s="1">
        <v>6</v>
      </c>
      <c r="I668" s="1">
        <v>10</v>
      </c>
      <c r="J668" s="1">
        <v>21</v>
      </c>
      <c r="K668" s="1">
        <v>19</v>
      </c>
      <c r="L668" s="1">
        <v>14</v>
      </c>
      <c r="M668" s="1">
        <v>42</v>
      </c>
      <c r="N668" s="1">
        <v>2</v>
      </c>
      <c r="O668" s="1">
        <v>2</v>
      </c>
      <c r="P668" s="1">
        <v>1</v>
      </c>
      <c r="Q668" s="1">
        <v>3</v>
      </c>
      <c r="R668" s="1">
        <v>6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45</v>
      </c>
      <c r="AA668" s="1" t="str" cm="1">
        <f t="array" ref="AA668">_xlfn.IFS(AND(Z668 &lt; 36, Z668 &gt; 23), "24-35", AND(Z668 &lt; 51, Z668 &gt; 35), "36-50", AND(Z668 &lt; 66, Z668 &gt; 50), "51-65", Z668 &gt; 65, "66+", TRUE, "?")</f>
        <v>36-50</v>
      </c>
      <c r="AB668" s="1">
        <v>2653</v>
      </c>
      <c r="AC668" s="1">
        <v>0</v>
      </c>
      <c r="AD668" s="1">
        <v>0</v>
      </c>
      <c r="AE668" s="1">
        <v>1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28</v>
      </c>
      <c r="AM668" s="2">
        <v>42196</v>
      </c>
      <c r="AN668">
        <f t="shared" si="31"/>
        <v>7</v>
      </c>
      <c r="AO668" t="str">
        <f t="shared" si="32"/>
        <v>July</v>
      </c>
      <c r="AP668">
        <v>1</v>
      </c>
    </row>
    <row r="669" spans="1:42" ht="13" x14ac:dyDescent="0.15">
      <c r="A669">
        <v>668</v>
      </c>
      <c r="B669" s="1">
        <v>58398</v>
      </c>
      <c r="C669" s="1">
        <v>547</v>
      </c>
      <c r="D669" s="1">
        <f t="shared" si="30"/>
        <v>0.93667591355868351</v>
      </c>
      <c r="E669" s="1">
        <v>0</v>
      </c>
      <c r="F669" s="1">
        <v>0</v>
      </c>
      <c r="G669" s="1">
        <v>44</v>
      </c>
      <c r="H669" s="1">
        <v>299</v>
      </c>
      <c r="I669" s="1">
        <v>5</v>
      </c>
      <c r="J669" s="1">
        <v>201</v>
      </c>
      <c r="K669" s="1">
        <v>21</v>
      </c>
      <c r="L669" s="1">
        <v>21</v>
      </c>
      <c r="M669" s="1">
        <v>49</v>
      </c>
      <c r="N669" s="1">
        <v>3</v>
      </c>
      <c r="O669" s="1">
        <v>5</v>
      </c>
      <c r="P669" s="1">
        <v>4</v>
      </c>
      <c r="Q669" s="1">
        <v>8</v>
      </c>
      <c r="R669" s="1">
        <v>4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67</v>
      </c>
      <c r="AA669" s="1" t="str" cm="1">
        <f t="array" ref="AA669">_xlfn.IFS(AND(Z669 &lt; 36, Z669 &gt; 23), "24-35", AND(Z669 &lt; 51, Z669 &gt; 35), "36-50", AND(Z669 &lt; 66, Z669 &gt; 50), "51-65", Z669 &gt; 65, "66+", TRUE, "?")</f>
        <v>66+</v>
      </c>
      <c r="AB669" s="1">
        <v>2570</v>
      </c>
      <c r="AC669" s="1">
        <v>0</v>
      </c>
      <c r="AD669" s="1">
        <v>0</v>
      </c>
      <c r="AE669" s="1">
        <v>0</v>
      </c>
      <c r="AF669" s="1">
        <v>1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498</v>
      </c>
      <c r="AM669" s="2">
        <v>42279</v>
      </c>
      <c r="AN669">
        <f t="shared" si="31"/>
        <v>10</v>
      </c>
      <c r="AO669" t="str">
        <f t="shared" si="32"/>
        <v>October</v>
      </c>
      <c r="AP669">
        <v>1</v>
      </c>
    </row>
    <row r="670" spans="1:42" ht="13" x14ac:dyDescent="0.15">
      <c r="A670">
        <v>669</v>
      </c>
      <c r="B670" s="1">
        <v>50272</v>
      </c>
      <c r="C670" s="1">
        <v>229</v>
      </c>
      <c r="D670" s="1">
        <f t="shared" si="30"/>
        <v>0.45552196053469124</v>
      </c>
      <c r="E670" s="1">
        <v>1</v>
      </c>
      <c r="F670" s="1">
        <v>0</v>
      </c>
      <c r="G670" s="1">
        <v>75</v>
      </c>
      <c r="H670" s="1">
        <v>99</v>
      </c>
      <c r="I670" s="1">
        <v>13</v>
      </c>
      <c r="J670" s="1">
        <v>66</v>
      </c>
      <c r="K670" s="1">
        <v>43</v>
      </c>
      <c r="L670" s="1">
        <v>8</v>
      </c>
      <c r="M670" s="1">
        <v>4</v>
      </c>
      <c r="N670" s="1">
        <v>3</v>
      </c>
      <c r="O670" s="1">
        <v>4</v>
      </c>
      <c r="P670" s="1">
        <v>1</v>
      </c>
      <c r="Q670" s="1">
        <v>5</v>
      </c>
      <c r="R670" s="1">
        <v>7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38</v>
      </c>
      <c r="AA670" s="1" t="str" cm="1">
        <f t="array" ref="AA670">_xlfn.IFS(AND(Z670 &lt; 36, Z670 &gt; 23), "24-35", AND(Z670 &lt; 51, Z670 &gt; 35), "36-50", AND(Z670 &lt; 66, Z670 &gt; 50), "51-65", Z670 &gt; 65, "66+", TRUE, "?")</f>
        <v>36-50</v>
      </c>
      <c r="AB670" s="1">
        <v>2485</v>
      </c>
      <c r="AC670" s="1">
        <v>0</v>
      </c>
      <c r="AD670" s="1">
        <v>0</v>
      </c>
      <c r="AE670" s="1">
        <v>0</v>
      </c>
      <c r="AF670" s="1">
        <v>1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225</v>
      </c>
      <c r="AM670" s="2">
        <v>42364</v>
      </c>
      <c r="AN670">
        <f t="shared" si="31"/>
        <v>12</v>
      </c>
      <c r="AO670" t="str">
        <f t="shared" si="32"/>
        <v>December</v>
      </c>
      <c r="AP670">
        <v>1</v>
      </c>
    </row>
    <row r="671" spans="1:42" ht="13" x14ac:dyDescent="0.15">
      <c r="A671">
        <v>670</v>
      </c>
      <c r="B671" s="1">
        <v>76618</v>
      </c>
      <c r="C671" s="1">
        <v>1364</v>
      </c>
      <c r="D671" s="1">
        <f t="shared" si="30"/>
        <v>1.7802605131953326</v>
      </c>
      <c r="E671" s="1">
        <v>0</v>
      </c>
      <c r="F671" s="1">
        <v>0</v>
      </c>
      <c r="G671" s="1">
        <v>64</v>
      </c>
      <c r="H671" s="1">
        <v>749</v>
      </c>
      <c r="I671" s="1">
        <v>40</v>
      </c>
      <c r="J671" s="1">
        <v>294</v>
      </c>
      <c r="K671" s="1">
        <v>121</v>
      </c>
      <c r="L671" s="1">
        <v>160</v>
      </c>
      <c r="M671" s="1">
        <v>147</v>
      </c>
      <c r="N671" s="1">
        <v>1</v>
      </c>
      <c r="O671" s="1">
        <v>3</v>
      </c>
      <c r="P671" s="1">
        <v>2</v>
      </c>
      <c r="Q671" s="1">
        <v>5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45</v>
      </c>
      <c r="AA671" s="1" t="str" cm="1">
        <f t="array" ref="AA671">_xlfn.IFS(AND(Z671 &lt; 36, Z671 &gt; 23), "24-35", AND(Z671 &lt; 51, Z671 &gt; 35), "36-50", AND(Z671 &lt; 66, Z671 &gt; 50), "51-65", Z671 &gt; 65, "66+", TRUE, "?")</f>
        <v>36-50</v>
      </c>
      <c r="AB671" s="1">
        <v>2728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1217</v>
      </c>
      <c r="AM671" s="2">
        <v>42121</v>
      </c>
      <c r="AN671">
        <f t="shared" si="31"/>
        <v>4</v>
      </c>
      <c r="AO671" t="str">
        <f t="shared" si="32"/>
        <v>April</v>
      </c>
      <c r="AP671">
        <v>1</v>
      </c>
    </row>
    <row r="672" spans="1:42" ht="13" x14ac:dyDescent="0.15">
      <c r="A672">
        <v>671</v>
      </c>
      <c r="B672" s="1">
        <v>25851</v>
      </c>
      <c r="C672" s="1">
        <v>43</v>
      </c>
      <c r="D672" s="1">
        <f t="shared" si="30"/>
        <v>0.16633785927043443</v>
      </c>
      <c r="E672" s="1">
        <v>1</v>
      </c>
      <c r="F672" s="1">
        <v>0</v>
      </c>
      <c r="G672" s="1">
        <v>45</v>
      </c>
      <c r="H672" s="1">
        <v>9</v>
      </c>
      <c r="I672" s="1">
        <v>4</v>
      </c>
      <c r="J672" s="1">
        <v>18</v>
      </c>
      <c r="K672" s="1">
        <v>7</v>
      </c>
      <c r="L672" s="1">
        <v>5</v>
      </c>
      <c r="M672" s="1">
        <v>5</v>
      </c>
      <c r="N672" s="1">
        <v>2</v>
      </c>
      <c r="O672" s="1">
        <v>2</v>
      </c>
      <c r="P672" s="1">
        <v>0</v>
      </c>
      <c r="Q672" s="1">
        <v>3</v>
      </c>
      <c r="R672" s="1">
        <v>7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42</v>
      </c>
      <c r="AA672" s="1" t="str" cm="1">
        <f t="array" ref="AA672">_xlfn.IFS(AND(Z672 &lt; 36, Z672 &gt; 23), "24-35", AND(Z672 &lt; 51, Z672 &gt; 35), "36-50", AND(Z672 &lt; 66, Z672 &gt; 50), "51-65", Z672 &gt; 65, "66+", TRUE, "?")</f>
        <v>36-50</v>
      </c>
      <c r="AB672" s="1">
        <v>2662</v>
      </c>
      <c r="AC672" s="1">
        <v>0</v>
      </c>
      <c r="AD672" s="1">
        <v>0</v>
      </c>
      <c r="AE672" s="1">
        <v>0</v>
      </c>
      <c r="AF672" s="1">
        <v>1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38</v>
      </c>
      <c r="AM672" s="2">
        <v>42187</v>
      </c>
      <c r="AN672">
        <f t="shared" si="31"/>
        <v>7</v>
      </c>
      <c r="AO672" t="str">
        <f t="shared" si="32"/>
        <v>July</v>
      </c>
      <c r="AP672">
        <v>1</v>
      </c>
    </row>
    <row r="673" spans="1:42" ht="13" x14ac:dyDescent="0.15">
      <c r="A673">
        <v>672</v>
      </c>
      <c r="B673" s="1">
        <v>58710</v>
      </c>
      <c r="C673" s="1">
        <v>1011</v>
      </c>
      <c r="D673" s="1">
        <f t="shared" si="30"/>
        <v>1.722023505365355</v>
      </c>
      <c r="E673" s="1">
        <v>0</v>
      </c>
      <c r="F673" s="1">
        <v>1</v>
      </c>
      <c r="G673" s="1">
        <v>77</v>
      </c>
      <c r="H673" s="1">
        <v>440</v>
      </c>
      <c r="I673" s="1">
        <v>81</v>
      </c>
      <c r="J673" s="1">
        <v>368</v>
      </c>
      <c r="K673" s="1">
        <v>0</v>
      </c>
      <c r="L673" s="1">
        <v>122</v>
      </c>
      <c r="M673" s="1">
        <v>174</v>
      </c>
      <c r="N673" s="1">
        <v>6</v>
      </c>
      <c r="O673" s="1">
        <v>11</v>
      </c>
      <c r="P673" s="1">
        <v>5</v>
      </c>
      <c r="Q673" s="1">
        <v>9</v>
      </c>
      <c r="R673" s="1">
        <v>6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50</v>
      </c>
      <c r="AA673" s="1" t="str" cm="1">
        <f t="array" ref="AA673">_xlfn.IFS(AND(Z673 &lt; 36, Z673 &gt; 23), "24-35", AND(Z673 &lt; 51, Z673 &gt; 35), "36-50", AND(Z673 &lt; 66, Z673 &gt; 50), "51-65", Z673 &gt; 65, "66+", TRUE, "?")</f>
        <v>36-50</v>
      </c>
      <c r="AB673" s="1">
        <v>2614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837</v>
      </c>
      <c r="AM673" s="2">
        <v>42235</v>
      </c>
      <c r="AN673">
        <f t="shared" si="31"/>
        <v>8</v>
      </c>
      <c r="AO673" t="str">
        <f t="shared" si="32"/>
        <v>August</v>
      </c>
      <c r="AP673">
        <v>1</v>
      </c>
    </row>
    <row r="674" spans="1:42" ht="13" x14ac:dyDescent="0.15">
      <c r="A674">
        <v>673</v>
      </c>
      <c r="B674" s="1">
        <v>45160</v>
      </c>
      <c r="C674" s="1">
        <v>18</v>
      </c>
      <c r="D674" s="1">
        <f t="shared" si="30"/>
        <v>3.9858281665190433E-2</v>
      </c>
      <c r="E674" s="1">
        <v>1</v>
      </c>
      <c r="F674" s="1">
        <v>1</v>
      </c>
      <c r="G674" s="1">
        <v>9</v>
      </c>
      <c r="H674" s="1">
        <v>8</v>
      </c>
      <c r="I674" s="1">
        <v>2</v>
      </c>
      <c r="J674" s="1">
        <v>5</v>
      </c>
      <c r="K674" s="1">
        <v>3</v>
      </c>
      <c r="L674" s="1">
        <v>0</v>
      </c>
      <c r="M674" s="1">
        <v>3</v>
      </c>
      <c r="N674" s="1">
        <v>1</v>
      </c>
      <c r="O674" s="1">
        <v>1</v>
      </c>
      <c r="P674" s="1">
        <v>0</v>
      </c>
      <c r="Q674" s="1">
        <v>2</v>
      </c>
      <c r="R674" s="1">
        <v>7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62</v>
      </c>
      <c r="AA674" s="1" t="str" cm="1">
        <f t="array" ref="AA674">_xlfn.IFS(AND(Z674 &lt; 36, Z674 &gt; 23), "24-35", AND(Z674 &lt; 51, Z674 &gt; 35), "36-50", AND(Z674 &lt; 66, Z674 &gt; 50), "51-65", Z674 &gt; 65, "66+", TRUE, "?")</f>
        <v>51-65</v>
      </c>
      <c r="AB674" s="1">
        <v>2251</v>
      </c>
      <c r="AC674" s="1">
        <v>0</v>
      </c>
      <c r="AD674" s="1">
        <v>0</v>
      </c>
      <c r="AE674" s="1">
        <v>1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15</v>
      </c>
      <c r="AM674" s="2">
        <v>42598</v>
      </c>
      <c r="AN674">
        <f t="shared" si="31"/>
        <v>8</v>
      </c>
      <c r="AO674" t="str">
        <f t="shared" si="32"/>
        <v>August</v>
      </c>
      <c r="AP674">
        <v>1</v>
      </c>
    </row>
    <row r="675" spans="1:42" ht="13" x14ac:dyDescent="0.15">
      <c r="A675">
        <v>674</v>
      </c>
      <c r="B675" s="1">
        <v>74806</v>
      </c>
      <c r="C675" s="1">
        <v>956</v>
      </c>
      <c r="D675" s="1">
        <f t="shared" si="30"/>
        <v>1.277972355158677</v>
      </c>
      <c r="E675" s="1">
        <v>0</v>
      </c>
      <c r="F675" s="1">
        <v>1</v>
      </c>
      <c r="G675" s="1">
        <v>1</v>
      </c>
      <c r="H675" s="1">
        <v>670</v>
      </c>
      <c r="I675" s="1">
        <v>9</v>
      </c>
      <c r="J675" s="1">
        <v>249</v>
      </c>
      <c r="K675" s="1">
        <v>0</v>
      </c>
      <c r="L675" s="1">
        <v>28</v>
      </c>
      <c r="M675" s="1">
        <v>9</v>
      </c>
      <c r="N675" s="1">
        <v>2</v>
      </c>
      <c r="O675" s="1">
        <v>5</v>
      </c>
      <c r="P675" s="1">
        <v>4</v>
      </c>
      <c r="Q675" s="1">
        <v>5</v>
      </c>
      <c r="R675" s="1">
        <v>4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55</v>
      </c>
      <c r="AA675" s="1" t="str" cm="1">
        <f t="array" ref="AA675">_xlfn.IFS(AND(Z675 &lt; 36, Z675 &gt; 23), "24-35", AND(Z675 &lt; 51, Z675 &gt; 35), "36-50", AND(Z675 &lt; 66, Z675 &gt; 50), "51-65", Z675 &gt; 65, "66+", TRUE, "?")</f>
        <v>51-65</v>
      </c>
      <c r="AB675" s="1">
        <v>2716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</v>
      </c>
      <c r="AL675" s="1">
        <v>947</v>
      </c>
      <c r="AM675" s="2">
        <v>42133</v>
      </c>
      <c r="AN675">
        <f t="shared" si="31"/>
        <v>5</v>
      </c>
      <c r="AO675" t="str">
        <f t="shared" si="32"/>
        <v>May</v>
      </c>
      <c r="AP675">
        <v>1</v>
      </c>
    </row>
    <row r="676" spans="1:42" ht="13" x14ac:dyDescent="0.15">
      <c r="A676">
        <v>675</v>
      </c>
      <c r="B676" s="1">
        <v>59111</v>
      </c>
      <c r="C676" s="1">
        <v>714</v>
      </c>
      <c r="D676" s="1">
        <f t="shared" si="30"/>
        <v>1.2078970073252018</v>
      </c>
      <c r="E676" s="1">
        <v>0</v>
      </c>
      <c r="F676" s="1">
        <v>0</v>
      </c>
      <c r="G676" s="1">
        <v>90</v>
      </c>
      <c r="H676" s="1">
        <v>524</v>
      </c>
      <c r="I676" s="1">
        <v>0</v>
      </c>
      <c r="J676" s="1">
        <v>134</v>
      </c>
      <c r="K676" s="1">
        <v>28</v>
      </c>
      <c r="L676" s="1">
        <v>28</v>
      </c>
      <c r="M676" s="1">
        <v>155</v>
      </c>
      <c r="N676" s="1">
        <v>1</v>
      </c>
      <c r="O676" s="1">
        <v>11</v>
      </c>
      <c r="P676" s="1">
        <v>1</v>
      </c>
      <c r="Q676" s="1">
        <v>8</v>
      </c>
      <c r="R676" s="1">
        <v>7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66</v>
      </c>
      <c r="AA676" s="1" t="str" cm="1">
        <f t="array" ref="AA676">_xlfn.IFS(AND(Z676 &lt; 36, Z676 &gt; 23), "24-35", AND(Z676 &lt; 51, Z676 &gt; 35), "36-50", AND(Z676 &lt; 66, Z676 &gt; 50), "51-65", Z676 &gt; 65, "66+", TRUE, "?")</f>
        <v>66+</v>
      </c>
      <c r="AB676" s="1">
        <v>2582</v>
      </c>
      <c r="AC676" s="1">
        <v>0</v>
      </c>
      <c r="AD676" s="1">
        <v>1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559</v>
      </c>
      <c r="AM676" s="2">
        <v>42267</v>
      </c>
      <c r="AN676">
        <f t="shared" si="31"/>
        <v>9</v>
      </c>
      <c r="AO676" t="str">
        <f t="shared" si="32"/>
        <v>September</v>
      </c>
      <c r="AP676">
        <v>1</v>
      </c>
    </row>
    <row r="677" spans="1:42" ht="13" x14ac:dyDescent="0.15">
      <c r="A677">
        <v>676</v>
      </c>
      <c r="B677" s="1">
        <v>18988</v>
      </c>
      <c r="C677" s="1">
        <v>15</v>
      </c>
      <c r="D677" s="1">
        <f t="shared" si="30"/>
        <v>7.8997261428270488E-2</v>
      </c>
      <c r="E677" s="1">
        <v>1</v>
      </c>
      <c r="F677" s="1">
        <v>0</v>
      </c>
      <c r="G677" s="1">
        <v>43</v>
      </c>
      <c r="H677" s="1">
        <v>6</v>
      </c>
      <c r="I677" s="1">
        <v>0</v>
      </c>
      <c r="J677" s="1">
        <v>6</v>
      </c>
      <c r="K677" s="1">
        <v>2</v>
      </c>
      <c r="L677" s="1">
        <v>1</v>
      </c>
      <c r="M677" s="1">
        <v>1</v>
      </c>
      <c r="N677" s="1">
        <v>2</v>
      </c>
      <c r="O677" s="1">
        <v>1</v>
      </c>
      <c r="P677" s="1">
        <v>0</v>
      </c>
      <c r="Q677" s="1">
        <v>3</v>
      </c>
      <c r="R677" s="1">
        <v>7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36</v>
      </c>
      <c r="AA677" s="1" t="str" cm="1">
        <f t="array" ref="AA677">_xlfn.IFS(AND(Z677 &lt; 36, Z677 &gt; 23), "24-35", AND(Z677 &lt; 51, Z677 &gt; 35), "36-50", AND(Z677 &lt; 66, Z677 &gt; 50), "51-65", Z677 &gt; 65, "66+", TRUE, "?")</f>
        <v>36-50</v>
      </c>
      <c r="AB677" s="1">
        <v>2196</v>
      </c>
      <c r="AC677" s="1">
        <v>0</v>
      </c>
      <c r="AD677" s="1">
        <v>1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14</v>
      </c>
      <c r="AM677" s="2">
        <v>42653</v>
      </c>
      <c r="AN677">
        <f t="shared" si="31"/>
        <v>10</v>
      </c>
      <c r="AO677" t="str">
        <f t="shared" si="32"/>
        <v>October</v>
      </c>
      <c r="AP677">
        <v>1</v>
      </c>
    </row>
    <row r="678" spans="1:42" ht="13" x14ac:dyDescent="0.15">
      <c r="A678">
        <v>677</v>
      </c>
      <c r="B678" s="1">
        <v>72190</v>
      </c>
      <c r="C678" s="1">
        <v>1698</v>
      </c>
      <c r="D678" s="1">
        <f t="shared" si="30"/>
        <v>2.3521263332871589</v>
      </c>
      <c r="E678" s="1">
        <v>0</v>
      </c>
      <c r="F678" s="1">
        <v>0</v>
      </c>
      <c r="G678" s="1">
        <v>79</v>
      </c>
      <c r="H678" s="1">
        <v>597</v>
      </c>
      <c r="I678" s="1">
        <v>166</v>
      </c>
      <c r="J678" s="1">
        <v>597</v>
      </c>
      <c r="K678" s="1">
        <v>172</v>
      </c>
      <c r="L678" s="1">
        <v>166</v>
      </c>
      <c r="M678" s="1">
        <v>249</v>
      </c>
      <c r="N678" s="1">
        <v>1</v>
      </c>
      <c r="O678" s="1">
        <v>5</v>
      </c>
      <c r="P678" s="1">
        <v>6</v>
      </c>
      <c r="Q678" s="1">
        <v>4</v>
      </c>
      <c r="R678" s="1">
        <v>3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55</v>
      </c>
      <c r="AA678" s="1" t="str" cm="1">
        <f t="array" ref="AA678">_xlfn.IFS(AND(Z678 &lt; 36, Z678 &gt; 23), "24-35", AND(Z678 &lt; 51, Z678 &gt; 35), "36-50", AND(Z678 &lt; 66, Z678 &gt; 50), "51-65", Z678 &gt; 65, "66+", TRUE, "?")</f>
        <v>51-65</v>
      </c>
      <c r="AB678" s="1">
        <v>2660</v>
      </c>
      <c r="AC678" s="1">
        <v>0</v>
      </c>
      <c r="AD678" s="1">
        <v>1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1449</v>
      </c>
      <c r="AM678" s="2">
        <v>42189</v>
      </c>
      <c r="AN678">
        <f t="shared" si="31"/>
        <v>7</v>
      </c>
      <c r="AO678" t="str">
        <f t="shared" si="32"/>
        <v>July</v>
      </c>
      <c r="AP678">
        <v>1</v>
      </c>
    </row>
    <row r="679" spans="1:42" ht="13" x14ac:dyDescent="0.15">
      <c r="A679">
        <v>678</v>
      </c>
      <c r="B679" s="1">
        <v>73687</v>
      </c>
      <c r="C679" s="1">
        <v>1446</v>
      </c>
      <c r="D679" s="1">
        <f t="shared" si="30"/>
        <v>1.96235428230217</v>
      </c>
      <c r="E679" s="1">
        <v>0</v>
      </c>
      <c r="F679" s="1">
        <v>0</v>
      </c>
      <c r="G679" s="1">
        <v>8</v>
      </c>
      <c r="H679" s="1">
        <v>559</v>
      </c>
      <c r="I679" s="1">
        <v>153</v>
      </c>
      <c r="J679" s="1">
        <v>503</v>
      </c>
      <c r="K679" s="1">
        <v>218</v>
      </c>
      <c r="L679" s="1">
        <v>13</v>
      </c>
      <c r="M679" s="1">
        <v>181</v>
      </c>
      <c r="N679" s="1">
        <v>1</v>
      </c>
      <c r="O679" s="1">
        <v>3</v>
      </c>
      <c r="P679" s="1">
        <v>9</v>
      </c>
      <c r="Q679" s="1">
        <v>9</v>
      </c>
      <c r="R679" s="1">
        <v>2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30</v>
      </c>
      <c r="AA679" s="1" t="str" cm="1">
        <f t="array" ref="AA679">_xlfn.IFS(AND(Z679 &lt; 36, Z679 &gt; 23), "24-35", AND(Z679 &lt; 51, Z679 &gt; 35), "36-50", AND(Z679 &lt; 66, Z679 &gt; 50), "51-65", Z679 &gt; 65, "66+", TRUE, "?")</f>
        <v>24-35</v>
      </c>
      <c r="AB679" s="1">
        <v>2372</v>
      </c>
      <c r="AC679" s="1">
        <v>0</v>
      </c>
      <c r="AD679" s="1">
        <v>1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1265</v>
      </c>
      <c r="AM679" s="2">
        <v>42477</v>
      </c>
      <c r="AN679">
        <f t="shared" si="31"/>
        <v>4</v>
      </c>
      <c r="AO679" t="str">
        <f t="shared" si="32"/>
        <v>April</v>
      </c>
      <c r="AP679">
        <v>1</v>
      </c>
    </row>
    <row r="680" spans="1:42" ht="13" x14ac:dyDescent="0.15">
      <c r="A680">
        <v>679</v>
      </c>
      <c r="B680" s="1">
        <v>80395</v>
      </c>
      <c r="C680" s="1">
        <v>1332</v>
      </c>
      <c r="D680" s="1">
        <f t="shared" si="30"/>
        <v>1.6568194539461412</v>
      </c>
      <c r="E680" s="1">
        <v>0</v>
      </c>
      <c r="F680" s="1">
        <v>0</v>
      </c>
      <c r="G680" s="1">
        <v>62</v>
      </c>
      <c r="H680" s="1">
        <v>445</v>
      </c>
      <c r="I680" s="1">
        <v>25</v>
      </c>
      <c r="J680" s="1">
        <v>706</v>
      </c>
      <c r="K680" s="1">
        <v>80</v>
      </c>
      <c r="L680" s="1">
        <v>76</v>
      </c>
      <c r="M680" s="1">
        <v>48</v>
      </c>
      <c r="N680" s="1">
        <v>1</v>
      </c>
      <c r="O680" s="1">
        <v>6</v>
      </c>
      <c r="P680" s="1">
        <v>5</v>
      </c>
      <c r="Q680" s="1">
        <v>12</v>
      </c>
      <c r="R680" s="1">
        <v>2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65</v>
      </c>
      <c r="AA680" s="1" t="str" cm="1">
        <f t="array" ref="AA680">_xlfn.IFS(AND(Z680 &lt; 36, Z680 &gt; 23), "24-35", AND(Z680 &lt; 51, Z680 &gt; 35), "36-50", AND(Z680 &lt; 66, Z680 &gt; 50), "51-65", Z680 &gt; 65, "66+", TRUE, "?")</f>
        <v>51-65</v>
      </c>
      <c r="AB680" s="1">
        <v>2377</v>
      </c>
      <c r="AC680" s="1">
        <v>0</v>
      </c>
      <c r="AD680" s="1">
        <v>1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1284</v>
      </c>
      <c r="AM680" s="2">
        <v>42472</v>
      </c>
      <c r="AN680">
        <f t="shared" si="31"/>
        <v>4</v>
      </c>
      <c r="AO680" t="str">
        <f t="shared" si="32"/>
        <v>April</v>
      </c>
      <c r="AP680">
        <v>1</v>
      </c>
    </row>
    <row r="681" spans="1:42" ht="13" x14ac:dyDescent="0.15">
      <c r="A681">
        <v>680</v>
      </c>
      <c r="B681" s="1">
        <v>75012</v>
      </c>
      <c r="C681" s="1">
        <v>876</v>
      </c>
      <c r="D681" s="1">
        <f t="shared" si="30"/>
        <v>1.1678131498960167</v>
      </c>
      <c r="E681" s="1">
        <v>0</v>
      </c>
      <c r="F681" s="1">
        <v>0</v>
      </c>
      <c r="G681" s="1">
        <v>41</v>
      </c>
      <c r="H681" s="1">
        <v>294</v>
      </c>
      <c r="I681" s="1">
        <v>142</v>
      </c>
      <c r="J681" s="1">
        <v>218</v>
      </c>
      <c r="K681" s="1">
        <v>164</v>
      </c>
      <c r="L681" s="1">
        <v>58</v>
      </c>
      <c r="M681" s="1">
        <v>151</v>
      </c>
      <c r="N681" s="1">
        <v>1</v>
      </c>
      <c r="O681" s="1">
        <v>3</v>
      </c>
      <c r="P681" s="1">
        <v>8</v>
      </c>
      <c r="Q681" s="1">
        <v>11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44</v>
      </c>
      <c r="AA681" s="1" t="str" cm="1">
        <f t="array" ref="AA681">_xlfn.IFS(AND(Z681 &lt; 36, Z681 &gt; 23), "24-35", AND(Z681 &lt; 51, Z681 &gt; 35), "36-50", AND(Z681 &lt; 66, Z681 &gt; 50), "51-65", Z681 &gt; 65, "66+", TRUE, "?")</f>
        <v>36-50</v>
      </c>
      <c r="AB681" s="1">
        <v>2314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</v>
      </c>
      <c r="AK681" s="1">
        <v>0</v>
      </c>
      <c r="AL681" s="1">
        <v>725</v>
      </c>
      <c r="AM681" s="2">
        <v>42535</v>
      </c>
      <c r="AN681">
        <f t="shared" si="31"/>
        <v>6</v>
      </c>
      <c r="AO681" t="str">
        <f t="shared" si="32"/>
        <v>June</v>
      </c>
      <c r="AP681">
        <v>1</v>
      </c>
    </row>
    <row r="682" spans="1:42" ht="13" x14ac:dyDescent="0.15">
      <c r="A682">
        <v>681</v>
      </c>
      <c r="B682" s="1">
        <v>56962</v>
      </c>
      <c r="C682" s="1">
        <v>385</v>
      </c>
      <c r="D682" s="1">
        <f t="shared" si="30"/>
        <v>0.67588918928408415</v>
      </c>
      <c r="E682" s="1">
        <v>2</v>
      </c>
      <c r="F682" s="1">
        <v>1</v>
      </c>
      <c r="G682" s="1">
        <v>60</v>
      </c>
      <c r="H682" s="1">
        <v>292</v>
      </c>
      <c r="I682" s="1">
        <v>3</v>
      </c>
      <c r="J682" s="1">
        <v>77</v>
      </c>
      <c r="K682" s="1">
        <v>10</v>
      </c>
      <c r="L682" s="1">
        <v>3</v>
      </c>
      <c r="M682" s="1">
        <v>26</v>
      </c>
      <c r="N682" s="1">
        <v>7</v>
      </c>
      <c r="O682" s="1">
        <v>6</v>
      </c>
      <c r="P682" s="1">
        <v>3</v>
      </c>
      <c r="Q682" s="1">
        <v>5</v>
      </c>
      <c r="R682" s="1">
        <v>7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55</v>
      </c>
      <c r="AA682" s="1" t="str" cm="1">
        <f t="array" ref="AA682">_xlfn.IFS(AND(Z682 &lt; 36, Z682 &gt; 23), "24-35", AND(Z682 &lt; 51, Z682 &gt; 35), "36-50", AND(Z682 &lt; 66, Z682 &gt; 50), "51-65", Z682 &gt; 65, "66+", TRUE, "?")</f>
        <v>51-65</v>
      </c>
      <c r="AB682" s="1">
        <v>2420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0</v>
      </c>
      <c r="AL682" s="1">
        <v>359</v>
      </c>
      <c r="AM682" s="2">
        <v>42429</v>
      </c>
      <c r="AN682">
        <f t="shared" si="31"/>
        <v>2</v>
      </c>
      <c r="AO682" t="str">
        <f t="shared" si="32"/>
        <v>February</v>
      </c>
      <c r="AP682">
        <v>1</v>
      </c>
    </row>
    <row r="683" spans="1:42" ht="13" x14ac:dyDescent="0.15">
      <c r="A683">
        <v>682</v>
      </c>
      <c r="B683" s="1">
        <v>89891</v>
      </c>
      <c r="C683" s="1">
        <v>653</v>
      </c>
      <c r="D683" s="1">
        <f t="shared" si="30"/>
        <v>0.72643534947881327</v>
      </c>
      <c r="E683" s="1">
        <v>0</v>
      </c>
      <c r="F683" s="1">
        <v>0</v>
      </c>
      <c r="G683" s="1">
        <v>17</v>
      </c>
      <c r="H683" s="1">
        <v>412</v>
      </c>
      <c r="I683" s="1">
        <v>22</v>
      </c>
      <c r="J683" s="1">
        <v>132</v>
      </c>
      <c r="K683" s="1">
        <v>59</v>
      </c>
      <c r="L683" s="1">
        <v>28</v>
      </c>
      <c r="M683" s="1">
        <v>183</v>
      </c>
      <c r="N683" s="1">
        <v>1</v>
      </c>
      <c r="O683" s="1">
        <v>11</v>
      </c>
      <c r="P683" s="1">
        <v>6</v>
      </c>
      <c r="Q683" s="1">
        <v>8</v>
      </c>
      <c r="R683" s="1">
        <v>4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29</v>
      </c>
      <c r="AA683" s="1" t="str" cm="1">
        <f t="array" ref="AA683">_xlfn.IFS(AND(Z683 &lt; 36, Z683 &gt; 23), "24-35", AND(Z683 &lt; 51, Z683 &gt; 35), "36-50", AND(Z683 &lt; 66, Z683 &gt; 50), "51-65", Z683 &gt; 65, "66+", TRUE, "?")</f>
        <v>24-35</v>
      </c>
      <c r="AB683" s="1">
        <v>2599</v>
      </c>
      <c r="AC683" s="1">
        <v>0</v>
      </c>
      <c r="AD683" s="1">
        <v>0</v>
      </c>
      <c r="AE683" s="1">
        <v>0</v>
      </c>
      <c r="AF683" s="1">
        <v>1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470</v>
      </c>
      <c r="AM683" s="2">
        <v>42250</v>
      </c>
      <c r="AN683">
        <f t="shared" si="31"/>
        <v>9</v>
      </c>
      <c r="AO683" t="str">
        <f t="shared" si="32"/>
        <v>September</v>
      </c>
      <c r="AP683">
        <v>1</v>
      </c>
    </row>
    <row r="684" spans="1:42" ht="13" x14ac:dyDescent="0.15">
      <c r="A684">
        <v>683</v>
      </c>
      <c r="B684" s="1">
        <v>35946</v>
      </c>
      <c r="C684" s="1">
        <v>11</v>
      </c>
      <c r="D684" s="1">
        <f t="shared" si="30"/>
        <v>3.0601457742168808E-2</v>
      </c>
      <c r="E684" s="1">
        <v>1</v>
      </c>
      <c r="F684" s="1">
        <v>1</v>
      </c>
      <c r="G684" s="1">
        <v>24</v>
      </c>
      <c r="H684" s="1">
        <v>8</v>
      </c>
      <c r="I684" s="1">
        <v>0</v>
      </c>
      <c r="J684" s="1">
        <v>3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3</v>
      </c>
      <c r="R684" s="1">
        <v>5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71</v>
      </c>
      <c r="AA684" s="1" t="str" cm="1">
        <f t="array" ref="AA684">_xlfn.IFS(AND(Z684 &lt; 36, Z684 &gt; 23), "24-35", AND(Z684 &lt; 51, Z684 &gt; 35), "36-50", AND(Z684 &lt; 66, Z684 &gt; 50), "51-65", Z684 &gt; 65, "66+", TRUE, "?")</f>
        <v>66+</v>
      </c>
      <c r="AB684" s="1">
        <v>2434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11</v>
      </c>
      <c r="AM684" s="2">
        <v>42415</v>
      </c>
      <c r="AN684">
        <f t="shared" si="31"/>
        <v>2</v>
      </c>
      <c r="AO684" t="str">
        <f t="shared" si="32"/>
        <v>February</v>
      </c>
      <c r="AP684">
        <v>1</v>
      </c>
    </row>
    <row r="685" spans="1:42" ht="13" x14ac:dyDescent="0.15">
      <c r="A685">
        <v>684</v>
      </c>
      <c r="B685" s="1">
        <v>53593</v>
      </c>
      <c r="C685" s="1">
        <v>437</v>
      </c>
      <c r="D685" s="1">
        <f t="shared" si="30"/>
        <v>0.8154049969212398</v>
      </c>
      <c r="E685" s="1">
        <v>1</v>
      </c>
      <c r="F685" s="1">
        <v>1</v>
      </c>
      <c r="G685" s="1">
        <v>60</v>
      </c>
      <c r="H685" s="1">
        <v>349</v>
      </c>
      <c r="I685" s="1">
        <v>4</v>
      </c>
      <c r="J685" s="1">
        <v>78</v>
      </c>
      <c r="K685" s="1">
        <v>6</v>
      </c>
      <c r="L685" s="1">
        <v>0</v>
      </c>
      <c r="M685" s="1">
        <v>43</v>
      </c>
      <c r="N685" s="1">
        <v>8</v>
      </c>
      <c r="O685" s="1">
        <v>7</v>
      </c>
      <c r="P685" s="1">
        <v>2</v>
      </c>
      <c r="Q685" s="1">
        <v>6</v>
      </c>
      <c r="R685" s="1">
        <v>8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67</v>
      </c>
      <c r="AA685" s="1" t="str" cm="1">
        <f t="array" ref="AA685">_xlfn.IFS(AND(Z685 &lt; 36, Z685 &gt; 23), "24-35", AND(Z685 &lt; 51, Z685 &gt; 35), "36-50", AND(Z685 &lt; 66, Z685 &gt; 50), "51-65", Z685 &gt; 65, "66+", TRUE, "?")</f>
        <v>66+</v>
      </c>
      <c r="AB685" s="1">
        <v>2850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394</v>
      </c>
      <c r="AM685" s="2">
        <v>41999</v>
      </c>
      <c r="AN685">
        <f t="shared" si="31"/>
        <v>12</v>
      </c>
      <c r="AO685" t="str">
        <f t="shared" si="32"/>
        <v>December</v>
      </c>
      <c r="AP685">
        <v>1</v>
      </c>
    </row>
    <row r="686" spans="1:42" ht="13" x14ac:dyDescent="0.15">
      <c r="A686">
        <v>685</v>
      </c>
      <c r="B686" s="1">
        <v>45072</v>
      </c>
      <c r="C686" s="1">
        <v>254</v>
      </c>
      <c r="D686" s="1">
        <f t="shared" si="30"/>
        <v>0.56354277600283986</v>
      </c>
      <c r="E686" s="1">
        <v>1</v>
      </c>
      <c r="F686" s="1">
        <v>2</v>
      </c>
      <c r="G686" s="1">
        <v>74</v>
      </c>
      <c r="H686" s="1">
        <v>144</v>
      </c>
      <c r="I686" s="1">
        <v>2</v>
      </c>
      <c r="J686" s="1">
        <v>99</v>
      </c>
      <c r="K686" s="1">
        <v>7</v>
      </c>
      <c r="L686" s="1">
        <v>2</v>
      </c>
      <c r="M686" s="1">
        <v>30</v>
      </c>
      <c r="N686" s="1">
        <v>5</v>
      </c>
      <c r="O686" s="1">
        <v>6</v>
      </c>
      <c r="P686" s="1">
        <v>1</v>
      </c>
      <c r="Q686" s="1">
        <v>4</v>
      </c>
      <c r="R686" s="1">
        <v>8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72</v>
      </c>
      <c r="AA686" s="1" t="str" cm="1">
        <f t="array" ref="AA686">_xlfn.IFS(AND(Z686 &lt; 36, Z686 &gt; 23), "24-35", AND(Z686 &lt; 51, Z686 &gt; 35), "36-50", AND(Z686 &lt; 66, Z686 &gt; 50), "51-65", Z686 &gt; 65, "66+", TRUE, "?")</f>
        <v>66+</v>
      </c>
      <c r="AB686" s="1">
        <v>2415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224</v>
      </c>
      <c r="AM686" s="2">
        <v>42434</v>
      </c>
      <c r="AN686">
        <f t="shared" si="31"/>
        <v>3</v>
      </c>
      <c r="AO686" t="str">
        <f t="shared" si="32"/>
        <v>March</v>
      </c>
      <c r="AP686">
        <v>1</v>
      </c>
    </row>
    <row r="687" spans="1:42" ht="13" x14ac:dyDescent="0.15">
      <c r="A687">
        <v>686</v>
      </c>
      <c r="B687" s="1">
        <v>89694</v>
      </c>
      <c r="C687" s="1">
        <v>1430</v>
      </c>
      <c r="D687" s="1">
        <f t="shared" si="30"/>
        <v>1.5943095413294088</v>
      </c>
      <c r="E687" s="1">
        <v>1</v>
      </c>
      <c r="F687" s="1">
        <v>1</v>
      </c>
      <c r="G687" s="1">
        <v>22</v>
      </c>
      <c r="H687" s="1">
        <v>1126</v>
      </c>
      <c r="I687" s="1">
        <v>28</v>
      </c>
      <c r="J687" s="1">
        <v>211</v>
      </c>
      <c r="K687" s="1">
        <v>37</v>
      </c>
      <c r="L687" s="1">
        <v>28</v>
      </c>
      <c r="M687" s="1">
        <v>42</v>
      </c>
      <c r="N687" s="1">
        <v>3</v>
      </c>
      <c r="O687" s="1">
        <v>4</v>
      </c>
      <c r="P687" s="1">
        <v>3</v>
      </c>
      <c r="Q687" s="1">
        <v>4</v>
      </c>
      <c r="R687" s="1">
        <v>5</v>
      </c>
      <c r="S687" s="1">
        <v>1</v>
      </c>
      <c r="T687" s="1">
        <v>0</v>
      </c>
      <c r="U687" s="1">
        <v>0</v>
      </c>
      <c r="V687" s="1">
        <v>1</v>
      </c>
      <c r="W687" s="1">
        <v>1</v>
      </c>
      <c r="X687" s="1">
        <v>0</v>
      </c>
      <c r="Y687" s="1">
        <v>0</v>
      </c>
      <c r="Z687" s="1">
        <v>47</v>
      </c>
      <c r="AA687" s="1" t="str" cm="1">
        <f t="array" ref="AA687">_xlfn.IFS(AND(Z687 &lt; 36, Z687 &gt; 23), "24-35", AND(Z687 &lt; 51, Z687 &gt; 35), "36-50", AND(Z687 &lt; 66, Z687 &gt; 50), "51-65", Z687 &gt; 65, "66+", TRUE, "?")</f>
        <v>36-50</v>
      </c>
      <c r="AB687" s="1">
        <v>2422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1388</v>
      </c>
      <c r="AM687" s="2">
        <v>42427</v>
      </c>
      <c r="AN687">
        <f t="shared" si="31"/>
        <v>2</v>
      </c>
      <c r="AO687" t="str">
        <f t="shared" si="32"/>
        <v>February</v>
      </c>
      <c r="AP687">
        <v>1</v>
      </c>
    </row>
    <row r="688" spans="1:42" ht="13" x14ac:dyDescent="0.15">
      <c r="A688">
        <v>687</v>
      </c>
      <c r="B688" s="1">
        <v>74538</v>
      </c>
      <c r="C688" s="1">
        <v>1433</v>
      </c>
      <c r="D688" s="1">
        <f t="shared" si="30"/>
        <v>1.9225093241031419</v>
      </c>
      <c r="E688" s="1">
        <v>0</v>
      </c>
      <c r="F688" s="1">
        <v>0</v>
      </c>
      <c r="G688" s="1">
        <v>21</v>
      </c>
      <c r="H688" s="1">
        <v>380</v>
      </c>
      <c r="I688" s="1">
        <v>98</v>
      </c>
      <c r="J688" s="1">
        <v>733</v>
      </c>
      <c r="K688" s="1">
        <v>110</v>
      </c>
      <c r="L688" s="1">
        <v>112</v>
      </c>
      <c r="M688" s="1">
        <v>28</v>
      </c>
      <c r="N688" s="1">
        <v>1</v>
      </c>
      <c r="O688" s="1">
        <v>8</v>
      </c>
      <c r="P688" s="1">
        <v>8</v>
      </c>
      <c r="Q688" s="1">
        <v>5</v>
      </c>
      <c r="R688" s="1">
        <v>3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49</v>
      </c>
      <c r="AA688" s="1" t="str" cm="1">
        <f t="array" ref="AA688">_xlfn.IFS(AND(Z688 &lt; 36, Z688 &gt; 23), "24-35", AND(Z688 &lt; 51, Z688 &gt; 35), "36-50", AND(Z688 &lt; 66, Z688 &gt; 50), "51-65", Z688 &gt; 65, "66+", TRUE, "?")</f>
        <v>36-50</v>
      </c>
      <c r="AB688" s="1">
        <v>2524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1405</v>
      </c>
      <c r="AM688" s="2">
        <v>42325</v>
      </c>
      <c r="AN688">
        <f t="shared" si="31"/>
        <v>11</v>
      </c>
      <c r="AO688" t="str">
        <f t="shared" si="32"/>
        <v>November</v>
      </c>
      <c r="AP688">
        <v>1</v>
      </c>
    </row>
    <row r="689" spans="1:42" ht="13" x14ac:dyDescent="0.15">
      <c r="A689">
        <v>688</v>
      </c>
      <c r="B689" s="1">
        <v>67432</v>
      </c>
      <c r="C689" s="1">
        <v>1165</v>
      </c>
      <c r="D689" s="1">
        <f t="shared" si="30"/>
        <v>1.7276663898445843</v>
      </c>
      <c r="E689" s="1">
        <v>0</v>
      </c>
      <c r="F689" s="1">
        <v>1</v>
      </c>
      <c r="G689" s="1">
        <v>69</v>
      </c>
      <c r="H689" s="1">
        <v>432</v>
      </c>
      <c r="I689" s="1">
        <v>79</v>
      </c>
      <c r="J689" s="1">
        <v>341</v>
      </c>
      <c r="K689" s="1">
        <v>177</v>
      </c>
      <c r="L689" s="1">
        <v>136</v>
      </c>
      <c r="M689" s="1">
        <v>170</v>
      </c>
      <c r="N689" s="1">
        <v>2</v>
      </c>
      <c r="O689" s="1">
        <v>8</v>
      </c>
      <c r="P689" s="1">
        <v>5</v>
      </c>
      <c r="Q689" s="1">
        <v>4</v>
      </c>
      <c r="R689" s="1">
        <v>4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47</v>
      </c>
      <c r="AA689" s="1" t="str" cm="1">
        <f t="array" ref="AA689">_xlfn.IFS(AND(Z689 &lt; 36, Z689 &gt; 23), "24-35", AND(Z689 &lt; 51, Z689 &gt; 35), "36-50", AND(Z689 &lt; 66, Z689 &gt; 50), "51-65", Z689 &gt; 65, "66+", TRUE, "?")</f>
        <v>36-50</v>
      </c>
      <c r="AB689" s="1">
        <v>2616</v>
      </c>
      <c r="AC689" s="1">
        <v>0</v>
      </c>
      <c r="AD689" s="1">
        <v>1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995</v>
      </c>
      <c r="AM689" s="2">
        <v>42233</v>
      </c>
      <c r="AN689">
        <f t="shared" si="31"/>
        <v>8</v>
      </c>
      <c r="AO689" t="str">
        <f t="shared" si="32"/>
        <v>August</v>
      </c>
      <c r="AP689">
        <v>1</v>
      </c>
    </row>
    <row r="690" spans="1:42" ht="13" x14ac:dyDescent="0.15">
      <c r="A690">
        <v>689</v>
      </c>
      <c r="B690" s="1">
        <v>70545</v>
      </c>
      <c r="C690" s="1">
        <v>313</v>
      </c>
      <c r="D690" s="1">
        <f t="shared" si="30"/>
        <v>0.44368842582748602</v>
      </c>
      <c r="E690" s="1">
        <v>0</v>
      </c>
      <c r="F690" s="1">
        <v>1</v>
      </c>
      <c r="G690" s="1">
        <v>29</v>
      </c>
      <c r="H690" s="1">
        <v>138</v>
      </c>
      <c r="I690" s="1">
        <v>39</v>
      </c>
      <c r="J690" s="1">
        <v>63</v>
      </c>
      <c r="K690" s="1">
        <v>55</v>
      </c>
      <c r="L690" s="1">
        <v>18</v>
      </c>
      <c r="M690" s="1">
        <v>21</v>
      </c>
      <c r="N690" s="1">
        <v>1</v>
      </c>
      <c r="O690" s="1">
        <v>4</v>
      </c>
      <c r="P690" s="1">
        <v>1</v>
      </c>
      <c r="Q690" s="1">
        <v>7</v>
      </c>
      <c r="R690" s="1">
        <v>2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68</v>
      </c>
      <c r="AA690" s="1" t="str" cm="1">
        <f t="array" ref="AA690">_xlfn.IFS(AND(Z690 &lt; 36, Z690 &gt; 23), "24-35", AND(Z690 &lt; 51, Z690 &gt; 35), "36-50", AND(Z690 &lt; 66, Z690 &gt; 50), "51-65", Z690 &gt; 65, "66+", TRUE, "?")</f>
        <v>66+</v>
      </c>
      <c r="AB690" s="1">
        <v>2185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1</v>
      </c>
      <c r="AK690" s="1">
        <v>0</v>
      </c>
      <c r="AL690" s="1">
        <v>292</v>
      </c>
      <c r="AM690" s="2">
        <v>42664</v>
      </c>
      <c r="AN690">
        <f t="shared" si="31"/>
        <v>10</v>
      </c>
      <c r="AO690" t="str">
        <f t="shared" si="32"/>
        <v>October</v>
      </c>
      <c r="AP690">
        <v>1</v>
      </c>
    </row>
    <row r="691" spans="1:42" ht="13" x14ac:dyDescent="0.15">
      <c r="A691">
        <v>690</v>
      </c>
      <c r="B691" s="1">
        <v>17487</v>
      </c>
      <c r="C691" s="1">
        <v>12</v>
      </c>
      <c r="D691" s="1">
        <f t="shared" si="30"/>
        <v>6.8622405215302787E-2</v>
      </c>
      <c r="E691" s="1">
        <v>1</v>
      </c>
      <c r="F691" s="1">
        <v>0</v>
      </c>
      <c r="G691" s="1">
        <v>37</v>
      </c>
      <c r="H691" s="1">
        <v>0</v>
      </c>
      <c r="I691" s="1">
        <v>0</v>
      </c>
      <c r="J691" s="1">
        <v>1</v>
      </c>
      <c r="K691" s="1">
        <v>7</v>
      </c>
      <c r="L691" s="1">
        <v>4</v>
      </c>
      <c r="M691" s="1">
        <v>6</v>
      </c>
      <c r="N691" s="1">
        <v>1</v>
      </c>
      <c r="O691" s="1">
        <v>1</v>
      </c>
      <c r="P691" s="1">
        <v>0</v>
      </c>
      <c r="Q691" s="1">
        <v>2</v>
      </c>
      <c r="R691" s="1">
        <v>7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31</v>
      </c>
      <c r="AA691" s="1" t="str" cm="1">
        <f t="array" ref="AA691">_xlfn.IFS(AND(Z691 &lt; 36, Z691 &gt; 23), "24-35", AND(Z691 &lt; 51, Z691 &gt; 35), "36-50", AND(Z691 &lt; 66, Z691 &gt; 50), "51-65", Z691 &gt; 65, "66+", TRUE, "?")</f>
        <v>24-35</v>
      </c>
      <c r="AB691" s="1">
        <v>2627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6</v>
      </c>
      <c r="AM691" s="2">
        <v>42222</v>
      </c>
      <c r="AN691">
        <f t="shared" si="31"/>
        <v>8</v>
      </c>
      <c r="AO691" t="str">
        <f t="shared" si="32"/>
        <v>August</v>
      </c>
      <c r="AP691">
        <v>1</v>
      </c>
    </row>
    <row r="692" spans="1:42" ht="13" x14ac:dyDescent="0.15">
      <c r="A692">
        <v>691</v>
      </c>
      <c r="B692" s="1">
        <v>62882</v>
      </c>
      <c r="C692" s="1">
        <v>1241</v>
      </c>
      <c r="D692" s="1">
        <f t="shared" si="30"/>
        <v>1.973537737349321</v>
      </c>
      <c r="E692" s="1">
        <v>0</v>
      </c>
      <c r="F692" s="1">
        <v>1</v>
      </c>
      <c r="G692" s="1">
        <v>26</v>
      </c>
      <c r="H692" s="1">
        <v>509</v>
      </c>
      <c r="I692" s="1">
        <v>133</v>
      </c>
      <c r="J692" s="1">
        <v>497</v>
      </c>
      <c r="K692" s="1">
        <v>78</v>
      </c>
      <c r="L692" s="1">
        <v>24</v>
      </c>
      <c r="M692" s="1">
        <v>97</v>
      </c>
      <c r="N692" s="1">
        <v>2</v>
      </c>
      <c r="O692" s="1">
        <v>7</v>
      </c>
      <c r="P692" s="1">
        <v>5</v>
      </c>
      <c r="Q692" s="1">
        <v>6</v>
      </c>
      <c r="R692" s="1">
        <v>4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51</v>
      </c>
      <c r="AA692" s="1" t="str" cm="1">
        <f t="array" ref="AA692">_xlfn.IFS(AND(Z692 &lt; 36, Z692 &gt; 23), "24-35", AND(Z692 &lt; 51, Z692 &gt; 35), "36-50", AND(Z692 &lt; 66, Z692 &gt; 50), "51-65", Z692 &gt; 65, "66+", TRUE, "?")</f>
        <v>51-65</v>
      </c>
      <c r="AB692" s="1">
        <v>2848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1144</v>
      </c>
      <c r="AM692" s="2">
        <v>42001</v>
      </c>
      <c r="AN692">
        <f t="shared" si="31"/>
        <v>12</v>
      </c>
      <c r="AO692" t="str">
        <f t="shared" si="32"/>
        <v>December</v>
      </c>
      <c r="AP692">
        <v>1</v>
      </c>
    </row>
    <row r="693" spans="1:42" ht="13" x14ac:dyDescent="0.15">
      <c r="A693">
        <v>692</v>
      </c>
      <c r="B693" s="1">
        <v>64108</v>
      </c>
      <c r="C693" s="1">
        <v>1078</v>
      </c>
      <c r="D693" s="1">
        <f t="shared" si="30"/>
        <v>1.6815374056280026</v>
      </c>
      <c r="E693" s="1">
        <v>0</v>
      </c>
      <c r="F693" s="1">
        <v>1</v>
      </c>
      <c r="G693" s="1">
        <v>8</v>
      </c>
      <c r="H693" s="1">
        <v>948</v>
      </c>
      <c r="I693" s="1">
        <v>10</v>
      </c>
      <c r="J693" s="1">
        <v>86</v>
      </c>
      <c r="K693" s="1">
        <v>13</v>
      </c>
      <c r="L693" s="1">
        <v>21</v>
      </c>
      <c r="M693" s="1">
        <v>21</v>
      </c>
      <c r="N693" s="1">
        <v>4</v>
      </c>
      <c r="O693" s="1">
        <v>6</v>
      </c>
      <c r="P693" s="1">
        <v>9</v>
      </c>
      <c r="Q693" s="1">
        <v>11</v>
      </c>
      <c r="R693" s="1">
        <v>5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67</v>
      </c>
      <c r="AA693" s="1" t="str" cm="1">
        <f t="array" ref="AA693">_xlfn.IFS(AND(Z693 &lt; 36, Z693 &gt; 23), "24-35", AND(Z693 &lt; 51, Z693 &gt; 35), "36-50", AND(Z693 &lt; 66, Z693 &gt; 50), "51-65", Z693 &gt; 65, "66+", TRUE, "?")</f>
        <v>66+</v>
      </c>
      <c r="AB693" s="1">
        <v>2622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1057</v>
      </c>
      <c r="AM693" s="2">
        <v>42227</v>
      </c>
      <c r="AN693">
        <f t="shared" si="31"/>
        <v>8</v>
      </c>
      <c r="AO693" t="str">
        <f t="shared" si="32"/>
        <v>August</v>
      </c>
      <c r="AP693">
        <v>1</v>
      </c>
    </row>
    <row r="694" spans="1:42" ht="13" x14ac:dyDescent="0.15">
      <c r="A694">
        <v>693</v>
      </c>
      <c r="B694" s="1">
        <v>34941</v>
      </c>
      <c r="C694" s="1">
        <v>73</v>
      </c>
      <c r="D694" s="1">
        <f t="shared" si="30"/>
        <v>0.20892361409232707</v>
      </c>
      <c r="E694" s="1">
        <v>1</v>
      </c>
      <c r="F694" s="1">
        <v>1</v>
      </c>
      <c r="G694" s="1">
        <v>26</v>
      </c>
      <c r="H694" s="1">
        <v>39</v>
      </c>
      <c r="I694" s="1">
        <v>2</v>
      </c>
      <c r="J694" s="1">
        <v>25</v>
      </c>
      <c r="K694" s="1">
        <v>4</v>
      </c>
      <c r="L694" s="1">
        <v>3</v>
      </c>
      <c r="M694" s="1">
        <v>24</v>
      </c>
      <c r="N694" s="1">
        <v>2</v>
      </c>
      <c r="O694" s="1">
        <v>3</v>
      </c>
      <c r="P694" s="1">
        <v>0</v>
      </c>
      <c r="Q694" s="1">
        <v>3</v>
      </c>
      <c r="R694" s="1">
        <v>8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64</v>
      </c>
      <c r="AA694" s="1" t="str" cm="1">
        <f t="array" ref="AA694">_xlfn.IFS(AND(Z694 &lt; 36, Z694 &gt; 23), "24-35", AND(Z694 &lt; 51, Z694 &gt; 35), "36-50", AND(Z694 &lt; 66, Z694 &gt; 50), "51-65", Z694 &gt; 65, "66+", TRUE, "?")</f>
        <v>51-65</v>
      </c>
      <c r="AB694" s="1">
        <v>2639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1</v>
      </c>
      <c r="AK694" s="1">
        <v>0</v>
      </c>
      <c r="AL694" s="1">
        <v>49</v>
      </c>
      <c r="AM694" s="2">
        <v>42210</v>
      </c>
      <c r="AN694">
        <f t="shared" si="31"/>
        <v>7</v>
      </c>
      <c r="AO694" t="str">
        <f t="shared" si="32"/>
        <v>July</v>
      </c>
      <c r="AP694">
        <v>1</v>
      </c>
    </row>
    <row r="695" spans="1:42" ht="13" x14ac:dyDescent="0.15">
      <c r="A695">
        <v>694</v>
      </c>
      <c r="B695" s="1">
        <v>48767</v>
      </c>
      <c r="C695" s="1">
        <v>53</v>
      </c>
      <c r="D695" s="1">
        <f t="shared" si="30"/>
        <v>0.10868005003383437</v>
      </c>
      <c r="E695" s="1">
        <v>1</v>
      </c>
      <c r="F695" s="1">
        <v>2</v>
      </c>
      <c r="G695" s="1">
        <v>79</v>
      </c>
      <c r="H695" s="1">
        <v>28</v>
      </c>
      <c r="I695" s="1">
        <v>1</v>
      </c>
      <c r="J695" s="1">
        <v>21</v>
      </c>
      <c r="K695" s="1">
        <v>3</v>
      </c>
      <c r="L695" s="1">
        <v>0</v>
      </c>
      <c r="M695" s="1">
        <v>10</v>
      </c>
      <c r="N695" s="1">
        <v>3</v>
      </c>
      <c r="O695" s="1">
        <v>2</v>
      </c>
      <c r="P695" s="1">
        <v>1</v>
      </c>
      <c r="Q695" s="1">
        <v>3</v>
      </c>
      <c r="R695" s="1">
        <v>5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70</v>
      </c>
      <c r="AA695" s="1" t="str" cm="1">
        <f t="array" ref="AA695">_xlfn.IFS(AND(Z695 &lt; 36, Z695 &gt; 23), "24-35", AND(Z695 &lt; 51, Z695 &gt; 35), "36-50", AND(Z695 &lt; 66, Z695 &gt; 50), "51-65", Z695 &gt; 65, "66+", TRUE, "?")</f>
        <v>66+</v>
      </c>
      <c r="AB695" s="1">
        <v>2338</v>
      </c>
      <c r="AC695" s="1">
        <v>0</v>
      </c>
      <c r="AD695" s="1">
        <v>0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43</v>
      </c>
      <c r="AM695" s="2">
        <v>42511</v>
      </c>
      <c r="AN695">
        <f t="shared" si="31"/>
        <v>5</v>
      </c>
      <c r="AO695" t="str">
        <f t="shared" si="32"/>
        <v>May</v>
      </c>
      <c r="AP695">
        <v>1</v>
      </c>
    </row>
    <row r="696" spans="1:42" ht="13" x14ac:dyDescent="0.15">
      <c r="A696">
        <v>695</v>
      </c>
      <c r="B696" s="1">
        <v>38702</v>
      </c>
      <c r="C696" s="1">
        <v>69</v>
      </c>
      <c r="D696" s="1">
        <f t="shared" si="30"/>
        <v>0.17828535992971939</v>
      </c>
      <c r="E696" s="1">
        <v>1</v>
      </c>
      <c r="F696" s="1">
        <v>0</v>
      </c>
      <c r="G696" s="1">
        <v>71</v>
      </c>
      <c r="H696" s="1">
        <v>13</v>
      </c>
      <c r="I696" s="1">
        <v>11</v>
      </c>
      <c r="J696" s="1">
        <v>24</v>
      </c>
      <c r="K696" s="1">
        <v>13</v>
      </c>
      <c r="L696" s="1">
        <v>8</v>
      </c>
      <c r="M696" s="1">
        <v>40</v>
      </c>
      <c r="N696" s="1">
        <v>2</v>
      </c>
      <c r="O696" s="1">
        <v>3</v>
      </c>
      <c r="P696" s="1">
        <v>0</v>
      </c>
      <c r="Q696" s="1">
        <v>4</v>
      </c>
      <c r="R696" s="1">
        <v>6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42</v>
      </c>
      <c r="AA696" s="1" t="str" cm="1">
        <f t="array" ref="AA696">_xlfn.IFS(AND(Z696 &lt; 36, Z696 &gt; 23), "24-35", AND(Z696 &lt; 51, Z696 &gt; 35), "36-50", AND(Z696 &lt; 66, Z696 &gt; 50), "51-65", Z696 &gt; 65, "66+", TRUE, "?")</f>
        <v>36-50</v>
      </c>
      <c r="AB696" s="1">
        <v>2491</v>
      </c>
      <c r="AC696" s="1">
        <v>0</v>
      </c>
      <c r="AD696" s="1">
        <v>0</v>
      </c>
      <c r="AE696" s="1">
        <v>0</v>
      </c>
      <c r="AF696" s="1">
        <v>1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29</v>
      </c>
      <c r="AM696" s="2">
        <v>42358</v>
      </c>
      <c r="AN696">
        <f t="shared" si="31"/>
        <v>12</v>
      </c>
      <c r="AO696" t="str">
        <f t="shared" si="32"/>
        <v>December</v>
      </c>
      <c r="AP696">
        <v>1</v>
      </c>
    </row>
    <row r="697" spans="1:42" ht="13" x14ac:dyDescent="0.15">
      <c r="A697">
        <v>696</v>
      </c>
      <c r="B697" s="1">
        <v>82224</v>
      </c>
      <c r="C697" s="1">
        <v>862</v>
      </c>
      <c r="D697" s="1">
        <f t="shared" si="30"/>
        <v>1.0483557112278652</v>
      </c>
      <c r="E697" s="1">
        <v>0</v>
      </c>
      <c r="F697" s="1">
        <v>0</v>
      </c>
      <c r="G697" s="1">
        <v>83</v>
      </c>
      <c r="H697" s="1">
        <v>307</v>
      </c>
      <c r="I697" s="1">
        <v>26</v>
      </c>
      <c r="J697" s="1">
        <v>360</v>
      </c>
      <c r="K697" s="1">
        <v>138</v>
      </c>
      <c r="L697" s="1">
        <v>31</v>
      </c>
      <c r="M697" s="1">
        <v>40</v>
      </c>
      <c r="N697" s="1">
        <v>1</v>
      </c>
      <c r="O697" s="1">
        <v>6</v>
      </c>
      <c r="P697" s="1">
        <v>9</v>
      </c>
      <c r="Q697" s="1">
        <v>5</v>
      </c>
      <c r="R697" s="1">
        <v>3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56</v>
      </c>
      <c r="AA697" s="1" t="str" cm="1">
        <f t="array" ref="AA697">_xlfn.IFS(AND(Z697 &lt; 36, Z697 &gt; 23), "24-35", AND(Z697 &lt; 51, Z697 &gt; 35), "36-50", AND(Z697 &lt; 66, Z697 &gt; 50), "51-65", Z697 &gt; 65, "66+", TRUE, "?")</f>
        <v>51-65</v>
      </c>
      <c r="AB697" s="1">
        <v>2314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822</v>
      </c>
      <c r="AM697" s="2">
        <v>42535</v>
      </c>
      <c r="AN697">
        <f t="shared" si="31"/>
        <v>6</v>
      </c>
      <c r="AO697" t="str">
        <f t="shared" si="32"/>
        <v>June</v>
      </c>
      <c r="AP697">
        <v>1</v>
      </c>
    </row>
    <row r="698" spans="1:42" ht="13" x14ac:dyDescent="0.15">
      <c r="A698">
        <v>697</v>
      </c>
      <c r="B698" s="1">
        <v>83844</v>
      </c>
      <c r="C698" s="1">
        <v>1383</v>
      </c>
      <c r="D698" s="1">
        <f t="shared" si="30"/>
        <v>1.6494919135537425</v>
      </c>
      <c r="E698" s="1">
        <v>0</v>
      </c>
      <c r="F698" s="1">
        <v>0</v>
      </c>
      <c r="G698" s="1">
        <v>57</v>
      </c>
      <c r="H698" s="1">
        <v>901</v>
      </c>
      <c r="I698" s="1">
        <v>31</v>
      </c>
      <c r="J698" s="1">
        <v>345</v>
      </c>
      <c r="K698" s="1">
        <v>75</v>
      </c>
      <c r="L698" s="1">
        <v>31</v>
      </c>
      <c r="M698" s="1">
        <v>191</v>
      </c>
      <c r="N698" s="1">
        <v>1</v>
      </c>
      <c r="O698" s="1">
        <v>4</v>
      </c>
      <c r="P698" s="1">
        <v>4</v>
      </c>
      <c r="Q698" s="1">
        <v>11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68</v>
      </c>
      <c r="AA698" s="1" t="str" cm="1">
        <f t="array" ref="AA698">_xlfn.IFS(AND(Z698 &lt; 36, Z698 &gt; 23), "24-35", AND(Z698 &lt; 51, Z698 &gt; 35), "36-50", AND(Z698 &lt; 66, Z698 &gt; 50), "51-65", Z698 &gt; 65, "66+", TRUE, "?")</f>
        <v>66+</v>
      </c>
      <c r="AB698" s="1">
        <v>2572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1192</v>
      </c>
      <c r="AM698" s="2">
        <v>42277</v>
      </c>
      <c r="AN698">
        <f t="shared" si="31"/>
        <v>9</v>
      </c>
      <c r="AO698" t="str">
        <f t="shared" si="32"/>
        <v>September</v>
      </c>
      <c r="AP698">
        <v>1</v>
      </c>
    </row>
    <row r="699" spans="1:42" ht="13" x14ac:dyDescent="0.15">
      <c r="A699">
        <v>698</v>
      </c>
      <c r="B699" s="1">
        <v>17003</v>
      </c>
      <c r="C699" s="1">
        <v>31</v>
      </c>
      <c r="D699" s="1">
        <f t="shared" si="30"/>
        <v>0.18232076692348409</v>
      </c>
      <c r="E699" s="1">
        <v>1</v>
      </c>
      <c r="F699" s="1">
        <v>0</v>
      </c>
      <c r="G699" s="1">
        <v>37</v>
      </c>
      <c r="H699" s="1">
        <v>2</v>
      </c>
      <c r="I699" s="1">
        <v>5</v>
      </c>
      <c r="J699" s="1">
        <v>12</v>
      </c>
      <c r="K699" s="1">
        <v>4</v>
      </c>
      <c r="L699" s="1">
        <v>8</v>
      </c>
      <c r="M699" s="1">
        <v>7</v>
      </c>
      <c r="N699" s="1">
        <v>3</v>
      </c>
      <c r="O699" s="1">
        <v>2</v>
      </c>
      <c r="P699" s="1">
        <v>0</v>
      </c>
      <c r="Q699" s="1">
        <v>4</v>
      </c>
      <c r="R699" s="1">
        <v>5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45</v>
      </c>
      <c r="AA699" s="1" t="str" cm="1">
        <f t="array" ref="AA699">_xlfn.IFS(AND(Z699 &lt; 36, Z699 &gt; 23), "24-35", AND(Z699 &lt; 51, Z699 &gt; 35), "36-50", AND(Z699 &lt; 66, Z699 &gt; 50), "51-65", Z699 &gt; 65, "66+", TRUE, "?")</f>
        <v>36-50</v>
      </c>
      <c r="AB699" s="1">
        <v>2361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24</v>
      </c>
      <c r="AM699" s="2">
        <v>42488</v>
      </c>
      <c r="AN699">
        <f t="shared" si="31"/>
        <v>4</v>
      </c>
      <c r="AO699" t="str">
        <f t="shared" si="32"/>
        <v>April</v>
      </c>
      <c r="AP699">
        <v>1</v>
      </c>
    </row>
    <row r="700" spans="1:42" ht="13" x14ac:dyDescent="0.15">
      <c r="A700">
        <v>699</v>
      </c>
      <c r="B700" s="1">
        <v>71163</v>
      </c>
      <c r="C700" s="1">
        <v>916</v>
      </c>
      <c r="D700" s="1">
        <f t="shared" si="30"/>
        <v>1.2871857566431995</v>
      </c>
      <c r="E700" s="1">
        <v>0</v>
      </c>
      <c r="F700" s="1">
        <v>0</v>
      </c>
      <c r="G700" s="1">
        <v>30</v>
      </c>
      <c r="H700" s="1">
        <v>283</v>
      </c>
      <c r="I700" s="1">
        <v>17</v>
      </c>
      <c r="J700" s="1">
        <v>372</v>
      </c>
      <c r="K700" s="1">
        <v>138</v>
      </c>
      <c r="L700" s="1">
        <v>106</v>
      </c>
      <c r="M700" s="1">
        <v>44</v>
      </c>
      <c r="N700" s="1">
        <v>1</v>
      </c>
      <c r="O700" s="1">
        <v>3</v>
      </c>
      <c r="P700" s="1">
        <v>8</v>
      </c>
      <c r="Q700" s="1">
        <v>12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25</v>
      </c>
      <c r="AA700" s="1" t="str" cm="1">
        <f t="array" ref="AA700">_xlfn.IFS(AND(Z700 &lt; 36, Z700 &gt; 23), "24-35", AND(Z700 &lt; 51, Z700 &gt; 35), "36-50", AND(Z700 &lt; 66, Z700 &gt; 50), "51-65", Z700 &gt; 65, "66+", TRUE, "?")</f>
        <v>24-35</v>
      </c>
      <c r="AB700" s="1">
        <v>2271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872</v>
      </c>
      <c r="AM700" s="2">
        <v>42578</v>
      </c>
      <c r="AN700">
        <f t="shared" si="31"/>
        <v>7</v>
      </c>
      <c r="AO700" t="str">
        <f t="shared" si="32"/>
        <v>July</v>
      </c>
      <c r="AP700">
        <v>1</v>
      </c>
    </row>
    <row r="701" spans="1:42" ht="13" x14ac:dyDescent="0.15">
      <c r="A701">
        <v>700</v>
      </c>
      <c r="B701" s="1">
        <v>33697</v>
      </c>
      <c r="C701" s="1">
        <v>17</v>
      </c>
      <c r="D701" s="1">
        <f t="shared" si="30"/>
        <v>5.0449594919429033E-2</v>
      </c>
      <c r="E701" s="1">
        <v>1</v>
      </c>
      <c r="F701" s="1">
        <v>0</v>
      </c>
      <c r="G701" s="1">
        <v>34</v>
      </c>
      <c r="H701" s="1">
        <v>4</v>
      </c>
      <c r="I701" s="1">
        <v>3</v>
      </c>
      <c r="J701" s="1">
        <v>7</v>
      </c>
      <c r="K701" s="1">
        <v>0</v>
      </c>
      <c r="L701" s="1">
        <v>3</v>
      </c>
      <c r="M701" s="1">
        <v>11</v>
      </c>
      <c r="N701" s="1">
        <v>1</v>
      </c>
      <c r="O701" s="1">
        <v>1</v>
      </c>
      <c r="P701" s="1">
        <v>0</v>
      </c>
      <c r="Q701" s="1">
        <v>2</v>
      </c>
      <c r="R701" s="1">
        <v>7</v>
      </c>
      <c r="S701" s="1">
        <v>0</v>
      </c>
      <c r="T701" s="1">
        <v>0</v>
      </c>
      <c r="U701" s="1">
        <v>1</v>
      </c>
      <c r="V701" s="1">
        <v>0</v>
      </c>
      <c r="W701" s="1">
        <v>0</v>
      </c>
      <c r="X701" s="1">
        <v>0</v>
      </c>
      <c r="Y701" s="1">
        <v>0</v>
      </c>
      <c r="Z701" s="1">
        <v>50</v>
      </c>
      <c r="AA701" s="1" t="str" cm="1">
        <f t="array" ref="AA701">_xlfn.IFS(AND(Z701 &lt; 36, Z701 &gt; 23), "24-35", AND(Z701 &lt; 51, Z701 &gt; 35), "36-50", AND(Z701 &lt; 66, Z701 &gt; 50), "51-65", Z701 &gt; 65, "66+", TRUE, "?")</f>
        <v>36-50</v>
      </c>
      <c r="AB701" s="1">
        <v>2446</v>
      </c>
      <c r="AC701" s="1">
        <v>0</v>
      </c>
      <c r="AD701" s="1">
        <v>0</v>
      </c>
      <c r="AE701" s="1">
        <v>1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6</v>
      </c>
      <c r="AM701" s="2">
        <v>42403</v>
      </c>
      <c r="AN701">
        <f t="shared" si="31"/>
        <v>2</v>
      </c>
      <c r="AO701" t="str">
        <f t="shared" si="32"/>
        <v>February</v>
      </c>
      <c r="AP701">
        <v>1</v>
      </c>
    </row>
    <row r="702" spans="1:42" ht="13" x14ac:dyDescent="0.15">
      <c r="A702">
        <v>701</v>
      </c>
      <c r="B702" s="1">
        <v>67369</v>
      </c>
      <c r="C702" s="1">
        <v>1419</v>
      </c>
      <c r="D702" s="1">
        <f t="shared" si="30"/>
        <v>2.106310023898232</v>
      </c>
      <c r="E702" s="1">
        <v>0</v>
      </c>
      <c r="F702" s="1">
        <v>1</v>
      </c>
      <c r="G702" s="1">
        <v>81</v>
      </c>
      <c r="H702" s="1">
        <v>1298</v>
      </c>
      <c r="I702" s="1">
        <v>0</v>
      </c>
      <c r="J702" s="1">
        <v>70</v>
      </c>
      <c r="K702" s="1">
        <v>37</v>
      </c>
      <c r="L702" s="1">
        <v>14</v>
      </c>
      <c r="M702" s="1">
        <v>42</v>
      </c>
      <c r="N702" s="1">
        <v>4</v>
      </c>
      <c r="O702" s="1">
        <v>7</v>
      </c>
      <c r="P702" s="1">
        <v>4</v>
      </c>
      <c r="Q702" s="1">
        <v>10</v>
      </c>
      <c r="R702" s="1">
        <v>4</v>
      </c>
      <c r="S702" s="1">
        <v>0</v>
      </c>
      <c r="T702" s="1">
        <v>0</v>
      </c>
      <c r="U702" s="1">
        <v>0</v>
      </c>
      <c r="V702" s="1">
        <v>1</v>
      </c>
      <c r="W702" s="1">
        <v>1</v>
      </c>
      <c r="X702" s="1">
        <v>0</v>
      </c>
      <c r="Y702" s="1">
        <v>1</v>
      </c>
      <c r="Z702" s="1">
        <v>51</v>
      </c>
      <c r="AA702" s="1" t="str" cm="1">
        <f t="array" ref="AA702">_xlfn.IFS(AND(Z702 &lt; 36, Z702 &gt; 23), "24-35", AND(Z702 &lt; 51, Z702 &gt; 35), "36-50", AND(Z702 &lt; 66, Z702 &gt; 50), "51-65", Z702 &gt; 65, "66+", TRUE, "?")</f>
        <v>51-65</v>
      </c>
      <c r="AB702" s="1">
        <v>2748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>
        <v>1</v>
      </c>
      <c r="AK702" s="1">
        <v>0</v>
      </c>
      <c r="AL702" s="1">
        <v>1377</v>
      </c>
      <c r="AM702" s="2">
        <v>42101</v>
      </c>
      <c r="AN702">
        <f t="shared" si="31"/>
        <v>4</v>
      </c>
      <c r="AO702" t="str">
        <f t="shared" si="32"/>
        <v>April</v>
      </c>
      <c r="AP702">
        <v>1</v>
      </c>
    </row>
    <row r="703" spans="1:42" ht="13" x14ac:dyDescent="0.15">
      <c r="A703">
        <v>702</v>
      </c>
      <c r="B703" s="1">
        <v>83443</v>
      </c>
      <c r="C703" s="1">
        <v>1413</v>
      </c>
      <c r="D703" s="1">
        <f t="shared" si="30"/>
        <v>1.6933715230756325</v>
      </c>
      <c r="E703" s="1">
        <v>0</v>
      </c>
      <c r="F703" s="1">
        <v>0</v>
      </c>
      <c r="G703" s="1">
        <v>89</v>
      </c>
      <c r="H703" s="1">
        <v>518</v>
      </c>
      <c r="I703" s="1">
        <v>42</v>
      </c>
      <c r="J703" s="1">
        <v>742</v>
      </c>
      <c r="K703" s="1">
        <v>55</v>
      </c>
      <c r="L703" s="1">
        <v>56</v>
      </c>
      <c r="M703" s="1">
        <v>84</v>
      </c>
      <c r="N703" s="1">
        <v>1</v>
      </c>
      <c r="O703" s="1">
        <v>6</v>
      </c>
      <c r="P703" s="1">
        <v>10</v>
      </c>
      <c r="Q703" s="1">
        <v>5</v>
      </c>
      <c r="R703" s="1">
        <v>2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48</v>
      </c>
      <c r="AA703" s="1" t="str" cm="1">
        <f t="array" ref="AA703">_xlfn.IFS(AND(Z703 &lt; 36, Z703 &gt; 23), "24-35", AND(Z703 &lt; 51, Z703 &gt; 35), "36-50", AND(Z703 &lt; 66, Z703 &gt; 50), "51-65", Z703 &gt; 65, "66+", TRUE, "?")</f>
        <v>36-50</v>
      </c>
      <c r="AB703" s="1">
        <v>2339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1329</v>
      </c>
      <c r="AM703" s="2">
        <v>42510</v>
      </c>
      <c r="AN703">
        <f t="shared" si="31"/>
        <v>5</v>
      </c>
      <c r="AO703" t="str">
        <f t="shared" si="32"/>
        <v>May</v>
      </c>
      <c r="AP703">
        <v>1</v>
      </c>
    </row>
    <row r="704" spans="1:42" ht="13" x14ac:dyDescent="0.15">
      <c r="A704">
        <v>703</v>
      </c>
      <c r="B704" s="1">
        <v>51518</v>
      </c>
      <c r="C704" s="1">
        <v>445</v>
      </c>
      <c r="D704" s="1">
        <f t="shared" si="30"/>
        <v>0.86377576769284514</v>
      </c>
      <c r="E704" s="1">
        <v>0</v>
      </c>
      <c r="F704" s="1">
        <v>1</v>
      </c>
      <c r="G704" s="1">
        <v>92</v>
      </c>
      <c r="H704" s="1">
        <v>350</v>
      </c>
      <c r="I704" s="1">
        <v>8</v>
      </c>
      <c r="J704" s="1">
        <v>66</v>
      </c>
      <c r="K704" s="1">
        <v>17</v>
      </c>
      <c r="L704" s="1">
        <v>4</v>
      </c>
      <c r="M704" s="1">
        <v>4</v>
      </c>
      <c r="N704" s="1">
        <v>2</v>
      </c>
      <c r="O704" s="1">
        <v>3</v>
      </c>
      <c r="P704" s="1">
        <v>2</v>
      </c>
      <c r="Q704" s="1">
        <v>10</v>
      </c>
      <c r="R704" s="1">
        <v>3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62</v>
      </c>
      <c r="AA704" s="1" t="str" cm="1">
        <f t="array" ref="AA704">_xlfn.IFS(AND(Z704 &lt; 36, Z704 &gt; 23), "24-35", AND(Z704 &lt; 51, Z704 &gt; 35), "36-50", AND(Z704 &lt; 66, Z704 &gt; 50), "51-65", Z704 &gt; 65, "66+", TRUE, "?")</f>
        <v>51-65</v>
      </c>
      <c r="AB704" s="1">
        <v>2428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441</v>
      </c>
      <c r="AM704" s="2">
        <v>42421</v>
      </c>
      <c r="AN704">
        <f t="shared" si="31"/>
        <v>2</v>
      </c>
      <c r="AO704" t="str">
        <f t="shared" si="32"/>
        <v>February</v>
      </c>
      <c r="AP704">
        <v>1</v>
      </c>
    </row>
    <row r="705" spans="1:42" ht="13" x14ac:dyDescent="0.15">
      <c r="A705">
        <v>704</v>
      </c>
      <c r="B705" s="1">
        <v>75693</v>
      </c>
      <c r="C705" s="1">
        <v>1412</v>
      </c>
      <c r="D705" s="1">
        <f t="shared" si="30"/>
        <v>1.8654300926109417</v>
      </c>
      <c r="E705" s="1">
        <v>0</v>
      </c>
      <c r="F705" s="1">
        <v>0</v>
      </c>
      <c r="G705" s="1">
        <v>10</v>
      </c>
      <c r="H705" s="1">
        <v>797</v>
      </c>
      <c r="I705" s="1">
        <v>153</v>
      </c>
      <c r="J705" s="1">
        <v>293</v>
      </c>
      <c r="K705" s="1">
        <v>72</v>
      </c>
      <c r="L705" s="1">
        <v>97</v>
      </c>
      <c r="M705" s="1">
        <v>30</v>
      </c>
      <c r="N705" s="1">
        <v>1</v>
      </c>
      <c r="O705" s="1">
        <v>11</v>
      </c>
      <c r="P705" s="1">
        <v>4</v>
      </c>
      <c r="Q705" s="1">
        <v>6</v>
      </c>
      <c r="R705" s="1">
        <v>4</v>
      </c>
      <c r="S705" s="1">
        <v>1</v>
      </c>
      <c r="T705" s="1">
        <v>0</v>
      </c>
      <c r="U705" s="1">
        <v>0</v>
      </c>
      <c r="V705" s="1">
        <v>1</v>
      </c>
      <c r="W705" s="1">
        <v>1</v>
      </c>
      <c r="X705" s="1">
        <v>0</v>
      </c>
      <c r="Y705" s="1">
        <v>1</v>
      </c>
      <c r="Z705" s="1">
        <v>52</v>
      </c>
      <c r="AA705" s="1" t="str" cm="1">
        <f t="array" ref="AA705">_xlfn.IFS(AND(Z705 &lt; 36, Z705 &gt; 23), "24-35", AND(Z705 &lt; 51, Z705 &gt; 35), "36-50", AND(Z705 &lt; 66, Z705 &gt; 50), "51-65", Z705 &gt; 65, "66+", TRUE, "?")</f>
        <v>51-65</v>
      </c>
      <c r="AB705" s="1">
        <v>2729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1382</v>
      </c>
      <c r="AM705" s="2">
        <v>42120</v>
      </c>
      <c r="AN705">
        <f t="shared" si="31"/>
        <v>4</v>
      </c>
      <c r="AO705" t="str">
        <f t="shared" si="32"/>
        <v>April</v>
      </c>
      <c r="AP705">
        <v>1</v>
      </c>
    </row>
    <row r="706" spans="1:42" ht="13" x14ac:dyDescent="0.15">
      <c r="A706">
        <v>705</v>
      </c>
      <c r="B706" s="1">
        <v>75507</v>
      </c>
      <c r="C706" s="1">
        <v>1360</v>
      </c>
      <c r="D706" s="1">
        <f t="shared" si="30"/>
        <v>1.8011575085753639</v>
      </c>
      <c r="E706" s="1">
        <v>0</v>
      </c>
      <c r="F706" s="1">
        <v>0</v>
      </c>
      <c r="G706" s="1">
        <v>56</v>
      </c>
      <c r="H706" s="1">
        <v>709</v>
      </c>
      <c r="I706" s="1">
        <v>93</v>
      </c>
      <c r="J706" s="1">
        <v>374</v>
      </c>
      <c r="K706" s="1">
        <v>104</v>
      </c>
      <c r="L706" s="1">
        <v>80</v>
      </c>
      <c r="M706" s="1">
        <v>80</v>
      </c>
      <c r="N706" s="1">
        <v>1</v>
      </c>
      <c r="O706" s="1">
        <v>8</v>
      </c>
      <c r="P706" s="1">
        <v>6</v>
      </c>
      <c r="Q706" s="1">
        <v>6</v>
      </c>
      <c r="R706" s="1">
        <v>3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41</v>
      </c>
      <c r="AA706" s="1" t="str" cm="1">
        <f t="array" ref="AA706">_xlfn.IFS(AND(Z706 &lt; 36, Z706 &gt; 23), "24-35", AND(Z706 &lt; 51, Z706 &gt; 35), "36-50", AND(Z706 &lt; 66, Z706 &gt; 50), "51-65", Z706 &gt; 65, "66+", TRUE, "?")</f>
        <v>36-50</v>
      </c>
      <c r="AB706" s="1">
        <v>2217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1280</v>
      </c>
      <c r="AM706" s="2">
        <v>42632</v>
      </c>
      <c r="AN706">
        <f t="shared" si="31"/>
        <v>9</v>
      </c>
      <c r="AO706" t="str">
        <f t="shared" si="32"/>
        <v>September</v>
      </c>
      <c r="AP706">
        <v>1</v>
      </c>
    </row>
    <row r="707" spans="1:42" ht="13" x14ac:dyDescent="0.15">
      <c r="A707">
        <v>706</v>
      </c>
      <c r="B707" s="1">
        <v>63855</v>
      </c>
      <c r="C707" s="1">
        <v>917</v>
      </c>
      <c r="D707" s="1">
        <f t="shared" ref="D707:D770" si="33">C707/B707*100</f>
        <v>1.4360660872288777</v>
      </c>
      <c r="E707" s="1">
        <v>0</v>
      </c>
      <c r="F707" s="1">
        <v>0</v>
      </c>
      <c r="G707" s="1">
        <v>28</v>
      </c>
      <c r="H707" s="1">
        <v>359</v>
      </c>
      <c r="I707" s="1">
        <v>35</v>
      </c>
      <c r="J707" s="1">
        <v>314</v>
      </c>
      <c r="K707" s="1">
        <v>93</v>
      </c>
      <c r="L707" s="1">
        <v>116</v>
      </c>
      <c r="M707" s="1">
        <v>89</v>
      </c>
      <c r="N707" s="1">
        <v>1</v>
      </c>
      <c r="O707" s="1">
        <v>7</v>
      </c>
      <c r="P707" s="1">
        <v>3</v>
      </c>
      <c r="Q707" s="1">
        <v>13</v>
      </c>
      <c r="R707" s="1">
        <v>4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42</v>
      </c>
      <c r="AA707" s="1" t="str" cm="1">
        <f t="array" ref="AA707">_xlfn.IFS(AND(Z707 &lt; 36, Z707 &gt; 23), "24-35", AND(Z707 &lt; 51, Z707 &gt; 35), "36-50", AND(Z707 &lt; 66, Z707 &gt; 50), "51-65", Z707 &gt; 65, "66+", TRUE, "?")</f>
        <v>36-50</v>
      </c>
      <c r="AB707" s="1">
        <v>2664</v>
      </c>
      <c r="AC707" s="1">
        <v>0</v>
      </c>
      <c r="AD707" s="1">
        <v>0</v>
      </c>
      <c r="AE707" s="1">
        <v>0</v>
      </c>
      <c r="AF707" s="1">
        <v>1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828</v>
      </c>
      <c r="AM707" s="2">
        <v>42185</v>
      </c>
      <c r="AN707">
        <f t="shared" ref="AN707:AN770" si="34">MONTH(AM707)</f>
        <v>6</v>
      </c>
      <c r="AO707" t="str">
        <f t="shared" ref="AO707:AO770" si="35">TEXT(DATE(2024,AN707,1),"mmmm")</f>
        <v>June</v>
      </c>
      <c r="AP707">
        <v>1</v>
      </c>
    </row>
    <row r="708" spans="1:42" ht="13" x14ac:dyDescent="0.15">
      <c r="A708">
        <v>707</v>
      </c>
      <c r="B708" s="1">
        <v>86429</v>
      </c>
      <c r="C708" s="1">
        <v>1412</v>
      </c>
      <c r="D708" s="1">
        <f t="shared" si="33"/>
        <v>1.633710907218642</v>
      </c>
      <c r="E708" s="1">
        <v>0</v>
      </c>
      <c r="F708" s="1">
        <v>0</v>
      </c>
      <c r="G708" s="1">
        <v>10</v>
      </c>
      <c r="H708" s="1">
        <v>464</v>
      </c>
      <c r="I708" s="1">
        <v>28</v>
      </c>
      <c r="J708" s="1">
        <v>873</v>
      </c>
      <c r="K708" s="1">
        <v>29</v>
      </c>
      <c r="L708" s="1">
        <v>18</v>
      </c>
      <c r="M708" s="1">
        <v>37</v>
      </c>
      <c r="N708" s="1">
        <v>0</v>
      </c>
      <c r="O708" s="1">
        <v>7</v>
      </c>
      <c r="P708" s="1">
        <v>4</v>
      </c>
      <c r="Q708" s="1">
        <v>7</v>
      </c>
      <c r="R708" s="1">
        <v>2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59</v>
      </c>
      <c r="AA708" s="1" t="str" cm="1">
        <f t="array" ref="AA708">_xlfn.IFS(AND(Z708 &lt; 36, Z708 &gt; 23), "24-35", AND(Z708 &lt; 51, Z708 &gt; 35), "36-50", AND(Z708 &lt; 66, Z708 &gt; 50), "51-65", Z708 &gt; 65, "66+", TRUE, "?")</f>
        <v>51-65</v>
      </c>
      <c r="AB708" s="1">
        <v>2379</v>
      </c>
      <c r="AC708" s="1">
        <v>0</v>
      </c>
      <c r="AD708" s="1">
        <v>0</v>
      </c>
      <c r="AE708" s="1">
        <v>1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1375</v>
      </c>
      <c r="AM708" s="2">
        <v>42470</v>
      </c>
      <c r="AN708">
        <f t="shared" si="34"/>
        <v>4</v>
      </c>
      <c r="AO708" t="str">
        <f t="shared" si="35"/>
        <v>April</v>
      </c>
      <c r="AP708">
        <v>1</v>
      </c>
    </row>
    <row r="709" spans="1:42" ht="13" x14ac:dyDescent="0.15">
      <c r="A709">
        <v>708</v>
      </c>
      <c r="B709" s="1">
        <v>58512</v>
      </c>
      <c r="C709" s="1">
        <v>1019</v>
      </c>
      <c r="D709" s="1">
        <f t="shared" si="33"/>
        <v>1.7415231063713428</v>
      </c>
      <c r="E709" s="1">
        <v>0</v>
      </c>
      <c r="F709" s="1">
        <v>1</v>
      </c>
      <c r="G709" s="1">
        <v>25</v>
      </c>
      <c r="H709" s="1">
        <v>895</v>
      </c>
      <c r="I709" s="1">
        <v>10</v>
      </c>
      <c r="J709" s="1">
        <v>101</v>
      </c>
      <c r="K709" s="1">
        <v>13</v>
      </c>
      <c r="L709" s="1">
        <v>0</v>
      </c>
      <c r="M709" s="1">
        <v>152</v>
      </c>
      <c r="N709" s="1">
        <v>5</v>
      </c>
      <c r="O709" s="1">
        <v>3</v>
      </c>
      <c r="P709" s="1">
        <v>4</v>
      </c>
      <c r="Q709" s="1">
        <v>8</v>
      </c>
      <c r="R709" s="1">
        <v>8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56</v>
      </c>
      <c r="AA709" s="1" t="str" cm="1">
        <f t="array" ref="AA709">_xlfn.IFS(AND(Z709 &lt; 36, Z709 &gt; 23), "24-35", AND(Z709 &lt; 51, Z709 &gt; 35), "36-50", AND(Z709 &lt; 66, Z709 &gt; 50), "51-65", Z709 &gt; 65, "66+", TRUE, "?")</f>
        <v>51-65</v>
      </c>
      <c r="AB709" s="1">
        <v>2442</v>
      </c>
      <c r="AC709" s="1">
        <v>0</v>
      </c>
      <c r="AD709" s="1">
        <v>1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867</v>
      </c>
      <c r="AM709" s="2">
        <v>42407</v>
      </c>
      <c r="AN709">
        <f t="shared" si="34"/>
        <v>2</v>
      </c>
      <c r="AO709" t="str">
        <f t="shared" si="35"/>
        <v>February</v>
      </c>
      <c r="AP709">
        <v>1</v>
      </c>
    </row>
    <row r="710" spans="1:42" ht="13" x14ac:dyDescent="0.15">
      <c r="A710">
        <v>709</v>
      </c>
      <c r="B710" s="1">
        <v>40662</v>
      </c>
      <c r="C710" s="1">
        <v>69</v>
      </c>
      <c r="D710" s="1">
        <f t="shared" si="33"/>
        <v>0.16969160395455218</v>
      </c>
      <c r="E710" s="1">
        <v>1</v>
      </c>
      <c r="F710" s="1">
        <v>0</v>
      </c>
      <c r="G710" s="1">
        <v>0</v>
      </c>
      <c r="H710" s="1">
        <v>40</v>
      </c>
      <c r="I710" s="1">
        <v>2</v>
      </c>
      <c r="J710" s="1">
        <v>23</v>
      </c>
      <c r="K710" s="1">
        <v>0</v>
      </c>
      <c r="L710" s="1">
        <v>4</v>
      </c>
      <c r="M710" s="1">
        <v>23</v>
      </c>
      <c r="N710" s="1">
        <v>2</v>
      </c>
      <c r="O710" s="1">
        <v>2</v>
      </c>
      <c r="P710" s="1">
        <v>1</v>
      </c>
      <c r="Q710" s="1">
        <v>3</v>
      </c>
      <c r="R710" s="1">
        <v>4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41</v>
      </c>
      <c r="AA710" s="1" t="str" cm="1">
        <f t="array" ref="AA710">_xlfn.IFS(AND(Z710 &lt; 36, Z710 &gt; 23), "24-35", AND(Z710 &lt; 51, Z710 &gt; 35), "36-50", AND(Z710 &lt; 66, Z710 &gt; 50), "51-65", Z710 &gt; 65, "66+", TRUE, "?")</f>
        <v>36-50</v>
      </c>
      <c r="AB710" s="1">
        <v>2630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0</v>
      </c>
      <c r="AL710" s="1">
        <v>46</v>
      </c>
      <c r="AM710" s="2">
        <v>42219</v>
      </c>
      <c r="AN710">
        <f t="shared" si="34"/>
        <v>8</v>
      </c>
      <c r="AO710" t="str">
        <f t="shared" si="35"/>
        <v>August</v>
      </c>
      <c r="AP710">
        <v>1</v>
      </c>
    </row>
    <row r="711" spans="1:42" ht="13" x14ac:dyDescent="0.15">
      <c r="A711">
        <v>710</v>
      </c>
      <c r="B711" s="1">
        <v>38829</v>
      </c>
      <c r="C711" s="1">
        <v>83</v>
      </c>
      <c r="D711" s="1">
        <f t="shared" si="33"/>
        <v>0.21375775837647118</v>
      </c>
      <c r="E711" s="1">
        <v>0</v>
      </c>
      <c r="F711" s="1">
        <v>1</v>
      </c>
      <c r="G711" s="1">
        <v>86</v>
      </c>
      <c r="H711" s="1">
        <v>76</v>
      </c>
      <c r="I711" s="1">
        <v>0</v>
      </c>
      <c r="J711" s="1">
        <v>7</v>
      </c>
      <c r="K711" s="1">
        <v>0</v>
      </c>
      <c r="L711" s="1">
        <v>0</v>
      </c>
      <c r="M711" s="1">
        <v>16</v>
      </c>
      <c r="N711" s="1">
        <v>1</v>
      </c>
      <c r="O711" s="1">
        <v>3</v>
      </c>
      <c r="P711" s="1">
        <v>2</v>
      </c>
      <c r="Q711" s="1">
        <v>2</v>
      </c>
      <c r="R711" s="1">
        <v>5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61</v>
      </c>
      <c r="AA711" s="1" t="str" cm="1">
        <f t="array" ref="AA711">_xlfn.IFS(AND(Z711 &lt; 36, Z711 &gt; 23), "24-35", AND(Z711 &lt; 51, Z711 &gt; 35), "36-50", AND(Z711 &lt; 66, Z711 &gt; 50), "51-65", Z711 &gt; 65, "66+", TRUE, "?")</f>
        <v>51-65</v>
      </c>
      <c r="AB711" s="1">
        <v>2243</v>
      </c>
      <c r="AC711" s="1">
        <v>0</v>
      </c>
      <c r="AD711" s="1">
        <v>1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67</v>
      </c>
      <c r="AM711" s="2">
        <v>42606</v>
      </c>
      <c r="AN711">
        <f t="shared" si="34"/>
        <v>8</v>
      </c>
      <c r="AO711" t="str">
        <f t="shared" si="35"/>
        <v>August</v>
      </c>
      <c r="AP711">
        <v>1</v>
      </c>
    </row>
    <row r="712" spans="1:42" ht="13" x14ac:dyDescent="0.15">
      <c r="A712">
        <v>711</v>
      </c>
      <c r="B712" s="1">
        <v>35523</v>
      </c>
      <c r="C712" s="1">
        <v>55</v>
      </c>
      <c r="D712" s="1">
        <f t="shared" si="33"/>
        <v>0.1548292655462658</v>
      </c>
      <c r="E712" s="1">
        <v>1</v>
      </c>
      <c r="F712" s="1">
        <v>0</v>
      </c>
      <c r="G712" s="1">
        <v>8</v>
      </c>
      <c r="H712" s="1">
        <v>11</v>
      </c>
      <c r="I712" s="1">
        <v>5</v>
      </c>
      <c r="J712" s="1">
        <v>22</v>
      </c>
      <c r="K712" s="1">
        <v>12</v>
      </c>
      <c r="L712" s="1">
        <v>5</v>
      </c>
      <c r="M712" s="1">
        <v>11</v>
      </c>
      <c r="N712" s="1">
        <v>2</v>
      </c>
      <c r="O712" s="1">
        <v>3</v>
      </c>
      <c r="P712" s="1">
        <v>0</v>
      </c>
      <c r="Q712" s="1">
        <v>3</v>
      </c>
      <c r="R712" s="1">
        <v>7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39</v>
      </c>
      <c r="AA712" s="1" t="str" cm="1">
        <f t="array" ref="AA712">_xlfn.IFS(AND(Z712 &lt; 36, Z712 &gt; 23), "24-35", AND(Z712 &lt; 51, Z712 &gt; 35), "36-50", AND(Z712 &lt; 66, Z712 &gt; 50), "51-65", Z712 &gt; 65, "66+", TRUE, "?")</f>
        <v>36-50</v>
      </c>
      <c r="AB712" s="1">
        <v>2428</v>
      </c>
      <c r="AC712" s="1">
        <v>0</v>
      </c>
      <c r="AD712" s="1">
        <v>1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44</v>
      </c>
      <c r="AM712" s="2">
        <v>42421</v>
      </c>
      <c r="AN712">
        <f t="shared" si="34"/>
        <v>2</v>
      </c>
      <c r="AO712" t="str">
        <f t="shared" si="35"/>
        <v>February</v>
      </c>
      <c r="AP712">
        <v>1</v>
      </c>
    </row>
    <row r="713" spans="1:42" ht="13" x14ac:dyDescent="0.15">
      <c r="A713">
        <v>712</v>
      </c>
      <c r="B713" s="1">
        <v>79146</v>
      </c>
      <c r="C713" s="1">
        <v>548</v>
      </c>
      <c r="D713" s="1">
        <f t="shared" si="33"/>
        <v>0.69239127688070146</v>
      </c>
      <c r="E713" s="1">
        <v>1</v>
      </c>
      <c r="F713" s="1">
        <v>1</v>
      </c>
      <c r="G713" s="1">
        <v>33</v>
      </c>
      <c r="H713" s="1">
        <v>245</v>
      </c>
      <c r="I713" s="1">
        <v>16</v>
      </c>
      <c r="J713" s="1">
        <v>223</v>
      </c>
      <c r="K713" s="1">
        <v>21</v>
      </c>
      <c r="L713" s="1">
        <v>43</v>
      </c>
      <c r="M713" s="1">
        <v>16</v>
      </c>
      <c r="N713" s="1">
        <v>2</v>
      </c>
      <c r="O713" s="1">
        <v>8</v>
      </c>
      <c r="P713" s="1">
        <v>1</v>
      </c>
      <c r="Q713" s="1">
        <v>8</v>
      </c>
      <c r="R713" s="1">
        <v>6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53</v>
      </c>
      <c r="AA713" s="1" t="str" cm="1">
        <f t="array" ref="AA713">_xlfn.IFS(AND(Z713 &lt; 36, Z713 &gt; 23), "24-35", AND(Z713 &lt; 51, Z713 &gt; 35), "36-50", AND(Z713 &lt; 66, Z713 &gt; 50), "51-65", Z713 &gt; 65, "66+", TRUE, "?")</f>
        <v>51-65</v>
      </c>
      <c r="AB713" s="1">
        <v>2225</v>
      </c>
      <c r="AC713" s="1">
        <v>0</v>
      </c>
      <c r="AD713" s="1">
        <v>0</v>
      </c>
      <c r="AE713" s="1">
        <v>1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532</v>
      </c>
      <c r="AM713" s="2">
        <v>42624</v>
      </c>
      <c r="AN713">
        <f t="shared" si="34"/>
        <v>9</v>
      </c>
      <c r="AO713" t="str">
        <f t="shared" si="35"/>
        <v>September</v>
      </c>
      <c r="AP713">
        <v>1</v>
      </c>
    </row>
    <row r="714" spans="1:42" ht="13" x14ac:dyDescent="0.15">
      <c r="A714">
        <v>713</v>
      </c>
      <c r="B714" s="1">
        <v>78285</v>
      </c>
      <c r="C714" s="1">
        <v>1387</v>
      </c>
      <c r="D714" s="1">
        <f t="shared" si="33"/>
        <v>1.7717314939004918</v>
      </c>
      <c r="E714" s="1">
        <v>0</v>
      </c>
      <c r="F714" s="1">
        <v>0</v>
      </c>
      <c r="G714" s="1">
        <v>13</v>
      </c>
      <c r="H714" s="1">
        <v>647</v>
      </c>
      <c r="I714" s="1">
        <v>107</v>
      </c>
      <c r="J714" s="1">
        <v>391</v>
      </c>
      <c r="K714" s="1">
        <v>175</v>
      </c>
      <c r="L714" s="1">
        <v>67</v>
      </c>
      <c r="M714" s="1">
        <v>40</v>
      </c>
      <c r="N714" s="1">
        <v>1</v>
      </c>
      <c r="O714" s="1">
        <v>6</v>
      </c>
      <c r="P714" s="1">
        <v>4</v>
      </c>
      <c r="Q714" s="1">
        <v>10</v>
      </c>
      <c r="R714" s="1">
        <v>3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32</v>
      </c>
      <c r="AA714" s="1" t="str" cm="1">
        <f t="array" ref="AA714">_xlfn.IFS(AND(Z714 &lt; 36, Z714 &gt; 23), "24-35", AND(Z714 &lt; 51, Z714 &gt; 35), "36-50", AND(Z714 &lt; 66, Z714 &gt; 50), "51-65", Z714 &gt; 65, "66+", TRUE, "?")</f>
        <v>24-35</v>
      </c>
      <c r="AB714" s="1">
        <v>2403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0</v>
      </c>
      <c r="AL714" s="1">
        <v>1347</v>
      </c>
      <c r="AM714" s="2">
        <v>42446</v>
      </c>
      <c r="AN714">
        <f t="shared" si="34"/>
        <v>3</v>
      </c>
      <c r="AO714" t="str">
        <f t="shared" si="35"/>
        <v>March</v>
      </c>
      <c r="AP714">
        <v>1</v>
      </c>
    </row>
    <row r="715" spans="1:42" ht="13" x14ac:dyDescent="0.15">
      <c r="A715">
        <v>714</v>
      </c>
      <c r="B715" s="1">
        <v>63120</v>
      </c>
      <c r="C715" s="1">
        <v>1408</v>
      </c>
      <c r="D715" s="1">
        <f t="shared" si="33"/>
        <v>2.2306717363751583</v>
      </c>
      <c r="E715" s="1">
        <v>0</v>
      </c>
      <c r="F715" s="1">
        <v>1</v>
      </c>
      <c r="G715" s="1">
        <v>53</v>
      </c>
      <c r="H715" s="1">
        <v>965</v>
      </c>
      <c r="I715" s="1">
        <v>69</v>
      </c>
      <c r="J715" s="1">
        <v>279</v>
      </c>
      <c r="K715" s="1">
        <v>54</v>
      </c>
      <c r="L715" s="1">
        <v>41</v>
      </c>
      <c r="M715" s="1">
        <v>69</v>
      </c>
      <c r="N715" s="1">
        <v>5</v>
      </c>
      <c r="O715" s="1">
        <v>8</v>
      </c>
      <c r="P715" s="1">
        <v>4</v>
      </c>
      <c r="Q715" s="1">
        <v>9</v>
      </c>
      <c r="R715" s="1">
        <v>7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70</v>
      </c>
      <c r="AA715" s="1" t="str" cm="1">
        <f t="array" ref="AA715">_xlfn.IFS(AND(Z715 &lt; 36, Z715 &gt; 23), "24-35", AND(Z715 &lt; 51, Z715 &gt; 35), "36-50", AND(Z715 &lt; 66, Z715 &gt; 50), "51-65", Z715 &gt; 65, "66+", TRUE, "?")</f>
        <v>66+</v>
      </c>
      <c r="AB715" s="1">
        <v>2798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</v>
      </c>
      <c r="AK715" s="1">
        <v>0</v>
      </c>
      <c r="AL715" s="1">
        <v>1339</v>
      </c>
      <c r="AM715" s="2">
        <v>42051</v>
      </c>
      <c r="AN715">
        <f t="shared" si="34"/>
        <v>2</v>
      </c>
      <c r="AO715" t="str">
        <f t="shared" si="35"/>
        <v>February</v>
      </c>
      <c r="AP715">
        <v>1</v>
      </c>
    </row>
    <row r="716" spans="1:42" ht="13" x14ac:dyDescent="0.15">
      <c r="A716">
        <v>715</v>
      </c>
      <c r="B716" s="1">
        <v>75127</v>
      </c>
      <c r="C716" s="1">
        <v>606</v>
      </c>
      <c r="D716" s="1">
        <f t="shared" si="33"/>
        <v>0.80663409959135857</v>
      </c>
      <c r="E716" s="1">
        <v>0</v>
      </c>
      <c r="F716" s="1">
        <v>0</v>
      </c>
      <c r="G716" s="1">
        <v>92</v>
      </c>
      <c r="H716" s="1">
        <v>203</v>
      </c>
      <c r="I716" s="1">
        <v>35</v>
      </c>
      <c r="J716" s="1">
        <v>305</v>
      </c>
      <c r="K716" s="1">
        <v>46</v>
      </c>
      <c r="L716" s="1">
        <v>17</v>
      </c>
      <c r="M716" s="1">
        <v>227</v>
      </c>
      <c r="N716" s="1">
        <v>1</v>
      </c>
      <c r="O716" s="1">
        <v>2</v>
      </c>
      <c r="P716" s="1">
        <v>11</v>
      </c>
      <c r="Q716" s="1">
        <v>5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68</v>
      </c>
      <c r="AA716" s="1" t="str" cm="1">
        <f t="array" ref="AA716">_xlfn.IFS(AND(Z716 &lt; 36, Z716 &gt; 23), "24-35", AND(Z716 &lt; 51, Z716 &gt; 35), "36-50", AND(Z716 &lt; 66, Z716 &gt; 50), "51-65", Z716 &gt; 65, "66+", TRUE, "?")</f>
        <v>66+</v>
      </c>
      <c r="AB716" s="1">
        <v>2197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379</v>
      </c>
      <c r="AM716" s="2">
        <v>42652</v>
      </c>
      <c r="AN716">
        <f t="shared" si="34"/>
        <v>10</v>
      </c>
      <c r="AO716" t="str">
        <f t="shared" si="35"/>
        <v>October</v>
      </c>
      <c r="AP716">
        <v>1</v>
      </c>
    </row>
    <row r="717" spans="1:42" ht="13" x14ac:dyDescent="0.15">
      <c r="A717">
        <v>716</v>
      </c>
      <c r="B717" s="1">
        <v>48726</v>
      </c>
      <c r="C717" s="1">
        <v>183</v>
      </c>
      <c r="D717" s="1">
        <f t="shared" si="33"/>
        <v>0.37556951114394777</v>
      </c>
      <c r="E717" s="1">
        <v>0</v>
      </c>
      <c r="F717" s="1">
        <v>1</v>
      </c>
      <c r="G717" s="1">
        <v>90</v>
      </c>
      <c r="H717" s="1">
        <v>138</v>
      </c>
      <c r="I717" s="1">
        <v>3</v>
      </c>
      <c r="J717" s="1">
        <v>38</v>
      </c>
      <c r="K717" s="1">
        <v>4</v>
      </c>
      <c r="L717" s="1">
        <v>0</v>
      </c>
      <c r="M717" s="1">
        <v>59</v>
      </c>
      <c r="N717" s="1">
        <v>3</v>
      </c>
      <c r="O717" s="1">
        <v>3</v>
      </c>
      <c r="P717" s="1">
        <v>2</v>
      </c>
      <c r="Q717" s="1">
        <v>4</v>
      </c>
      <c r="R717" s="1">
        <v>6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65</v>
      </c>
      <c r="AA717" s="1" t="str" cm="1">
        <f t="array" ref="AA717">_xlfn.IFS(AND(Z717 &lt; 36, Z717 &gt; 23), "24-35", AND(Z717 &lt; 51, Z717 &gt; 35), "36-50", AND(Z717 &lt; 66, Z717 &gt; 50), "51-65", Z717 &gt; 65, "66+", TRUE, "?")</f>
        <v>51-65</v>
      </c>
      <c r="AB717" s="1">
        <v>2587</v>
      </c>
      <c r="AC717" s="1">
        <v>0</v>
      </c>
      <c r="AD717" s="1">
        <v>1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124</v>
      </c>
      <c r="AM717" s="2">
        <v>42262</v>
      </c>
      <c r="AN717">
        <f t="shared" si="34"/>
        <v>9</v>
      </c>
      <c r="AO717" t="str">
        <f t="shared" si="35"/>
        <v>September</v>
      </c>
      <c r="AP717">
        <v>1</v>
      </c>
    </row>
    <row r="718" spans="1:42" ht="13" x14ac:dyDescent="0.15">
      <c r="A718">
        <v>717</v>
      </c>
      <c r="B718" s="1">
        <v>74985</v>
      </c>
      <c r="C718" s="1">
        <v>1783</v>
      </c>
      <c r="D718" s="1">
        <f t="shared" si="33"/>
        <v>2.3778088951123557</v>
      </c>
      <c r="E718" s="1">
        <v>0</v>
      </c>
      <c r="F718" s="1">
        <v>0</v>
      </c>
      <c r="G718" s="1">
        <v>8</v>
      </c>
      <c r="H718" s="1">
        <v>587</v>
      </c>
      <c r="I718" s="1">
        <v>51</v>
      </c>
      <c r="J718" s="1">
        <v>898</v>
      </c>
      <c r="K718" s="1">
        <v>247</v>
      </c>
      <c r="L718" s="1">
        <v>0</v>
      </c>
      <c r="M718" s="1">
        <v>86</v>
      </c>
      <c r="N718" s="1">
        <v>1</v>
      </c>
      <c r="O718" s="1">
        <v>3</v>
      </c>
      <c r="P718" s="1">
        <v>6</v>
      </c>
      <c r="Q718" s="1">
        <v>7</v>
      </c>
      <c r="R718" s="1">
        <v>2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43</v>
      </c>
      <c r="AA718" s="1" t="str" cm="1">
        <f t="array" ref="AA718">_xlfn.IFS(AND(Z718 &lt; 36, Z718 &gt; 23), "24-35", AND(Z718 &lt; 51, Z718 &gt; 35), "36-50", AND(Z718 &lt; 66, Z718 &gt; 50), "51-65", Z718 &gt; 65, "66+", TRUE, "?")</f>
        <v>36-50</v>
      </c>
      <c r="AB718" s="1">
        <v>2815</v>
      </c>
      <c r="AC718" s="1">
        <v>0</v>
      </c>
      <c r="AD718" s="1">
        <v>1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1697</v>
      </c>
      <c r="AM718" s="2">
        <v>42034</v>
      </c>
      <c r="AN718">
        <f t="shared" si="34"/>
        <v>1</v>
      </c>
      <c r="AO718" t="str">
        <f t="shared" si="35"/>
        <v>January</v>
      </c>
      <c r="AP718">
        <v>1</v>
      </c>
    </row>
    <row r="719" spans="1:42" ht="13" x14ac:dyDescent="0.15">
      <c r="A719">
        <v>718</v>
      </c>
      <c r="B719" s="1">
        <v>67430</v>
      </c>
      <c r="C719" s="1">
        <v>1243</v>
      </c>
      <c r="D719" s="1">
        <f t="shared" si="33"/>
        <v>1.8433931484502446</v>
      </c>
      <c r="E719" s="1">
        <v>0</v>
      </c>
      <c r="F719" s="1">
        <v>0</v>
      </c>
      <c r="G719" s="1">
        <v>6</v>
      </c>
      <c r="H719" s="1">
        <v>595</v>
      </c>
      <c r="I719" s="1">
        <v>97</v>
      </c>
      <c r="J719" s="1">
        <v>291</v>
      </c>
      <c r="K719" s="1">
        <v>127</v>
      </c>
      <c r="L719" s="1">
        <v>133</v>
      </c>
      <c r="M719" s="1">
        <v>121</v>
      </c>
      <c r="N719" s="1">
        <v>1</v>
      </c>
      <c r="O719" s="1">
        <v>11</v>
      </c>
      <c r="P719" s="1">
        <v>5</v>
      </c>
      <c r="Q719" s="1">
        <v>12</v>
      </c>
      <c r="R719" s="1">
        <v>6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33</v>
      </c>
      <c r="AA719" s="1" t="str" cm="1">
        <f t="array" ref="AA719">_xlfn.IFS(AND(Z719 &lt; 36, Z719 &gt; 23), "24-35", AND(Z719 &lt; 51, Z719 &gt; 35), "36-50", AND(Z719 &lt; 66, Z719 &gt; 50), "51-65", Z719 &gt; 65, "66+", TRUE, "?")</f>
        <v>24-35</v>
      </c>
      <c r="AB719" s="1">
        <v>2821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1122</v>
      </c>
      <c r="AM719" s="2">
        <v>42028</v>
      </c>
      <c r="AN719">
        <f t="shared" si="34"/>
        <v>1</v>
      </c>
      <c r="AO719" t="str">
        <f t="shared" si="35"/>
        <v>January</v>
      </c>
      <c r="AP719">
        <v>1</v>
      </c>
    </row>
    <row r="720" spans="1:42" ht="13" x14ac:dyDescent="0.15">
      <c r="A720">
        <v>719</v>
      </c>
      <c r="B720" s="1">
        <v>46891</v>
      </c>
      <c r="C720" s="1">
        <v>122</v>
      </c>
      <c r="D720" s="1">
        <f t="shared" si="33"/>
        <v>0.26017785929069542</v>
      </c>
      <c r="E720" s="1">
        <v>0</v>
      </c>
      <c r="F720" s="1">
        <v>1</v>
      </c>
      <c r="G720" s="1">
        <v>91</v>
      </c>
      <c r="H720" s="1">
        <v>43</v>
      </c>
      <c r="I720" s="1">
        <v>12</v>
      </c>
      <c r="J720" s="1">
        <v>23</v>
      </c>
      <c r="K720" s="1">
        <v>29</v>
      </c>
      <c r="L720" s="1">
        <v>15</v>
      </c>
      <c r="M720" s="1">
        <v>61</v>
      </c>
      <c r="N720" s="1">
        <v>1</v>
      </c>
      <c r="O720" s="1">
        <v>2</v>
      </c>
      <c r="P720" s="1">
        <v>1</v>
      </c>
      <c r="Q720" s="1">
        <v>4</v>
      </c>
      <c r="R720" s="1">
        <v>4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55</v>
      </c>
      <c r="AA720" s="1" t="str" cm="1">
        <f t="array" ref="AA720">_xlfn.IFS(AND(Z720 &lt; 36, Z720 &gt; 23), "24-35", AND(Z720 &lt; 51, Z720 &gt; 35), "36-50", AND(Z720 &lt; 66, Z720 &gt; 50), "51-65", Z720 &gt; 65, "66+", TRUE, "?")</f>
        <v>51-65</v>
      </c>
      <c r="AB720" s="1">
        <v>2460</v>
      </c>
      <c r="AC720" s="1">
        <v>0</v>
      </c>
      <c r="AD720" s="1">
        <v>1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0</v>
      </c>
      <c r="AK720" s="1">
        <v>0</v>
      </c>
      <c r="AL720" s="1">
        <v>61</v>
      </c>
      <c r="AM720" s="2">
        <v>42389</v>
      </c>
      <c r="AN720">
        <f t="shared" si="34"/>
        <v>1</v>
      </c>
      <c r="AO720" t="str">
        <f t="shared" si="35"/>
        <v>January</v>
      </c>
      <c r="AP720">
        <v>1</v>
      </c>
    </row>
    <row r="721" spans="1:42" ht="13" x14ac:dyDescent="0.15">
      <c r="A721">
        <v>720</v>
      </c>
      <c r="B721" s="1">
        <v>62058</v>
      </c>
      <c r="C721" s="1">
        <v>392</v>
      </c>
      <c r="D721" s="1">
        <f t="shared" si="33"/>
        <v>0.63166715008540397</v>
      </c>
      <c r="E721" s="1">
        <v>0</v>
      </c>
      <c r="F721" s="1">
        <v>1</v>
      </c>
      <c r="G721" s="1">
        <v>52</v>
      </c>
      <c r="H721" s="1">
        <v>301</v>
      </c>
      <c r="I721" s="1">
        <v>7</v>
      </c>
      <c r="J721" s="1">
        <v>74</v>
      </c>
      <c r="K721" s="1">
        <v>10</v>
      </c>
      <c r="L721" s="1">
        <v>0</v>
      </c>
      <c r="M721" s="1">
        <v>58</v>
      </c>
      <c r="N721" s="1">
        <v>4</v>
      </c>
      <c r="O721" s="1">
        <v>6</v>
      </c>
      <c r="P721" s="1">
        <v>1</v>
      </c>
      <c r="Q721" s="1">
        <v>7</v>
      </c>
      <c r="R721" s="1">
        <v>6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64</v>
      </c>
      <c r="AA721" s="1" t="str" cm="1">
        <f t="array" ref="AA721">_xlfn.IFS(AND(Z721 &lt; 36, Z721 &gt; 23), "24-35", AND(Z721 &lt; 51, Z721 &gt; 35), "36-50", AND(Z721 &lt; 66, Z721 &gt; 50), "51-65", Z721 &gt; 65, "66+", TRUE, "?")</f>
        <v>51-65</v>
      </c>
      <c r="AB721" s="1">
        <v>2558</v>
      </c>
      <c r="AC721" s="1">
        <v>0</v>
      </c>
      <c r="AD721" s="1">
        <v>1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0</v>
      </c>
      <c r="AL721" s="1">
        <v>334</v>
      </c>
      <c r="AM721" s="2">
        <v>42291</v>
      </c>
      <c r="AN721">
        <f t="shared" si="34"/>
        <v>10</v>
      </c>
      <c r="AO721" t="str">
        <f t="shared" si="35"/>
        <v>October</v>
      </c>
      <c r="AP721">
        <v>1</v>
      </c>
    </row>
    <row r="722" spans="1:42" ht="13" x14ac:dyDescent="0.15">
      <c r="A722">
        <v>721</v>
      </c>
      <c r="B722" s="1">
        <v>72063</v>
      </c>
      <c r="C722" s="1">
        <v>668</v>
      </c>
      <c r="D722" s="1">
        <f t="shared" si="33"/>
        <v>0.92696668193108811</v>
      </c>
      <c r="E722" s="1">
        <v>0</v>
      </c>
      <c r="F722" s="1">
        <v>1</v>
      </c>
      <c r="G722" s="1">
        <v>3</v>
      </c>
      <c r="H722" s="1">
        <v>180</v>
      </c>
      <c r="I722" s="1">
        <v>32</v>
      </c>
      <c r="J722" s="1">
        <v>348</v>
      </c>
      <c r="K722" s="1">
        <v>76</v>
      </c>
      <c r="L722" s="1">
        <v>32</v>
      </c>
      <c r="M722" s="1">
        <v>90</v>
      </c>
      <c r="N722" s="1">
        <v>2</v>
      </c>
      <c r="O722" s="1">
        <v>5</v>
      </c>
      <c r="P722" s="1">
        <v>2</v>
      </c>
      <c r="Q722" s="1">
        <v>12</v>
      </c>
      <c r="R722" s="1">
        <v>2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41</v>
      </c>
      <c r="AA722" s="1" t="str" cm="1">
        <f t="array" ref="AA722">_xlfn.IFS(AND(Z722 &lt; 36, Z722 &gt; 23), "24-35", AND(Z722 &lt; 51, Z722 &gt; 35), "36-50", AND(Z722 &lt; 66, Z722 &gt; 50), "51-65", Z722 &gt; 65, "66+", TRUE, "?")</f>
        <v>36-50</v>
      </c>
      <c r="AB722" s="1">
        <v>2520</v>
      </c>
      <c r="AC722" s="1">
        <v>0</v>
      </c>
      <c r="AD722" s="1">
        <v>1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0</v>
      </c>
      <c r="AL722" s="1">
        <v>578</v>
      </c>
      <c r="AM722" s="2">
        <v>42329</v>
      </c>
      <c r="AN722">
        <f t="shared" si="34"/>
        <v>11</v>
      </c>
      <c r="AO722" t="str">
        <f t="shared" si="35"/>
        <v>November</v>
      </c>
      <c r="AP722">
        <v>1</v>
      </c>
    </row>
    <row r="723" spans="1:42" ht="13" x14ac:dyDescent="0.15">
      <c r="A723">
        <v>722</v>
      </c>
      <c r="B723" s="1">
        <v>78939</v>
      </c>
      <c r="C723" s="1">
        <v>1302</v>
      </c>
      <c r="D723" s="1">
        <f t="shared" si="33"/>
        <v>1.6493748337323755</v>
      </c>
      <c r="E723" s="1">
        <v>0</v>
      </c>
      <c r="F723" s="1">
        <v>0</v>
      </c>
      <c r="G723" s="1">
        <v>57</v>
      </c>
      <c r="H723" s="1">
        <v>794</v>
      </c>
      <c r="I723" s="1">
        <v>115</v>
      </c>
      <c r="J723" s="1">
        <v>243</v>
      </c>
      <c r="K723" s="1">
        <v>150</v>
      </c>
      <c r="L723" s="1">
        <v>0</v>
      </c>
      <c r="M723" s="1">
        <v>205</v>
      </c>
      <c r="N723" s="1">
        <v>1</v>
      </c>
      <c r="O723" s="1">
        <v>8</v>
      </c>
      <c r="P723" s="1">
        <v>5</v>
      </c>
      <c r="Q723" s="1">
        <v>6</v>
      </c>
      <c r="R723" s="1">
        <v>3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69</v>
      </c>
      <c r="AA723" s="1" t="str" cm="1">
        <f t="array" ref="AA723">_xlfn.IFS(AND(Z723 &lt; 36, Z723 &gt; 23), "24-35", AND(Z723 &lt; 51, Z723 &gt; 35), "36-50", AND(Z723 &lt; 66, Z723 &gt; 50), "51-65", Z723 &gt; 65, "66+", TRUE, "?")</f>
        <v>66+</v>
      </c>
      <c r="AB723" s="1">
        <v>2358</v>
      </c>
      <c r="AC723" s="1">
        <v>0</v>
      </c>
      <c r="AD723" s="1">
        <v>1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1097</v>
      </c>
      <c r="AM723" s="2">
        <v>42491</v>
      </c>
      <c r="AN723">
        <f t="shared" si="34"/>
        <v>5</v>
      </c>
      <c r="AO723" t="str">
        <f t="shared" si="35"/>
        <v>May</v>
      </c>
      <c r="AP723">
        <v>1</v>
      </c>
    </row>
    <row r="724" spans="1:42" ht="13" x14ac:dyDescent="0.15">
      <c r="A724">
        <v>723</v>
      </c>
      <c r="B724" s="1">
        <v>80589</v>
      </c>
      <c r="C724" s="1">
        <v>1402</v>
      </c>
      <c r="D724" s="1">
        <f t="shared" si="33"/>
        <v>1.7396915211753465</v>
      </c>
      <c r="E724" s="1">
        <v>0</v>
      </c>
      <c r="F724" s="1">
        <v>0</v>
      </c>
      <c r="G724" s="1">
        <v>25</v>
      </c>
      <c r="H724" s="1">
        <v>507</v>
      </c>
      <c r="I724" s="1">
        <v>93</v>
      </c>
      <c r="J724" s="1">
        <v>520</v>
      </c>
      <c r="K724" s="1">
        <v>242</v>
      </c>
      <c r="L724" s="1">
        <v>40</v>
      </c>
      <c r="M724" s="1">
        <v>26</v>
      </c>
      <c r="N724" s="1">
        <v>1</v>
      </c>
      <c r="O724" s="1">
        <v>5</v>
      </c>
      <c r="P724" s="1">
        <v>10</v>
      </c>
      <c r="Q724" s="1">
        <v>5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76</v>
      </c>
      <c r="AA724" s="1" t="str" cm="1">
        <f t="array" ref="AA724">_xlfn.IFS(AND(Z724 &lt; 36, Z724 &gt; 23), "24-35", AND(Z724 &lt; 51, Z724 &gt; 35), "36-50", AND(Z724 &lt; 66, Z724 &gt; 50), "51-65", Z724 &gt; 65, "66+", TRUE, "?")</f>
        <v>66+</v>
      </c>
      <c r="AB724" s="1">
        <v>2317</v>
      </c>
      <c r="AC724" s="1">
        <v>0</v>
      </c>
      <c r="AD724" s="1">
        <v>1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1376</v>
      </c>
      <c r="AM724" s="2">
        <v>42532</v>
      </c>
      <c r="AN724">
        <f t="shared" si="34"/>
        <v>6</v>
      </c>
      <c r="AO724" t="str">
        <f t="shared" si="35"/>
        <v>June</v>
      </c>
      <c r="AP724">
        <v>1</v>
      </c>
    </row>
    <row r="725" spans="1:42" ht="13" x14ac:dyDescent="0.15">
      <c r="A725">
        <v>724</v>
      </c>
      <c r="B725" s="1">
        <v>33622</v>
      </c>
      <c r="C725" s="1">
        <v>69</v>
      </c>
      <c r="D725" s="1">
        <f t="shared" si="33"/>
        <v>0.20522277080483017</v>
      </c>
      <c r="E725" s="1">
        <v>1</v>
      </c>
      <c r="F725" s="1">
        <v>1</v>
      </c>
      <c r="G725" s="1">
        <v>22</v>
      </c>
      <c r="H725" s="1">
        <v>39</v>
      </c>
      <c r="I725" s="1">
        <v>1</v>
      </c>
      <c r="J725" s="1">
        <v>22</v>
      </c>
      <c r="K725" s="1">
        <v>3</v>
      </c>
      <c r="L725" s="1">
        <v>4</v>
      </c>
      <c r="M725" s="1">
        <v>12</v>
      </c>
      <c r="N725" s="1">
        <v>3</v>
      </c>
      <c r="O725" s="1">
        <v>2</v>
      </c>
      <c r="P725" s="1">
        <v>0</v>
      </c>
      <c r="Q725" s="1">
        <v>4</v>
      </c>
      <c r="R725" s="1">
        <v>7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48</v>
      </c>
      <c r="AA725" s="1" t="str" cm="1">
        <f t="array" ref="AA725">_xlfn.IFS(AND(Z725 &lt; 36, Z725 &gt; 23), "24-35", AND(Z725 &lt; 51, Z725 &gt; 35), "36-50", AND(Z725 &lt; 66, Z725 &gt; 50), "51-65", Z725 &gt; 65, "66+", TRUE, "?")</f>
        <v>36-50</v>
      </c>
      <c r="AB725" s="1">
        <v>2601</v>
      </c>
      <c r="AC725" s="1">
        <v>0</v>
      </c>
      <c r="AD725" s="1">
        <v>1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0</v>
      </c>
      <c r="AK725" s="1">
        <v>0</v>
      </c>
      <c r="AL725" s="1">
        <v>57</v>
      </c>
      <c r="AM725" s="2">
        <v>42248</v>
      </c>
      <c r="AN725">
        <f t="shared" si="34"/>
        <v>9</v>
      </c>
      <c r="AO725" t="str">
        <f t="shared" si="35"/>
        <v>September</v>
      </c>
      <c r="AP725">
        <v>1</v>
      </c>
    </row>
    <row r="726" spans="1:42" ht="13" x14ac:dyDescent="0.15">
      <c r="A726">
        <v>725</v>
      </c>
      <c r="B726" s="1">
        <v>6835</v>
      </c>
      <c r="C726" s="1">
        <v>125</v>
      </c>
      <c r="D726" s="1">
        <f t="shared" si="33"/>
        <v>1.8288222384784198</v>
      </c>
      <c r="E726" s="1">
        <v>0</v>
      </c>
      <c r="F726" s="1">
        <v>1</v>
      </c>
      <c r="G726" s="1">
        <v>76</v>
      </c>
      <c r="H726" s="1">
        <v>107</v>
      </c>
      <c r="I726" s="1">
        <v>2</v>
      </c>
      <c r="J726" s="1">
        <v>12</v>
      </c>
      <c r="K726" s="1">
        <v>2</v>
      </c>
      <c r="L726" s="1">
        <v>2</v>
      </c>
      <c r="M726" s="1">
        <v>12</v>
      </c>
      <c r="N726" s="1">
        <v>0</v>
      </c>
      <c r="O726" s="1">
        <v>0</v>
      </c>
      <c r="P726" s="1">
        <v>0</v>
      </c>
      <c r="Q726" s="1">
        <v>1</v>
      </c>
      <c r="R726" s="1">
        <v>20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63</v>
      </c>
      <c r="AA726" s="1" t="str" cm="1">
        <f t="array" ref="AA726">_xlfn.IFS(AND(Z726 &lt; 36, Z726 &gt; 23), "24-35", AND(Z726 &lt; 51, Z726 &gt; 35), "36-50", AND(Z726 &lt; 66, Z726 &gt; 50), "51-65", Z726 &gt; 65, "66+", TRUE, "?")</f>
        <v>51-65</v>
      </c>
      <c r="AB726" s="1">
        <v>2727</v>
      </c>
      <c r="AC726" s="1">
        <v>0</v>
      </c>
      <c r="AD726" s="1">
        <v>0</v>
      </c>
      <c r="AE726" s="1">
        <v>0</v>
      </c>
      <c r="AF726" s="1">
        <v>1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113</v>
      </c>
      <c r="AM726" s="2">
        <v>42122</v>
      </c>
      <c r="AN726">
        <f t="shared" si="34"/>
        <v>4</v>
      </c>
      <c r="AO726" t="str">
        <f t="shared" si="35"/>
        <v>April</v>
      </c>
      <c r="AP726">
        <v>1</v>
      </c>
    </row>
    <row r="727" spans="1:42" ht="13" x14ac:dyDescent="0.15">
      <c r="A727">
        <v>726</v>
      </c>
      <c r="B727" s="1">
        <v>41452</v>
      </c>
      <c r="C727" s="1">
        <v>16</v>
      </c>
      <c r="D727" s="1">
        <f t="shared" si="33"/>
        <v>3.859886133359066E-2</v>
      </c>
      <c r="E727" s="1">
        <v>1</v>
      </c>
      <c r="F727" s="1">
        <v>1</v>
      </c>
      <c r="G727" s="1">
        <v>86</v>
      </c>
      <c r="H727" s="1">
        <v>13</v>
      </c>
      <c r="I727" s="1">
        <v>0</v>
      </c>
      <c r="J727" s="1">
        <v>3</v>
      </c>
      <c r="K727" s="1">
        <v>0</v>
      </c>
      <c r="L727" s="1">
        <v>0</v>
      </c>
      <c r="M727" s="1">
        <v>0</v>
      </c>
      <c r="N727" s="1">
        <v>1</v>
      </c>
      <c r="O727" s="1">
        <v>1</v>
      </c>
      <c r="P727" s="1">
        <v>0</v>
      </c>
      <c r="Q727" s="1">
        <v>2</v>
      </c>
      <c r="R727" s="1">
        <v>7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67</v>
      </c>
      <c r="AA727" s="1" t="str" cm="1">
        <f t="array" ref="AA727">_xlfn.IFS(AND(Z727 &lt; 36, Z727 &gt; 23), "24-35", AND(Z727 &lt; 51, Z727 &gt; 35), "36-50", AND(Z727 &lt; 66, Z727 &gt; 50), "51-65", Z727 &gt; 65, "66+", TRUE, "?")</f>
        <v>66+</v>
      </c>
      <c r="AB727" s="1">
        <v>2639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16</v>
      </c>
      <c r="AM727" s="2">
        <v>42210</v>
      </c>
      <c r="AN727">
        <f t="shared" si="34"/>
        <v>7</v>
      </c>
      <c r="AO727" t="str">
        <f t="shared" si="35"/>
        <v>July</v>
      </c>
      <c r="AP727">
        <v>1</v>
      </c>
    </row>
    <row r="728" spans="1:42" ht="13" x14ac:dyDescent="0.15">
      <c r="A728">
        <v>727</v>
      </c>
      <c r="B728" s="1">
        <v>40760</v>
      </c>
      <c r="C728" s="1">
        <v>87</v>
      </c>
      <c r="D728" s="1">
        <f t="shared" si="33"/>
        <v>0.21344455348380767</v>
      </c>
      <c r="E728" s="1">
        <v>0</v>
      </c>
      <c r="F728" s="1">
        <v>1</v>
      </c>
      <c r="G728" s="1">
        <v>64</v>
      </c>
      <c r="H728" s="1">
        <v>70</v>
      </c>
      <c r="I728" s="1">
        <v>0</v>
      </c>
      <c r="J728" s="1">
        <v>17</v>
      </c>
      <c r="K728" s="1">
        <v>0</v>
      </c>
      <c r="L728" s="1">
        <v>0</v>
      </c>
      <c r="M728" s="1">
        <v>6</v>
      </c>
      <c r="N728" s="1">
        <v>2</v>
      </c>
      <c r="O728" s="1">
        <v>2</v>
      </c>
      <c r="P728" s="1">
        <v>1</v>
      </c>
      <c r="Q728" s="1">
        <v>3</v>
      </c>
      <c r="R728" s="1">
        <v>6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55</v>
      </c>
      <c r="AA728" s="1" t="str" cm="1">
        <f t="array" ref="AA728">_xlfn.IFS(AND(Z728 &lt; 36, Z728 &gt; 23), "24-35", AND(Z728 &lt; 51, Z728 &gt; 35), "36-50", AND(Z728 &lt; 66, Z728 &gt; 50), "51-65", Z728 &gt; 65, "66+", TRUE, "?")</f>
        <v>51-65</v>
      </c>
      <c r="AB728" s="1">
        <v>2462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81</v>
      </c>
      <c r="AM728" s="2">
        <v>42387</v>
      </c>
      <c r="AN728">
        <f t="shared" si="34"/>
        <v>1</v>
      </c>
      <c r="AO728" t="str">
        <f t="shared" si="35"/>
        <v>January</v>
      </c>
      <c r="AP728">
        <v>1</v>
      </c>
    </row>
    <row r="729" spans="1:42" ht="13" x14ac:dyDescent="0.15">
      <c r="A729">
        <v>728</v>
      </c>
      <c r="B729" s="1">
        <v>74250</v>
      </c>
      <c r="C729" s="1">
        <v>1158</v>
      </c>
      <c r="D729" s="1">
        <f t="shared" si="33"/>
        <v>1.5595959595959596</v>
      </c>
      <c r="E729" s="1">
        <v>0</v>
      </c>
      <c r="F729" s="1">
        <v>0</v>
      </c>
      <c r="G729" s="1">
        <v>90</v>
      </c>
      <c r="H729" s="1">
        <v>680</v>
      </c>
      <c r="I729" s="1">
        <v>11</v>
      </c>
      <c r="J729" s="1">
        <v>392</v>
      </c>
      <c r="K729" s="1">
        <v>75</v>
      </c>
      <c r="L729" s="1">
        <v>0</v>
      </c>
      <c r="M729" s="1">
        <v>0</v>
      </c>
      <c r="N729" s="1">
        <v>1</v>
      </c>
      <c r="O729" s="1">
        <v>2</v>
      </c>
      <c r="P729" s="1">
        <v>11</v>
      </c>
      <c r="Q729" s="1">
        <v>4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62</v>
      </c>
      <c r="AA729" s="1" t="str" cm="1">
        <f t="array" ref="AA729">_xlfn.IFS(AND(Z729 &lt; 36, Z729 &gt; 23), "24-35", AND(Z729 &lt; 51, Z729 &gt; 35), "36-50", AND(Z729 &lt; 66, Z729 &gt; 50), "51-65", Z729 &gt; 65, "66+", TRUE, "?")</f>
        <v>51-65</v>
      </c>
      <c r="AB729" s="1">
        <v>2313</v>
      </c>
      <c r="AC729" s="1">
        <v>0</v>
      </c>
      <c r="AD729" s="1">
        <v>0</v>
      </c>
      <c r="AE729" s="1">
        <v>0</v>
      </c>
      <c r="AF729" s="1">
        <v>1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1158</v>
      </c>
      <c r="AM729" s="2">
        <v>42536</v>
      </c>
      <c r="AN729">
        <f t="shared" si="34"/>
        <v>6</v>
      </c>
      <c r="AO729" t="str">
        <f t="shared" si="35"/>
        <v>June</v>
      </c>
      <c r="AP729">
        <v>1</v>
      </c>
    </row>
    <row r="730" spans="1:42" ht="13" x14ac:dyDescent="0.15">
      <c r="A730">
        <v>729</v>
      </c>
      <c r="B730" s="1">
        <v>51124</v>
      </c>
      <c r="C730" s="1">
        <v>39</v>
      </c>
      <c r="D730" s="1">
        <f t="shared" si="33"/>
        <v>7.6285110711211954E-2</v>
      </c>
      <c r="E730" s="1">
        <v>1</v>
      </c>
      <c r="F730" s="1">
        <v>1</v>
      </c>
      <c r="G730" s="1">
        <v>79</v>
      </c>
      <c r="H730" s="1">
        <v>26</v>
      </c>
      <c r="I730" s="1">
        <v>1</v>
      </c>
      <c r="J730" s="1">
        <v>11</v>
      </c>
      <c r="K730" s="1">
        <v>0</v>
      </c>
      <c r="L730" s="1">
        <v>1</v>
      </c>
      <c r="M730" s="1">
        <v>4</v>
      </c>
      <c r="N730" s="1">
        <v>2</v>
      </c>
      <c r="O730" s="1">
        <v>1</v>
      </c>
      <c r="P730" s="1">
        <v>0</v>
      </c>
      <c r="Q730" s="1">
        <v>3</v>
      </c>
      <c r="R730" s="1">
        <v>3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65</v>
      </c>
      <c r="AA730" s="1" t="str" cm="1">
        <f t="array" ref="AA730">_xlfn.IFS(AND(Z730 &lt; 36, Z730 &gt; 23), "24-35", AND(Z730 &lt; 51, Z730 &gt; 35), "36-50", AND(Z730 &lt; 66, Z730 &gt; 50), "51-65", Z730 &gt; 65, "66+", TRUE, "?")</f>
        <v>51-65</v>
      </c>
      <c r="AB730" s="1">
        <v>2352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0</v>
      </c>
      <c r="AL730" s="1">
        <v>35</v>
      </c>
      <c r="AM730" s="2">
        <v>42497</v>
      </c>
      <c r="AN730">
        <f t="shared" si="34"/>
        <v>5</v>
      </c>
      <c r="AO730" t="str">
        <f t="shared" si="35"/>
        <v>May</v>
      </c>
      <c r="AP730">
        <v>1</v>
      </c>
    </row>
    <row r="731" spans="1:42" ht="13" x14ac:dyDescent="0.15">
      <c r="A731">
        <v>730</v>
      </c>
      <c r="B731" s="1">
        <v>72258</v>
      </c>
      <c r="C731" s="1">
        <v>1391</v>
      </c>
      <c r="D731" s="1">
        <f t="shared" si="33"/>
        <v>1.9250463616485372</v>
      </c>
      <c r="E731" s="1">
        <v>0</v>
      </c>
      <c r="F731" s="1">
        <v>1</v>
      </c>
      <c r="G731" s="1">
        <v>28</v>
      </c>
      <c r="H731" s="1">
        <v>522</v>
      </c>
      <c r="I731" s="1">
        <v>0</v>
      </c>
      <c r="J731" s="1">
        <v>522</v>
      </c>
      <c r="K731" s="1">
        <v>227</v>
      </c>
      <c r="L731" s="1">
        <v>120</v>
      </c>
      <c r="M731" s="1">
        <v>134</v>
      </c>
      <c r="N731" s="1">
        <v>2</v>
      </c>
      <c r="O731" s="1">
        <v>6</v>
      </c>
      <c r="P731" s="1">
        <v>9</v>
      </c>
      <c r="Q731" s="1">
        <v>5</v>
      </c>
      <c r="R731" s="1">
        <v>2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49</v>
      </c>
      <c r="AA731" s="1" t="str" cm="1">
        <f t="array" ref="AA731">_xlfn.IFS(AND(Z731 &lt; 36, Z731 &gt; 23), "24-35", AND(Z731 &lt; 51, Z731 &gt; 35), "36-50", AND(Z731 &lt; 66, Z731 &gt; 50), "51-65", Z731 &gt; 65, "66+", TRUE, "?")</f>
        <v>36-50</v>
      </c>
      <c r="AB731" s="1">
        <v>2449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1</v>
      </c>
      <c r="AJ731" s="1">
        <v>0</v>
      </c>
      <c r="AK731" s="1">
        <v>0</v>
      </c>
      <c r="AL731" s="1">
        <v>1257</v>
      </c>
      <c r="AM731" s="2">
        <v>42400</v>
      </c>
      <c r="AN731">
        <f t="shared" si="34"/>
        <v>1</v>
      </c>
      <c r="AO731" t="str">
        <f t="shared" si="35"/>
        <v>January</v>
      </c>
      <c r="AP731">
        <v>1</v>
      </c>
    </row>
    <row r="732" spans="1:42" ht="13" x14ac:dyDescent="0.15">
      <c r="A732">
        <v>731</v>
      </c>
      <c r="B732" s="1">
        <v>71466</v>
      </c>
      <c r="C732" s="1">
        <v>1230</v>
      </c>
      <c r="D732" s="1">
        <f t="shared" si="33"/>
        <v>1.7210981445722442</v>
      </c>
      <c r="E732" s="1">
        <v>0</v>
      </c>
      <c r="F732" s="1">
        <v>0</v>
      </c>
      <c r="G732" s="1">
        <v>86</v>
      </c>
      <c r="H732" s="1">
        <v>412</v>
      </c>
      <c r="I732" s="1">
        <v>12</v>
      </c>
      <c r="J732" s="1">
        <v>546</v>
      </c>
      <c r="K732" s="1">
        <v>78</v>
      </c>
      <c r="L732" s="1">
        <v>182</v>
      </c>
      <c r="M732" s="1">
        <v>0</v>
      </c>
      <c r="N732" s="1">
        <v>1</v>
      </c>
      <c r="O732" s="1">
        <v>4</v>
      </c>
      <c r="P732" s="1">
        <v>4</v>
      </c>
      <c r="Q732" s="1">
        <v>10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46</v>
      </c>
      <c r="AA732" s="1" t="str" cm="1">
        <f t="array" ref="AA732">_xlfn.IFS(AND(Z732 &lt; 36, Z732 &gt; 23), "24-35", AND(Z732 &lt; 51, Z732 &gt; 35), "36-50", AND(Z732 &lt; 66, Z732 &gt; 50), "51-65", Z732 &gt; 65, "66+", TRUE, "?")</f>
        <v>36-50</v>
      </c>
      <c r="AB732" s="1">
        <v>2244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1230</v>
      </c>
      <c r="AM732" s="2">
        <v>42605</v>
      </c>
      <c r="AN732">
        <f t="shared" si="34"/>
        <v>8</v>
      </c>
      <c r="AO732" t="str">
        <f t="shared" si="35"/>
        <v>August</v>
      </c>
      <c r="AP732">
        <v>1</v>
      </c>
    </row>
    <row r="733" spans="1:42" ht="13" x14ac:dyDescent="0.15">
      <c r="A733">
        <v>732</v>
      </c>
      <c r="B733" s="1">
        <v>36283</v>
      </c>
      <c r="C733" s="1">
        <v>24</v>
      </c>
      <c r="D733" s="1">
        <f t="shared" si="33"/>
        <v>6.6146680263484275E-2</v>
      </c>
      <c r="E733" s="1">
        <v>1</v>
      </c>
      <c r="F733" s="1">
        <v>1</v>
      </c>
      <c r="G733" s="1">
        <v>42</v>
      </c>
      <c r="H733" s="1">
        <v>6</v>
      </c>
      <c r="I733" s="1">
        <v>5</v>
      </c>
      <c r="J733" s="1">
        <v>5</v>
      </c>
      <c r="K733" s="1">
        <v>8</v>
      </c>
      <c r="L733" s="1">
        <v>0</v>
      </c>
      <c r="M733" s="1">
        <v>5</v>
      </c>
      <c r="N733" s="1">
        <v>2</v>
      </c>
      <c r="O733" s="1">
        <v>1</v>
      </c>
      <c r="P733" s="1">
        <v>0</v>
      </c>
      <c r="Q733" s="1">
        <v>3</v>
      </c>
      <c r="R733" s="1">
        <v>4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44</v>
      </c>
      <c r="AA733" s="1" t="str" cm="1">
        <f t="array" ref="AA733">_xlfn.IFS(AND(Z733 &lt; 36, Z733 &gt; 23), "24-35", AND(Z733 &lt; 51, Z733 &gt; 35), "36-50", AND(Z733 &lt; 66, Z733 &gt; 50), "51-65", Z733 &gt; 65, "66+", TRUE, "?")</f>
        <v>36-50</v>
      </c>
      <c r="AB733" s="1">
        <v>2235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0</v>
      </c>
      <c r="AI733" s="1">
        <v>1</v>
      </c>
      <c r="AJ733" s="1">
        <v>0</v>
      </c>
      <c r="AK733" s="1">
        <v>0</v>
      </c>
      <c r="AL733" s="1">
        <v>19</v>
      </c>
      <c r="AM733" s="2">
        <v>42614</v>
      </c>
      <c r="AN733">
        <f t="shared" si="34"/>
        <v>9</v>
      </c>
      <c r="AO733" t="str">
        <f t="shared" si="35"/>
        <v>September</v>
      </c>
      <c r="AP733">
        <v>1</v>
      </c>
    </row>
    <row r="734" spans="1:42" ht="13" x14ac:dyDescent="0.15">
      <c r="A734">
        <v>733</v>
      </c>
      <c r="B734" s="1">
        <v>20587</v>
      </c>
      <c r="C734" s="1">
        <v>16</v>
      </c>
      <c r="D734" s="1">
        <f t="shared" si="33"/>
        <v>7.7718948851216788E-2</v>
      </c>
      <c r="E734" s="1">
        <v>1</v>
      </c>
      <c r="F734" s="1">
        <v>0</v>
      </c>
      <c r="G734" s="1">
        <v>39</v>
      </c>
      <c r="H734" s="1">
        <v>2</v>
      </c>
      <c r="I734" s="1">
        <v>3</v>
      </c>
      <c r="J734" s="1">
        <v>6</v>
      </c>
      <c r="K734" s="1">
        <v>4</v>
      </c>
      <c r="L734" s="1">
        <v>1</v>
      </c>
      <c r="M734" s="1">
        <v>9</v>
      </c>
      <c r="N734" s="1">
        <v>1</v>
      </c>
      <c r="O734" s="1">
        <v>1</v>
      </c>
      <c r="P734" s="1">
        <v>1</v>
      </c>
      <c r="Q734" s="1">
        <v>2</v>
      </c>
      <c r="R734" s="1">
        <v>7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50</v>
      </c>
      <c r="AA734" s="1" t="str" cm="1">
        <f t="array" ref="AA734">_xlfn.IFS(AND(Z734 &lt; 36, Z734 &gt; 23), "24-35", AND(Z734 &lt; 51, Z734 &gt; 35), "36-50", AND(Z734 &lt; 66, Z734 &gt; 50), "51-65", Z734 &gt; 65, "66+", TRUE, "?")</f>
        <v>36-50</v>
      </c>
      <c r="AB734" s="1">
        <v>2208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7</v>
      </c>
      <c r="AM734" s="2">
        <v>42641</v>
      </c>
      <c r="AN734">
        <f t="shared" si="34"/>
        <v>9</v>
      </c>
      <c r="AO734" t="str">
        <f t="shared" si="35"/>
        <v>September</v>
      </c>
      <c r="AP734">
        <v>1</v>
      </c>
    </row>
    <row r="735" spans="1:42" ht="13" x14ac:dyDescent="0.15">
      <c r="A735">
        <v>734</v>
      </c>
      <c r="B735" s="1">
        <v>30467</v>
      </c>
      <c r="C735" s="1">
        <v>19</v>
      </c>
      <c r="D735" s="1">
        <f t="shared" si="33"/>
        <v>6.2362556208356582E-2</v>
      </c>
      <c r="E735" s="1">
        <v>1</v>
      </c>
      <c r="F735" s="1">
        <v>0</v>
      </c>
      <c r="G735" s="1">
        <v>8</v>
      </c>
      <c r="H735" s="1">
        <v>1</v>
      </c>
      <c r="I735" s="1">
        <v>3</v>
      </c>
      <c r="J735" s="1">
        <v>8</v>
      </c>
      <c r="K735" s="1">
        <v>2</v>
      </c>
      <c r="L735" s="1">
        <v>5</v>
      </c>
      <c r="M735" s="1">
        <v>5</v>
      </c>
      <c r="N735" s="1">
        <v>1</v>
      </c>
      <c r="O735" s="1">
        <v>1</v>
      </c>
      <c r="P735" s="1">
        <v>0</v>
      </c>
      <c r="Q735" s="1">
        <v>2</v>
      </c>
      <c r="R735" s="1">
        <v>7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48</v>
      </c>
      <c r="AA735" s="1" t="str" cm="1">
        <f t="array" ref="AA735">_xlfn.IFS(AND(Z735 &lt; 36, Z735 &gt; 23), "24-35", AND(Z735 &lt; 51, Z735 &gt; 35), "36-50", AND(Z735 &lt; 66, Z735 &gt; 50), "51-65", Z735 &gt; 65, "66+", TRUE, "?")</f>
        <v>36-50</v>
      </c>
      <c r="AB735" s="1">
        <v>2261</v>
      </c>
      <c r="AC735" s="1">
        <v>0</v>
      </c>
      <c r="AD735" s="1">
        <v>1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14</v>
      </c>
      <c r="AM735" s="2">
        <v>42588</v>
      </c>
      <c r="AN735">
        <f t="shared" si="34"/>
        <v>8</v>
      </c>
      <c r="AO735" t="str">
        <f t="shared" si="35"/>
        <v>August</v>
      </c>
      <c r="AP735">
        <v>1</v>
      </c>
    </row>
    <row r="736" spans="1:42" ht="13" x14ac:dyDescent="0.15">
      <c r="A736">
        <v>735</v>
      </c>
      <c r="B736" s="1">
        <v>31590</v>
      </c>
      <c r="C736" s="1">
        <v>35</v>
      </c>
      <c r="D736" s="1">
        <f t="shared" si="33"/>
        <v>0.11079455523899967</v>
      </c>
      <c r="E736" s="1">
        <v>1</v>
      </c>
      <c r="F736" s="1">
        <v>0</v>
      </c>
      <c r="G736" s="1">
        <v>40</v>
      </c>
      <c r="H736" s="1">
        <v>6</v>
      </c>
      <c r="I736" s="1">
        <v>2</v>
      </c>
      <c r="J736" s="1">
        <v>15</v>
      </c>
      <c r="K736" s="1">
        <v>6</v>
      </c>
      <c r="L736" s="1">
        <v>6</v>
      </c>
      <c r="M736" s="1">
        <v>3</v>
      </c>
      <c r="N736" s="1">
        <v>1</v>
      </c>
      <c r="O736" s="1">
        <v>1</v>
      </c>
      <c r="P736" s="1">
        <v>0</v>
      </c>
      <c r="Q736" s="1">
        <v>3</v>
      </c>
      <c r="R736" s="1">
        <v>8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48</v>
      </c>
      <c r="AA736" s="1" t="str" cm="1">
        <f t="array" ref="AA736">_xlfn.IFS(AND(Z736 &lt; 36, Z736 &gt; 23), "24-35", AND(Z736 &lt; 51, Z736 &gt; 35), "36-50", AND(Z736 &lt; 66, Z736 &gt; 50), "51-65", Z736 &gt; 65, "66+", TRUE, "?")</f>
        <v>36-50</v>
      </c>
      <c r="AB736" s="1">
        <v>2535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32</v>
      </c>
      <c r="AM736" s="2">
        <v>42314</v>
      </c>
      <c r="AN736">
        <f t="shared" si="34"/>
        <v>11</v>
      </c>
      <c r="AO736" t="str">
        <f t="shared" si="35"/>
        <v>November</v>
      </c>
      <c r="AP736">
        <v>1</v>
      </c>
    </row>
    <row r="737" spans="1:42" ht="13" x14ac:dyDescent="0.15">
      <c r="A737">
        <v>736</v>
      </c>
      <c r="B737" s="1">
        <v>20425</v>
      </c>
      <c r="C737" s="1">
        <v>40</v>
      </c>
      <c r="D737" s="1">
        <f t="shared" si="33"/>
        <v>0.19583843329253367</v>
      </c>
      <c r="E737" s="1">
        <v>1</v>
      </c>
      <c r="F737" s="1">
        <v>0</v>
      </c>
      <c r="G737" s="1">
        <v>5</v>
      </c>
      <c r="H737" s="1">
        <v>4</v>
      </c>
      <c r="I737" s="1">
        <v>12</v>
      </c>
      <c r="J737" s="1">
        <v>5</v>
      </c>
      <c r="K737" s="1">
        <v>3</v>
      </c>
      <c r="L737" s="1">
        <v>16</v>
      </c>
      <c r="M737" s="1">
        <v>17</v>
      </c>
      <c r="N737" s="1">
        <v>2</v>
      </c>
      <c r="O737" s="1">
        <v>2</v>
      </c>
      <c r="P737" s="1">
        <v>0</v>
      </c>
      <c r="Q737" s="1">
        <v>3</v>
      </c>
      <c r="R737" s="1">
        <v>7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34</v>
      </c>
      <c r="AA737" s="1" t="str" cm="1">
        <f t="array" ref="AA737">_xlfn.IFS(AND(Z737 &lt; 36, Z737 &gt; 23), "24-35", AND(Z737 &lt; 51, Z737 &gt; 35), "36-50", AND(Z737 &lt; 66, Z737 &gt; 50), "51-65", Z737 &gt; 65, "66+", TRUE, "?")</f>
        <v>24-35</v>
      </c>
      <c r="AB737" s="1">
        <v>2767</v>
      </c>
      <c r="AC737" s="1">
        <v>0</v>
      </c>
      <c r="AD737" s="1">
        <v>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23</v>
      </c>
      <c r="AM737" s="2">
        <v>42082</v>
      </c>
      <c r="AN737">
        <f t="shared" si="34"/>
        <v>3</v>
      </c>
      <c r="AO737" t="str">
        <f t="shared" si="35"/>
        <v>March</v>
      </c>
      <c r="AP737">
        <v>1</v>
      </c>
    </row>
    <row r="738" spans="1:42" ht="13" x14ac:dyDescent="0.15">
      <c r="A738">
        <v>737</v>
      </c>
      <c r="B738" s="1">
        <v>17144</v>
      </c>
      <c r="C738" s="1">
        <v>41</v>
      </c>
      <c r="D738" s="1">
        <f t="shared" si="33"/>
        <v>0.2391507232851143</v>
      </c>
      <c r="E738" s="1">
        <v>1</v>
      </c>
      <c r="F738" s="1">
        <v>1</v>
      </c>
      <c r="G738" s="1">
        <v>96</v>
      </c>
      <c r="H738" s="1">
        <v>18</v>
      </c>
      <c r="I738" s="1">
        <v>2</v>
      </c>
      <c r="J738" s="1">
        <v>19</v>
      </c>
      <c r="K738" s="1">
        <v>0</v>
      </c>
      <c r="L738" s="1">
        <v>2</v>
      </c>
      <c r="M738" s="1">
        <v>6</v>
      </c>
      <c r="N738" s="1">
        <v>5</v>
      </c>
      <c r="O738" s="1">
        <v>3</v>
      </c>
      <c r="P738" s="1">
        <v>0</v>
      </c>
      <c r="Q738" s="1">
        <v>4</v>
      </c>
      <c r="R738" s="1">
        <v>7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60</v>
      </c>
      <c r="AA738" s="1" t="str" cm="1">
        <f t="array" ref="AA738">_xlfn.IFS(AND(Z738 &lt; 36, Z738 &gt; 23), "24-35", AND(Z738 &lt; 51, Z738 &gt; 35), "36-50", AND(Z738 &lt; 66, Z738 &gt; 50), "51-65", Z738 &gt; 65, "66+", TRUE, "?")</f>
        <v>51-65</v>
      </c>
      <c r="AB738" s="1">
        <v>2293</v>
      </c>
      <c r="AC738" s="1">
        <v>0</v>
      </c>
      <c r="AD738" s="1">
        <v>0</v>
      </c>
      <c r="AE738" s="1">
        <v>0</v>
      </c>
      <c r="AF738" s="1">
        <v>1</v>
      </c>
      <c r="AG738" s="1">
        <v>0</v>
      </c>
      <c r="AH738" s="1">
        <v>0</v>
      </c>
      <c r="AI738" s="1">
        <v>0</v>
      </c>
      <c r="AJ738" s="1">
        <v>1</v>
      </c>
      <c r="AK738" s="1">
        <v>0</v>
      </c>
      <c r="AL738" s="1">
        <v>35</v>
      </c>
      <c r="AM738" s="2">
        <v>42556</v>
      </c>
      <c r="AN738">
        <f t="shared" si="34"/>
        <v>7</v>
      </c>
      <c r="AO738" t="str">
        <f t="shared" si="35"/>
        <v>July</v>
      </c>
      <c r="AP738">
        <v>1</v>
      </c>
    </row>
    <row r="739" spans="1:42" ht="13" x14ac:dyDescent="0.15">
      <c r="A739">
        <v>738</v>
      </c>
      <c r="B739" s="1">
        <v>73356</v>
      </c>
      <c r="C739" s="1">
        <v>1400</v>
      </c>
      <c r="D739" s="1">
        <f t="shared" si="33"/>
        <v>1.9085010087791046</v>
      </c>
      <c r="E739" s="1">
        <v>0</v>
      </c>
      <c r="F739" s="1">
        <v>0</v>
      </c>
      <c r="G739" s="1">
        <v>56</v>
      </c>
      <c r="H739" s="1">
        <v>1050</v>
      </c>
      <c r="I739" s="1">
        <v>14</v>
      </c>
      <c r="J739" s="1">
        <v>322</v>
      </c>
      <c r="K739" s="1">
        <v>0</v>
      </c>
      <c r="L739" s="1">
        <v>14</v>
      </c>
      <c r="M739" s="1">
        <v>112</v>
      </c>
      <c r="N739" s="1">
        <v>1</v>
      </c>
      <c r="O739" s="1">
        <v>5</v>
      </c>
      <c r="P739" s="1">
        <v>11</v>
      </c>
      <c r="Q739" s="1">
        <v>5</v>
      </c>
      <c r="R739" s="1">
        <v>2</v>
      </c>
      <c r="S739" s="1">
        <v>1</v>
      </c>
      <c r="T739" s="1">
        <v>0</v>
      </c>
      <c r="U739" s="1">
        <v>1</v>
      </c>
      <c r="V739" s="1">
        <v>0</v>
      </c>
      <c r="W739" s="1">
        <v>1</v>
      </c>
      <c r="X739" s="1">
        <v>0</v>
      </c>
      <c r="Y739" s="1">
        <v>1</v>
      </c>
      <c r="Z739" s="1">
        <v>36</v>
      </c>
      <c r="AA739" s="1" t="str" cm="1">
        <f t="array" ref="AA739">_xlfn.IFS(AND(Z739 &lt; 36, Z739 &gt; 23), "24-35", AND(Z739 &lt; 51, Z739 &gt; 35), "36-50", AND(Z739 &lt; 66, Z739 &gt; 50), "51-65", Z739 &gt; 65, "66+", TRUE, "?")</f>
        <v>36-50</v>
      </c>
      <c r="AB739" s="1">
        <v>2302</v>
      </c>
      <c r="AC739" s="1">
        <v>0</v>
      </c>
      <c r="AD739" s="1">
        <v>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1288</v>
      </c>
      <c r="AM739" s="2">
        <v>42547</v>
      </c>
      <c r="AN739">
        <f t="shared" si="34"/>
        <v>6</v>
      </c>
      <c r="AO739" t="str">
        <f t="shared" si="35"/>
        <v>June</v>
      </c>
      <c r="AP739">
        <v>1</v>
      </c>
    </row>
    <row r="740" spans="1:42" ht="13" x14ac:dyDescent="0.15">
      <c r="A740">
        <v>739</v>
      </c>
      <c r="B740" s="1">
        <v>43783</v>
      </c>
      <c r="C740" s="1">
        <v>490</v>
      </c>
      <c r="D740" s="1">
        <f t="shared" si="33"/>
        <v>1.1191558367402872</v>
      </c>
      <c r="E740" s="1">
        <v>1</v>
      </c>
      <c r="F740" s="1">
        <v>0</v>
      </c>
      <c r="G740" s="1">
        <v>22</v>
      </c>
      <c r="H740" s="1">
        <v>327</v>
      </c>
      <c r="I740" s="1">
        <v>9</v>
      </c>
      <c r="J740" s="1">
        <v>125</v>
      </c>
      <c r="K740" s="1">
        <v>25</v>
      </c>
      <c r="L740" s="1">
        <v>4</v>
      </c>
      <c r="M740" s="1">
        <v>139</v>
      </c>
      <c r="N740" s="1">
        <v>6</v>
      </c>
      <c r="O740" s="1">
        <v>7</v>
      </c>
      <c r="P740" s="1">
        <v>1</v>
      </c>
      <c r="Q740" s="1">
        <v>8</v>
      </c>
      <c r="R740" s="1">
        <v>7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42</v>
      </c>
      <c r="AA740" s="1" t="str" cm="1">
        <f t="array" ref="AA740">_xlfn.IFS(AND(Z740 &lt; 36, Z740 &gt; 23), "24-35", AND(Z740 &lt; 51, Z740 &gt; 35), "36-50", AND(Z740 &lt; 66, Z740 &gt; 50), "51-65", Z740 &gt; 65, "66+", TRUE, "?")</f>
        <v>36-50</v>
      </c>
      <c r="AB740" s="1">
        <v>2190</v>
      </c>
      <c r="AC740" s="1">
        <v>0</v>
      </c>
      <c r="AD740" s="1">
        <v>1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</v>
      </c>
      <c r="AK740" s="1">
        <v>0</v>
      </c>
      <c r="AL740" s="1">
        <v>351</v>
      </c>
      <c r="AM740" s="2">
        <v>42659</v>
      </c>
      <c r="AN740">
        <f t="shared" si="34"/>
        <v>10</v>
      </c>
      <c r="AO740" t="str">
        <f t="shared" si="35"/>
        <v>October</v>
      </c>
      <c r="AP740">
        <v>1</v>
      </c>
    </row>
    <row r="741" spans="1:42" ht="13" x14ac:dyDescent="0.15">
      <c r="A741">
        <v>740</v>
      </c>
      <c r="B741" s="1">
        <v>40780</v>
      </c>
      <c r="C741" s="1">
        <v>343</v>
      </c>
      <c r="D741" s="1">
        <f t="shared" si="33"/>
        <v>0.84109857773418339</v>
      </c>
      <c r="E741" s="1">
        <v>0</v>
      </c>
      <c r="F741" s="1">
        <v>1</v>
      </c>
      <c r="G741" s="1">
        <v>30</v>
      </c>
      <c r="H741" s="1">
        <v>229</v>
      </c>
      <c r="I741" s="1">
        <v>27</v>
      </c>
      <c r="J741" s="1">
        <v>71</v>
      </c>
      <c r="K741" s="1">
        <v>13</v>
      </c>
      <c r="L741" s="1">
        <v>3</v>
      </c>
      <c r="M741" s="1">
        <v>34</v>
      </c>
      <c r="N741" s="1">
        <v>4</v>
      </c>
      <c r="O741" s="1">
        <v>7</v>
      </c>
      <c r="P741" s="1">
        <v>1</v>
      </c>
      <c r="Q741" s="1">
        <v>5</v>
      </c>
      <c r="R741" s="1">
        <v>9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44</v>
      </c>
      <c r="AA741" s="1" t="str" cm="1">
        <f t="array" ref="AA741">_xlfn.IFS(AND(Z741 &lt; 36, Z741 &gt; 23), "24-35", AND(Z741 &lt; 51, Z741 &gt; 35), "36-50", AND(Z741 &lt; 66, Z741 &gt; 50), "51-65", Z741 &gt; 65, "66+", TRUE, "?")</f>
        <v>36-50</v>
      </c>
      <c r="AB741" s="1">
        <v>2818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309</v>
      </c>
      <c r="AM741" s="2">
        <v>42031</v>
      </c>
      <c r="AN741">
        <f t="shared" si="34"/>
        <v>1</v>
      </c>
      <c r="AO741" t="str">
        <f t="shared" si="35"/>
        <v>January</v>
      </c>
      <c r="AP741">
        <v>1</v>
      </c>
    </row>
    <row r="742" spans="1:42" ht="13" x14ac:dyDescent="0.15">
      <c r="A742">
        <v>741</v>
      </c>
      <c r="B742" s="1">
        <v>62847</v>
      </c>
      <c r="C742" s="1">
        <v>1551</v>
      </c>
      <c r="D742" s="1">
        <f t="shared" si="33"/>
        <v>2.4678982290324121</v>
      </c>
      <c r="E742" s="1">
        <v>0</v>
      </c>
      <c r="F742" s="1">
        <v>0</v>
      </c>
      <c r="G742" s="1">
        <v>45</v>
      </c>
      <c r="H742" s="1">
        <v>521</v>
      </c>
      <c r="I742" s="1">
        <v>168</v>
      </c>
      <c r="J742" s="1">
        <v>706</v>
      </c>
      <c r="K742" s="1">
        <v>80</v>
      </c>
      <c r="L742" s="1">
        <v>76</v>
      </c>
      <c r="M742" s="1">
        <v>61</v>
      </c>
      <c r="N742" s="1">
        <v>1</v>
      </c>
      <c r="O742" s="1">
        <v>3</v>
      </c>
      <c r="P742" s="1">
        <v>6</v>
      </c>
      <c r="Q742" s="1">
        <v>4</v>
      </c>
      <c r="R742" s="1">
        <v>2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75</v>
      </c>
      <c r="AA742" s="1" t="str" cm="1">
        <f t="array" ref="AA742">_xlfn.IFS(AND(Z742 &lt; 36, Z742 &gt; 23), "24-35", AND(Z742 &lt; 51, Z742 &gt; 35), "36-50", AND(Z742 &lt; 66, Z742 &gt; 50), "51-65", Z742 &gt; 65, "66+", TRUE, "?")</f>
        <v>66+</v>
      </c>
      <c r="AB742" s="1">
        <v>2689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v>1</v>
      </c>
      <c r="AK742" s="1">
        <v>0</v>
      </c>
      <c r="AL742" s="1">
        <v>1490</v>
      </c>
      <c r="AM742" s="2">
        <v>42160</v>
      </c>
      <c r="AN742">
        <f t="shared" si="34"/>
        <v>6</v>
      </c>
      <c r="AO742" t="str">
        <f t="shared" si="35"/>
        <v>June</v>
      </c>
      <c r="AP742">
        <v>1</v>
      </c>
    </row>
    <row r="743" spans="1:42" ht="13" x14ac:dyDescent="0.15">
      <c r="A743">
        <v>742</v>
      </c>
      <c r="B743" s="1">
        <v>82582</v>
      </c>
      <c r="C743" s="1">
        <v>1376</v>
      </c>
      <c r="D743" s="1">
        <f t="shared" si="33"/>
        <v>1.6662226635344266</v>
      </c>
      <c r="E743" s="1">
        <v>0</v>
      </c>
      <c r="F743" s="1">
        <v>0</v>
      </c>
      <c r="G743" s="1">
        <v>54</v>
      </c>
      <c r="H743" s="1">
        <v>510</v>
      </c>
      <c r="I743" s="1">
        <v>120</v>
      </c>
      <c r="J743" s="1">
        <v>550</v>
      </c>
      <c r="K743" s="1">
        <v>156</v>
      </c>
      <c r="L743" s="1">
        <v>40</v>
      </c>
      <c r="M743" s="1">
        <v>241</v>
      </c>
      <c r="N743" s="1">
        <v>1</v>
      </c>
      <c r="O743" s="1">
        <v>4</v>
      </c>
      <c r="P743" s="1">
        <v>9</v>
      </c>
      <c r="Q743" s="1">
        <v>7</v>
      </c>
      <c r="R743" s="1">
        <v>1</v>
      </c>
      <c r="S743" s="1">
        <v>1</v>
      </c>
      <c r="T743" s="1">
        <v>0</v>
      </c>
      <c r="U743" s="1">
        <v>1</v>
      </c>
      <c r="V743" s="1">
        <v>0</v>
      </c>
      <c r="W743" s="1">
        <v>0</v>
      </c>
      <c r="X743" s="1">
        <v>0</v>
      </c>
      <c r="Y743" s="1">
        <v>1</v>
      </c>
      <c r="Z743" s="1">
        <v>43</v>
      </c>
      <c r="AA743" s="1" t="str" cm="1">
        <f t="array" ref="AA743">_xlfn.IFS(AND(Z743 &lt; 36, Z743 &gt; 23), "24-35", AND(Z743 &lt; 51, Z743 &gt; 35), "36-50", AND(Z743 &lt; 66, Z743 &gt; 50), "51-65", Z743 &gt; 65, "66+", TRUE, "?")</f>
        <v>36-50</v>
      </c>
      <c r="AB743" s="1">
        <v>2181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1135</v>
      </c>
      <c r="AM743" s="2">
        <v>42668</v>
      </c>
      <c r="AN743">
        <f t="shared" si="34"/>
        <v>10</v>
      </c>
      <c r="AO743" t="str">
        <f t="shared" si="35"/>
        <v>October</v>
      </c>
      <c r="AP743">
        <v>1</v>
      </c>
    </row>
    <row r="744" spans="1:42" ht="13" x14ac:dyDescent="0.15">
      <c r="A744">
        <v>743</v>
      </c>
      <c r="B744" s="1">
        <v>16813</v>
      </c>
      <c r="C744" s="1">
        <v>37</v>
      </c>
      <c r="D744" s="1">
        <f t="shared" si="33"/>
        <v>0.22006780467495388</v>
      </c>
      <c r="E744" s="1">
        <v>0</v>
      </c>
      <c r="F744" s="1">
        <v>0</v>
      </c>
      <c r="G744" s="1">
        <v>49</v>
      </c>
      <c r="H744" s="1">
        <v>4</v>
      </c>
      <c r="I744" s="1">
        <v>8</v>
      </c>
      <c r="J744" s="1">
        <v>11</v>
      </c>
      <c r="K744" s="1">
        <v>12</v>
      </c>
      <c r="L744" s="1">
        <v>2</v>
      </c>
      <c r="M744" s="1">
        <v>13</v>
      </c>
      <c r="N744" s="1">
        <v>1</v>
      </c>
      <c r="O744" s="1">
        <v>2</v>
      </c>
      <c r="P744" s="1">
        <v>0</v>
      </c>
      <c r="Q744" s="1">
        <v>3</v>
      </c>
      <c r="R744" s="1">
        <v>7</v>
      </c>
      <c r="S744" s="1">
        <v>0</v>
      </c>
      <c r="T744" s="1">
        <v>0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70</v>
      </c>
      <c r="AA744" s="1" t="str" cm="1">
        <f t="array" ref="AA744">_xlfn.IFS(AND(Z744 &lt; 36, Z744 &gt; 23), "24-35", AND(Z744 &lt; 51, Z744 &gt; 35), "36-50", AND(Z744 &lt; 66, Z744 &gt; 50), "51-65", Z744 &gt; 65, "66+", TRUE, "?")</f>
        <v>66+</v>
      </c>
      <c r="AB744" s="1">
        <v>2504</v>
      </c>
      <c r="AC744" s="1">
        <v>0</v>
      </c>
      <c r="AD744" s="1">
        <v>0</v>
      </c>
      <c r="AE744" s="1">
        <v>1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0</v>
      </c>
      <c r="AL744" s="1">
        <v>24</v>
      </c>
      <c r="AM744" s="2">
        <v>42345</v>
      </c>
      <c r="AN744">
        <f t="shared" si="34"/>
        <v>12</v>
      </c>
      <c r="AO744" t="str">
        <f t="shared" si="35"/>
        <v>December</v>
      </c>
      <c r="AP744">
        <v>1</v>
      </c>
    </row>
    <row r="745" spans="1:42" ht="13" x14ac:dyDescent="0.15">
      <c r="A745">
        <v>744</v>
      </c>
      <c r="B745" s="1">
        <v>51267</v>
      </c>
      <c r="C745" s="1">
        <v>258</v>
      </c>
      <c r="D745" s="1">
        <f t="shared" si="33"/>
        <v>0.50324770320088941</v>
      </c>
      <c r="E745" s="1">
        <v>1</v>
      </c>
      <c r="F745" s="1">
        <v>1</v>
      </c>
      <c r="G745" s="1">
        <v>37</v>
      </c>
      <c r="H745" s="1">
        <v>183</v>
      </c>
      <c r="I745" s="1">
        <v>2</v>
      </c>
      <c r="J745" s="1">
        <v>64</v>
      </c>
      <c r="K745" s="1">
        <v>7</v>
      </c>
      <c r="L745" s="1">
        <v>2</v>
      </c>
      <c r="M745" s="1">
        <v>12</v>
      </c>
      <c r="N745" s="1">
        <v>4</v>
      </c>
      <c r="O745" s="1">
        <v>3</v>
      </c>
      <c r="P745" s="1">
        <v>3</v>
      </c>
      <c r="Q745" s="1">
        <v>5</v>
      </c>
      <c r="R745" s="1">
        <v>4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42</v>
      </c>
      <c r="AA745" s="1" t="str" cm="1">
        <f t="array" ref="AA745">_xlfn.IFS(AND(Z745 &lt; 36, Z745 &gt; 23), "24-35", AND(Z745 &lt; 51, Z745 &gt; 35), "36-50", AND(Z745 &lt; 66, Z745 &gt; 50), "51-65", Z745 &gt; 65, "66+", TRUE, "?")</f>
        <v>36-50</v>
      </c>
      <c r="AB745" s="1">
        <v>2402</v>
      </c>
      <c r="AC745" s="1">
        <v>0</v>
      </c>
      <c r="AD745" s="1">
        <v>1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0</v>
      </c>
      <c r="AL745" s="1">
        <v>246</v>
      </c>
      <c r="AM745" s="2">
        <v>42447</v>
      </c>
      <c r="AN745">
        <f t="shared" si="34"/>
        <v>3</v>
      </c>
      <c r="AO745" t="str">
        <f t="shared" si="35"/>
        <v>March</v>
      </c>
      <c r="AP745">
        <v>1</v>
      </c>
    </row>
    <row r="746" spans="1:42" ht="13" x14ac:dyDescent="0.15">
      <c r="A746">
        <v>745</v>
      </c>
      <c r="B746" s="1">
        <v>46524</v>
      </c>
      <c r="C746" s="1">
        <v>125</v>
      </c>
      <c r="D746" s="1">
        <f t="shared" si="33"/>
        <v>0.26867853151061816</v>
      </c>
      <c r="E746" s="1">
        <v>0</v>
      </c>
      <c r="F746" s="1">
        <v>1</v>
      </c>
      <c r="G746" s="1">
        <v>70</v>
      </c>
      <c r="H746" s="1">
        <v>31</v>
      </c>
      <c r="I746" s="1">
        <v>19</v>
      </c>
      <c r="J746" s="1">
        <v>35</v>
      </c>
      <c r="K746" s="1">
        <v>26</v>
      </c>
      <c r="L746" s="1">
        <v>14</v>
      </c>
      <c r="M746" s="1">
        <v>52</v>
      </c>
      <c r="N746" s="1">
        <v>2</v>
      </c>
      <c r="O746" s="1">
        <v>1</v>
      </c>
      <c r="P746" s="1">
        <v>1</v>
      </c>
      <c r="Q746" s="1">
        <v>5</v>
      </c>
      <c r="R746" s="1">
        <v>3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59</v>
      </c>
      <c r="AA746" s="1" t="str" cm="1">
        <f t="array" ref="AA746">_xlfn.IFS(AND(Z746 &lt; 36, Z746 &gt; 23), "24-35", AND(Z746 &lt; 51, Z746 &gt; 35), "36-50", AND(Z746 &lt; 66, Z746 &gt; 50), "51-65", Z746 &gt; 65, "66+", TRUE, "?")</f>
        <v>51-65</v>
      </c>
      <c r="AB746" s="1">
        <v>2609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0</v>
      </c>
      <c r="AL746" s="1">
        <v>73</v>
      </c>
      <c r="AM746" s="2">
        <v>42240</v>
      </c>
      <c r="AN746">
        <f t="shared" si="34"/>
        <v>8</v>
      </c>
      <c r="AO746" t="str">
        <f t="shared" si="35"/>
        <v>August</v>
      </c>
      <c r="AP746">
        <v>1</v>
      </c>
    </row>
    <row r="747" spans="1:42" ht="13" x14ac:dyDescent="0.15">
      <c r="A747">
        <v>746</v>
      </c>
      <c r="B747" s="1">
        <v>45183</v>
      </c>
      <c r="C747" s="1">
        <v>303</v>
      </c>
      <c r="D747" s="1">
        <f t="shared" si="33"/>
        <v>0.67060620144744709</v>
      </c>
      <c r="E747" s="1">
        <v>0</v>
      </c>
      <c r="F747" s="1">
        <v>0</v>
      </c>
      <c r="G747" s="1">
        <v>33</v>
      </c>
      <c r="H747" s="1">
        <v>219</v>
      </c>
      <c r="I747" s="1">
        <v>3</v>
      </c>
      <c r="J747" s="1">
        <v>60</v>
      </c>
      <c r="K747" s="1">
        <v>12</v>
      </c>
      <c r="L747" s="1">
        <v>9</v>
      </c>
      <c r="M747" s="1">
        <v>12</v>
      </c>
      <c r="N747" s="1">
        <v>1</v>
      </c>
      <c r="O747" s="1">
        <v>4</v>
      </c>
      <c r="P747" s="1">
        <v>1</v>
      </c>
      <c r="Q747" s="1">
        <v>7</v>
      </c>
      <c r="R747" s="1">
        <v>7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58</v>
      </c>
      <c r="AA747" s="1" t="str" cm="1">
        <f t="array" ref="AA747">_xlfn.IFS(AND(Z747 &lt; 36, Z747 &gt; 23), "24-35", AND(Z747 &lt; 51, Z747 &gt; 35), "36-50", AND(Z747 &lt; 66, Z747 &gt; 50), "51-65", Z747 &gt; 65, "66+", TRUE, "?")</f>
        <v>51-65</v>
      </c>
      <c r="AB747" s="1">
        <v>2684</v>
      </c>
      <c r="AC747" s="1">
        <v>0</v>
      </c>
      <c r="AD747" s="1">
        <v>0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  <c r="AJ747" s="1">
        <v>1</v>
      </c>
      <c r="AK747" s="1">
        <v>0</v>
      </c>
      <c r="AL747" s="1">
        <v>291</v>
      </c>
      <c r="AM747" s="2">
        <v>42165</v>
      </c>
      <c r="AN747">
        <f t="shared" si="34"/>
        <v>6</v>
      </c>
      <c r="AO747" t="str">
        <f t="shared" si="35"/>
        <v>June</v>
      </c>
      <c r="AP747">
        <v>1</v>
      </c>
    </row>
    <row r="748" spans="1:42" ht="13" x14ac:dyDescent="0.15">
      <c r="A748">
        <v>747</v>
      </c>
      <c r="B748" s="1">
        <v>70421</v>
      </c>
      <c r="C748" s="1">
        <v>732</v>
      </c>
      <c r="D748" s="1">
        <f t="shared" si="33"/>
        <v>1.0394626602859942</v>
      </c>
      <c r="E748" s="1">
        <v>0</v>
      </c>
      <c r="F748" s="1">
        <v>1</v>
      </c>
      <c r="G748" s="1">
        <v>98</v>
      </c>
      <c r="H748" s="1">
        <v>479</v>
      </c>
      <c r="I748" s="1">
        <v>28</v>
      </c>
      <c r="J748" s="1">
        <v>136</v>
      </c>
      <c r="K748" s="1">
        <v>75</v>
      </c>
      <c r="L748" s="1">
        <v>14</v>
      </c>
      <c r="M748" s="1">
        <v>35</v>
      </c>
      <c r="N748" s="1">
        <v>3</v>
      </c>
      <c r="O748" s="1">
        <v>10</v>
      </c>
      <c r="P748" s="1">
        <v>3</v>
      </c>
      <c r="Q748" s="1">
        <v>7</v>
      </c>
      <c r="R748" s="1">
        <v>6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66</v>
      </c>
      <c r="AA748" s="1" t="str" cm="1">
        <f t="array" ref="AA748">_xlfn.IFS(AND(Z748 &lt; 36, Z748 &gt; 23), "24-35", AND(Z748 &lt; 51, Z748 &gt; 35), "36-50", AND(Z748 &lt; 66, Z748 &gt; 50), "51-65", Z748 &gt; 65, "66+", TRUE, "?")</f>
        <v>66+</v>
      </c>
      <c r="AB748" s="1">
        <v>2160</v>
      </c>
      <c r="AC748" s="1">
        <v>0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697</v>
      </c>
      <c r="AM748" s="2">
        <v>42689</v>
      </c>
      <c r="AN748">
        <f t="shared" si="34"/>
        <v>11</v>
      </c>
      <c r="AO748" t="str">
        <f t="shared" si="35"/>
        <v>November</v>
      </c>
      <c r="AP748">
        <v>1</v>
      </c>
    </row>
    <row r="749" spans="1:42" ht="13" x14ac:dyDescent="0.15">
      <c r="A749">
        <v>748</v>
      </c>
      <c r="B749" s="1">
        <v>60161</v>
      </c>
      <c r="C749" s="1">
        <v>894</v>
      </c>
      <c r="D749" s="1">
        <f t="shared" si="33"/>
        <v>1.4860125330363525</v>
      </c>
      <c r="E749" s="1">
        <v>0</v>
      </c>
      <c r="F749" s="1">
        <v>1</v>
      </c>
      <c r="G749" s="1">
        <v>17</v>
      </c>
      <c r="H749" s="1">
        <v>584</v>
      </c>
      <c r="I749" s="1">
        <v>44</v>
      </c>
      <c r="J749" s="1">
        <v>212</v>
      </c>
      <c r="K749" s="1">
        <v>46</v>
      </c>
      <c r="L749" s="1">
        <v>8</v>
      </c>
      <c r="M749" s="1">
        <v>177</v>
      </c>
      <c r="N749" s="1">
        <v>3</v>
      </c>
      <c r="O749" s="1">
        <v>11</v>
      </c>
      <c r="P749" s="1">
        <v>4</v>
      </c>
      <c r="Q749" s="1">
        <v>8</v>
      </c>
      <c r="R749" s="1">
        <v>8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55</v>
      </c>
      <c r="AA749" s="1" t="str" cm="1">
        <f t="array" ref="AA749">_xlfn.IFS(AND(Z749 &lt; 36, Z749 &gt; 23), "24-35", AND(Z749 &lt; 51, Z749 &gt; 35), "36-50", AND(Z749 &lt; 66, Z749 &gt; 50), "51-65", Z749 &gt; 65, "66+", TRUE, "?")</f>
        <v>51-65</v>
      </c>
      <c r="AB749" s="1">
        <v>2773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717</v>
      </c>
      <c r="AM749" s="2">
        <v>42076</v>
      </c>
      <c r="AN749">
        <f t="shared" si="34"/>
        <v>3</v>
      </c>
      <c r="AO749" t="str">
        <f t="shared" si="35"/>
        <v>March</v>
      </c>
      <c r="AP749">
        <v>1</v>
      </c>
    </row>
    <row r="750" spans="1:42" ht="13" x14ac:dyDescent="0.15">
      <c r="A750">
        <v>749</v>
      </c>
      <c r="B750" s="1">
        <v>73926</v>
      </c>
      <c r="C750" s="1">
        <v>1565</v>
      </c>
      <c r="D750" s="1">
        <f t="shared" si="33"/>
        <v>2.1169818467115764</v>
      </c>
      <c r="E750" s="1">
        <v>0</v>
      </c>
      <c r="F750" s="1">
        <v>0</v>
      </c>
      <c r="G750" s="1">
        <v>54</v>
      </c>
      <c r="H750" s="1">
        <v>627</v>
      </c>
      <c r="I750" s="1">
        <v>91</v>
      </c>
      <c r="J750" s="1">
        <v>597</v>
      </c>
      <c r="K750" s="1">
        <v>159</v>
      </c>
      <c r="L750" s="1">
        <v>91</v>
      </c>
      <c r="M750" s="1">
        <v>15</v>
      </c>
      <c r="N750" s="1">
        <v>1</v>
      </c>
      <c r="O750" s="1">
        <v>6</v>
      </c>
      <c r="P750" s="1">
        <v>5</v>
      </c>
      <c r="Q750" s="1">
        <v>12</v>
      </c>
      <c r="R750" s="1">
        <v>3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47</v>
      </c>
      <c r="AA750" s="1" t="str" cm="1">
        <f t="array" ref="AA750">_xlfn.IFS(AND(Z750 &lt; 36, Z750 &gt; 23), "24-35", AND(Z750 &lt; 51, Z750 &gt; 35), "36-50", AND(Z750 &lt; 66, Z750 &gt; 50), "51-65", Z750 &gt; 65, "66+", TRUE, "?")</f>
        <v>36-50</v>
      </c>
      <c r="AB750" s="1">
        <v>2643</v>
      </c>
      <c r="AC750" s="1">
        <v>0</v>
      </c>
      <c r="AD750" s="1">
        <v>0</v>
      </c>
      <c r="AE750" s="1">
        <v>0</v>
      </c>
      <c r="AF750" s="1">
        <v>1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1550</v>
      </c>
      <c r="AM750" s="2">
        <v>42206</v>
      </c>
      <c r="AN750">
        <f t="shared" si="34"/>
        <v>7</v>
      </c>
      <c r="AO750" t="str">
        <f t="shared" si="35"/>
        <v>July</v>
      </c>
      <c r="AP750">
        <v>1</v>
      </c>
    </row>
    <row r="751" spans="1:42" ht="13" x14ac:dyDescent="0.15">
      <c r="A751">
        <v>750</v>
      </c>
      <c r="B751" s="1">
        <v>19329</v>
      </c>
      <c r="C751" s="1">
        <v>55</v>
      </c>
      <c r="D751" s="1">
        <f t="shared" si="33"/>
        <v>0.28454653629261734</v>
      </c>
      <c r="E751" s="1">
        <v>1</v>
      </c>
      <c r="F751" s="1">
        <v>0</v>
      </c>
      <c r="G751" s="1">
        <v>39</v>
      </c>
      <c r="H751" s="1">
        <v>24</v>
      </c>
      <c r="I751" s="1">
        <v>1</v>
      </c>
      <c r="J751" s="1">
        <v>16</v>
      </c>
      <c r="K751" s="1">
        <v>12</v>
      </c>
      <c r="L751" s="1">
        <v>2</v>
      </c>
      <c r="M751" s="1">
        <v>5</v>
      </c>
      <c r="N751" s="1">
        <v>3</v>
      </c>
      <c r="O751" s="1">
        <v>4</v>
      </c>
      <c r="P751" s="1">
        <v>0</v>
      </c>
      <c r="Q751" s="1">
        <v>3</v>
      </c>
      <c r="R751" s="1">
        <v>8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52</v>
      </c>
      <c r="AA751" s="1" t="str" cm="1">
        <f t="array" ref="AA751">_xlfn.IFS(AND(Z751 &lt; 36, Z751 &gt; 23), "24-35", AND(Z751 &lt; 51, Z751 &gt; 35), "36-50", AND(Z751 &lt; 66, Z751 &gt; 50), "51-65", Z751 &gt; 65, "66+", TRUE, "?")</f>
        <v>51-65</v>
      </c>
      <c r="AB751" s="1">
        <v>2356</v>
      </c>
      <c r="AC751" s="1">
        <v>0</v>
      </c>
      <c r="AD751" s="1">
        <v>1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0</v>
      </c>
      <c r="AL751" s="1">
        <v>50</v>
      </c>
      <c r="AM751" s="2">
        <v>42493</v>
      </c>
      <c r="AN751">
        <f t="shared" si="34"/>
        <v>5</v>
      </c>
      <c r="AO751" t="str">
        <f t="shared" si="35"/>
        <v>May</v>
      </c>
      <c r="AP751">
        <v>1</v>
      </c>
    </row>
    <row r="752" spans="1:42" ht="13" x14ac:dyDescent="0.15">
      <c r="A752">
        <v>751</v>
      </c>
      <c r="B752" s="1">
        <v>61872</v>
      </c>
      <c r="C752" s="1">
        <v>557</v>
      </c>
      <c r="D752" s="1">
        <f t="shared" si="33"/>
        <v>0.9002456684768555</v>
      </c>
      <c r="E752" s="1">
        <v>0</v>
      </c>
      <c r="F752" s="1">
        <v>1</v>
      </c>
      <c r="G752" s="1">
        <v>81</v>
      </c>
      <c r="H752" s="1">
        <v>330</v>
      </c>
      <c r="I752" s="1">
        <v>5</v>
      </c>
      <c r="J752" s="1">
        <v>159</v>
      </c>
      <c r="K752" s="1">
        <v>36</v>
      </c>
      <c r="L752" s="1">
        <v>27</v>
      </c>
      <c r="M752" s="1">
        <v>16</v>
      </c>
      <c r="N752" s="1">
        <v>4</v>
      </c>
      <c r="O752" s="1">
        <v>4</v>
      </c>
      <c r="P752" s="1">
        <v>4</v>
      </c>
      <c r="Q752" s="1">
        <v>9</v>
      </c>
      <c r="R752" s="1">
        <v>4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50</v>
      </c>
      <c r="AA752" s="1" t="str" cm="1">
        <f t="array" ref="AA752">_xlfn.IFS(AND(Z752 &lt; 36, Z752 &gt; 23), "24-35", AND(Z752 &lt; 51, Z752 &gt; 35), "36-50", AND(Z752 &lt; 66, Z752 &gt; 50), "51-65", Z752 &gt; 65, "66+", TRUE, "?")</f>
        <v>36-50</v>
      </c>
      <c r="AB752" s="1">
        <v>2357</v>
      </c>
      <c r="AC752" s="1">
        <v>0</v>
      </c>
      <c r="AD752" s="1">
        <v>1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</v>
      </c>
      <c r="AK752" s="1">
        <v>0</v>
      </c>
      <c r="AL752" s="1">
        <v>541</v>
      </c>
      <c r="AM752" s="2">
        <v>42492</v>
      </c>
      <c r="AN752">
        <f t="shared" si="34"/>
        <v>5</v>
      </c>
      <c r="AO752" t="str">
        <f t="shared" si="35"/>
        <v>May</v>
      </c>
      <c r="AP752">
        <v>1</v>
      </c>
    </row>
    <row r="753" spans="1:42" ht="13" x14ac:dyDescent="0.15">
      <c r="A753">
        <v>752</v>
      </c>
      <c r="B753" s="1">
        <v>46984</v>
      </c>
      <c r="C753" s="1">
        <v>33</v>
      </c>
      <c r="D753" s="1">
        <f t="shared" si="33"/>
        <v>7.023667631534139E-2</v>
      </c>
      <c r="E753" s="1">
        <v>1</v>
      </c>
      <c r="F753" s="1">
        <v>1</v>
      </c>
      <c r="G753" s="1">
        <v>71</v>
      </c>
      <c r="H753" s="1">
        <v>19</v>
      </c>
      <c r="I753" s="1">
        <v>1</v>
      </c>
      <c r="J753" s="1">
        <v>10</v>
      </c>
      <c r="K753" s="1">
        <v>2</v>
      </c>
      <c r="L753" s="1">
        <v>1</v>
      </c>
      <c r="M753" s="1">
        <v>8</v>
      </c>
      <c r="N753" s="1">
        <v>1</v>
      </c>
      <c r="O753" s="1">
        <v>1</v>
      </c>
      <c r="P753" s="1">
        <v>0</v>
      </c>
      <c r="Q753" s="1">
        <v>3</v>
      </c>
      <c r="R753" s="1">
        <v>5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64</v>
      </c>
      <c r="AA753" s="1" t="str" cm="1">
        <f t="array" ref="AA753">_xlfn.IFS(AND(Z753 &lt; 36, Z753 &gt; 23), "24-35", AND(Z753 &lt; 51, Z753 &gt; 35), "36-50", AND(Z753 &lt; 66, Z753 &gt; 50), "51-65", Z753 &gt; 65, "66+", TRUE, "?")</f>
        <v>51-65</v>
      </c>
      <c r="AB753" s="1">
        <v>2619</v>
      </c>
      <c r="AC753" s="1">
        <v>0</v>
      </c>
      <c r="AD753" s="1">
        <v>0</v>
      </c>
      <c r="AE753" s="1">
        <v>0</v>
      </c>
      <c r="AF753" s="1">
        <v>0</v>
      </c>
      <c r="AG753" s="1">
        <v>1</v>
      </c>
      <c r="AH753" s="1">
        <v>0</v>
      </c>
      <c r="AI753" s="1">
        <v>1</v>
      </c>
      <c r="AJ753" s="1">
        <v>0</v>
      </c>
      <c r="AK753" s="1">
        <v>0</v>
      </c>
      <c r="AL753" s="1">
        <v>25</v>
      </c>
      <c r="AM753" s="2">
        <v>42230</v>
      </c>
      <c r="AN753">
        <f t="shared" si="34"/>
        <v>8</v>
      </c>
      <c r="AO753" t="str">
        <f t="shared" si="35"/>
        <v>August</v>
      </c>
      <c r="AP753">
        <v>1</v>
      </c>
    </row>
    <row r="754" spans="1:42" ht="13" x14ac:dyDescent="0.15">
      <c r="A754">
        <v>753</v>
      </c>
      <c r="B754" s="1">
        <v>34838</v>
      </c>
      <c r="C754" s="1">
        <v>123</v>
      </c>
      <c r="D754" s="1">
        <f t="shared" si="33"/>
        <v>0.35306274757448763</v>
      </c>
      <c r="E754" s="1">
        <v>1</v>
      </c>
      <c r="F754" s="1">
        <v>1</v>
      </c>
      <c r="G754" s="1">
        <v>62</v>
      </c>
      <c r="H754" s="1">
        <v>28</v>
      </c>
      <c r="I754" s="1">
        <v>23</v>
      </c>
      <c r="J754" s="1">
        <v>29</v>
      </c>
      <c r="K754" s="1">
        <v>29</v>
      </c>
      <c r="L754" s="1">
        <v>14</v>
      </c>
      <c r="M754" s="1">
        <v>47</v>
      </c>
      <c r="N754" s="1">
        <v>3</v>
      </c>
      <c r="O754" s="1">
        <v>2</v>
      </c>
      <c r="P754" s="1">
        <v>1</v>
      </c>
      <c r="Q754" s="1">
        <v>4</v>
      </c>
      <c r="R754" s="1">
        <v>6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69</v>
      </c>
      <c r="AA754" s="1" t="str" cm="1">
        <f t="array" ref="AA754">_xlfn.IFS(AND(Z754 &lt; 36, Z754 &gt; 23), "24-35", AND(Z754 &lt; 51, Z754 &gt; 35), "36-50", AND(Z754 &lt; 66, Z754 &gt; 50), "51-65", Z754 &gt; 65, "66+", TRUE, "?")</f>
        <v>66+</v>
      </c>
      <c r="AB754" s="1">
        <v>2685</v>
      </c>
      <c r="AC754" s="1">
        <v>0</v>
      </c>
      <c r="AD754" s="1">
        <v>1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76</v>
      </c>
      <c r="AM754" s="2">
        <v>42164</v>
      </c>
      <c r="AN754">
        <f t="shared" si="34"/>
        <v>6</v>
      </c>
      <c r="AO754" t="str">
        <f t="shared" si="35"/>
        <v>June</v>
      </c>
      <c r="AP754">
        <v>1</v>
      </c>
    </row>
    <row r="755" spans="1:42" ht="13" x14ac:dyDescent="0.15">
      <c r="A755">
        <v>754</v>
      </c>
      <c r="B755" s="1">
        <v>82716</v>
      </c>
      <c r="C755" s="1">
        <v>1145</v>
      </c>
      <c r="D755" s="1">
        <f t="shared" si="33"/>
        <v>1.3842545577639151</v>
      </c>
      <c r="E755" s="1">
        <v>0</v>
      </c>
      <c r="F755" s="1">
        <v>0</v>
      </c>
      <c r="G755" s="1">
        <v>8</v>
      </c>
      <c r="H755" s="1">
        <v>606</v>
      </c>
      <c r="I755" s="1">
        <v>148</v>
      </c>
      <c r="J755" s="1">
        <v>228</v>
      </c>
      <c r="K755" s="1">
        <v>15</v>
      </c>
      <c r="L755" s="1">
        <v>148</v>
      </c>
      <c r="M755" s="1">
        <v>22</v>
      </c>
      <c r="N755" s="1">
        <v>1</v>
      </c>
      <c r="O755" s="1">
        <v>6</v>
      </c>
      <c r="P755" s="1">
        <v>8</v>
      </c>
      <c r="Q755" s="1">
        <v>13</v>
      </c>
      <c r="R755" s="1">
        <v>2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76</v>
      </c>
      <c r="AA755" s="1" t="str" cm="1">
        <f t="array" ref="AA755">_xlfn.IFS(AND(Z755 &lt; 36, Z755 &gt; 23), "24-35", AND(Z755 &lt; 51, Z755 &gt; 35), "36-50", AND(Z755 &lt; 66, Z755 &gt; 50), "51-65", Z755 &gt; 65, "66+", TRUE, "?")</f>
        <v>66+</v>
      </c>
      <c r="AB755" s="1">
        <v>2395</v>
      </c>
      <c r="AC755" s="1">
        <v>0</v>
      </c>
      <c r="AD755" s="1">
        <v>0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1123</v>
      </c>
      <c r="AM755" s="2">
        <v>42454</v>
      </c>
      <c r="AN755">
        <f t="shared" si="34"/>
        <v>3</v>
      </c>
      <c r="AO755" t="str">
        <f t="shared" si="35"/>
        <v>March</v>
      </c>
      <c r="AP755">
        <v>1</v>
      </c>
    </row>
    <row r="756" spans="1:42" ht="13" x14ac:dyDescent="0.15">
      <c r="A756">
        <v>755</v>
      </c>
      <c r="B756" s="1">
        <v>72643</v>
      </c>
      <c r="C756" s="1">
        <v>1376</v>
      </c>
      <c r="D756" s="1">
        <f t="shared" si="33"/>
        <v>1.8941948983384496</v>
      </c>
      <c r="E756" s="1">
        <v>0</v>
      </c>
      <c r="F756" s="1">
        <v>0</v>
      </c>
      <c r="G756" s="1">
        <v>60</v>
      </c>
      <c r="H756" s="1">
        <v>526</v>
      </c>
      <c r="I756" s="1">
        <v>80</v>
      </c>
      <c r="J756" s="1">
        <v>553</v>
      </c>
      <c r="K756" s="1">
        <v>123</v>
      </c>
      <c r="L756" s="1">
        <v>94</v>
      </c>
      <c r="M756" s="1">
        <v>53</v>
      </c>
      <c r="N756" s="1">
        <v>1</v>
      </c>
      <c r="O756" s="1">
        <v>3</v>
      </c>
      <c r="P756" s="1">
        <v>10</v>
      </c>
      <c r="Q756" s="1">
        <v>7</v>
      </c>
      <c r="R756" s="1">
        <v>2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71</v>
      </c>
      <c r="AA756" s="1" t="str" cm="1">
        <f t="array" ref="AA756">_xlfn.IFS(AND(Z756 &lt; 36, Z756 &gt; 23), "24-35", AND(Z756 &lt; 51, Z756 &gt; 35), "36-50", AND(Z756 &lt; 66, Z756 &gt; 50), "51-65", Z756 &gt; 65, "66+", TRUE, "?")</f>
        <v>66+</v>
      </c>
      <c r="AB756" s="1">
        <v>2646</v>
      </c>
      <c r="AC756" s="1">
        <v>0</v>
      </c>
      <c r="AD756" s="1">
        <v>0</v>
      </c>
      <c r="AE756" s="1">
        <v>0</v>
      </c>
      <c r="AF756" s="1">
        <v>0</v>
      </c>
      <c r="AG756" s="1">
        <v>1</v>
      </c>
      <c r="AH756" s="1">
        <v>0</v>
      </c>
      <c r="AI756" s="1">
        <v>1</v>
      </c>
      <c r="AJ756" s="1">
        <v>0</v>
      </c>
      <c r="AK756" s="1">
        <v>0</v>
      </c>
      <c r="AL756" s="1">
        <v>1323</v>
      </c>
      <c r="AM756" s="2">
        <v>42203</v>
      </c>
      <c r="AN756">
        <f t="shared" si="34"/>
        <v>7</v>
      </c>
      <c r="AO756" t="str">
        <f t="shared" si="35"/>
        <v>July</v>
      </c>
      <c r="AP756">
        <v>1</v>
      </c>
    </row>
    <row r="757" spans="1:42" ht="13" x14ac:dyDescent="0.15">
      <c r="A757">
        <v>756</v>
      </c>
      <c r="B757" s="1">
        <v>49681</v>
      </c>
      <c r="C757" s="1">
        <v>437</v>
      </c>
      <c r="D757" s="1">
        <f t="shared" si="33"/>
        <v>0.87961192407560229</v>
      </c>
      <c r="E757" s="1">
        <v>0</v>
      </c>
      <c r="F757" s="1">
        <v>2</v>
      </c>
      <c r="G757" s="1">
        <v>66</v>
      </c>
      <c r="H757" s="1">
        <v>411</v>
      </c>
      <c r="I757" s="1">
        <v>0</v>
      </c>
      <c r="J757" s="1">
        <v>26</v>
      </c>
      <c r="K757" s="1">
        <v>0</v>
      </c>
      <c r="L757" s="1">
        <v>0</v>
      </c>
      <c r="M757" s="1">
        <v>21</v>
      </c>
      <c r="N757" s="1">
        <v>6</v>
      </c>
      <c r="O757" s="1">
        <v>7</v>
      </c>
      <c r="P757" s="1">
        <v>1</v>
      </c>
      <c r="Q757" s="1">
        <v>7</v>
      </c>
      <c r="R757" s="1">
        <v>7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44</v>
      </c>
      <c r="AA757" s="1" t="str" cm="1">
        <f t="array" ref="AA757">_xlfn.IFS(AND(Z757 &lt; 36, Z757 &gt; 23), "24-35", AND(Z757 &lt; 51, Z757 &gt; 35), "36-50", AND(Z757 &lt; 66, Z757 &gt; 50), "51-65", Z757 &gt; 65, "66+", TRUE, "?")</f>
        <v>36-50</v>
      </c>
      <c r="AB757" s="1">
        <v>2396</v>
      </c>
      <c r="AC757" s="1">
        <v>0</v>
      </c>
      <c r="AD757" s="1">
        <v>1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0</v>
      </c>
      <c r="AL757" s="1">
        <v>416</v>
      </c>
      <c r="AM757" s="2">
        <v>42453</v>
      </c>
      <c r="AN757">
        <f t="shared" si="34"/>
        <v>3</v>
      </c>
      <c r="AO757" t="str">
        <f t="shared" si="35"/>
        <v>March</v>
      </c>
      <c r="AP757">
        <v>1</v>
      </c>
    </row>
    <row r="758" spans="1:42" ht="13" x14ac:dyDescent="0.15">
      <c r="A758">
        <v>757</v>
      </c>
      <c r="B758" s="1">
        <v>56850</v>
      </c>
      <c r="C758" s="1">
        <v>63</v>
      </c>
      <c r="D758" s="1">
        <f t="shared" si="33"/>
        <v>0.11081794195250659</v>
      </c>
      <c r="E758" s="1">
        <v>0</v>
      </c>
      <c r="F758" s="1">
        <v>1</v>
      </c>
      <c r="G758" s="1">
        <v>83</v>
      </c>
      <c r="H758" s="1">
        <v>34</v>
      </c>
      <c r="I758" s="1">
        <v>1</v>
      </c>
      <c r="J758" s="1">
        <v>19</v>
      </c>
      <c r="K758" s="1">
        <v>2</v>
      </c>
      <c r="L758" s="1">
        <v>7</v>
      </c>
      <c r="M758" s="1">
        <v>0</v>
      </c>
      <c r="N758" s="1">
        <v>1</v>
      </c>
      <c r="O758" s="1">
        <v>1</v>
      </c>
      <c r="P758" s="1">
        <v>1</v>
      </c>
      <c r="Q758" s="1">
        <v>3</v>
      </c>
      <c r="R758" s="1">
        <v>2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49</v>
      </c>
      <c r="AA758" s="1" t="str" cm="1">
        <f t="array" ref="AA758">_xlfn.IFS(AND(Z758 &lt; 36, Z758 &gt; 23), "24-35", AND(Z758 &lt; 51, Z758 &gt; 35), "36-50", AND(Z758 &lt; 66, Z758 &gt; 50), "51-65", Z758 &gt; 65, "66+", TRUE, "?")</f>
        <v>36-50</v>
      </c>
      <c r="AB758" s="1">
        <v>2257</v>
      </c>
      <c r="AC758" s="1">
        <v>0</v>
      </c>
      <c r="AD758" s="1">
        <v>1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0</v>
      </c>
      <c r="AL758" s="1">
        <v>63</v>
      </c>
      <c r="AM758" s="2">
        <v>42592</v>
      </c>
      <c r="AN758">
        <f t="shared" si="34"/>
        <v>8</v>
      </c>
      <c r="AO758" t="str">
        <f t="shared" si="35"/>
        <v>August</v>
      </c>
      <c r="AP758">
        <v>1</v>
      </c>
    </row>
    <row r="759" spans="1:42" ht="13" x14ac:dyDescent="0.15">
      <c r="A759">
        <v>758</v>
      </c>
      <c r="B759" s="1">
        <v>55267</v>
      </c>
      <c r="C759" s="1">
        <v>360</v>
      </c>
      <c r="D759" s="1">
        <f t="shared" si="33"/>
        <v>0.65138328478115337</v>
      </c>
      <c r="E759" s="1">
        <v>0</v>
      </c>
      <c r="F759" s="1">
        <v>1</v>
      </c>
      <c r="G759" s="1">
        <v>28</v>
      </c>
      <c r="H759" s="1">
        <v>161</v>
      </c>
      <c r="I759" s="1">
        <v>28</v>
      </c>
      <c r="J759" s="1">
        <v>136</v>
      </c>
      <c r="K759" s="1">
        <v>32</v>
      </c>
      <c r="L759" s="1">
        <v>3</v>
      </c>
      <c r="M759" s="1">
        <v>45</v>
      </c>
      <c r="N759" s="1">
        <v>4</v>
      </c>
      <c r="O759" s="1">
        <v>3</v>
      </c>
      <c r="P759" s="1">
        <v>4</v>
      </c>
      <c r="Q759" s="1">
        <v>6</v>
      </c>
      <c r="R759" s="1">
        <v>3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63</v>
      </c>
      <c r="AA759" s="1" t="str" cm="1">
        <f t="array" ref="AA759">_xlfn.IFS(AND(Z759 &lt; 36, Z759 &gt; 23), "24-35", AND(Z759 &lt; 51, Z759 &gt; 35), "36-50", AND(Z759 &lt; 66, Z759 &gt; 50), "51-65", Z759 &gt; 65, "66+", TRUE, "?")</f>
        <v>51-65</v>
      </c>
      <c r="AB759" s="1">
        <v>2410</v>
      </c>
      <c r="AC759" s="1">
        <v>0</v>
      </c>
      <c r="AD759" s="1">
        <v>1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315</v>
      </c>
      <c r="AM759" s="2">
        <v>42439</v>
      </c>
      <c r="AN759">
        <f t="shared" si="34"/>
        <v>3</v>
      </c>
      <c r="AO759" t="str">
        <f t="shared" si="35"/>
        <v>March</v>
      </c>
      <c r="AP759">
        <v>1</v>
      </c>
    </row>
    <row r="760" spans="1:42" ht="13" x14ac:dyDescent="0.15">
      <c r="A760">
        <v>759</v>
      </c>
      <c r="B760" s="1">
        <v>59666</v>
      </c>
      <c r="C760" s="1">
        <v>894</v>
      </c>
      <c r="D760" s="1">
        <f t="shared" si="33"/>
        <v>1.4983407635839507</v>
      </c>
      <c r="E760" s="1">
        <v>1</v>
      </c>
      <c r="F760" s="1">
        <v>1</v>
      </c>
      <c r="G760" s="1">
        <v>87</v>
      </c>
      <c r="H760" s="1">
        <v>623</v>
      </c>
      <c r="I760" s="1">
        <v>53</v>
      </c>
      <c r="J760" s="1">
        <v>178</v>
      </c>
      <c r="K760" s="1">
        <v>23</v>
      </c>
      <c r="L760" s="1">
        <v>17</v>
      </c>
      <c r="M760" s="1">
        <v>133</v>
      </c>
      <c r="N760" s="1">
        <v>7</v>
      </c>
      <c r="O760" s="1">
        <v>3</v>
      </c>
      <c r="P760" s="1">
        <v>2</v>
      </c>
      <c r="Q760" s="1">
        <v>8</v>
      </c>
      <c r="R760" s="1">
        <v>8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0</v>
      </c>
      <c r="Y760" s="1">
        <v>0</v>
      </c>
      <c r="Z760" s="1">
        <v>48</v>
      </c>
      <c r="AA760" s="1" t="str" cm="1">
        <f t="array" ref="AA760">_xlfn.IFS(AND(Z760 &lt; 36, Z760 &gt; 23), "24-35", AND(Z760 &lt; 51, Z760 &gt; 35), "36-50", AND(Z760 &lt; 66, Z760 &gt; 50), "51-65", Z760 &gt; 65, "66+", TRUE, "?")</f>
        <v>36-50</v>
      </c>
      <c r="AB760" s="1">
        <v>2623</v>
      </c>
      <c r="AC760" s="1">
        <v>0</v>
      </c>
      <c r="AD760" s="1">
        <v>1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761</v>
      </c>
      <c r="AM760" s="2">
        <v>42226</v>
      </c>
      <c r="AN760">
        <f t="shared" si="34"/>
        <v>8</v>
      </c>
      <c r="AO760" t="str">
        <f t="shared" si="35"/>
        <v>August</v>
      </c>
      <c r="AP760">
        <v>1</v>
      </c>
    </row>
    <row r="761" spans="1:42" ht="13" x14ac:dyDescent="0.15">
      <c r="A761">
        <v>760</v>
      </c>
      <c r="B761" s="1">
        <v>72504</v>
      </c>
      <c r="C761" s="1">
        <v>1384</v>
      </c>
      <c r="D761" s="1">
        <f t="shared" si="33"/>
        <v>1.9088602008165065</v>
      </c>
      <c r="E761" s="1">
        <v>0</v>
      </c>
      <c r="F761" s="1">
        <v>1</v>
      </c>
      <c r="G761" s="1">
        <v>43</v>
      </c>
      <c r="H761" s="1">
        <v>604</v>
      </c>
      <c r="I761" s="1">
        <v>26</v>
      </c>
      <c r="J761" s="1">
        <v>470</v>
      </c>
      <c r="K761" s="1">
        <v>123</v>
      </c>
      <c r="L761" s="1">
        <v>161</v>
      </c>
      <c r="M761" s="1">
        <v>94</v>
      </c>
      <c r="N761" s="1">
        <v>2</v>
      </c>
      <c r="O761" s="1">
        <v>5</v>
      </c>
      <c r="P761" s="1">
        <v>9</v>
      </c>
      <c r="Q761" s="1">
        <v>6</v>
      </c>
      <c r="R761" s="1">
        <v>2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48</v>
      </c>
      <c r="AA761" s="1" t="str" cm="1">
        <f t="array" ref="AA761">_xlfn.IFS(AND(Z761 &lt; 36, Z761 &gt; 23), "24-35", AND(Z761 &lt; 51, Z761 &gt; 35), "36-50", AND(Z761 &lt; 66, Z761 &gt; 50), "51-65", Z761 &gt; 65, "66+", TRUE, "?")</f>
        <v>36-50</v>
      </c>
      <c r="AB761" s="1">
        <v>2608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1290</v>
      </c>
      <c r="AM761" s="2">
        <v>42241</v>
      </c>
      <c r="AN761">
        <f t="shared" si="34"/>
        <v>8</v>
      </c>
      <c r="AO761" t="str">
        <f t="shared" si="35"/>
        <v>August</v>
      </c>
      <c r="AP761">
        <v>1</v>
      </c>
    </row>
    <row r="762" spans="1:42" ht="13" x14ac:dyDescent="0.15">
      <c r="A762">
        <v>761</v>
      </c>
      <c r="B762" s="1">
        <v>26872</v>
      </c>
      <c r="C762" s="1">
        <v>40</v>
      </c>
      <c r="D762" s="1">
        <f t="shared" si="33"/>
        <v>0.14885382554331647</v>
      </c>
      <c r="E762" s="1">
        <v>0</v>
      </c>
      <c r="F762" s="1">
        <v>0</v>
      </c>
      <c r="G762" s="1">
        <v>0</v>
      </c>
      <c r="H762" s="1">
        <v>3</v>
      </c>
      <c r="I762" s="1">
        <v>10</v>
      </c>
      <c r="J762" s="1">
        <v>8</v>
      </c>
      <c r="K762" s="1">
        <v>3</v>
      </c>
      <c r="L762" s="1">
        <v>16</v>
      </c>
      <c r="M762" s="1">
        <v>32</v>
      </c>
      <c r="N762" s="1">
        <v>1</v>
      </c>
      <c r="O762" s="1">
        <v>1</v>
      </c>
      <c r="P762" s="1">
        <v>1</v>
      </c>
      <c r="Q762" s="1">
        <v>2</v>
      </c>
      <c r="R762" s="1">
        <v>6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39</v>
      </c>
      <c r="AA762" s="1" t="str" cm="1">
        <f t="array" ref="AA762">_xlfn.IFS(AND(Z762 &lt; 36, Z762 &gt; 23), "24-35", AND(Z762 &lt; 51, Z762 &gt; 35), "36-50", AND(Z762 &lt; 66, Z762 &gt; 50), "51-65", Z762 &gt; 65, "66+", TRUE, "?")</f>
        <v>36-50</v>
      </c>
      <c r="AB762" s="1">
        <v>2415</v>
      </c>
      <c r="AC762" s="1">
        <v>0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8</v>
      </c>
      <c r="AM762" s="2">
        <v>42434</v>
      </c>
      <c r="AN762">
        <f t="shared" si="34"/>
        <v>3</v>
      </c>
      <c r="AO762" t="str">
        <f t="shared" si="35"/>
        <v>March</v>
      </c>
      <c r="AP762">
        <v>1</v>
      </c>
    </row>
    <row r="763" spans="1:42" ht="13" x14ac:dyDescent="0.15">
      <c r="A763">
        <v>762</v>
      </c>
      <c r="B763" s="1">
        <v>82584</v>
      </c>
      <c r="C763" s="1">
        <v>1367</v>
      </c>
      <c r="D763" s="1">
        <f t="shared" si="33"/>
        <v>1.6552843165746389</v>
      </c>
      <c r="E763" s="1">
        <v>0</v>
      </c>
      <c r="F763" s="1">
        <v>0</v>
      </c>
      <c r="G763" s="1">
        <v>26</v>
      </c>
      <c r="H763" s="1">
        <v>1076</v>
      </c>
      <c r="I763" s="1">
        <v>68</v>
      </c>
      <c r="J763" s="1">
        <v>103</v>
      </c>
      <c r="K763" s="1">
        <v>29</v>
      </c>
      <c r="L763" s="1">
        <v>91</v>
      </c>
      <c r="M763" s="1">
        <v>68</v>
      </c>
      <c r="N763" s="1">
        <v>1</v>
      </c>
      <c r="O763" s="1">
        <v>3</v>
      </c>
      <c r="P763" s="1">
        <v>4</v>
      </c>
      <c r="Q763" s="1">
        <v>8</v>
      </c>
      <c r="R763" s="1">
        <v>1</v>
      </c>
      <c r="S763" s="1">
        <v>0</v>
      </c>
      <c r="T763" s="1">
        <v>0</v>
      </c>
      <c r="U763" s="1">
        <v>0</v>
      </c>
      <c r="V763" s="1">
        <v>1</v>
      </c>
      <c r="W763" s="1">
        <v>1</v>
      </c>
      <c r="X763" s="1">
        <v>0</v>
      </c>
      <c r="Y763" s="1">
        <v>1</v>
      </c>
      <c r="Z763" s="1">
        <v>46</v>
      </c>
      <c r="AA763" s="1" t="str" cm="1">
        <f t="array" ref="AA763">_xlfn.IFS(AND(Z763 &lt; 36, Z763 &gt; 23), "24-35", AND(Z763 &lt; 51, Z763 &gt; 35), "36-50", AND(Z763 &lt; 66, Z763 &gt; 50), "51-65", Z763 &gt; 65, "66+", TRUE, "?")</f>
        <v>36-50</v>
      </c>
      <c r="AB763" s="1">
        <v>2549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0</v>
      </c>
      <c r="AL763" s="1">
        <v>1299</v>
      </c>
      <c r="AM763" s="2">
        <v>42300</v>
      </c>
      <c r="AN763">
        <f t="shared" si="34"/>
        <v>10</v>
      </c>
      <c r="AO763" t="str">
        <f t="shared" si="35"/>
        <v>October</v>
      </c>
      <c r="AP763">
        <v>1</v>
      </c>
    </row>
    <row r="764" spans="1:42" ht="13" x14ac:dyDescent="0.15">
      <c r="A764">
        <v>763</v>
      </c>
      <c r="B764" s="1">
        <v>73170</v>
      </c>
      <c r="C764" s="1">
        <v>694</v>
      </c>
      <c r="D764" s="1">
        <f t="shared" si="33"/>
        <v>0.94847615142818098</v>
      </c>
      <c r="E764" s="1">
        <v>0</v>
      </c>
      <c r="F764" s="1">
        <v>0</v>
      </c>
      <c r="G764" s="1">
        <v>1</v>
      </c>
      <c r="H764" s="1">
        <v>184</v>
      </c>
      <c r="I764" s="1">
        <v>174</v>
      </c>
      <c r="J764" s="1">
        <v>256</v>
      </c>
      <c r="K764" s="1">
        <v>50</v>
      </c>
      <c r="L764" s="1">
        <v>30</v>
      </c>
      <c r="M764" s="1">
        <v>32</v>
      </c>
      <c r="N764" s="1">
        <v>1</v>
      </c>
      <c r="O764" s="1">
        <v>5</v>
      </c>
      <c r="P764" s="1">
        <v>4</v>
      </c>
      <c r="Q764" s="1">
        <v>6</v>
      </c>
      <c r="R764" s="1">
        <v>2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45</v>
      </c>
      <c r="AA764" s="1" t="str" cm="1">
        <f t="array" ref="AA764">_xlfn.IFS(AND(Z764 &lt; 36, Z764 &gt; 23), "24-35", AND(Z764 &lt; 51, Z764 &gt; 35), "36-50", AND(Z764 &lt; 66, Z764 &gt; 50), "51-65", Z764 &gt; 65, "66+", TRUE, "?")</f>
        <v>36-50</v>
      </c>
      <c r="AB764" s="1">
        <v>2188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662</v>
      </c>
      <c r="AM764" s="2">
        <v>42661</v>
      </c>
      <c r="AN764">
        <f t="shared" si="34"/>
        <v>10</v>
      </c>
      <c r="AO764" t="str">
        <f t="shared" si="35"/>
        <v>October</v>
      </c>
      <c r="AP764">
        <v>1</v>
      </c>
    </row>
    <row r="765" spans="1:42" ht="13" x14ac:dyDescent="0.15">
      <c r="A765">
        <v>764</v>
      </c>
      <c r="B765" s="1">
        <v>52750</v>
      </c>
      <c r="C765" s="1">
        <v>791</v>
      </c>
      <c r="D765" s="1">
        <f t="shared" si="33"/>
        <v>1.4995260663507108</v>
      </c>
      <c r="E765" s="1">
        <v>0</v>
      </c>
      <c r="F765" s="1">
        <v>1</v>
      </c>
      <c r="G765" s="1">
        <v>72</v>
      </c>
      <c r="H765" s="1">
        <v>393</v>
      </c>
      <c r="I765" s="1">
        <v>0</v>
      </c>
      <c r="J765" s="1">
        <v>239</v>
      </c>
      <c r="K765" s="1">
        <v>90</v>
      </c>
      <c r="L765" s="1">
        <v>69</v>
      </c>
      <c r="M765" s="1">
        <v>69</v>
      </c>
      <c r="N765" s="1">
        <v>6</v>
      </c>
      <c r="O765" s="1">
        <v>5</v>
      </c>
      <c r="P765" s="1">
        <v>7</v>
      </c>
      <c r="Q765" s="1">
        <v>9</v>
      </c>
      <c r="R765" s="1">
        <v>4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65</v>
      </c>
      <c r="AA765" s="1" t="str" cm="1">
        <f t="array" ref="AA765">_xlfn.IFS(AND(Z765 &lt; 36, Z765 &gt; 23), "24-35", AND(Z765 &lt; 51, Z765 &gt; 35), "36-50", AND(Z765 &lt; 66, Z765 &gt; 50), "51-65", Z765 &gt; 65, "66+", TRUE, "?")</f>
        <v>51-65</v>
      </c>
      <c r="AB765" s="1">
        <v>2669</v>
      </c>
      <c r="AC765" s="1">
        <v>0</v>
      </c>
      <c r="AD765" s="1">
        <v>1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722</v>
      </c>
      <c r="AM765" s="2">
        <v>42180</v>
      </c>
      <c r="AN765">
        <f t="shared" si="34"/>
        <v>6</v>
      </c>
      <c r="AO765" t="str">
        <f t="shared" si="35"/>
        <v>June</v>
      </c>
      <c r="AP765">
        <v>1</v>
      </c>
    </row>
    <row r="766" spans="1:42" ht="13" x14ac:dyDescent="0.15">
      <c r="A766">
        <v>765</v>
      </c>
      <c r="B766" s="1">
        <v>91820</v>
      </c>
      <c r="C766" s="1">
        <v>1467</v>
      </c>
      <c r="D766" s="1">
        <f t="shared" si="33"/>
        <v>1.5976911348290133</v>
      </c>
      <c r="E766" s="1">
        <v>0</v>
      </c>
      <c r="F766" s="1">
        <v>0</v>
      </c>
      <c r="G766" s="1">
        <v>72</v>
      </c>
      <c r="H766" s="1">
        <v>410</v>
      </c>
      <c r="I766" s="1">
        <v>73</v>
      </c>
      <c r="J766" s="1">
        <v>747</v>
      </c>
      <c r="K766" s="1">
        <v>76</v>
      </c>
      <c r="L766" s="1">
        <v>161</v>
      </c>
      <c r="M766" s="1">
        <v>30</v>
      </c>
      <c r="N766" s="1">
        <v>0</v>
      </c>
      <c r="O766" s="1">
        <v>5</v>
      </c>
      <c r="P766" s="1">
        <v>5</v>
      </c>
      <c r="Q766" s="1">
        <v>12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34</v>
      </c>
      <c r="AA766" s="1" t="str" cm="1">
        <f t="array" ref="AA766">_xlfn.IFS(AND(Z766 &lt; 36, Z766 &gt; 23), "24-35", AND(Z766 &lt; 51, Z766 &gt; 35), "36-50", AND(Z766 &lt; 66, Z766 &gt; 50), "51-65", Z766 &gt; 65, "66+", TRUE, "?")</f>
        <v>24-35</v>
      </c>
      <c r="AB766" s="1">
        <v>2377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1437</v>
      </c>
      <c r="AM766" s="2">
        <v>42472</v>
      </c>
      <c r="AN766">
        <f t="shared" si="34"/>
        <v>4</v>
      </c>
      <c r="AO766" t="str">
        <f t="shared" si="35"/>
        <v>April</v>
      </c>
      <c r="AP766">
        <v>1</v>
      </c>
    </row>
    <row r="767" spans="1:42" ht="13" x14ac:dyDescent="0.15">
      <c r="A767">
        <v>766</v>
      </c>
      <c r="B767" s="1">
        <v>65968</v>
      </c>
      <c r="C767" s="1">
        <v>491</v>
      </c>
      <c r="D767" s="1">
        <f t="shared" si="33"/>
        <v>0.74430026679602235</v>
      </c>
      <c r="E767" s="1">
        <v>0</v>
      </c>
      <c r="F767" s="1">
        <v>1</v>
      </c>
      <c r="G767" s="1">
        <v>12</v>
      </c>
      <c r="H767" s="1">
        <v>376</v>
      </c>
      <c r="I767" s="1">
        <v>9</v>
      </c>
      <c r="J767" s="1">
        <v>83</v>
      </c>
      <c r="K767" s="1">
        <v>19</v>
      </c>
      <c r="L767" s="1">
        <v>4</v>
      </c>
      <c r="M767" s="1">
        <v>4</v>
      </c>
      <c r="N767" s="1">
        <v>2</v>
      </c>
      <c r="O767" s="1">
        <v>5</v>
      </c>
      <c r="P767" s="1">
        <v>4</v>
      </c>
      <c r="Q767" s="1">
        <v>7</v>
      </c>
      <c r="R767" s="1">
        <v>3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50</v>
      </c>
      <c r="AA767" s="1" t="str" cm="1">
        <f t="array" ref="AA767">_xlfn.IFS(AND(Z767 &lt; 36, Z767 &gt; 23), "24-35", AND(Z767 &lt; 51, Z767 &gt; 35), "36-50", AND(Z767 &lt; 66, Z767 &gt; 50), "51-65", Z767 &gt; 65, "66+", TRUE, "?")</f>
        <v>36-50</v>
      </c>
      <c r="AB767" s="1">
        <v>2207</v>
      </c>
      <c r="AC767" s="1">
        <v>0</v>
      </c>
      <c r="AD767" s="1">
        <v>0</v>
      </c>
      <c r="AE767" s="1">
        <v>0</v>
      </c>
      <c r="AF767" s="1">
        <v>1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487</v>
      </c>
      <c r="AM767" s="2">
        <v>42642</v>
      </c>
      <c r="AN767">
        <f t="shared" si="34"/>
        <v>9</v>
      </c>
      <c r="AO767" t="str">
        <f t="shared" si="35"/>
        <v>September</v>
      </c>
      <c r="AP767">
        <v>1</v>
      </c>
    </row>
    <row r="768" spans="1:42" ht="13" x14ac:dyDescent="0.15">
      <c r="A768">
        <v>767</v>
      </c>
      <c r="B768" s="1">
        <v>30772</v>
      </c>
      <c r="C768" s="1">
        <v>16</v>
      </c>
      <c r="D768" s="1">
        <f t="shared" si="33"/>
        <v>5.1995320421162103E-2</v>
      </c>
      <c r="E768" s="1">
        <v>1</v>
      </c>
      <c r="F768" s="1">
        <v>1</v>
      </c>
      <c r="G768" s="1">
        <v>89</v>
      </c>
      <c r="H768" s="1">
        <v>7</v>
      </c>
      <c r="I768" s="1">
        <v>2</v>
      </c>
      <c r="J768" s="1">
        <v>4</v>
      </c>
      <c r="K768" s="1">
        <v>2</v>
      </c>
      <c r="L768" s="1">
        <v>1</v>
      </c>
      <c r="M768" s="1">
        <v>4</v>
      </c>
      <c r="N768" s="1">
        <v>1</v>
      </c>
      <c r="O768" s="1">
        <v>1</v>
      </c>
      <c r="P768" s="1">
        <v>0</v>
      </c>
      <c r="Q768" s="1">
        <v>2</v>
      </c>
      <c r="R768" s="1">
        <v>6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44</v>
      </c>
      <c r="AA768" s="1" t="str" cm="1">
        <f t="array" ref="AA768">_xlfn.IFS(AND(Z768 &lt; 36, Z768 &gt; 23), "24-35", AND(Z768 &lt; 51, Z768 &gt; 35), "36-50", AND(Z768 &lt; 66, Z768 &gt; 50), "51-65", Z768 &gt; 65, "66+", TRUE, "?")</f>
        <v>36-50</v>
      </c>
      <c r="AB768" s="1">
        <v>2268</v>
      </c>
      <c r="AC768" s="1">
        <v>0</v>
      </c>
      <c r="AD768" s="1">
        <v>1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12</v>
      </c>
      <c r="AM768" s="2">
        <v>42581</v>
      </c>
      <c r="AN768">
        <f t="shared" si="34"/>
        <v>7</v>
      </c>
      <c r="AO768" t="str">
        <f t="shared" si="35"/>
        <v>July</v>
      </c>
      <c r="AP768">
        <v>1</v>
      </c>
    </row>
    <row r="769" spans="1:42" ht="13" x14ac:dyDescent="0.15">
      <c r="A769">
        <v>768</v>
      </c>
      <c r="B769" s="1">
        <v>22507</v>
      </c>
      <c r="C769" s="1">
        <v>502</v>
      </c>
      <c r="D769" s="1">
        <f t="shared" si="33"/>
        <v>2.2304172035366774</v>
      </c>
      <c r="E769" s="1">
        <v>0</v>
      </c>
      <c r="F769" s="1">
        <v>0</v>
      </c>
      <c r="G769" s="1">
        <v>67</v>
      </c>
      <c r="H769" s="1">
        <v>68</v>
      </c>
      <c r="I769" s="1">
        <v>0</v>
      </c>
      <c r="J769" s="1">
        <v>226</v>
      </c>
      <c r="K769" s="1">
        <v>51</v>
      </c>
      <c r="L769" s="1">
        <v>157</v>
      </c>
      <c r="M769" s="1">
        <v>68</v>
      </c>
      <c r="N769" s="1">
        <v>3</v>
      </c>
      <c r="O769" s="1">
        <v>10</v>
      </c>
      <c r="P769" s="1">
        <v>2</v>
      </c>
      <c r="Q769" s="1">
        <v>4</v>
      </c>
      <c r="R769" s="1">
        <v>9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66</v>
      </c>
      <c r="AA769" s="1" t="str" cm="1">
        <f t="array" ref="AA769">_xlfn.IFS(AND(Z769 &lt; 36, Z769 &gt; 23), "24-35", AND(Z769 &lt; 51, Z769 &gt; 35), "36-50", AND(Z769 &lt; 66, Z769 &gt; 50), "51-65", Z769 &gt; 65, "66+", TRUE, "?")</f>
        <v>66+</v>
      </c>
      <c r="AB769" s="1">
        <v>2741</v>
      </c>
      <c r="AC769" s="1">
        <v>0</v>
      </c>
      <c r="AD769" s="1">
        <v>0</v>
      </c>
      <c r="AE769" s="1">
        <v>1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434</v>
      </c>
      <c r="AM769" s="2">
        <v>42108</v>
      </c>
      <c r="AN769">
        <f t="shared" si="34"/>
        <v>4</v>
      </c>
      <c r="AO769" t="str">
        <f t="shared" si="35"/>
        <v>April</v>
      </c>
      <c r="AP769">
        <v>1</v>
      </c>
    </row>
    <row r="770" spans="1:42" ht="13" x14ac:dyDescent="0.15">
      <c r="A770">
        <v>769</v>
      </c>
      <c r="B770" s="1">
        <v>65685</v>
      </c>
      <c r="C770" s="1">
        <v>712</v>
      </c>
      <c r="D770" s="1">
        <f t="shared" si="33"/>
        <v>1.0839613305929816</v>
      </c>
      <c r="E770" s="1">
        <v>0</v>
      </c>
      <c r="F770" s="1">
        <v>1</v>
      </c>
      <c r="G770" s="1">
        <v>54</v>
      </c>
      <c r="H770" s="1">
        <v>642</v>
      </c>
      <c r="I770" s="1">
        <v>14</v>
      </c>
      <c r="J770" s="1">
        <v>49</v>
      </c>
      <c r="K770" s="1">
        <v>0</v>
      </c>
      <c r="L770" s="1">
        <v>7</v>
      </c>
      <c r="M770" s="1">
        <v>57</v>
      </c>
      <c r="N770" s="1">
        <v>1</v>
      </c>
      <c r="O770" s="1">
        <v>9</v>
      </c>
      <c r="P770" s="1">
        <v>2</v>
      </c>
      <c r="Q770" s="1">
        <v>9</v>
      </c>
      <c r="R770" s="1">
        <v>5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48</v>
      </c>
      <c r="AA770" s="1" t="str" cm="1">
        <f t="array" ref="AA770">_xlfn.IFS(AND(Z770 &lt; 36, Z770 &gt; 23), "24-35", AND(Z770 &lt; 51, Z770 &gt; 35), "36-50", AND(Z770 &lt; 66, Z770 &gt; 50), "51-65", Z770 &gt; 65, "66+", TRUE, "?")</f>
        <v>36-50</v>
      </c>
      <c r="AB770" s="1">
        <v>2251</v>
      </c>
      <c r="AC770" s="1">
        <v>0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0</v>
      </c>
      <c r="AL770" s="1">
        <v>655</v>
      </c>
      <c r="AM770" s="2">
        <v>42598</v>
      </c>
      <c r="AN770">
        <f t="shared" si="34"/>
        <v>8</v>
      </c>
      <c r="AO770" t="str">
        <f t="shared" si="35"/>
        <v>August</v>
      </c>
      <c r="AP770">
        <v>1</v>
      </c>
    </row>
    <row r="771" spans="1:42" ht="13" x14ac:dyDescent="0.15">
      <c r="A771">
        <v>770</v>
      </c>
      <c r="B771" s="1">
        <v>25804</v>
      </c>
      <c r="C771" s="1">
        <v>43</v>
      </c>
      <c r="D771" s="1">
        <f t="shared" ref="D771:D834" si="36">C771/B771*100</f>
        <v>0.1666408308789335</v>
      </c>
      <c r="E771" s="1">
        <v>1</v>
      </c>
      <c r="F771" s="1">
        <v>0</v>
      </c>
      <c r="G771" s="1">
        <v>34</v>
      </c>
      <c r="H771" s="1">
        <v>8</v>
      </c>
      <c r="I771" s="1">
        <v>7</v>
      </c>
      <c r="J771" s="1">
        <v>9</v>
      </c>
      <c r="K771" s="1">
        <v>13</v>
      </c>
      <c r="L771" s="1">
        <v>6</v>
      </c>
      <c r="M771" s="1">
        <v>12</v>
      </c>
      <c r="N771" s="1">
        <v>2</v>
      </c>
      <c r="O771" s="1">
        <v>2</v>
      </c>
      <c r="P771" s="1">
        <v>0</v>
      </c>
      <c r="Q771" s="1">
        <v>3</v>
      </c>
      <c r="R771" s="1">
        <v>8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42</v>
      </c>
      <c r="AA771" s="1" t="str" cm="1">
        <f t="array" ref="AA771">_xlfn.IFS(AND(Z771 &lt; 36, Z771 &gt; 23), "24-35", AND(Z771 &lt; 51, Z771 &gt; 35), "36-50", AND(Z771 &lt; 66, Z771 &gt; 50), "51-65", Z771 &gt; 65, "66+", TRUE, "?")</f>
        <v>36-50</v>
      </c>
      <c r="AB771" s="1">
        <v>2460</v>
      </c>
      <c r="AC771" s="1">
        <v>0</v>
      </c>
      <c r="AD771" s="1">
        <v>1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31</v>
      </c>
      <c r="AM771" s="2">
        <v>42389</v>
      </c>
      <c r="AN771">
        <f t="shared" ref="AN771:AN834" si="37">MONTH(AM771)</f>
        <v>1</v>
      </c>
      <c r="AO771" t="str">
        <f t="shared" ref="AO771:AO834" si="38">TEXT(DATE(2024,AN771,1),"mmmm")</f>
        <v>January</v>
      </c>
      <c r="AP771">
        <v>1</v>
      </c>
    </row>
    <row r="772" spans="1:42" ht="13" x14ac:dyDescent="0.15">
      <c r="A772">
        <v>771</v>
      </c>
      <c r="B772" s="1">
        <v>91065</v>
      </c>
      <c r="C772" s="1">
        <v>1360</v>
      </c>
      <c r="D772" s="1">
        <f t="shared" si="36"/>
        <v>1.4934387525393948</v>
      </c>
      <c r="E772" s="1">
        <v>0</v>
      </c>
      <c r="F772" s="1">
        <v>0</v>
      </c>
      <c r="G772" s="1">
        <v>33</v>
      </c>
      <c r="H772" s="1">
        <v>822</v>
      </c>
      <c r="I772" s="1">
        <v>114</v>
      </c>
      <c r="J772" s="1">
        <v>108</v>
      </c>
      <c r="K772" s="1">
        <v>179</v>
      </c>
      <c r="L772" s="1">
        <v>137</v>
      </c>
      <c r="M772" s="1">
        <v>114</v>
      </c>
      <c r="N772" s="1">
        <v>1</v>
      </c>
      <c r="O772" s="1">
        <v>7</v>
      </c>
      <c r="P772" s="1">
        <v>9</v>
      </c>
      <c r="Q772" s="1">
        <v>9</v>
      </c>
      <c r="R772" s="1">
        <v>3</v>
      </c>
      <c r="S772" s="1">
        <v>1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1</v>
      </c>
      <c r="Z772" s="1">
        <v>39</v>
      </c>
      <c r="AA772" s="1" t="str" cm="1">
        <f t="array" ref="AA772">_xlfn.IFS(AND(Z772 &lt; 36, Z772 &gt; 23), "24-35", AND(Z772 &lt; 51, Z772 &gt; 35), "36-50", AND(Z772 &lt; 66, Z772 &gt; 50), "51-65", Z772 &gt; 65, "66+", TRUE, "?")</f>
        <v>36-50</v>
      </c>
      <c r="AB772" s="1">
        <v>2651</v>
      </c>
      <c r="AC772" s="1">
        <v>0</v>
      </c>
      <c r="AD772" s="1">
        <v>0</v>
      </c>
      <c r="AE772" s="1">
        <v>1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0</v>
      </c>
      <c r="AL772" s="1">
        <v>1246</v>
      </c>
      <c r="AM772" s="2">
        <v>42198</v>
      </c>
      <c r="AN772">
        <f t="shared" si="37"/>
        <v>7</v>
      </c>
      <c r="AO772" t="str">
        <f t="shared" si="38"/>
        <v>July</v>
      </c>
      <c r="AP772">
        <v>1</v>
      </c>
    </row>
    <row r="773" spans="1:42" ht="13" x14ac:dyDescent="0.15">
      <c r="A773">
        <v>772</v>
      </c>
      <c r="B773" s="1">
        <v>22063</v>
      </c>
      <c r="C773" s="1">
        <v>44</v>
      </c>
      <c r="D773" s="1">
        <f t="shared" si="36"/>
        <v>0.19942890812672801</v>
      </c>
      <c r="E773" s="1">
        <v>1</v>
      </c>
      <c r="F773" s="1">
        <v>0</v>
      </c>
      <c r="G773" s="1">
        <v>43</v>
      </c>
      <c r="H773" s="1">
        <v>7</v>
      </c>
      <c r="I773" s="1">
        <v>10</v>
      </c>
      <c r="J773" s="1">
        <v>13</v>
      </c>
      <c r="K773" s="1">
        <v>3</v>
      </c>
      <c r="L773" s="1">
        <v>11</v>
      </c>
      <c r="M773" s="1">
        <v>11</v>
      </c>
      <c r="N773" s="1">
        <v>2</v>
      </c>
      <c r="O773" s="1">
        <v>2</v>
      </c>
      <c r="P773" s="1">
        <v>0</v>
      </c>
      <c r="Q773" s="1">
        <v>3</v>
      </c>
      <c r="R773" s="1">
        <v>7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48</v>
      </c>
      <c r="AA773" s="1" t="str" cm="1">
        <f t="array" ref="AA773">_xlfn.IFS(AND(Z773 &lt; 36, Z773 &gt; 23), "24-35", AND(Z773 &lt; 51, Z773 &gt; 35), "36-50", AND(Z773 &lt; 66, Z773 &gt; 50), "51-65", Z773 &gt; 65, "66+", TRUE, "?")</f>
        <v>36-50</v>
      </c>
      <c r="AB773" s="1">
        <v>2484</v>
      </c>
      <c r="AC773" s="1">
        <v>0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33</v>
      </c>
      <c r="AM773" s="2">
        <v>42365</v>
      </c>
      <c r="AN773">
        <f t="shared" si="37"/>
        <v>12</v>
      </c>
      <c r="AO773" t="str">
        <f t="shared" si="38"/>
        <v>December</v>
      </c>
      <c r="AP773">
        <v>1</v>
      </c>
    </row>
    <row r="774" spans="1:42" ht="13" x14ac:dyDescent="0.15">
      <c r="A774">
        <v>773</v>
      </c>
      <c r="B774" s="1">
        <v>75777</v>
      </c>
      <c r="C774" s="1">
        <v>1358</v>
      </c>
      <c r="D774" s="1">
        <f t="shared" si="36"/>
        <v>1.7921005054304076</v>
      </c>
      <c r="E774" s="1">
        <v>0</v>
      </c>
      <c r="F774" s="1">
        <v>0</v>
      </c>
      <c r="G774" s="1">
        <v>12</v>
      </c>
      <c r="H774" s="1">
        <v>712</v>
      </c>
      <c r="I774" s="1">
        <v>26</v>
      </c>
      <c r="J774" s="1">
        <v>538</v>
      </c>
      <c r="K774" s="1">
        <v>69</v>
      </c>
      <c r="L774" s="1">
        <v>13</v>
      </c>
      <c r="M774" s="1">
        <v>80</v>
      </c>
      <c r="N774" s="1">
        <v>1</v>
      </c>
      <c r="O774" s="1">
        <v>3</v>
      </c>
      <c r="P774" s="1">
        <v>6</v>
      </c>
      <c r="Q774" s="1">
        <v>11</v>
      </c>
      <c r="R774" s="1">
        <v>1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1</v>
      </c>
      <c r="Z774" s="1">
        <v>38</v>
      </c>
      <c r="AA774" s="1" t="str" cm="1">
        <f t="array" ref="AA774">_xlfn.IFS(AND(Z774 &lt; 36, Z774 &gt; 23), "24-35", AND(Z774 &lt; 51, Z774 &gt; 35), "36-50", AND(Z774 &lt; 66, Z774 &gt; 50), "51-65", Z774 &gt; 65, "66+", TRUE, "?")</f>
        <v>36-50</v>
      </c>
      <c r="AB774" s="1">
        <v>2519</v>
      </c>
      <c r="AC774" s="1">
        <v>0</v>
      </c>
      <c r="AD774" s="1">
        <v>0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  <c r="AJ774" s="1">
        <v>1</v>
      </c>
      <c r="AK774" s="1">
        <v>0</v>
      </c>
      <c r="AL774" s="1">
        <v>1278</v>
      </c>
      <c r="AM774" s="2">
        <v>42330</v>
      </c>
      <c r="AN774">
        <f t="shared" si="37"/>
        <v>11</v>
      </c>
      <c r="AO774" t="str">
        <f t="shared" si="38"/>
        <v>November</v>
      </c>
      <c r="AP774">
        <v>1</v>
      </c>
    </row>
    <row r="775" spans="1:42" ht="13" x14ac:dyDescent="0.15">
      <c r="A775">
        <v>774</v>
      </c>
      <c r="B775" s="1">
        <v>78353</v>
      </c>
      <c r="C775" s="1">
        <v>1542</v>
      </c>
      <c r="D775" s="1">
        <f t="shared" si="36"/>
        <v>1.9680165405281229</v>
      </c>
      <c r="E775" s="1">
        <v>0</v>
      </c>
      <c r="F775" s="1">
        <v>1</v>
      </c>
      <c r="G775" s="1">
        <v>51</v>
      </c>
      <c r="H775" s="1">
        <v>752</v>
      </c>
      <c r="I775" s="1">
        <v>122</v>
      </c>
      <c r="J775" s="1">
        <v>476</v>
      </c>
      <c r="K775" s="1">
        <v>39</v>
      </c>
      <c r="L775" s="1">
        <v>153</v>
      </c>
      <c r="M775" s="1">
        <v>34</v>
      </c>
      <c r="N775" s="1">
        <v>1</v>
      </c>
      <c r="O775" s="1">
        <v>10</v>
      </c>
      <c r="P775" s="1">
        <v>2</v>
      </c>
      <c r="Q775" s="1">
        <v>11</v>
      </c>
      <c r="R775" s="1">
        <v>8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61</v>
      </c>
      <c r="AA775" s="1" t="str" cm="1">
        <f t="array" ref="AA775">_xlfn.IFS(AND(Z775 &lt; 36, Z775 &gt; 23), "24-35", AND(Z775 &lt; 51, Z775 &gt; 35), "36-50", AND(Z775 &lt; 66, Z775 &gt; 50), "51-65", Z775 &gt; 65, "66+", TRUE, "?")</f>
        <v>51-65</v>
      </c>
      <c r="AB775" s="1">
        <v>2598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1508</v>
      </c>
      <c r="AM775" s="2">
        <v>42251</v>
      </c>
      <c r="AN775">
        <f t="shared" si="37"/>
        <v>9</v>
      </c>
      <c r="AO775" t="str">
        <f t="shared" si="38"/>
        <v>September</v>
      </c>
      <c r="AP775">
        <v>1</v>
      </c>
    </row>
    <row r="776" spans="1:42" ht="13" x14ac:dyDescent="0.15">
      <c r="A776">
        <v>775</v>
      </c>
      <c r="B776" s="1">
        <v>93404</v>
      </c>
      <c r="C776" s="1">
        <v>1601</v>
      </c>
      <c r="D776" s="1">
        <f t="shared" si="36"/>
        <v>1.7140593550597403</v>
      </c>
      <c r="E776" s="1">
        <v>1</v>
      </c>
      <c r="F776" s="1">
        <v>2</v>
      </c>
      <c r="G776" s="1">
        <v>97</v>
      </c>
      <c r="H776" s="1">
        <v>1279</v>
      </c>
      <c r="I776" s="1">
        <v>15</v>
      </c>
      <c r="J776" s="1">
        <v>287</v>
      </c>
      <c r="K776" s="1">
        <v>20</v>
      </c>
      <c r="L776" s="1">
        <v>0</v>
      </c>
      <c r="M776" s="1">
        <v>15</v>
      </c>
      <c r="N776" s="1">
        <v>3</v>
      </c>
      <c r="O776" s="1">
        <v>3</v>
      </c>
      <c r="P776" s="1">
        <v>4</v>
      </c>
      <c r="Q776" s="1">
        <v>7</v>
      </c>
      <c r="R776" s="1">
        <v>5</v>
      </c>
      <c r="S776" s="1">
        <v>0</v>
      </c>
      <c r="T776" s="1">
        <v>0</v>
      </c>
      <c r="U776" s="1">
        <v>0</v>
      </c>
      <c r="V776" s="1">
        <v>1</v>
      </c>
      <c r="W776" s="1">
        <v>1</v>
      </c>
      <c r="X776" s="1">
        <v>0</v>
      </c>
      <c r="Y776" s="1">
        <v>0</v>
      </c>
      <c r="Z776" s="1">
        <v>66</v>
      </c>
      <c r="AA776" s="1" t="str" cm="1">
        <f t="array" ref="AA776">_xlfn.IFS(AND(Z776 &lt; 36, Z776 &gt; 23), "24-35", AND(Z776 &lt; 51, Z776 &gt; 35), "36-50", AND(Z776 &lt; 66, Z776 &gt; 50), "51-65", Z776 &gt; 65, "66+", TRUE, "?")</f>
        <v>66+</v>
      </c>
      <c r="AB776" s="1">
        <v>2577</v>
      </c>
      <c r="AC776" s="1">
        <v>0</v>
      </c>
      <c r="AD776" s="1">
        <v>1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1586</v>
      </c>
      <c r="AM776" s="2">
        <v>42272</v>
      </c>
      <c r="AN776">
        <f t="shared" si="37"/>
        <v>9</v>
      </c>
      <c r="AO776" t="str">
        <f t="shared" si="38"/>
        <v>September</v>
      </c>
      <c r="AP776">
        <v>1</v>
      </c>
    </row>
    <row r="777" spans="1:42" ht="13" x14ac:dyDescent="0.15">
      <c r="A777">
        <v>776</v>
      </c>
      <c r="B777" s="1">
        <v>37859</v>
      </c>
      <c r="C777" s="1">
        <v>34</v>
      </c>
      <c r="D777" s="1">
        <f t="shared" si="36"/>
        <v>8.9806915132465193E-2</v>
      </c>
      <c r="E777" s="1">
        <v>1</v>
      </c>
      <c r="F777" s="1">
        <v>2</v>
      </c>
      <c r="G777" s="1">
        <v>75</v>
      </c>
      <c r="H777" s="1">
        <v>22</v>
      </c>
      <c r="I777" s="1">
        <v>1</v>
      </c>
      <c r="J777" s="1">
        <v>8</v>
      </c>
      <c r="K777" s="1">
        <v>2</v>
      </c>
      <c r="L777" s="1">
        <v>1</v>
      </c>
      <c r="M777" s="1">
        <v>2</v>
      </c>
      <c r="N777" s="1">
        <v>2</v>
      </c>
      <c r="O777" s="1">
        <v>1</v>
      </c>
      <c r="P777" s="1">
        <v>0</v>
      </c>
      <c r="Q777" s="1">
        <v>3</v>
      </c>
      <c r="R777" s="1">
        <v>8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58</v>
      </c>
      <c r="AA777" s="1" t="str" cm="1">
        <f t="array" ref="AA777">_xlfn.IFS(AND(Z777 &lt; 36, Z777 &gt; 23), "24-35", AND(Z777 &lt; 51, Z777 &gt; 35), "36-50", AND(Z777 &lt; 66, Z777 &gt; 50), "51-65", Z777 &gt; 65, "66+", TRUE, "?")</f>
        <v>51-65</v>
      </c>
      <c r="AB777" s="1">
        <v>2692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32</v>
      </c>
      <c r="AM777" s="2">
        <v>42157</v>
      </c>
      <c r="AN777">
        <f t="shared" si="37"/>
        <v>6</v>
      </c>
      <c r="AO777" t="str">
        <f t="shared" si="38"/>
        <v>June</v>
      </c>
      <c r="AP777">
        <v>1</v>
      </c>
    </row>
    <row r="778" spans="1:42" ht="13" x14ac:dyDescent="0.15">
      <c r="A778">
        <v>777</v>
      </c>
      <c r="B778" s="1">
        <v>80995</v>
      </c>
      <c r="C778" s="1">
        <v>1426</v>
      </c>
      <c r="D778" s="1">
        <f t="shared" si="36"/>
        <v>1.760602506327551</v>
      </c>
      <c r="E778" s="1">
        <v>0</v>
      </c>
      <c r="F778" s="1">
        <v>1</v>
      </c>
      <c r="G778" s="1">
        <v>83</v>
      </c>
      <c r="H778" s="1">
        <v>860</v>
      </c>
      <c r="I778" s="1">
        <v>28</v>
      </c>
      <c r="J778" s="1">
        <v>409</v>
      </c>
      <c r="K778" s="1">
        <v>73</v>
      </c>
      <c r="L778" s="1">
        <v>56</v>
      </c>
      <c r="M778" s="1">
        <v>56</v>
      </c>
      <c r="N778" s="1">
        <v>1</v>
      </c>
      <c r="O778" s="1">
        <v>8</v>
      </c>
      <c r="P778" s="1">
        <v>9</v>
      </c>
      <c r="Q778" s="1">
        <v>4</v>
      </c>
      <c r="R778" s="1">
        <v>4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62</v>
      </c>
      <c r="AA778" s="1" t="str" cm="1">
        <f t="array" ref="AA778">_xlfn.IFS(AND(Z778 &lt; 36, Z778 &gt; 23), "24-35", AND(Z778 &lt; 51, Z778 &gt; 35), "36-50", AND(Z778 &lt; 66, Z778 &gt; 50), "51-65", Z778 &gt; 65, "66+", TRUE, "?")</f>
        <v>51-65</v>
      </c>
      <c r="AB778" s="1">
        <v>2573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1</v>
      </c>
      <c r="AL778" s="1">
        <v>1370</v>
      </c>
      <c r="AM778" s="2">
        <v>42276</v>
      </c>
      <c r="AN778">
        <f t="shared" si="37"/>
        <v>9</v>
      </c>
      <c r="AO778" t="str">
        <f t="shared" si="38"/>
        <v>September</v>
      </c>
      <c r="AP778">
        <v>1</v>
      </c>
    </row>
    <row r="779" spans="1:42" ht="13" x14ac:dyDescent="0.15">
      <c r="A779">
        <v>778</v>
      </c>
      <c r="B779" s="1">
        <v>16529</v>
      </c>
      <c r="C779" s="1">
        <v>21</v>
      </c>
      <c r="D779" s="1">
        <f t="shared" si="36"/>
        <v>0.12704942827757276</v>
      </c>
      <c r="E779" s="1">
        <v>1</v>
      </c>
      <c r="F779" s="1">
        <v>0</v>
      </c>
      <c r="G779" s="1">
        <v>23</v>
      </c>
      <c r="H779" s="1">
        <v>3</v>
      </c>
      <c r="I779" s="1">
        <v>0</v>
      </c>
      <c r="J779" s="1">
        <v>5</v>
      </c>
      <c r="K779" s="1">
        <v>13</v>
      </c>
      <c r="L779" s="1">
        <v>0</v>
      </c>
      <c r="M779" s="1">
        <v>1</v>
      </c>
      <c r="N779" s="1">
        <v>1</v>
      </c>
      <c r="O779" s="1">
        <v>1</v>
      </c>
      <c r="P779" s="1">
        <v>0</v>
      </c>
      <c r="Q779" s="1">
        <v>3</v>
      </c>
      <c r="R779" s="1">
        <v>6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36</v>
      </c>
      <c r="AA779" s="1" t="str" cm="1">
        <f t="array" ref="AA779">_xlfn.IFS(AND(Z779 &lt; 36, Z779 &gt; 23), "24-35", AND(Z779 &lt; 51, Z779 &gt; 35), "36-50", AND(Z779 &lt; 66, Z779 &gt; 50), "51-65", Z779 &gt; 65, "66+", TRUE, "?")</f>
        <v>36-50</v>
      </c>
      <c r="AB779" s="1">
        <v>2279</v>
      </c>
      <c r="AC779" s="1">
        <v>0</v>
      </c>
      <c r="AD779" s="1">
        <v>0</v>
      </c>
      <c r="AE779" s="1">
        <v>0</v>
      </c>
      <c r="AF779" s="1">
        <v>1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20</v>
      </c>
      <c r="AM779" s="2">
        <v>42570</v>
      </c>
      <c r="AN779">
        <f t="shared" si="37"/>
        <v>7</v>
      </c>
      <c r="AO779" t="str">
        <f t="shared" si="38"/>
        <v>July</v>
      </c>
      <c r="AP779">
        <v>1</v>
      </c>
    </row>
    <row r="780" spans="1:42" ht="13" x14ac:dyDescent="0.15">
      <c r="A780">
        <v>779</v>
      </c>
      <c r="B780" s="1">
        <v>55412</v>
      </c>
      <c r="C780" s="1">
        <v>55</v>
      </c>
      <c r="D780" s="1">
        <f t="shared" si="36"/>
        <v>9.9256478741066925E-2</v>
      </c>
      <c r="E780" s="1">
        <v>1</v>
      </c>
      <c r="F780" s="1">
        <v>1</v>
      </c>
      <c r="G780" s="1">
        <v>65</v>
      </c>
      <c r="H780" s="1">
        <v>10</v>
      </c>
      <c r="I780" s="1">
        <v>5</v>
      </c>
      <c r="J780" s="1">
        <v>28</v>
      </c>
      <c r="K780" s="1">
        <v>11</v>
      </c>
      <c r="L780" s="1">
        <v>1</v>
      </c>
      <c r="M780" s="1">
        <v>8</v>
      </c>
      <c r="N780" s="1">
        <v>1</v>
      </c>
      <c r="O780" s="1">
        <v>2</v>
      </c>
      <c r="P780" s="1">
        <v>0</v>
      </c>
      <c r="Q780" s="1">
        <v>3</v>
      </c>
      <c r="R780" s="1">
        <v>5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44</v>
      </c>
      <c r="AA780" s="1" t="str" cm="1">
        <f t="array" ref="AA780">_xlfn.IFS(AND(Z780 &lt; 36, Z780 &gt; 23), "24-35", AND(Z780 &lt; 51, Z780 &gt; 35), "36-50", AND(Z780 &lt; 66, Z780 &gt; 50), "51-65", Z780 &gt; 65, "66+", TRUE, "?")</f>
        <v>36-50</v>
      </c>
      <c r="AB780" s="1">
        <v>2378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47</v>
      </c>
      <c r="AM780" s="2">
        <v>42471</v>
      </c>
      <c r="AN780">
        <f t="shared" si="37"/>
        <v>4</v>
      </c>
      <c r="AO780" t="str">
        <f t="shared" si="38"/>
        <v>April</v>
      </c>
      <c r="AP780">
        <v>1</v>
      </c>
    </row>
    <row r="781" spans="1:42" ht="13" x14ac:dyDescent="0.15">
      <c r="A781">
        <v>780</v>
      </c>
      <c r="B781" s="1">
        <v>48789</v>
      </c>
      <c r="C781" s="1">
        <v>535</v>
      </c>
      <c r="D781" s="1">
        <f t="shared" si="36"/>
        <v>1.096558650515485</v>
      </c>
      <c r="E781" s="1">
        <v>0</v>
      </c>
      <c r="F781" s="1">
        <v>0</v>
      </c>
      <c r="G781" s="1">
        <v>94</v>
      </c>
      <c r="H781" s="1">
        <v>351</v>
      </c>
      <c r="I781" s="1">
        <v>16</v>
      </c>
      <c r="J781" s="1">
        <v>156</v>
      </c>
      <c r="K781" s="1">
        <v>7</v>
      </c>
      <c r="L781" s="1">
        <v>5</v>
      </c>
      <c r="M781" s="1">
        <v>145</v>
      </c>
      <c r="N781" s="1">
        <v>1</v>
      </c>
      <c r="O781" s="1">
        <v>6</v>
      </c>
      <c r="P781" s="1">
        <v>4</v>
      </c>
      <c r="Q781" s="1">
        <v>7</v>
      </c>
      <c r="R781" s="1">
        <v>6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28</v>
      </c>
      <c r="AA781" s="1" t="str" cm="1">
        <f t="array" ref="AA781">_xlfn.IFS(AND(Z781 &lt; 36, Z781 &gt; 23), "24-35", AND(Z781 &lt; 51, Z781 &gt; 35), "36-50", AND(Z781 &lt; 66, Z781 &gt; 50), "51-65", Z781 &gt; 65, "66+", TRUE, "?")</f>
        <v>24-35</v>
      </c>
      <c r="AB781" s="1">
        <v>2816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390</v>
      </c>
      <c r="AM781" s="2">
        <v>42033</v>
      </c>
      <c r="AN781">
        <f t="shared" si="37"/>
        <v>1</v>
      </c>
      <c r="AO781" t="str">
        <f t="shared" si="38"/>
        <v>January</v>
      </c>
      <c r="AP781">
        <v>1</v>
      </c>
    </row>
    <row r="782" spans="1:42" ht="13" x14ac:dyDescent="0.15">
      <c r="A782">
        <v>781</v>
      </c>
      <c r="B782" s="1">
        <v>56575</v>
      </c>
      <c r="C782" s="1">
        <v>532</v>
      </c>
      <c r="D782" s="1">
        <f t="shared" si="36"/>
        <v>0.94034467520989828</v>
      </c>
      <c r="E782" s="1">
        <v>0</v>
      </c>
      <c r="F782" s="1">
        <v>2</v>
      </c>
      <c r="G782" s="1">
        <v>42</v>
      </c>
      <c r="H782" s="1">
        <v>421</v>
      </c>
      <c r="I782" s="1">
        <v>5</v>
      </c>
      <c r="J782" s="1">
        <v>90</v>
      </c>
      <c r="K782" s="1">
        <v>0</v>
      </c>
      <c r="L782" s="1">
        <v>16</v>
      </c>
      <c r="M782" s="1">
        <v>10</v>
      </c>
      <c r="N782" s="1">
        <v>3</v>
      </c>
      <c r="O782" s="1">
        <v>7</v>
      </c>
      <c r="P782" s="1">
        <v>3</v>
      </c>
      <c r="Q782" s="1">
        <v>7</v>
      </c>
      <c r="R782" s="1">
        <v>5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53</v>
      </c>
      <c r="AA782" s="1" t="str" cm="1">
        <f t="array" ref="AA782">_xlfn.IFS(AND(Z782 &lt; 36, Z782 &gt; 23), "24-35", AND(Z782 &lt; 51, Z782 &gt; 35), "36-50", AND(Z782 &lt; 66, Z782 &gt; 50), "51-65", Z782 &gt; 65, "66+", TRUE, "?")</f>
        <v>51-65</v>
      </c>
      <c r="AB782" s="1">
        <v>2579</v>
      </c>
      <c r="AC782" s="1">
        <v>0</v>
      </c>
      <c r="AD782" s="1">
        <v>0</v>
      </c>
      <c r="AE782" s="1">
        <v>0</v>
      </c>
      <c r="AF782" s="1">
        <v>1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522</v>
      </c>
      <c r="AM782" s="2">
        <v>42270</v>
      </c>
      <c r="AN782">
        <f t="shared" si="37"/>
        <v>9</v>
      </c>
      <c r="AO782" t="str">
        <f t="shared" si="38"/>
        <v>September</v>
      </c>
      <c r="AP782">
        <v>1</v>
      </c>
    </row>
    <row r="783" spans="1:42" ht="13" x14ac:dyDescent="0.15">
      <c r="A783">
        <v>782</v>
      </c>
      <c r="B783" s="1">
        <v>25130</v>
      </c>
      <c r="C783" s="1">
        <v>32</v>
      </c>
      <c r="D783" s="1">
        <f t="shared" si="36"/>
        <v>0.12733784321528055</v>
      </c>
      <c r="E783" s="1">
        <v>1</v>
      </c>
      <c r="F783" s="1">
        <v>0</v>
      </c>
      <c r="G783" s="1">
        <v>10</v>
      </c>
      <c r="H783" s="1">
        <v>2</v>
      </c>
      <c r="I783" s="1">
        <v>5</v>
      </c>
      <c r="J783" s="1">
        <v>7</v>
      </c>
      <c r="K783" s="1">
        <v>0</v>
      </c>
      <c r="L783" s="1">
        <v>18</v>
      </c>
      <c r="M783" s="1">
        <v>18</v>
      </c>
      <c r="N783" s="1">
        <v>2</v>
      </c>
      <c r="O783" s="1">
        <v>2</v>
      </c>
      <c r="P783" s="1">
        <v>0</v>
      </c>
      <c r="Q783" s="1">
        <v>3</v>
      </c>
      <c r="R783" s="1">
        <v>7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40</v>
      </c>
      <c r="AA783" s="1" t="str" cm="1">
        <f t="array" ref="AA783">_xlfn.IFS(AND(Z783 &lt; 36, Z783 &gt; 23), "24-35", AND(Z783 &lt; 51, Z783 &gt; 35), "36-50", AND(Z783 &lt; 66, Z783 &gt; 50), "51-65", Z783 &gt; 65, "66+", TRUE, "?")</f>
        <v>36-50</v>
      </c>
      <c r="AB783" s="1">
        <v>2429</v>
      </c>
      <c r="AC783" s="1">
        <v>0</v>
      </c>
      <c r="AD783" s="1">
        <v>0</v>
      </c>
      <c r="AE783" s="1">
        <v>0</v>
      </c>
      <c r="AF783" s="1">
        <v>1</v>
      </c>
      <c r="AG783" s="1">
        <v>0</v>
      </c>
      <c r="AH783" s="1">
        <v>1</v>
      </c>
      <c r="AI783" s="1">
        <v>0</v>
      </c>
      <c r="AJ783" s="1">
        <v>0</v>
      </c>
      <c r="AK783" s="1">
        <v>0</v>
      </c>
      <c r="AL783" s="1">
        <v>14</v>
      </c>
      <c r="AM783" s="2">
        <v>42420</v>
      </c>
      <c r="AN783">
        <f t="shared" si="37"/>
        <v>2</v>
      </c>
      <c r="AO783" t="str">
        <f t="shared" si="38"/>
        <v>February</v>
      </c>
      <c r="AP783">
        <v>1</v>
      </c>
    </row>
    <row r="784" spans="1:42" ht="13" x14ac:dyDescent="0.15">
      <c r="A784">
        <v>783</v>
      </c>
      <c r="B784" s="1">
        <v>35441</v>
      </c>
      <c r="C784" s="1">
        <v>38</v>
      </c>
      <c r="D784" s="1">
        <f t="shared" si="36"/>
        <v>0.1072204508902119</v>
      </c>
      <c r="E784" s="1">
        <v>1</v>
      </c>
      <c r="F784" s="1">
        <v>1</v>
      </c>
      <c r="G784" s="1">
        <v>94</v>
      </c>
      <c r="H784" s="1">
        <v>25</v>
      </c>
      <c r="I784" s="1">
        <v>1</v>
      </c>
      <c r="J784" s="1">
        <v>9</v>
      </c>
      <c r="K784" s="1">
        <v>2</v>
      </c>
      <c r="L784" s="1">
        <v>1</v>
      </c>
      <c r="M784" s="1">
        <v>1</v>
      </c>
      <c r="N784" s="1">
        <v>2</v>
      </c>
      <c r="O784" s="1">
        <v>1</v>
      </c>
      <c r="P784" s="1">
        <v>0</v>
      </c>
      <c r="Q784" s="1">
        <v>3</v>
      </c>
      <c r="R784" s="1">
        <v>8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53</v>
      </c>
      <c r="AA784" s="1" t="str" cm="1">
        <f t="array" ref="AA784">_xlfn.IFS(AND(Z784 &lt; 36, Z784 &gt; 23), "24-35", AND(Z784 &lt; 51, Z784 &gt; 35), "36-50", AND(Z784 &lt; 66, Z784 &gt; 50), "51-65", Z784 &gt; 65, "66+", TRUE, "?")</f>
        <v>51-65</v>
      </c>
      <c r="AB784" s="1">
        <v>2659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37</v>
      </c>
      <c r="AM784" s="2">
        <v>42190</v>
      </c>
      <c r="AN784">
        <f t="shared" si="37"/>
        <v>7</v>
      </c>
      <c r="AO784" t="str">
        <f t="shared" si="38"/>
        <v>July</v>
      </c>
      <c r="AP784">
        <v>1</v>
      </c>
    </row>
    <row r="785" spans="1:42" ht="13" x14ac:dyDescent="0.15">
      <c r="A785">
        <v>784</v>
      </c>
      <c r="B785" s="1">
        <v>71391</v>
      </c>
      <c r="C785" s="1">
        <v>902</v>
      </c>
      <c r="D785" s="1">
        <f t="shared" si="36"/>
        <v>1.2634645823703268</v>
      </c>
      <c r="E785" s="1">
        <v>0</v>
      </c>
      <c r="F785" s="1">
        <v>1</v>
      </c>
      <c r="G785" s="1">
        <v>50</v>
      </c>
      <c r="H785" s="1">
        <v>336</v>
      </c>
      <c r="I785" s="1">
        <v>123</v>
      </c>
      <c r="J785" s="1">
        <v>274</v>
      </c>
      <c r="K785" s="1">
        <v>46</v>
      </c>
      <c r="L785" s="1">
        <v>123</v>
      </c>
      <c r="M785" s="1">
        <v>141</v>
      </c>
      <c r="N785" s="1">
        <v>5</v>
      </c>
      <c r="O785" s="1">
        <v>6</v>
      </c>
      <c r="P785" s="1">
        <v>5</v>
      </c>
      <c r="Q785" s="1">
        <v>12</v>
      </c>
      <c r="R785" s="1">
        <v>3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64</v>
      </c>
      <c r="AA785" s="1" t="str" cm="1">
        <f t="array" ref="AA785">_xlfn.IFS(AND(Z785 &lt; 36, Z785 &gt; 23), "24-35", AND(Z785 &lt; 51, Z785 &gt; 35), "36-50", AND(Z785 &lt; 66, Z785 &gt; 50), "51-65", Z785 &gt; 65, "66+", TRUE, "?")</f>
        <v>51-65</v>
      </c>
      <c r="AB785" s="1">
        <v>2616</v>
      </c>
      <c r="AC785" s="1">
        <v>0</v>
      </c>
      <c r="AD785" s="1">
        <v>1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761</v>
      </c>
      <c r="AM785" s="2">
        <v>42233</v>
      </c>
      <c r="AN785">
        <f t="shared" si="37"/>
        <v>8</v>
      </c>
      <c r="AO785" t="str">
        <f t="shared" si="38"/>
        <v>August</v>
      </c>
      <c r="AP785">
        <v>1</v>
      </c>
    </row>
    <row r="786" spans="1:42" ht="13" x14ac:dyDescent="0.15">
      <c r="A786">
        <v>785</v>
      </c>
      <c r="B786" s="1">
        <v>49494</v>
      </c>
      <c r="C786" s="1">
        <v>303</v>
      </c>
      <c r="D786" s="1">
        <f t="shared" si="36"/>
        <v>0.61219541762637897</v>
      </c>
      <c r="E786" s="1">
        <v>1</v>
      </c>
      <c r="F786" s="1">
        <v>0</v>
      </c>
      <c r="G786" s="1">
        <v>46</v>
      </c>
      <c r="H786" s="1">
        <v>191</v>
      </c>
      <c r="I786" s="1">
        <v>9</v>
      </c>
      <c r="J786" s="1">
        <v>97</v>
      </c>
      <c r="K786" s="1">
        <v>0</v>
      </c>
      <c r="L786" s="1">
        <v>6</v>
      </c>
      <c r="M786" s="1">
        <v>82</v>
      </c>
      <c r="N786" s="1">
        <v>2</v>
      </c>
      <c r="O786" s="1">
        <v>6</v>
      </c>
      <c r="P786" s="1">
        <v>1</v>
      </c>
      <c r="Q786" s="1">
        <v>5</v>
      </c>
      <c r="R786" s="1">
        <v>7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48</v>
      </c>
      <c r="AA786" s="1" t="str" cm="1">
        <f t="array" ref="AA786">_xlfn.IFS(AND(Z786 &lt; 36, Z786 &gt; 23), "24-35", AND(Z786 &lt; 51, Z786 &gt; 35), "36-50", AND(Z786 &lt; 66, Z786 &gt; 50), "51-65", Z786 &gt; 65, "66+", TRUE, "?")</f>
        <v>36-50</v>
      </c>
      <c r="AB786" s="1">
        <v>2589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1</v>
      </c>
      <c r="AK786" s="1">
        <v>0</v>
      </c>
      <c r="AL786" s="1">
        <v>221</v>
      </c>
      <c r="AM786" s="2">
        <v>42260</v>
      </c>
      <c r="AN786">
        <f t="shared" si="37"/>
        <v>9</v>
      </c>
      <c r="AO786" t="str">
        <f t="shared" si="38"/>
        <v>September</v>
      </c>
      <c r="AP786">
        <v>1</v>
      </c>
    </row>
    <row r="787" spans="1:42" ht="13" x14ac:dyDescent="0.15">
      <c r="A787">
        <v>786</v>
      </c>
      <c r="B787" s="1">
        <v>81702</v>
      </c>
      <c r="C787" s="1">
        <v>1446</v>
      </c>
      <c r="D787" s="1">
        <f t="shared" si="36"/>
        <v>1.7698465153851803</v>
      </c>
      <c r="E787" s="1">
        <v>0</v>
      </c>
      <c r="F787" s="1">
        <v>0</v>
      </c>
      <c r="G787" s="1">
        <v>98</v>
      </c>
      <c r="H787" s="1">
        <v>563</v>
      </c>
      <c r="I787" s="1">
        <v>50</v>
      </c>
      <c r="J787" s="1">
        <v>774</v>
      </c>
      <c r="K787" s="1">
        <v>28</v>
      </c>
      <c r="L787" s="1">
        <v>31</v>
      </c>
      <c r="M787" s="1">
        <v>187</v>
      </c>
      <c r="N787" s="1">
        <v>1</v>
      </c>
      <c r="O787" s="1">
        <v>7</v>
      </c>
      <c r="P787" s="1">
        <v>7</v>
      </c>
      <c r="Q787" s="1">
        <v>12</v>
      </c>
      <c r="R787" s="1">
        <v>3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40</v>
      </c>
      <c r="AA787" s="1" t="str" cm="1">
        <f t="array" ref="AA787">_xlfn.IFS(AND(Z787 &lt; 36, Z787 &gt; 23), "24-35", AND(Z787 &lt; 51, Z787 &gt; 35), "36-50", AND(Z787 &lt; 66, Z787 &gt; 50), "51-65", Z787 &gt; 65, "66+", TRUE, "?")</f>
        <v>36-50</v>
      </c>
      <c r="AB787" s="1">
        <v>2803</v>
      </c>
      <c r="AC787" s="1">
        <v>1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1259</v>
      </c>
      <c r="AM787" s="2">
        <v>42046</v>
      </c>
      <c r="AN787">
        <f t="shared" si="37"/>
        <v>2</v>
      </c>
      <c r="AO787" t="str">
        <f t="shared" si="38"/>
        <v>February</v>
      </c>
      <c r="AP787">
        <v>1</v>
      </c>
    </row>
    <row r="788" spans="1:42" ht="13" x14ac:dyDescent="0.15">
      <c r="A788">
        <v>787</v>
      </c>
      <c r="B788" s="1">
        <v>45889</v>
      </c>
      <c r="C788" s="1">
        <v>38</v>
      </c>
      <c r="D788" s="1">
        <f t="shared" si="36"/>
        <v>8.2808516202139942E-2</v>
      </c>
      <c r="E788" s="1">
        <v>0</v>
      </c>
      <c r="F788" s="1">
        <v>1</v>
      </c>
      <c r="G788" s="1">
        <v>42</v>
      </c>
      <c r="H788" s="1">
        <v>31</v>
      </c>
      <c r="I788" s="1">
        <v>0</v>
      </c>
      <c r="J788" s="1">
        <v>6</v>
      </c>
      <c r="K788" s="1">
        <v>0</v>
      </c>
      <c r="L788" s="1">
        <v>1</v>
      </c>
      <c r="M788" s="1">
        <v>8</v>
      </c>
      <c r="N788" s="1">
        <v>1</v>
      </c>
      <c r="O788" s="1">
        <v>1</v>
      </c>
      <c r="P788" s="1">
        <v>0</v>
      </c>
      <c r="Q788" s="1">
        <v>3</v>
      </c>
      <c r="R788" s="1">
        <v>6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40</v>
      </c>
      <c r="AA788" s="1" t="str" cm="1">
        <f t="array" ref="AA788">_xlfn.IFS(AND(Z788 &lt; 36, Z788 &gt; 23), "24-35", AND(Z788 &lt; 51, Z788 &gt; 35), "36-50", AND(Z788 &lt; 66, Z788 &gt; 50), "51-65", Z788 &gt; 65, "66+", TRUE, "?")</f>
        <v>36-50</v>
      </c>
      <c r="AB788" s="1">
        <v>2521</v>
      </c>
      <c r="AC788" s="1">
        <v>0</v>
      </c>
      <c r="AD788" s="1">
        <v>0</v>
      </c>
      <c r="AE788" s="1">
        <v>1</v>
      </c>
      <c r="AF788" s="1">
        <v>0</v>
      </c>
      <c r="AG788" s="1">
        <v>0</v>
      </c>
      <c r="AH788" s="1">
        <v>1</v>
      </c>
      <c r="AI788" s="1">
        <v>0</v>
      </c>
      <c r="AJ788" s="1">
        <v>0</v>
      </c>
      <c r="AK788" s="1">
        <v>0</v>
      </c>
      <c r="AL788" s="1">
        <v>30</v>
      </c>
      <c r="AM788" s="2">
        <v>42328</v>
      </c>
      <c r="AN788">
        <f t="shared" si="37"/>
        <v>11</v>
      </c>
      <c r="AO788" t="str">
        <f t="shared" si="38"/>
        <v>November</v>
      </c>
      <c r="AP788">
        <v>1</v>
      </c>
    </row>
    <row r="789" spans="1:42" ht="13" x14ac:dyDescent="0.15">
      <c r="A789">
        <v>788</v>
      </c>
      <c r="B789" s="1">
        <v>56628</v>
      </c>
      <c r="C789" s="1">
        <v>590</v>
      </c>
      <c r="D789" s="1">
        <f t="shared" si="36"/>
        <v>1.041887405523769</v>
      </c>
      <c r="E789" s="1">
        <v>0</v>
      </c>
      <c r="F789" s="1">
        <v>1</v>
      </c>
      <c r="G789" s="1">
        <v>30</v>
      </c>
      <c r="H789" s="1">
        <v>479</v>
      </c>
      <c r="I789" s="1">
        <v>5</v>
      </c>
      <c r="J789" s="1">
        <v>82</v>
      </c>
      <c r="K789" s="1">
        <v>7</v>
      </c>
      <c r="L789" s="1">
        <v>17</v>
      </c>
      <c r="M789" s="1">
        <v>171</v>
      </c>
      <c r="N789" s="1">
        <v>2</v>
      </c>
      <c r="O789" s="1">
        <v>7</v>
      </c>
      <c r="P789" s="1">
        <v>6</v>
      </c>
      <c r="Q789" s="1">
        <v>5</v>
      </c>
      <c r="R789" s="1">
        <v>5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43</v>
      </c>
      <c r="AA789" s="1" t="str" cm="1">
        <f t="array" ref="AA789">_xlfn.IFS(AND(Z789 &lt; 36, Z789 &gt; 23), "24-35", AND(Z789 &lt; 51, Z789 &gt; 35), "36-50", AND(Z789 &lt; 66, Z789 &gt; 50), "51-65", Z789 &gt; 65, "66+", TRUE, "?")</f>
        <v>36-50</v>
      </c>
      <c r="AB789" s="1">
        <v>2259</v>
      </c>
      <c r="AC789" s="1">
        <v>0</v>
      </c>
      <c r="AD789" s="1">
        <v>0</v>
      </c>
      <c r="AE789" s="1">
        <v>1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419</v>
      </c>
      <c r="AM789" s="2">
        <v>42590</v>
      </c>
      <c r="AN789">
        <f t="shared" si="37"/>
        <v>8</v>
      </c>
      <c r="AO789" t="str">
        <f t="shared" si="38"/>
        <v>August</v>
      </c>
      <c r="AP789">
        <v>1</v>
      </c>
    </row>
    <row r="790" spans="1:42" ht="13" x14ac:dyDescent="0.15">
      <c r="A790">
        <v>789</v>
      </c>
      <c r="B790" s="1">
        <v>34026</v>
      </c>
      <c r="C790" s="1">
        <v>59</v>
      </c>
      <c r="D790" s="1">
        <f t="shared" si="36"/>
        <v>0.17339681420090519</v>
      </c>
      <c r="E790" s="1">
        <v>1</v>
      </c>
      <c r="F790" s="1">
        <v>1</v>
      </c>
      <c r="G790" s="1">
        <v>11</v>
      </c>
      <c r="H790" s="1">
        <v>18</v>
      </c>
      <c r="I790" s="1">
        <v>6</v>
      </c>
      <c r="J790" s="1">
        <v>15</v>
      </c>
      <c r="K790" s="1">
        <v>12</v>
      </c>
      <c r="L790" s="1">
        <v>8</v>
      </c>
      <c r="M790" s="1">
        <v>17</v>
      </c>
      <c r="N790" s="1">
        <v>3</v>
      </c>
      <c r="O790" s="1">
        <v>2</v>
      </c>
      <c r="P790" s="1">
        <v>1</v>
      </c>
      <c r="Q790" s="1">
        <v>3</v>
      </c>
      <c r="R790" s="1">
        <v>5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70</v>
      </c>
      <c r="AA790" s="1" t="str" cm="1">
        <f t="array" ref="AA790">_xlfn.IFS(AND(Z790 &lt; 36, Z790 &gt; 23), "24-35", AND(Z790 &lt; 51, Z790 &gt; 35), "36-50", AND(Z790 &lt; 66, Z790 &gt; 50), "51-65", Z790 &gt; 65, "66+", TRUE, "?")</f>
        <v>66+</v>
      </c>
      <c r="AB790" s="1">
        <v>2487</v>
      </c>
      <c r="AC790" s="1">
        <v>0</v>
      </c>
      <c r="AD790" s="1">
        <v>0</v>
      </c>
      <c r="AE790" s="1">
        <v>0</v>
      </c>
      <c r="AF790" s="1">
        <v>1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42</v>
      </c>
      <c r="AM790" s="2">
        <v>42362</v>
      </c>
      <c r="AN790">
        <f t="shared" si="37"/>
        <v>12</v>
      </c>
      <c r="AO790" t="str">
        <f t="shared" si="38"/>
        <v>December</v>
      </c>
      <c r="AP790">
        <v>1</v>
      </c>
    </row>
    <row r="791" spans="1:42" ht="13" x14ac:dyDescent="0.15">
      <c r="A791">
        <v>790</v>
      </c>
      <c r="B791" s="1">
        <v>40049</v>
      </c>
      <c r="C791" s="1">
        <v>262</v>
      </c>
      <c r="D791" s="1">
        <f t="shared" si="36"/>
        <v>0.6541986067067842</v>
      </c>
      <c r="E791" s="1">
        <v>0</v>
      </c>
      <c r="F791" s="1">
        <v>1</v>
      </c>
      <c r="G791" s="1">
        <v>61</v>
      </c>
      <c r="H791" s="1">
        <v>91</v>
      </c>
      <c r="I791" s="1">
        <v>65</v>
      </c>
      <c r="J791" s="1">
        <v>52</v>
      </c>
      <c r="K791" s="1">
        <v>10</v>
      </c>
      <c r="L791" s="1">
        <v>44</v>
      </c>
      <c r="M791" s="1">
        <v>28</v>
      </c>
      <c r="N791" s="1">
        <v>3</v>
      </c>
      <c r="O791" s="1">
        <v>3</v>
      </c>
      <c r="P791" s="1">
        <v>2</v>
      </c>
      <c r="Q791" s="1">
        <v>6</v>
      </c>
      <c r="R791" s="1">
        <v>5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46</v>
      </c>
      <c r="AA791" s="1" t="str" cm="1">
        <f t="array" ref="AA791">_xlfn.IFS(AND(Z791 &lt; 36, Z791 &gt; 23), "24-35", AND(Z791 &lt; 51, Z791 &gt; 35), "36-50", AND(Z791 &lt; 66, Z791 &gt; 50), "51-65", Z791 &gt; 65, "66+", TRUE, "?")</f>
        <v>36-50</v>
      </c>
      <c r="AB791" s="1">
        <v>2736</v>
      </c>
      <c r="AC791" s="1">
        <v>0</v>
      </c>
      <c r="AD791" s="1">
        <v>1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234</v>
      </c>
      <c r="AM791" s="2">
        <v>42113</v>
      </c>
      <c r="AN791">
        <f t="shared" si="37"/>
        <v>4</v>
      </c>
      <c r="AO791" t="str">
        <f t="shared" si="38"/>
        <v>April</v>
      </c>
      <c r="AP791">
        <v>1</v>
      </c>
    </row>
    <row r="792" spans="1:42" ht="13" x14ac:dyDescent="0.15">
      <c r="A792">
        <v>791</v>
      </c>
      <c r="B792" s="1">
        <v>19419</v>
      </c>
      <c r="C792" s="1">
        <v>63</v>
      </c>
      <c r="D792" s="1">
        <f t="shared" si="36"/>
        <v>0.32442453267418508</v>
      </c>
      <c r="E792" s="1">
        <v>1</v>
      </c>
      <c r="F792" s="1">
        <v>0</v>
      </c>
      <c r="G792" s="1">
        <v>76</v>
      </c>
      <c r="H792" s="1">
        <v>2</v>
      </c>
      <c r="I792" s="1">
        <v>14</v>
      </c>
      <c r="J792" s="1">
        <v>28</v>
      </c>
      <c r="K792" s="1">
        <v>16</v>
      </c>
      <c r="L792" s="1">
        <v>3</v>
      </c>
      <c r="M792" s="1">
        <v>7</v>
      </c>
      <c r="N792" s="1">
        <v>4</v>
      </c>
      <c r="O792" s="1">
        <v>4</v>
      </c>
      <c r="P792" s="1">
        <v>0</v>
      </c>
      <c r="Q792" s="1">
        <v>3</v>
      </c>
      <c r="R792" s="1">
        <v>9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39</v>
      </c>
      <c r="AA792" s="1" t="str" cm="1">
        <f t="array" ref="AA792">_xlfn.IFS(AND(Z792 &lt; 36, Z792 &gt; 23), "24-35", AND(Z792 &lt; 51, Z792 &gt; 35), "36-50", AND(Z792 &lt; 66, Z792 &gt; 50), "51-65", Z792 &gt; 65, "66+", TRUE, "?")</f>
        <v>36-50</v>
      </c>
      <c r="AB792" s="1">
        <v>2755</v>
      </c>
      <c r="AC792" s="1">
        <v>0</v>
      </c>
      <c r="AD792" s="1">
        <v>1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56</v>
      </c>
      <c r="AM792" s="2">
        <v>42094</v>
      </c>
      <c r="AN792">
        <f t="shared" si="37"/>
        <v>3</v>
      </c>
      <c r="AO792" t="str">
        <f t="shared" si="38"/>
        <v>March</v>
      </c>
      <c r="AP792">
        <v>1</v>
      </c>
    </row>
    <row r="793" spans="1:42" ht="13" x14ac:dyDescent="0.15">
      <c r="A793">
        <v>792</v>
      </c>
      <c r="B793" s="1">
        <v>82504</v>
      </c>
      <c r="C793" s="1">
        <v>1012</v>
      </c>
      <c r="D793" s="1">
        <f t="shared" si="36"/>
        <v>1.2266071948026762</v>
      </c>
      <c r="E793" s="1">
        <v>0</v>
      </c>
      <c r="F793" s="1">
        <v>0</v>
      </c>
      <c r="G793" s="1">
        <v>2</v>
      </c>
      <c r="H793" s="1">
        <v>362</v>
      </c>
      <c r="I793" s="1">
        <v>50</v>
      </c>
      <c r="J793" s="1">
        <v>431</v>
      </c>
      <c r="K793" s="1">
        <v>134</v>
      </c>
      <c r="L793" s="1">
        <v>35</v>
      </c>
      <c r="M793" s="1">
        <v>54</v>
      </c>
      <c r="N793" s="1">
        <v>1</v>
      </c>
      <c r="O793" s="1">
        <v>3</v>
      </c>
      <c r="P793" s="1">
        <v>6</v>
      </c>
      <c r="Q793" s="1">
        <v>7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60</v>
      </c>
      <c r="AA793" s="1" t="str" cm="1">
        <f t="array" ref="AA793">_xlfn.IFS(AND(Z793 &lt; 36, Z793 &gt; 23), "24-35", AND(Z793 &lt; 51, Z793 &gt; 35), "36-50", AND(Z793 &lt; 66, Z793 &gt; 50), "51-65", Z793 &gt; 65, "66+", TRUE, "?")</f>
        <v>51-65</v>
      </c>
      <c r="AB793" s="1">
        <v>2496</v>
      </c>
      <c r="AC793" s="1">
        <v>0</v>
      </c>
      <c r="AD793" s="1">
        <v>1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0</v>
      </c>
      <c r="AK793" s="1">
        <v>0</v>
      </c>
      <c r="AL793" s="1">
        <v>958</v>
      </c>
      <c r="AM793" s="2">
        <v>42353</v>
      </c>
      <c r="AN793">
        <f t="shared" si="37"/>
        <v>12</v>
      </c>
      <c r="AO793" t="str">
        <f t="shared" si="38"/>
        <v>December</v>
      </c>
      <c r="AP793">
        <v>1</v>
      </c>
    </row>
    <row r="794" spans="1:42" ht="13" x14ac:dyDescent="0.15">
      <c r="A794">
        <v>793</v>
      </c>
      <c r="B794" s="1">
        <v>49667</v>
      </c>
      <c r="C794" s="1">
        <v>1357</v>
      </c>
      <c r="D794" s="1">
        <f t="shared" si="36"/>
        <v>2.7321964282118913</v>
      </c>
      <c r="E794" s="1">
        <v>0</v>
      </c>
      <c r="F794" s="1">
        <v>0</v>
      </c>
      <c r="G794" s="1">
        <v>35</v>
      </c>
      <c r="H794" s="1">
        <v>1181</v>
      </c>
      <c r="I794" s="1">
        <v>26</v>
      </c>
      <c r="J794" s="1">
        <v>120</v>
      </c>
      <c r="K794" s="1">
        <v>17</v>
      </c>
      <c r="L794" s="1">
        <v>13</v>
      </c>
      <c r="M794" s="1">
        <v>39</v>
      </c>
      <c r="N794" s="1">
        <v>2</v>
      </c>
      <c r="O794" s="1">
        <v>5</v>
      </c>
      <c r="P794" s="1">
        <v>10</v>
      </c>
      <c r="Q794" s="1">
        <v>5</v>
      </c>
      <c r="R794" s="1">
        <v>8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0</v>
      </c>
      <c r="Y794" s="1">
        <v>1</v>
      </c>
      <c r="Z794" s="1">
        <v>65</v>
      </c>
      <c r="AA794" s="1" t="str" cm="1">
        <f t="array" ref="AA794">_xlfn.IFS(AND(Z794 &lt; 36, Z794 &gt; 23), "24-35", AND(Z794 &lt; 51, Z794 &gt; 35), "36-50", AND(Z794 &lt; 66, Z794 &gt; 50), "51-65", Z794 &gt; 65, "66+", TRUE, "?")</f>
        <v>51-65</v>
      </c>
      <c r="AB794" s="1">
        <v>2837</v>
      </c>
      <c r="AC794" s="1">
        <v>0</v>
      </c>
      <c r="AD794" s="1">
        <v>0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1318</v>
      </c>
      <c r="AM794" s="2">
        <v>42012</v>
      </c>
      <c r="AN794">
        <f t="shared" si="37"/>
        <v>1</v>
      </c>
      <c r="AO794" t="str">
        <f t="shared" si="38"/>
        <v>January</v>
      </c>
      <c r="AP794">
        <v>1</v>
      </c>
    </row>
    <row r="795" spans="1:42" ht="13" x14ac:dyDescent="0.15">
      <c r="A795">
        <v>794</v>
      </c>
      <c r="B795" s="1">
        <v>61618</v>
      </c>
      <c r="C795" s="1">
        <v>1140</v>
      </c>
      <c r="D795" s="1">
        <f t="shared" si="36"/>
        <v>1.8501087344607097</v>
      </c>
      <c r="E795" s="1">
        <v>0</v>
      </c>
      <c r="F795" s="1">
        <v>0</v>
      </c>
      <c r="G795" s="1">
        <v>27</v>
      </c>
      <c r="H795" s="1">
        <v>605</v>
      </c>
      <c r="I795" s="1">
        <v>91</v>
      </c>
      <c r="J795" s="1">
        <v>399</v>
      </c>
      <c r="K795" s="1">
        <v>0</v>
      </c>
      <c r="L795" s="1">
        <v>45</v>
      </c>
      <c r="M795" s="1">
        <v>205</v>
      </c>
      <c r="N795" s="1">
        <v>2</v>
      </c>
      <c r="O795" s="1">
        <v>3</v>
      </c>
      <c r="P795" s="1">
        <v>6</v>
      </c>
      <c r="Q795" s="1">
        <v>8</v>
      </c>
      <c r="R795" s="1">
        <v>3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29</v>
      </c>
      <c r="AA795" s="1" t="str" cm="1">
        <f t="array" ref="AA795">_xlfn.IFS(AND(Z795 &lt; 36, Z795 &gt; 23), "24-35", AND(Z795 &lt; 51, Z795 &gt; 35), "36-50", AND(Z795 &lt; 66, Z795 &gt; 50), "51-65", Z795 &gt; 65, "66+", TRUE, "?")</f>
        <v>24-35</v>
      </c>
      <c r="AB795" s="1">
        <v>2797</v>
      </c>
      <c r="AC795" s="1">
        <v>0</v>
      </c>
      <c r="AD795" s="1">
        <v>0</v>
      </c>
      <c r="AE795" s="1">
        <v>1</v>
      </c>
      <c r="AF795" s="1">
        <v>0</v>
      </c>
      <c r="AG795" s="1">
        <v>0</v>
      </c>
      <c r="AH795" s="1">
        <v>1</v>
      </c>
      <c r="AI795" s="1">
        <v>0</v>
      </c>
      <c r="AJ795" s="1">
        <v>0</v>
      </c>
      <c r="AK795" s="1">
        <v>0</v>
      </c>
      <c r="AL795" s="1">
        <v>935</v>
      </c>
      <c r="AM795" s="2">
        <v>42052</v>
      </c>
      <c r="AN795">
        <f t="shared" si="37"/>
        <v>2</v>
      </c>
      <c r="AO795" t="str">
        <f t="shared" si="38"/>
        <v>February</v>
      </c>
      <c r="AP795">
        <v>1</v>
      </c>
    </row>
    <row r="796" spans="1:42" ht="13" x14ac:dyDescent="0.15">
      <c r="A796">
        <v>795</v>
      </c>
      <c r="B796" s="1">
        <v>55284</v>
      </c>
      <c r="C796" s="1">
        <v>701</v>
      </c>
      <c r="D796" s="1">
        <f t="shared" si="36"/>
        <v>1.2679979740973881</v>
      </c>
      <c r="E796" s="1">
        <v>0</v>
      </c>
      <c r="F796" s="1">
        <v>1</v>
      </c>
      <c r="G796" s="1">
        <v>60</v>
      </c>
      <c r="H796" s="1">
        <v>547</v>
      </c>
      <c r="I796" s="1">
        <v>7</v>
      </c>
      <c r="J796" s="1">
        <v>140</v>
      </c>
      <c r="K796" s="1">
        <v>0</v>
      </c>
      <c r="L796" s="1">
        <v>7</v>
      </c>
      <c r="M796" s="1">
        <v>63</v>
      </c>
      <c r="N796" s="1">
        <v>3</v>
      </c>
      <c r="O796" s="1">
        <v>7</v>
      </c>
      <c r="P796" s="1">
        <v>5</v>
      </c>
      <c r="Q796" s="1">
        <v>8</v>
      </c>
      <c r="R796" s="1">
        <v>5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64</v>
      </c>
      <c r="AA796" s="1" t="str" cm="1">
        <f t="array" ref="AA796">_xlfn.IFS(AND(Z796 &lt; 36, Z796 &gt; 23), "24-35", AND(Z796 &lt; 51, Z796 &gt; 35), "36-50", AND(Z796 &lt; 66, Z796 &gt; 50), "51-65", Z796 &gt; 65, "66+", TRUE, "?")</f>
        <v>51-65</v>
      </c>
      <c r="AB796" s="1">
        <v>2711</v>
      </c>
      <c r="AC796" s="1">
        <v>0</v>
      </c>
      <c r="AD796" s="1">
        <v>0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0</v>
      </c>
      <c r="AL796" s="1">
        <v>638</v>
      </c>
      <c r="AM796" s="2">
        <v>42138</v>
      </c>
      <c r="AN796">
        <f t="shared" si="37"/>
        <v>5</v>
      </c>
      <c r="AO796" t="str">
        <f t="shared" si="38"/>
        <v>May</v>
      </c>
      <c r="AP796">
        <v>1</v>
      </c>
    </row>
    <row r="797" spans="1:42" ht="13" x14ac:dyDescent="0.15">
      <c r="A797">
        <v>796</v>
      </c>
      <c r="B797" s="1">
        <v>49980</v>
      </c>
      <c r="C797" s="1">
        <v>181</v>
      </c>
      <c r="D797" s="1">
        <f t="shared" si="36"/>
        <v>0.3621448579431773</v>
      </c>
      <c r="E797" s="1">
        <v>0</v>
      </c>
      <c r="F797" s="1">
        <v>1</v>
      </c>
      <c r="G797" s="1">
        <v>79</v>
      </c>
      <c r="H797" s="1">
        <v>104</v>
      </c>
      <c r="I797" s="1">
        <v>1</v>
      </c>
      <c r="J797" s="1">
        <v>54</v>
      </c>
      <c r="K797" s="1">
        <v>13</v>
      </c>
      <c r="L797" s="1">
        <v>9</v>
      </c>
      <c r="M797" s="1">
        <v>14</v>
      </c>
      <c r="N797" s="1">
        <v>2</v>
      </c>
      <c r="O797" s="1">
        <v>3</v>
      </c>
      <c r="P797" s="1">
        <v>1</v>
      </c>
      <c r="Q797" s="1">
        <v>5</v>
      </c>
      <c r="R797" s="1">
        <v>5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57</v>
      </c>
      <c r="AA797" s="1" t="str" cm="1">
        <f t="array" ref="AA797">_xlfn.IFS(AND(Z797 &lt; 36, Z797 &gt; 23), "24-35", AND(Z797 &lt; 51, Z797 &gt; 35), "36-50", AND(Z797 &lt; 66, Z797 &gt; 50), "51-65", Z797 &gt; 65, "66+", TRUE, "?")</f>
        <v>51-65</v>
      </c>
      <c r="AB797" s="1">
        <v>2408</v>
      </c>
      <c r="AC797" s="1">
        <v>0</v>
      </c>
      <c r="AD797" s="1">
        <v>0</v>
      </c>
      <c r="AE797" s="1">
        <v>1</v>
      </c>
      <c r="AF797" s="1">
        <v>0</v>
      </c>
      <c r="AG797" s="1">
        <v>0</v>
      </c>
      <c r="AH797" s="1">
        <v>0</v>
      </c>
      <c r="AI797" s="1">
        <v>1</v>
      </c>
      <c r="AJ797" s="1">
        <v>0</v>
      </c>
      <c r="AK797" s="1">
        <v>0</v>
      </c>
      <c r="AL797" s="1">
        <v>167</v>
      </c>
      <c r="AM797" s="2">
        <v>42441</v>
      </c>
      <c r="AN797">
        <f t="shared" si="37"/>
        <v>3</v>
      </c>
      <c r="AO797" t="str">
        <f t="shared" si="38"/>
        <v>March</v>
      </c>
      <c r="AP797">
        <v>1</v>
      </c>
    </row>
    <row r="798" spans="1:42" ht="13" x14ac:dyDescent="0.15">
      <c r="A798">
        <v>797</v>
      </c>
      <c r="B798" s="1">
        <v>15072</v>
      </c>
      <c r="C798" s="1">
        <v>35</v>
      </c>
      <c r="D798" s="1">
        <f t="shared" si="36"/>
        <v>0.23221868365180467</v>
      </c>
      <c r="E798" s="1">
        <v>2</v>
      </c>
      <c r="F798" s="1">
        <v>0</v>
      </c>
      <c r="G798" s="1">
        <v>96</v>
      </c>
      <c r="H798" s="1">
        <v>8</v>
      </c>
      <c r="I798" s="1">
        <v>2</v>
      </c>
      <c r="J798" s="1">
        <v>15</v>
      </c>
      <c r="K798" s="1">
        <v>0</v>
      </c>
      <c r="L798" s="1">
        <v>10</v>
      </c>
      <c r="M798" s="1">
        <v>18</v>
      </c>
      <c r="N798" s="1">
        <v>4</v>
      </c>
      <c r="O798" s="1">
        <v>3</v>
      </c>
      <c r="P798" s="1">
        <v>1</v>
      </c>
      <c r="Q798" s="1">
        <v>3</v>
      </c>
      <c r="R798" s="1">
        <v>5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40</v>
      </c>
      <c r="AA798" s="1" t="str" cm="1">
        <f t="array" ref="AA798">_xlfn.IFS(AND(Z798 &lt; 36, Z798 &gt; 23), "24-35", AND(Z798 &lt; 51, Z798 &gt; 35), "36-50", AND(Z798 &lt; 66, Z798 &gt; 50), "51-65", Z798 &gt; 65, "66+", TRUE, "?")</f>
        <v>36-50</v>
      </c>
      <c r="AB798" s="1">
        <v>2574</v>
      </c>
      <c r="AC798" s="1">
        <v>0</v>
      </c>
      <c r="AD798" s="1">
        <v>1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17</v>
      </c>
      <c r="AM798" s="2">
        <v>42275</v>
      </c>
      <c r="AN798">
        <f t="shared" si="37"/>
        <v>9</v>
      </c>
      <c r="AO798" t="str">
        <f t="shared" si="38"/>
        <v>September</v>
      </c>
      <c r="AP798">
        <v>1</v>
      </c>
    </row>
    <row r="799" spans="1:42" ht="13" x14ac:dyDescent="0.15">
      <c r="A799">
        <v>798</v>
      </c>
      <c r="B799" s="1">
        <v>49166</v>
      </c>
      <c r="C799" s="1">
        <v>258</v>
      </c>
      <c r="D799" s="1">
        <f t="shared" si="36"/>
        <v>0.52475287800512549</v>
      </c>
      <c r="E799" s="1">
        <v>0</v>
      </c>
      <c r="F799" s="1">
        <v>1</v>
      </c>
      <c r="G799" s="1">
        <v>17</v>
      </c>
      <c r="H799" s="1">
        <v>224</v>
      </c>
      <c r="I799" s="1">
        <v>2</v>
      </c>
      <c r="J799" s="1">
        <v>25</v>
      </c>
      <c r="K799" s="1">
        <v>7</v>
      </c>
      <c r="L799" s="1">
        <v>0</v>
      </c>
      <c r="M799" s="1">
        <v>110</v>
      </c>
      <c r="N799" s="1">
        <v>2</v>
      </c>
      <c r="O799" s="1">
        <v>5</v>
      </c>
      <c r="P799" s="1">
        <v>3</v>
      </c>
      <c r="Q799" s="1">
        <v>3</v>
      </c>
      <c r="R799" s="1">
        <v>6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46</v>
      </c>
      <c r="AA799" s="1" t="str" cm="1">
        <f t="array" ref="AA799">_xlfn.IFS(AND(Z799 &lt; 36, Z799 &gt; 23), "24-35", AND(Z799 &lt; 51, Z799 &gt; 35), "36-50", AND(Z799 &lt; 66, Z799 &gt; 50), "51-65", Z799 &gt; 65, "66+", TRUE, "?")</f>
        <v>36-50</v>
      </c>
      <c r="AB799" s="1">
        <v>2540</v>
      </c>
      <c r="AC799" s="1">
        <v>0</v>
      </c>
      <c r="AD799" s="1">
        <v>0</v>
      </c>
      <c r="AE799" s="1">
        <v>1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148</v>
      </c>
      <c r="AM799" s="2">
        <v>42309</v>
      </c>
      <c r="AN799">
        <f t="shared" si="37"/>
        <v>11</v>
      </c>
      <c r="AO799" t="str">
        <f t="shared" si="38"/>
        <v>November</v>
      </c>
      <c r="AP799">
        <v>1</v>
      </c>
    </row>
    <row r="800" spans="1:42" ht="13" x14ac:dyDescent="0.15">
      <c r="A800">
        <v>799</v>
      </c>
      <c r="B800" s="1">
        <v>82347</v>
      </c>
      <c r="C800" s="1">
        <v>1790</v>
      </c>
      <c r="D800" s="1">
        <f t="shared" si="36"/>
        <v>2.1737282475378579</v>
      </c>
      <c r="E800" s="1">
        <v>0</v>
      </c>
      <c r="F800" s="1">
        <v>0</v>
      </c>
      <c r="G800" s="1">
        <v>38</v>
      </c>
      <c r="H800" s="1">
        <v>556</v>
      </c>
      <c r="I800" s="1">
        <v>54</v>
      </c>
      <c r="J800" s="1">
        <v>845</v>
      </c>
      <c r="K800" s="1">
        <v>202</v>
      </c>
      <c r="L800" s="1">
        <v>133</v>
      </c>
      <c r="M800" s="1">
        <v>63</v>
      </c>
      <c r="N800" s="1">
        <v>1</v>
      </c>
      <c r="O800" s="1">
        <v>7</v>
      </c>
      <c r="P800" s="1">
        <v>7</v>
      </c>
      <c r="Q800" s="1">
        <v>10</v>
      </c>
      <c r="R800" s="1">
        <v>3</v>
      </c>
      <c r="S800" s="1">
        <v>1</v>
      </c>
      <c r="T800" s="1">
        <v>0</v>
      </c>
      <c r="U800" s="1">
        <v>1</v>
      </c>
      <c r="V800" s="1">
        <v>0</v>
      </c>
      <c r="W800" s="1">
        <v>0</v>
      </c>
      <c r="X800" s="1">
        <v>0</v>
      </c>
      <c r="Y800" s="1">
        <v>0</v>
      </c>
      <c r="Z800" s="1">
        <v>63</v>
      </c>
      <c r="AA800" s="1" t="str" cm="1">
        <f t="array" ref="AA800">_xlfn.IFS(AND(Z800 &lt; 36, Z800 &gt; 23), "24-35", AND(Z800 &lt; 51, Z800 &gt; 35), "36-50", AND(Z800 &lt; 66, Z800 &gt; 50), "51-65", Z800 &gt; 65, "66+", TRUE, "?")</f>
        <v>51-65</v>
      </c>
      <c r="AB800" s="1">
        <v>2759</v>
      </c>
      <c r="AC800" s="1">
        <v>0</v>
      </c>
      <c r="AD800" s="1">
        <v>1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0</v>
      </c>
      <c r="AL800" s="1">
        <v>1727</v>
      </c>
      <c r="AM800" s="2">
        <v>42090</v>
      </c>
      <c r="AN800">
        <f t="shared" si="37"/>
        <v>3</v>
      </c>
      <c r="AO800" t="str">
        <f t="shared" si="38"/>
        <v>March</v>
      </c>
      <c r="AP800">
        <v>1</v>
      </c>
    </row>
    <row r="801" spans="1:42" ht="13" x14ac:dyDescent="0.15">
      <c r="A801">
        <v>800</v>
      </c>
      <c r="B801" s="1">
        <v>30843</v>
      </c>
      <c r="C801" s="1">
        <v>26</v>
      </c>
      <c r="D801" s="1">
        <f t="shared" si="36"/>
        <v>8.4297895794831892E-2</v>
      </c>
      <c r="E801" s="1">
        <v>1</v>
      </c>
      <c r="F801" s="1">
        <v>1</v>
      </c>
      <c r="G801" s="1">
        <v>43</v>
      </c>
      <c r="H801" s="1">
        <v>24</v>
      </c>
      <c r="I801" s="1">
        <v>0</v>
      </c>
      <c r="J801" s="1">
        <v>2</v>
      </c>
      <c r="K801" s="1">
        <v>0</v>
      </c>
      <c r="L801" s="1">
        <v>0</v>
      </c>
      <c r="M801" s="1">
        <v>9</v>
      </c>
      <c r="N801" s="1">
        <v>2</v>
      </c>
      <c r="O801" s="1">
        <v>1</v>
      </c>
      <c r="P801" s="1">
        <v>1</v>
      </c>
      <c r="Q801" s="1">
        <v>2</v>
      </c>
      <c r="R801" s="1">
        <v>5</v>
      </c>
      <c r="S801" s="1">
        <v>0</v>
      </c>
      <c r="T801" s="1">
        <v>0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54</v>
      </c>
      <c r="AA801" s="1" t="str" cm="1">
        <f t="array" ref="AA801">_xlfn.IFS(AND(Z801 &lt; 36, Z801 &gt; 23), "24-35", AND(Z801 &lt; 51, Z801 &gt; 35), "36-50", AND(Z801 &lt; 66, Z801 &gt; 50), "51-65", Z801 &gt; 65, "66+", TRUE, "?")</f>
        <v>51-65</v>
      </c>
      <c r="AB801" s="1">
        <v>2193</v>
      </c>
      <c r="AC801" s="1">
        <v>0</v>
      </c>
      <c r="AD801" s="1">
        <v>0</v>
      </c>
      <c r="AE801" s="1">
        <v>0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17</v>
      </c>
      <c r="AM801" s="2">
        <v>42656</v>
      </c>
      <c r="AN801">
        <f t="shared" si="37"/>
        <v>10</v>
      </c>
      <c r="AO801" t="str">
        <f t="shared" si="38"/>
        <v>October</v>
      </c>
      <c r="AP801">
        <v>1</v>
      </c>
    </row>
    <row r="802" spans="1:42" ht="13" x14ac:dyDescent="0.15">
      <c r="A802">
        <v>801</v>
      </c>
      <c r="B802" s="1">
        <v>73803</v>
      </c>
      <c r="C802" s="1">
        <v>1354</v>
      </c>
      <c r="D802" s="1">
        <f t="shared" si="36"/>
        <v>1.8346137690879776</v>
      </c>
      <c r="E802" s="1">
        <v>0</v>
      </c>
      <c r="F802" s="1">
        <v>1</v>
      </c>
      <c r="G802" s="1">
        <v>61</v>
      </c>
      <c r="H802" s="1">
        <v>833</v>
      </c>
      <c r="I802" s="1">
        <v>80</v>
      </c>
      <c r="J802" s="1">
        <v>363</v>
      </c>
      <c r="K802" s="1">
        <v>52</v>
      </c>
      <c r="L802" s="1">
        <v>26</v>
      </c>
      <c r="M802" s="1">
        <v>174</v>
      </c>
      <c r="N802" s="1">
        <v>2</v>
      </c>
      <c r="O802" s="1">
        <v>9</v>
      </c>
      <c r="P802" s="1">
        <v>5</v>
      </c>
      <c r="Q802" s="1">
        <v>6</v>
      </c>
      <c r="R802" s="1">
        <v>6</v>
      </c>
      <c r="S802" s="1">
        <v>0</v>
      </c>
      <c r="T802" s="1">
        <v>0</v>
      </c>
      <c r="U802" s="1">
        <v>1</v>
      </c>
      <c r="V802" s="1">
        <v>0</v>
      </c>
      <c r="W802" s="1">
        <v>0</v>
      </c>
      <c r="X802" s="1">
        <v>0</v>
      </c>
      <c r="Y802" s="1">
        <v>1</v>
      </c>
      <c r="Z802" s="1">
        <v>63</v>
      </c>
      <c r="AA802" s="1" t="str" cm="1">
        <f t="array" ref="AA802">_xlfn.IFS(AND(Z802 &lt; 36, Z802 &gt; 23), "24-35", AND(Z802 &lt; 51, Z802 &gt; 35), "36-50", AND(Z802 &lt; 66, Z802 &gt; 50), "51-65", Z802 &gt; 65, "66+", TRUE, "?")</f>
        <v>51-65</v>
      </c>
      <c r="AB802" s="1">
        <v>2856</v>
      </c>
      <c r="AC802" s="1">
        <v>0</v>
      </c>
      <c r="AD802" s="1">
        <v>1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1180</v>
      </c>
      <c r="AM802" s="2">
        <v>41993</v>
      </c>
      <c r="AN802">
        <f t="shared" si="37"/>
        <v>12</v>
      </c>
      <c r="AO802" t="str">
        <f t="shared" si="38"/>
        <v>December</v>
      </c>
      <c r="AP802">
        <v>1</v>
      </c>
    </row>
    <row r="803" spans="1:42" ht="13" x14ac:dyDescent="0.15">
      <c r="A803">
        <v>802</v>
      </c>
      <c r="B803" s="1">
        <v>60474</v>
      </c>
      <c r="C803" s="1">
        <v>1010</v>
      </c>
      <c r="D803" s="1">
        <f t="shared" si="36"/>
        <v>1.6701392333895559</v>
      </c>
      <c r="E803" s="1">
        <v>0</v>
      </c>
      <c r="F803" s="1">
        <v>1</v>
      </c>
      <c r="G803" s="1">
        <v>25</v>
      </c>
      <c r="H803" s="1">
        <v>265</v>
      </c>
      <c r="I803" s="1">
        <v>199</v>
      </c>
      <c r="J803" s="1">
        <v>303</v>
      </c>
      <c r="K803" s="1">
        <v>234</v>
      </c>
      <c r="L803" s="1">
        <v>9</v>
      </c>
      <c r="M803" s="1">
        <v>170</v>
      </c>
      <c r="N803" s="1">
        <v>7</v>
      </c>
      <c r="O803" s="1">
        <v>10</v>
      </c>
      <c r="P803" s="1">
        <v>2</v>
      </c>
      <c r="Q803" s="1">
        <v>12</v>
      </c>
      <c r="R803" s="1">
        <v>7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41</v>
      </c>
      <c r="AA803" s="1" t="str" cm="1">
        <f t="array" ref="AA803">_xlfn.IFS(AND(Z803 &lt; 36, Z803 &gt; 23), "24-35", AND(Z803 &lt; 51, Z803 &gt; 35), "36-50", AND(Z803 &lt; 66, Z803 &gt; 50), "51-65", Z803 &gt; 65, "66+", TRUE, "?")</f>
        <v>36-50</v>
      </c>
      <c r="AB803" s="1">
        <v>2613</v>
      </c>
      <c r="AC803" s="1">
        <v>0</v>
      </c>
      <c r="AD803" s="1">
        <v>0</v>
      </c>
      <c r="AE803" s="1">
        <v>1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840</v>
      </c>
      <c r="AM803" s="2">
        <v>42236</v>
      </c>
      <c r="AN803">
        <f t="shared" si="37"/>
        <v>8</v>
      </c>
      <c r="AO803" t="str">
        <f t="shared" si="38"/>
        <v>August</v>
      </c>
      <c r="AP803">
        <v>1</v>
      </c>
    </row>
    <row r="804" spans="1:42" ht="13" x14ac:dyDescent="0.15">
      <c r="A804">
        <v>803</v>
      </c>
      <c r="B804" s="1">
        <v>38576</v>
      </c>
      <c r="C804" s="1">
        <v>41</v>
      </c>
      <c r="D804" s="1">
        <f t="shared" si="36"/>
        <v>0.10628369970966405</v>
      </c>
      <c r="E804" s="1">
        <v>0</v>
      </c>
      <c r="F804" s="1">
        <v>1</v>
      </c>
      <c r="G804" s="1">
        <v>2</v>
      </c>
      <c r="H804" s="1">
        <v>34</v>
      </c>
      <c r="I804" s="1">
        <v>0</v>
      </c>
      <c r="J804" s="1">
        <v>7</v>
      </c>
      <c r="K804" s="1">
        <v>0</v>
      </c>
      <c r="L804" s="1">
        <v>0</v>
      </c>
      <c r="M804" s="1">
        <v>0</v>
      </c>
      <c r="N804" s="1">
        <v>1</v>
      </c>
      <c r="O804" s="1">
        <v>1</v>
      </c>
      <c r="P804" s="1">
        <v>0</v>
      </c>
      <c r="Q804" s="1">
        <v>3</v>
      </c>
      <c r="R804" s="1">
        <v>7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47</v>
      </c>
      <c r="AA804" s="1" t="str" cm="1">
        <f t="array" ref="AA804">_xlfn.IFS(AND(Z804 &lt; 36, Z804 &gt; 23), "24-35", AND(Z804 &lt; 51, Z804 &gt; 35), "36-50", AND(Z804 &lt; 66, Z804 &gt; 50), "51-65", Z804 &gt; 65, "66+", TRUE, "?")</f>
        <v>36-50</v>
      </c>
      <c r="AB804" s="1">
        <v>2276</v>
      </c>
      <c r="AC804" s="1">
        <v>0</v>
      </c>
      <c r="AD804" s="1">
        <v>1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0</v>
      </c>
      <c r="AL804" s="1">
        <v>41</v>
      </c>
      <c r="AM804" s="2">
        <v>42573</v>
      </c>
      <c r="AN804">
        <f t="shared" si="37"/>
        <v>7</v>
      </c>
      <c r="AO804" t="str">
        <f t="shared" si="38"/>
        <v>July</v>
      </c>
      <c r="AP804">
        <v>1</v>
      </c>
    </row>
    <row r="805" spans="1:42" ht="13" x14ac:dyDescent="0.15">
      <c r="A805">
        <v>804</v>
      </c>
      <c r="B805" s="1">
        <v>55357</v>
      </c>
      <c r="C805" s="1">
        <v>663</v>
      </c>
      <c r="D805" s="1">
        <f t="shared" si="36"/>
        <v>1.1976805101432519</v>
      </c>
      <c r="E805" s="1">
        <v>2</v>
      </c>
      <c r="F805" s="1">
        <v>0</v>
      </c>
      <c r="G805" s="1">
        <v>66</v>
      </c>
      <c r="H805" s="1">
        <v>374</v>
      </c>
      <c r="I805" s="1">
        <v>64</v>
      </c>
      <c r="J805" s="1">
        <v>116</v>
      </c>
      <c r="K805" s="1">
        <v>84</v>
      </c>
      <c r="L805" s="1">
        <v>25</v>
      </c>
      <c r="M805" s="1">
        <v>64</v>
      </c>
      <c r="N805" s="1">
        <v>3</v>
      </c>
      <c r="O805" s="1">
        <v>6</v>
      </c>
      <c r="P805" s="1">
        <v>2</v>
      </c>
      <c r="Q805" s="1">
        <v>11</v>
      </c>
      <c r="R805" s="1">
        <v>5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35</v>
      </c>
      <c r="AA805" s="1" t="str" cm="1">
        <f t="array" ref="AA805">_xlfn.IFS(AND(Z805 &lt; 36, Z805 &gt; 23), "24-35", AND(Z805 &lt; 51, Z805 &gt; 35), "36-50", AND(Z805 &lt; 66, Z805 &gt; 50), "51-65", Z805 &gt; 65, "66+", TRUE, "?")</f>
        <v>24-35</v>
      </c>
      <c r="AB805" s="1">
        <v>2654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599</v>
      </c>
      <c r="AM805" s="2">
        <v>42195</v>
      </c>
      <c r="AN805">
        <f t="shared" si="37"/>
        <v>7</v>
      </c>
      <c r="AO805" t="str">
        <f t="shared" si="38"/>
        <v>July</v>
      </c>
      <c r="AP805">
        <v>1</v>
      </c>
    </row>
    <row r="806" spans="1:42" ht="13" x14ac:dyDescent="0.15">
      <c r="A806">
        <v>805</v>
      </c>
      <c r="B806" s="1">
        <v>37758</v>
      </c>
      <c r="C806" s="1">
        <v>39</v>
      </c>
      <c r="D806" s="1">
        <f t="shared" si="36"/>
        <v>0.10328936914031463</v>
      </c>
      <c r="E806" s="1">
        <v>1</v>
      </c>
      <c r="F806" s="1">
        <v>1</v>
      </c>
      <c r="G806" s="1">
        <v>49</v>
      </c>
      <c r="H806" s="1">
        <v>27</v>
      </c>
      <c r="I806" s="1">
        <v>2</v>
      </c>
      <c r="J806" s="1">
        <v>10</v>
      </c>
      <c r="K806" s="1">
        <v>0</v>
      </c>
      <c r="L806" s="1">
        <v>0</v>
      </c>
      <c r="M806" s="1">
        <v>1</v>
      </c>
      <c r="N806" s="1">
        <v>2</v>
      </c>
      <c r="O806" s="1">
        <v>1</v>
      </c>
      <c r="P806" s="1">
        <v>0</v>
      </c>
      <c r="Q806" s="1">
        <v>3</v>
      </c>
      <c r="R806" s="1">
        <v>8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54</v>
      </c>
      <c r="AA806" s="1" t="str" cm="1">
        <f t="array" ref="AA806">_xlfn.IFS(AND(Z806 &lt; 36, Z806 &gt; 23), "24-35", AND(Z806 &lt; 51, Z806 &gt; 35), "36-50", AND(Z806 &lt; 66, Z806 &gt; 50), "51-65", Z806 &gt; 65, "66+", TRUE, "?")</f>
        <v>51-65</v>
      </c>
      <c r="AB806" s="1">
        <v>2792</v>
      </c>
      <c r="AC806" s="1">
        <v>0</v>
      </c>
      <c r="AD806" s="1">
        <v>0</v>
      </c>
      <c r="AE806" s="1">
        <v>0</v>
      </c>
      <c r="AF806" s="1">
        <v>1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38</v>
      </c>
      <c r="AM806" s="2">
        <v>42057</v>
      </c>
      <c r="AN806">
        <f t="shared" si="37"/>
        <v>2</v>
      </c>
      <c r="AO806" t="str">
        <f t="shared" si="38"/>
        <v>February</v>
      </c>
      <c r="AP806">
        <v>1</v>
      </c>
    </row>
    <row r="807" spans="1:42" ht="13" x14ac:dyDescent="0.15">
      <c r="A807">
        <v>806</v>
      </c>
      <c r="B807" s="1">
        <v>85710</v>
      </c>
      <c r="C807" s="1">
        <v>1029</v>
      </c>
      <c r="D807" s="1">
        <f t="shared" si="36"/>
        <v>1.2005600280014002</v>
      </c>
      <c r="E807" s="1">
        <v>0</v>
      </c>
      <c r="F807" s="1">
        <v>0</v>
      </c>
      <c r="G807" s="1">
        <v>5</v>
      </c>
      <c r="H807" s="1">
        <v>600</v>
      </c>
      <c r="I807" s="1">
        <v>20</v>
      </c>
      <c r="J807" s="1">
        <v>350</v>
      </c>
      <c r="K807" s="1">
        <v>29</v>
      </c>
      <c r="L807" s="1">
        <v>30</v>
      </c>
      <c r="M807" s="1">
        <v>33</v>
      </c>
      <c r="N807" s="1">
        <v>1</v>
      </c>
      <c r="O807" s="1">
        <v>6</v>
      </c>
      <c r="P807" s="1">
        <v>9</v>
      </c>
      <c r="Q807" s="1">
        <v>10</v>
      </c>
      <c r="R807" s="1">
        <v>2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31</v>
      </c>
      <c r="AA807" s="1" t="str" cm="1">
        <f t="array" ref="AA807">_xlfn.IFS(AND(Z807 &lt; 36, Z807 &gt; 23), "24-35", AND(Z807 &lt; 51, Z807 &gt; 35), "36-50", AND(Z807 &lt; 66, Z807 &gt; 50), "51-65", Z807 &gt; 65, "66+", TRUE, "?")</f>
        <v>24-35</v>
      </c>
      <c r="AB807" s="1">
        <v>2579</v>
      </c>
      <c r="AC807" s="1">
        <v>0</v>
      </c>
      <c r="AD807" s="1">
        <v>1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996</v>
      </c>
      <c r="AM807" s="2">
        <v>42270</v>
      </c>
      <c r="AN807">
        <f t="shared" si="37"/>
        <v>9</v>
      </c>
      <c r="AO807" t="str">
        <f t="shared" si="38"/>
        <v>September</v>
      </c>
      <c r="AP807">
        <v>1</v>
      </c>
    </row>
    <row r="808" spans="1:42" ht="13" x14ac:dyDescent="0.15">
      <c r="A808">
        <v>807</v>
      </c>
      <c r="B808" s="1">
        <v>23228</v>
      </c>
      <c r="C808" s="1">
        <v>40</v>
      </c>
      <c r="D808" s="1">
        <f t="shared" si="36"/>
        <v>0.17220595832615809</v>
      </c>
      <c r="E808" s="1">
        <v>1</v>
      </c>
      <c r="F808" s="1">
        <v>0</v>
      </c>
      <c r="G808" s="1">
        <v>71</v>
      </c>
      <c r="H808" s="1">
        <v>13</v>
      </c>
      <c r="I808" s="1">
        <v>2</v>
      </c>
      <c r="J808" s="1">
        <v>18</v>
      </c>
      <c r="K808" s="1">
        <v>6</v>
      </c>
      <c r="L808" s="1">
        <v>1</v>
      </c>
      <c r="M808" s="1">
        <v>0</v>
      </c>
      <c r="N808" s="1">
        <v>2</v>
      </c>
      <c r="O808" s="1">
        <v>2</v>
      </c>
      <c r="P808" s="1">
        <v>0</v>
      </c>
      <c r="Q808" s="1">
        <v>3</v>
      </c>
      <c r="R808" s="1">
        <v>8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51</v>
      </c>
      <c r="AA808" s="1" t="str" cm="1">
        <f t="array" ref="AA808">_xlfn.IFS(AND(Z808 &lt; 36, Z808 &gt; 23), "24-35", AND(Z808 &lt; 51, Z808 &gt; 35), "36-50", AND(Z808 &lt; 66, Z808 &gt; 50), "51-65", Z808 &gt; 65, "66+", TRUE, "?")</f>
        <v>51-65</v>
      </c>
      <c r="AB808" s="1">
        <v>2313</v>
      </c>
      <c r="AC808" s="1">
        <v>0</v>
      </c>
      <c r="AD808" s="1">
        <v>0</v>
      </c>
      <c r="AE808" s="1">
        <v>0</v>
      </c>
      <c r="AF808" s="1">
        <v>1</v>
      </c>
      <c r="AG808" s="1">
        <v>0</v>
      </c>
      <c r="AH808" s="1">
        <v>0</v>
      </c>
      <c r="AI808" s="1">
        <v>1</v>
      </c>
      <c r="AJ808" s="1">
        <v>0</v>
      </c>
      <c r="AK808" s="1">
        <v>0</v>
      </c>
      <c r="AL808" s="1">
        <v>40</v>
      </c>
      <c r="AM808" s="2">
        <v>42536</v>
      </c>
      <c r="AN808">
        <f t="shared" si="37"/>
        <v>6</v>
      </c>
      <c r="AO808" t="str">
        <f t="shared" si="38"/>
        <v>June</v>
      </c>
      <c r="AP808">
        <v>1</v>
      </c>
    </row>
    <row r="809" spans="1:42" ht="13" x14ac:dyDescent="0.15">
      <c r="A809">
        <v>808</v>
      </c>
      <c r="B809" s="1">
        <v>44602</v>
      </c>
      <c r="C809" s="1">
        <v>258</v>
      </c>
      <c r="D809" s="1">
        <f t="shared" si="36"/>
        <v>0.57844939688803199</v>
      </c>
      <c r="E809" s="1">
        <v>1</v>
      </c>
      <c r="F809" s="1">
        <v>1</v>
      </c>
      <c r="G809" s="1">
        <v>35</v>
      </c>
      <c r="H809" s="1">
        <v>167</v>
      </c>
      <c r="I809" s="1">
        <v>2</v>
      </c>
      <c r="J809" s="1">
        <v>89</v>
      </c>
      <c r="K809" s="1">
        <v>0</v>
      </c>
      <c r="L809" s="1">
        <v>0</v>
      </c>
      <c r="M809" s="1">
        <v>34</v>
      </c>
      <c r="N809" s="1">
        <v>6</v>
      </c>
      <c r="O809" s="1">
        <v>6</v>
      </c>
      <c r="P809" s="1">
        <v>1</v>
      </c>
      <c r="Q809" s="1">
        <v>4</v>
      </c>
      <c r="R809" s="1">
        <v>8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51</v>
      </c>
      <c r="AA809" s="1" t="str" cm="1">
        <f t="array" ref="AA809">_xlfn.IFS(AND(Z809 &lt; 36, Z809 &gt; 23), "24-35", AND(Z809 &lt; 51, Z809 &gt; 35), "36-50", AND(Z809 &lt; 66, Z809 &gt; 50), "51-65", Z809 &gt; 65, "66+", TRUE, "?")</f>
        <v>51-65</v>
      </c>
      <c r="AB809" s="1">
        <v>2293</v>
      </c>
      <c r="AC809" s="1">
        <v>0</v>
      </c>
      <c r="AD809" s="1">
        <v>0</v>
      </c>
      <c r="AE809" s="1">
        <v>0</v>
      </c>
      <c r="AF809" s="1">
        <v>1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224</v>
      </c>
      <c r="AM809" s="2">
        <v>42556</v>
      </c>
      <c r="AN809">
        <f t="shared" si="37"/>
        <v>7</v>
      </c>
      <c r="AO809" t="str">
        <f t="shared" si="38"/>
        <v>July</v>
      </c>
      <c r="AP809">
        <v>1</v>
      </c>
    </row>
    <row r="810" spans="1:42" ht="13" x14ac:dyDescent="0.15">
      <c r="A810">
        <v>809</v>
      </c>
      <c r="B810" s="1">
        <v>7500</v>
      </c>
      <c r="C810" s="1">
        <v>10</v>
      </c>
      <c r="D810" s="1">
        <f t="shared" si="36"/>
        <v>0.13333333333333333</v>
      </c>
      <c r="E810" s="1">
        <v>0</v>
      </c>
      <c r="F810" s="1">
        <v>0</v>
      </c>
      <c r="G810" s="1">
        <v>94</v>
      </c>
      <c r="H810" s="1">
        <v>0</v>
      </c>
      <c r="I810" s="1">
        <v>2</v>
      </c>
      <c r="J810" s="1">
        <v>3</v>
      </c>
      <c r="K810" s="1">
        <v>4</v>
      </c>
      <c r="L810" s="1">
        <v>1</v>
      </c>
      <c r="M810" s="1">
        <v>5</v>
      </c>
      <c r="N810" s="1">
        <v>1</v>
      </c>
      <c r="O810" s="1">
        <v>0</v>
      </c>
      <c r="P810" s="1">
        <v>0</v>
      </c>
      <c r="Q810" s="1">
        <v>3</v>
      </c>
      <c r="R810" s="1">
        <v>6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33</v>
      </c>
      <c r="AA810" s="1" t="str" cm="1">
        <f t="array" ref="AA810">_xlfn.IFS(AND(Z810 &lt; 36, Z810 &gt; 23), "24-35", AND(Z810 &lt; 51, Z810 &gt; 35), "36-50", AND(Z810 &lt; 66, Z810 &gt; 50), "51-65", Z810 &gt; 65, "66+", TRUE, "?")</f>
        <v>24-35</v>
      </c>
      <c r="AB810" s="1">
        <v>2695</v>
      </c>
      <c r="AC810" s="1">
        <v>0</v>
      </c>
      <c r="AD810" s="1">
        <v>1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5</v>
      </c>
      <c r="AM810" s="2">
        <v>42154</v>
      </c>
      <c r="AN810">
        <f t="shared" si="37"/>
        <v>5</v>
      </c>
      <c r="AO810" t="str">
        <f t="shared" si="38"/>
        <v>May</v>
      </c>
      <c r="AP810">
        <v>1</v>
      </c>
    </row>
    <row r="811" spans="1:42" ht="13" x14ac:dyDescent="0.15">
      <c r="A811">
        <v>810</v>
      </c>
      <c r="B811" s="1">
        <v>38683</v>
      </c>
      <c r="C811" s="1">
        <v>275</v>
      </c>
      <c r="D811" s="1">
        <f t="shared" si="36"/>
        <v>0.71090659979836102</v>
      </c>
      <c r="E811" s="1">
        <v>1</v>
      </c>
      <c r="F811" s="1">
        <v>0</v>
      </c>
      <c r="G811" s="1">
        <v>80</v>
      </c>
      <c r="H811" s="1">
        <v>46</v>
      </c>
      <c r="I811" s="1">
        <v>35</v>
      </c>
      <c r="J811" s="1">
        <v>69</v>
      </c>
      <c r="K811" s="1">
        <v>84</v>
      </c>
      <c r="L811" s="1">
        <v>41</v>
      </c>
      <c r="M811" s="1">
        <v>66</v>
      </c>
      <c r="N811" s="1">
        <v>6</v>
      </c>
      <c r="O811" s="1">
        <v>4</v>
      </c>
      <c r="P811" s="1">
        <v>1</v>
      </c>
      <c r="Q811" s="1">
        <v>6</v>
      </c>
      <c r="R811" s="1">
        <v>7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31</v>
      </c>
      <c r="AA811" s="1" t="str" cm="1">
        <f t="array" ref="AA811">_xlfn.IFS(AND(Z811 &lt; 36, Z811 &gt; 23), "24-35", AND(Z811 &lt; 51, Z811 &gt; 35), "36-50", AND(Z811 &lt; 66, Z811 &gt; 50), "51-65", Z811 &gt; 65, "66+", TRUE, "?")</f>
        <v>24-35</v>
      </c>
      <c r="AB811" s="1">
        <v>2792</v>
      </c>
      <c r="AC811" s="1">
        <v>0</v>
      </c>
      <c r="AD811" s="1">
        <v>0</v>
      </c>
      <c r="AE811" s="1">
        <v>0</v>
      </c>
      <c r="AF811" s="1">
        <v>1</v>
      </c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209</v>
      </c>
      <c r="AM811" s="2">
        <v>42057</v>
      </c>
      <c r="AN811">
        <f t="shared" si="37"/>
        <v>2</v>
      </c>
      <c r="AO811" t="str">
        <f t="shared" si="38"/>
        <v>February</v>
      </c>
      <c r="AP811">
        <v>1</v>
      </c>
    </row>
    <row r="812" spans="1:42" ht="13" x14ac:dyDescent="0.15">
      <c r="A812">
        <v>811</v>
      </c>
      <c r="B812" s="1">
        <v>49514</v>
      </c>
      <c r="C812" s="1">
        <v>276</v>
      </c>
      <c r="D812" s="1">
        <f t="shared" si="36"/>
        <v>0.55741810397059421</v>
      </c>
      <c r="E812" s="1">
        <v>1</v>
      </c>
      <c r="F812" s="1">
        <v>0</v>
      </c>
      <c r="G812" s="1">
        <v>61</v>
      </c>
      <c r="H812" s="1">
        <v>88</v>
      </c>
      <c r="I812" s="1">
        <v>39</v>
      </c>
      <c r="J812" s="1">
        <v>78</v>
      </c>
      <c r="K812" s="1">
        <v>58</v>
      </c>
      <c r="L812" s="1">
        <v>13</v>
      </c>
      <c r="M812" s="1">
        <v>93</v>
      </c>
      <c r="N812" s="1">
        <v>2</v>
      </c>
      <c r="O812" s="1">
        <v>6</v>
      </c>
      <c r="P812" s="1">
        <v>1</v>
      </c>
      <c r="Q812" s="1">
        <v>4</v>
      </c>
      <c r="R812" s="1">
        <v>7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45</v>
      </c>
      <c r="AA812" s="1" t="str" cm="1">
        <f t="array" ref="AA812">_xlfn.IFS(AND(Z812 &lt; 36, Z812 &gt; 23), "24-35", AND(Z812 &lt; 51, Z812 &gt; 35), "36-50", AND(Z812 &lt; 66, Z812 &gt; 50), "51-65", Z812 &gt; 65, "66+", TRUE, "?")</f>
        <v>36-50</v>
      </c>
      <c r="AB812" s="1">
        <v>2353</v>
      </c>
      <c r="AC812" s="1">
        <v>0</v>
      </c>
      <c r="AD812" s="1">
        <v>0</v>
      </c>
      <c r="AE812" s="1">
        <v>1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183</v>
      </c>
      <c r="AM812" s="2">
        <v>42496</v>
      </c>
      <c r="AN812">
        <f t="shared" si="37"/>
        <v>5</v>
      </c>
      <c r="AO812" t="str">
        <f t="shared" si="38"/>
        <v>May</v>
      </c>
      <c r="AP812">
        <v>1</v>
      </c>
    </row>
    <row r="813" spans="1:42" ht="13" x14ac:dyDescent="0.15">
      <c r="A813">
        <v>812</v>
      </c>
      <c r="B813" s="1">
        <v>57906</v>
      </c>
      <c r="C813" s="1">
        <v>386</v>
      </c>
      <c r="D813" s="1">
        <f t="shared" si="36"/>
        <v>0.66659758919628365</v>
      </c>
      <c r="E813" s="1">
        <v>0</v>
      </c>
      <c r="F813" s="1">
        <v>1</v>
      </c>
      <c r="G813" s="1">
        <v>29</v>
      </c>
      <c r="H813" s="1">
        <v>243</v>
      </c>
      <c r="I813" s="1">
        <v>11</v>
      </c>
      <c r="J813" s="1">
        <v>119</v>
      </c>
      <c r="K813" s="1">
        <v>10</v>
      </c>
      <c r="L813" s="1">
        <v>3</v>
      </c>
      <c r="M813" s="1">
        <v>15</v>
      </c>
      <c r="N813" s="1">
        <v>3</v>
      </c>
      <c r="O813" s="1">
        <v>4</v>
      </c>
      <c r="P813" s="1">
        <v>2</v>
      </c>
      <c r="Q813" s="1">
        <v>8</v>
      </c>
      <c r="R813" s="1">
        <v>4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47</v>
      </c>
      <c r="AA813" s="1" t="str" cm="1">
        <f t="array" ref="AA813">_xlfn.IFS(AND(Z813 &lt; 36, Z813 &gt; 23), "24-35", AND(Z813 &lt; 51, Z813 &gt; 35), "36-50", AND(Z813 &lt; 66, Z813 &gt; 50), "51-65", Z813 &gt; 65, "66+", TRUE, "?")</f>
        <v>36-50</v>
      </c>
      <c r="AB813" s="1">
        <v>2542</v>
      </c>
      <c r="AC813" s="1">
        <v>0</v>
      </c>
      <c r="AD813" s="1">
        <v>0</v>
      </c>
      <c r="AE813" s="1">
        <v>0</v>
      </c>
      <c r="AF813" s="1">
        <v>1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371</v>
      </c>
      <c r="AM813" s="2">
        <v>42307</v>
      </c>
      <c r="AN813">
        <f t="shared" si="37"/>
        <v>10</v>
      </c>
      <c r="AO813" t="str">
        <f t="shared" si="38"/>
        <v>October</v>
      </c>
      <c r="AP813">
        <v>1</v>
      </c>
    </row>
    <row r="814" spans="1:42" ht="13" x14ac:dyDescent="0.15">
      <c r="A814">
        <v>813</v>
      </c>
      <c r="B814" s="1">
        <v>43456</v>
      </c>
      <c r="C814" s="1">
        <v>386</v>
      </c>
      <c r="D814" s="1">
        <f t="shared" si="36"/>
        <v>0.88825478645066269</v>
      </c>
      <c r="E814" s="1">
        <v>0</v>
      </c>
      <c r="F814" s="1">
        <v>1</v>
      </c>
      <c r="G814" s="1">
        <v>0</v>
      </c>
      <c r="H814" s="1">
        <v>275</v>
      </c>
      <c r="I814" s="1">
        <v>11</v>
      </c>
      <c r="J814" s="1">
        <v>68</v>
      </c>
      <c r="K814" s="1">
        <v>25</v>
      </c>
      <c r="L814" s="1">
        <v>7</v>
      </c>
      <c r="M814" s="1">
        <v>7</v>
      </c>
      <c r="N814" s="1">
        <v>3</v>
      </c>
      <c r="O814" s="1">
        <v>5</v>
      </c>
      <c r="P814" s="1">
        <v>1</v>
      </c>
      <c r="Q814" s="1">
        <v>8</v>
      </c>
      <c r="R814" s="1">
        <v>5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54</v>
      </c>
      <c r="AA814" s="1" t="str" cm="1">
        <f t="array" ref="AA814">_xlfn.IFS(AND(Z814 &lt; 36, Z814 &gt; 23), "24-35", AND(Z814 &lt; 51, Z814 &gt; 35), "36-50", AND(Z814 &lt; 66, Z814 &gt; 50), "51-65", Z814 &gt; 65, "66+", TRUE, "?")</f>
        <v>51-65</v>
      </c>
      <c r="AB814" s="1">
        <v>2619</v>
      </c>
      <c r="AC814" s="1">
        <v>0</v>
      </c>
      <c r="AD814" s="1">
        <v>0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  <c r="AJ814" s="1">
        <v>1</v>
      </c>
      <c r="AK814" s="1">
        <v>0</v>
      </c>
      <c r="AL814" s="1">
        <v>379</v>
      </c>
      <c r="AM814" s="2">
        <v>42230</v>
      </c>
      <c r="AN814">
        <f t="shared" si="37"/>
        <v>8</v>
      </c>
      <c r="AO814" t="str">
        <f t="shared" si="38"/>
        <v>August</v>
      </c>
      <c r="AP814">
        <v>1</v>
      </c>
    </row>
    <row r="815" spans="1:42" ht="13" x14ac:dyDescent="0.15">
      <c r="A815">
        <v>814</v>
      </c>
      <c r="B815" s="1">
        <v>19485</v>
      </c>
      <c r="C815" s="1">
        <v>10</v>
      </c>
      <c r="D815" s="1">
        <f t="shared" si="36"/>
        <v>5.1321529381575574E-2</v>
      </c>
      <c r="E815" s="1">
        <v>2</v>
      </c>
      <c r="F815" s="1">
        <v>0</v>
      </c>
      <c r="G815" s="1">
        <v>80</v>
      </c>
      <c r="H815" s="1">
        <v>6</v>
      </c>
      <c r="I815" s="1">
        <v>0</v>
      </c>
      <c r="J815" s="1">
        <v>4</v>
      </c>
      <c r="K815" s="1">
        <v>0</v>
      </c>
      <c r="L815" s="1">
        <v>0</v>
      </c>
      <c r="M815" s="1">
        <v>0</v>
      </c>
      <c r="N815" s="1">
        <v>1</v>
      </c>
      <c r="O815" s="1">
        <v>1</v>
      </c>
      <c r="P815" s="1">
        <v>0</v>
      </c>
      <c r="Q815" s="1">
        <v>2</v>
      </c>
      <c r="R815" s="1">
        <v>7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34</v>
      </c>
      <c r="AA815" s="1" t="str" cm="1">
        <f t="array" ref="AA815">_xlfn.IFS(AND(Z815 &lt; 36, Z815 &gt; 23), "24-35", AND(Z815 &lt; 51, Z815 &gt; 35), "36-50", AND(Z815 &lt; 66, Z815 &gt; 50), "51-65", Z815 &gt; 65, "66+", TRUE, "?")</f>
        <v>24-35</v>
      </c>
      <c r="AB815" s="1">
        <v>2437</v>
      </c>
      <c r="AC815" s="1">
        <v>0</v>
      </c>
      <c r="AD815" s="1">
        <v>0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0</v>
      </c>
      <c r="AL815" s="1">
        <v>10</v>
      </c>
      <c r="AM815" s="2">
        <v>42412</v>
      </c>
      <c r="AN815">
        <f t="shared" si="37"/>
        <v>2</v>
      </c>
      <c r="AO815" t="str">
        <f t="shared" si="38"/>
        <v>February</v>
      </c>
      <c r="AP815">
        <v>1</v>
      </c>
    </row>
    <row r="816" spans="1:42" ht="13" x14ac:dyDescent="0.15">
      <c r="A816">
        <v>815</v>
      </c>
      <c r="B816" s="1">
        <v>53172</v>
      </c>
      <c r="C816" s="1">
        <v>361</v>
      </c>
      <c r="D816" s="1">
        <f t="shared" si="36"/>
        <v>0.67892875949747988</v>
      </c>
      <c r="E816" s="1">
        <v>0</v>
      </c>
      <c r="F816" s="1">
        <v>1</v>
      </c>
      <c r="G816" s="1">
        <v>54</v>
      </c>
      <c r="H816" s="1">
        <v>121</v>
      </c>
      <c r="I816" s="1">
        <v>62</v>
      </c>
      <c r="J816" s="1">
        <v>90</v>
      </c>
      <c r="K816" s="1">
        <v>68</v>
      </c>
      <c r="L816" s="1">
        <v>20</v>
      </c>
      <c r="M816" s="1">
        <v>125</v>
      </c>
      <c r="N816" s="1">
        <v>3</v>
      </c>
      <c r="O816" s="1">
        <v>2</v>
      </c>
      <c r="P816" s="1">
        <v>3</v>
      </c>
      <c r="Q816" s="1">
        <v>8</v>
      </c>
      <c r="R816" s="1">
        <v>3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42</v>
      </c>
      <c r="AA816" s="1" t="str" cm="1">
        <f t="array" ref="AA816">_xlfn.IFS(AND(Z816 &lt; 36, Z816 &gt; 23), "24-35", AND(Z816 &lt; 51, Z816 &gt; 35), "36-50", AND(Z816 &lt; 66, Z816 &gt; 50), "51-65", Z816 &gt; 65, "66+", TRUE, "?")</f>
        <v>36-50</v>
      </c>
      <c r="AB816" s="1">
        <v>2578</v>
      </c>
      <c r="AC816" s="1">
        <v>0</v>
      </c>
      <c r="AD816" s="1">
        <v>0</v>
      </c>
      <c r="AE816" s="1">
        <v>0</v>
      </c>
      <c r="AF816" s="1">
        <v>1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236</v>
      </c>
      <c r="AM816" s="2">
        <v>42271</v>
      </c>
      <c r="AN816">
        <f t="shared" si="37"/>
        <v>9</v>
      </c>
      <c r="AO816" t="str">
        <f t="shared" si="38"/>
        <v>September</v>
      </c>
      <c r="AP816">
        <v>1</v>
      </c>
    </row>
    <row r="817" spans="1:42" ht="13" x14ac:dyDescent="0.15">
      <c r="A817">
        <v>816</v>
      </c>
      <c r="B817" s="1">
        <v>30545</v>
      </c>
      <c r="C817" s="1">
        <v>57</v>
      </c>
      <c r="D817" s="1">
        <f t="shared" si="36"/>
        <v>0.18660991979047309</v>
      </c>
      <c r="E817" s="1">
        <v>1</v>
      </c>
      <c r="F817" s="1">
        <v>0</v>
      </c>
      <c r="G817" s="1">
        <v>71</v>
      </c>
      <c r="H817" s="1">
        <v>4</v>
      </c>
      <c r="I817" s="1">
        <v>12</v>
      </c>
      <c r="J817" s="1">
        <v>15</v>
      </c>
      <c r="K817" s="1">
        <v>19</v>
      </c>
      <c r="L817" s="1">
        <v>7</v>
      </c>
      <c r="M817" s="1">
        <v>12</v>
      </c>
      <c r="N817" s="1">
        <v>2</v>
      </c>
      <c r="O817" s="1">
        <v>2</v>
      </c>
      <c r="P817" s="1">
        <v>0</v>
      </c>
      <c r="Q817" s="1">
        <v>3</v>
      </c>
      <c r="R817" s="1">
        <v>7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41</v>
      </c>
      <c r="AA817" s="1" t="str" cm="1">
        <f t="array" ref="AA817">_xlfn.IFS(AND(Z817 &lt; 36, Z817 &gt; 23), "24-35", AND(Z817 &lt; 51, Z817 &gt; 35), "36-50", AND(Z817 &lt; 66, Z817 &gt; 50), "51-65", Z817 &gt; 65, "66+", TRUE, "?")</f>
        <v>36-50</v>
      </c>
      <c r="AB817" s="1">
        <v>2779</v>
      </c>
      <c r="AC817" s="1">
        <v>0</v>
      </c>
      <c r="AD817" s="1">
        <v>0</v>
      </c>
      <c r="AE817" s="1">
        <v>0</v>
      </c>
      <c r="AF817" s="1">
        <v>1</v>
      </c>
      <c r="AG817" s="1">
        <v>0</v>
      </c>
      <c r="AH817" s="1">
        <v>0</v>
      </c>
      <c r="AI817" s="1">
        <v>1</v>
      </c>
      <c r="AJ817" s="1">
        <v>0</v>
      </c>
      <c r="AK817" s="1">
        <v>0</v>
      </c>
      <c r="AL817" s="1">
        <v>45</v>
      </c>
      <c r="AM817" s="2">
        <v>42070</v>
      </c>
      <c r="AN817">
        <f t="shared" si="37"/>
        <v>3</v>
      </c>
      <c r="AO817" t="str">
        <f t="shared" si="38"/>
        <v>March</v>
      </c>
      <c r="AP817">
        <v>1</v>
      </c>
    </row>
    <row r="818" spans="1:42" ht="13" x14ac:dyDescent="0.15">
      <c r="A818">
        <v>817</v>
      </c>
      <c r="B818" s="1">
        <v>70123</v>
      </c>
      <c r="C818" s="1">
        <v>1727</v>
      </c>
      <c r="D818" s="1">
        <f t="shared" si="36"/>
        <v>2.4628153387618901</v>
      </c>
      <c r="E818" s="1">
        <v>0</v>
      </c>
      <c r="F818" s="1">
        <v>0</v>
      </c>
      <c r="G818" s="1">
        <v>27</v>
      </c>
      <c r="H818" s="1">
        <v>1308</v>
      </c>
      <c r="I818" s="1">
        <v>0</v>
      </c>
      <c r="J818" s="1">
        <v>396</v>
      </c>
      <c r="K818" s="1">
        <v>23</v>
      </c>
      <c r="L818" s="1">
        <v>0</v>
      </c>
      <c r="M818" s="1">
        <v>0</v>
      </c>
      <c r="N818" s="1">
        <v>1</v>
      </c>
      <c r="O818" s="1">
        <v>5</v>
      </c>
      <c r="P818" s="1">
        <v>7</v>
      </c>
      <c r="Q818" s="1">
        <v>4</v>
      </c>
      <c r="R818" s="1">
        <v>3</v>
      </c>
      <c r="S818" s="1">
        <v>0</v>
      </c>
      <c r="T818" s="1">
        <v>1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37</v>
      </c>
      <c r="AA818" s="1" t="str" cm="1">
        <f t="array" ref="AA818">_xlfn.IFS(AND(Z818 &lt; 36, Z818 &gt; 23), "24-35", AND(Z818 &lt; 51, Z818 &gt; 35), "36-50", AND(Z818 &lt; 66, Z818 &gt; 50), "51-65", Z818 &gt; 65, "66+", TRUE, "?")</f>
        <v>36-50</v>
      </c>
      <c r="AB818" s="1">
        <v>2433</v>
      </c>
      <c r="AC818" s="1">
        <v>0</v>
      </c>
      <c r="AD818" s="1">
        <v>0</v>
      </c>
      <c r="AE818" s="1">
        <v>0</v>
      </c>
      <c r="AF818" s="1">
        <v>1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1727</v>
      </c>
      <c r="AM818" s="2">
        <v>42416</v>
      </c>
      <c r="AN818">
        <f t="shared" si="37"/>
        <v>2</v>
      </c>
      <c r="AO818" t="str">
        <f t="shared" si="38"/>
        <v>February</v>
      </c>
      <c r="AP818">
        <v>1</v>
      </c>
    </row>
    <row r="819" spans="1:42" ht="13" x14ac:dyDescent="0.15">
      <c r="A819">
        <v>818</v>
      </c>
      <c r="B819" s="1">
        <v>62450</v>
      </c>
      <c r="C819" s="1">
        <v>957</v>
      </c>
      <c r="D819" s="1">
        <f t="shared" si="36"/>
        <v>1.5324259407526022</v>
      </c>
      <c r="E819" s="1">
        <v>0</v>
      </c>
      <c r="F819" s="1">
        <v>1</v>
      </c>
      <c r="G819" s="1">
        <v>61</v>
      </c>
      <c r="H819" s="1">
        <v>515</v>
      </c>
      <c r="I819" s="1">
        <v>47</v>
      </c>
      <c r="J819" s="1">
        <v>267</v>
      </c>
      <c r="K819" s="1">
        <v>62</v>
      </c>
      <c r="L819" s="1">
        <v>66</v>
      </c>
      <c r="M819" s="1">
        <v>38</v>
      </c>
      <c r="N819" s="1">
        <v>2</v>
      </c>
      <c r="O819" s="1">
        <v>5</v>
      </c>
      <c r="P819" s="1">
        <v>5</v>
      </c>
      <c r="Q819" s="1">
        <v>4</v>
      </c>
      <c r="R819" s="1">
        <v>3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61</v>
      </c>
      <c r="AA819" s="1" t="str" cm="1">
        <f t="array" ref="AA819">_xlfn.IFS(AND(Z819 &lt; 36, Z819 &gt; 23), "24-35", AND(Z819 &lt; 51, Z819 &gt; 35), "36-50", AND(Z819 &lt; 66, Z819 &gt; 50), "51-65", Z819 &gt; 65, "66+", TRUE, "?")</f>
        <v>51-65</v>
      </c>
      <c r="AB819" s="1">
        <v>2333</v>
      </c>
      <c r="AC819" s="1">
        <v>0</v>
      </c>
      <c r="AD819" s="1">
        <v>0</v>
      </c>
      <c r="AE819" s="1">
        <v>1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919</v>
      </c>
      <c r="AM819" s="2">
        <v>42516</v>
      </c>
      <c r="AN819">
        <f t="shared" si="37"/>
        <v>5</v>
      </c>
      <c r="AO819" t="str">
        <f t="shared" si="38"/>
        <v>May</v>
      </c>
      <c r="AP819">
        <v>1</v>
      </c>
    </row>
    <row r="820" spans="1:42" ht="13" x14ac:dyDescent="0.15">
      <c r="A820">
        <v>819</v>
      </c>
      <c r="B820" s="1">
        <v>21675</v>
      </c>
      <c r="C820" s="1">
        <v>41</v>
      </c>
      <c r="D820" s="1">
        <f t="shared" si="36"/>
        <v>0.18915801614763553</v>
      </c>
      <c r="E820" s="1">
        <v>1</v>
      </c>
      <c r="F820" s="1">
        <v>0</v>
      </c>
      <c r="G820" s="1">
        <v>55</v>
      </c>
      <c r="H820" s="1">
        <v>4</v>
      </c>
      <c r="I820" s="1">
        <v>0</v>
      </c>
      <c r="J820" s="1">
        <v>16</v>
      </c>
      <c r="K820" s="1">
        <v>17</v>
      </c>
      <c r="L820" s="1">
        <v>4</v>
      </c>
      <c r="M820" s="1">
        <v>4</v>
      </c>
      <c r="N820" s="1">
        <v>3</v>
      </c>
      <c r="O820" s="1">
        <v>4</v>
      </c>
      <c r="P820" s="1">
        <v>0</v>
      </c>
      <c r="Q820" s="1">
        <v>3</v>
      </c>
      <c r="R820" s="1">
        <v>7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44</v>
      </c>
      <c r="AA820" s="1" t="str" cm="1">
        <f t="array" ref="AA820">_xlfn.IFS(AND(Z820 &lt; 36, Z820 &gt; 23), "24-35", AND(Z820 &lt; 51, Z820 &gt; 35), "36-50", AND(Z820 &lt; 66, Z820 &gt; 50), "51-65", Z820 &gt; 65, "66+", TRUE, "?")</f>
        <v>36-50</v>
      </c>
      <c r="AB820" s="1">
        <v>2177</v>
      </c>
      <c r="AC820" s="1">
        <v>0</v>
      </c>
      <c r="AD820" s="1">
        <v>0</v>
      </c>
      <c r="AE820" s="1">
        <v>0</v>
      </c>
      <c r="AF820" s="1">
        <v>1</v>
      </c>
      <c r="AG820" s="1">
        <v>0</v>
      </c>
      <c r="AH820" s="1">
        <v>0</v>
      </c>
      <c r="AI820" s="1">
        <v>1</v>
      </c>
      <c r="AJ820" s="1">
        <v>0</v>
      </c>
      <c r="AK820" s="1">
        <v>0</v>
      </c>
      <c r="AL820" s="1">
        <v>37</v>
      </c>
      <c r="AM820" s="2">
        <v>42672</v>
      </c>
      <c r="AN820">
        <f t="shared" si="37"/>
        <v>10</v>
      </c>
      <c r="AO820" t="str">
        <f t="shared" si="38"/>
        <v>October</v>
      </c>
      <c r="AP820">
        <v>1</v>
      </c>
    </row>
    <row r="821" spans="1:42" ht="13" x14ac:dyDescent="0.15">
      <c r="A821">
        <v>820</v>
      </c>
      <c r="B821" s="1">
        <v>42395</v>
      </c>
      <c r="C821" s="1">
        <v>157</v>
      </c>
      <c r="D821" s="1">
        <f t="shared" si="36"/>
        <v>0.37032668946809766</v>
      </c>
      <c r="E821" s="1">
        <v>1</v>
      </c>
      <c r="F821" s="1">
        <v>1</v>
      </c>
      <c r="G821" s="1">
        <v>35</v>
      </c>
      <c r="H821" s="1">
        <v>48</v>
      </c>
      <c r="I821" s="1">
        <v>13</v>
      </c>
      <c r="J821" s="1">
        <v>57</v>
      </c>
      <c r="K821" s="1">
        <v>24</v>
      </c>
      <c r="L821" s="1">
        <v>15</v>
      </c>
      <c r="M821" s="1">
        <v>25</v>
      </c>
      <c r="N821" s="1">
        <v>4</v>
      </c>
      <c r="O821" s="1">
        <v>3</v>
      </c>
      <c r="P821" s="1">
        <v>1</v>
      </c>
      <c r="Q821" s="1">
        <v>4</v>
      </c>
      <c r="R821" s="1">
        <v>7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39</v>
      </c>
      <c r="AA821" s="1" t="str" cm="1">
        <f t="array" ref="AA821">_xlfn.IFS(AND(Z821 &lt; 36, Z821 &gt; 23), "24-35", AND(Z821 &lt; 51, Z821 &gt; 35), "36-50", AND(Z821 &lt; 66, Z821 &gt; 50), "51-65", Z821 &gt; 65, "66+", TRUE, "?")</f>
        <v>36-50</v>
      </c>
      <c r="AB821" s="1">
        <v>2245</v>
      </c>
      <c r="AC821" s="1">
        <v>0</v>
      </c>
      <c r="AD821" s="1">
        <v>0</v>
      </c>
      <c r="AE821" s="1">
        <v>1</v>
      </c>
      <c r="AF821" s="1">
        <v>0</v>
      </c>
      <c r="AG821" s="1">
        <v>0</v>
      </c>
      <c r="AH821" s="1">
        <v>1</v>
      </c>
      <c r="AI821" s="1">
        <v>0</v>
      </c>
      <c r="AJ821" s="1">
        <v>0</v>
      </c>
      <c r="AK821" s="1">
        <v>0</v>
      </c>
      <c r="AL821" s="1">
        <v>132</v>
      </c>
      <c r="AM821" s="2">
        <v>42604</v>
      </c>
      <c r="AN821">
        <f t="shared" si="37"/>
        <v>8</v>
      </c>
      <c r="AO821" t="str">
        <f t="shared" si="38"/>
        <v>August</v>
      </c>
      <c r="AP821">
        <v>1</v>
      </c>
    </row>
    <row r="822" spans="1:42" ht="13" x14ac:dyDescent="0.15">
      <c r="A822">
        <v>821</v>
      </c>
      <c r="B822" s="1">
        <v>61346</v>
      </c>
      <c r="C822" s="1">
        <v>847</v>
      </c>
      <c r="D822" s="1">
        <f t="shared" si="36"/>
        <v>1.3806931177256869</v>
      </c>
      <c r="E822" s="1">
        <v>1</v>
      </c>
      <c r="F822" s="1">
        <v>0</v>
      </c>
      <c r="G822" s="1">
        <v>34</v>
      </c>
      <c r="H822" s="1">
        <v>562</v>
      </c>
      <c r="I822" s="1">
        <v>58</v>
      </c>
      <c r="J822" s="1">
        <v>168</v>
      </c>
      <c r="K822" s="1">
        <v>43</v>
      </c>
      <c r="L822" s="1">
        <v>16</v>
      </c>
      <c r="M822" s="1">
        <v>142</v>
      </c>
      <c r="N822" s="1">
        <v>1</v>
      </c>
      <c r="O822" s="1">
        <v>5</v>
      </c>
      <c r="P822" s="1">
        <v>7</v>
      </c>
      <c r="Q822" s="1">
        <v>10</v>
      </c>
      <c r="R822" s="1">
        <v>3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42</v>
      </c>
      <c r="AA822" s="1" t="str" cm="1">
        <f t="array" ref="AA822">_xlfn.IFS(AND(Z822 &lt; 36, Z822 &gt; 23), "24-35", AND(Z822 &lt; 51, Z822 &gt; 35), "36-50", AND(Z822 &lt; 66, Z822 &gt; 50), "51-65", Z822 &gt; 65, "66+", TRUE, "?")</f>
        <v>36-50</v>
      </c>
      <c r="AB822" s="1">
        <v>2425</v>
      </c>
      <c r="AC822" s="1">
        <v>0</v>
      </c>
      <c r="AD822" s="1">
        <v>0</v>
      </c>
      <c r="AE822" s="1">
        <v>0</v>
      </c>
      <c r="AF822" s="1">
        <v>1</v>
      </c>
      <c r="AG822" s="1">
        <v>0</v>
      </c>
      <c r="AH822" s="1">
        <v>0</v>
      </c>
      <c r="AI822" s="1">
        <v>0</v>
      </c>
      <c r="AJ822" s="1">
        <v>1</v>
      </c>
      <c r="AK822" s="1">
        <v>0</v>
      </c>
      <c r="AL822" s="1">
        <v>705</v>
      </c>
      <c r="AM822" s="2">
        <v>42424</v>
      </c>
      <c r="AN822">
        <f t="shared" si="37"/>
        <v>2</v>
      </c>
      <c r="AO822" t="str">
        <f t="shared" si="38"/>
        <v>February</v>
      </c>
      <c r="AP822">
        <v>1</v>
      </c>
    </row>
    <row r="823" spans="1:42" ht="13" x14ac:dyDescent="0.15">
      <c r="A823">
        <v>822</v>
      </c>
      <c r="B823" s="1">
        <v>80812</v>
      </c>
      <c r="C823" s="1">
        <v>1644</v>
      </c>
      <c r="D823" s="1">
        <f t="shared" si="36"/>
        <v>2.034351333960303</v>
      </c>
      <c r="E823" s="1">
        <v>0</v>
      </c>
      <c r="F823" s="1">
        <v>0</v>
      </c>
      <c r="G823" s="1">
        <v>95</v>
      </c>
      <c r="H823" s="1">
        <v>769</v>
      </c>
      <c r="I823" s="1">
        <v>22</v>
      </c>
      <c r="J823" s="1">
        <v>500</v>
      </c>
      <c r="K823" s="1">
        <v>210</v>
      </c>
      <c r="L823" s="1">
        <v>143</v>
      </c>
      <c r="M823" s="1">
        <v>33</v>
      </c>
      <c r="N823" s="1">
        <v>1</v>
      </c>
      <c r="O823" s="1">
        <v>4</v>
      </c>
      <c r="P823" s="1">
        <v>8</v>
      </c>
      <c r="Q823" s="1">
        <v>5</v>
      </c>
      <c r="R823" s="1">
        <v>2</v>
      </c>
      <c r="S823" s="1">
        <v>1</v>
      </c>
      <c r="T823" s="1">
        <v>0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  <c r="Z823" s="1">
        <v>67</v>
      </c>
      <c r="AA823" s="1" t="str" cm="1">
        <f t="array" ref="AA823">_xlfn.IFS(AND(Z823 &lt; 36, Z823 &gt; 23), "24-35", AND(Z823 &lt; 51, Z823 &gt; 35), "36-50", AND(Z823 &lt; 66, Z823 &gt; 50), "51-65", Z823 &gt; 65, "66+", TRUE, "?")</f>
        <v>66+</v>
      </c>
      <c r="AB823" s="1">
        <v>2444</v>
      </c>
      <c r="AC823" s="1">
        <v>0</v>
      </c>
      <c r="AD823" s="1">
        <v>0</v>
      </c>
      <c r="AE823" s="1">
        <v>0</v>
      </c>
      <c r="AF823" s="1">
        <v>1</v>
      </c>
      <c r="AG823" s="1">
        <v>0</v>
      </c>
      <c r="AH823" s="1">
        <v>0</v>
      </c>
      <c r="AI823" s="1">
        <v>1</v>
      </c>
      <c r="AJ823" s="1">
        <v>0</v>
      </c>
      <c r="AK823" s="1">
        <v>0</v>
      </c>
      <c r="AL823" s="1">
        <v>1611</v>
      </c>
      <c r="AM823" s="2">
        <v>42405</v>
      </c>
      <c r="AN823">
        <f t="shared" si="37"/>
        <v>2</v>
      </c>
      <c r="AO823" t="str">
        <f t="shared" si="38"/>
        <v>February</v>
      </c>
      <c r="AP823">
        <v>1</v>
      </c>
    </row>
    <row r="824" spans="1:42" ht="13" x14ac:dyDescent="0.15">
      <c r="A824">
        <v>823</v>
      </c>
      <c r="B824" s="1">
        <v>42835</v>
      </c>
      <c r="C824" s="1">
        <v>497</v>
      </c>
      <c r="D824" s="1">
        <f t="shared" si="36"/>
        <v>1.1602661375043772</v>
      </c>
      <c r="E824" s="1">
        <v>1</v>
      </c>
      <c r="F824" s="1">
        <v>1</v>
      </c>
      <c r="G824" s="1">
        <v>64</v>
      </c>
      <c r="H824" s="1">
        <v>379</v>
      </c>
      <c r="I824" s="1">
        <v>4</v>
      </c>
      <c r="J824" s="1">
        <v>93</v>
      </c>
      <c r="K824" s="1">
        <v>12</v>
      </c>
      <c r="L824" s="1">
        <v>9</v>
      </c>
      <c r="M824" s="1">
        <v>98</v>
      </c>
      <c r="N824" s="1">
        <v>7</v>
      </c>
      <c r="O824" s="1">
        <v>6</v>
      </c>
      <c r="P824" s="1">
        <v>6</v>
      </c>
      <c r="Q824" s="1">
        <v>4</v>
      </c>
      <c r="R824" s="1">
        <v>6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49</v>
      </c>
      <c r="AA824" s="1" t="str" cm="1">
        <f t="array" ref="AA824">_xlfn.IFS(AND(Z824 &lt; 36, Z824 &gt; 23), "24-35", AND(Z824 &lt; 51, Z824 &gt; 35), "36-50", AND(Z824 &lt; 66, Z824 &gt; 50), "51-65", Z824 &gt; 65, "66+", TRUE, "?")</f>
        <v>36-50</v>
      </c>
      <c r="AB824" s="1">
        <v>2523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0</v>
      </c>
      <c r="AL824" s="1">
        <v>399</v>
      </c>
      <c r="AM824" s="2">
        <v>42326</v>
      </c>
      <c r="AN824">
        <f t="shared" si="37"/>
        <v>11</v>
      </c>
      <c r="AO824" t="str">
        <f t="shared" si="38"/>
        <v>November</v>
      </c>
      <c r="AP824">
        <v>1</v>
      </c>
    </row>
    <row r="825" spans="1:42" ht="13" x14ac:dyDescent="0.15">
      <c r="A825">
        <v>824</v>
      </c>
      <c r="B825" s="1">
        <v>39922</v>
      </c>
      <c r="C825" s="1">
        <v>120</v>
      </c>
      <c r="D825" s="1">
        <f t="shared" si="36"/>
        <v>0.3005861429788087</v>
      </c>
      <c r="E825" s="1">
        <v>1</v>
      </c>
      <c r="F825" s="1">
        <v>0</v>
      </c>
      <c r="G825" s="1">
        <v>30</v>
      </c>
      <c r="H825" s="1">
        <v>29</v>
      </c>
      <c r="I825" s="1">
        <v>12</v>
      </c>
      <c r="J825" s="1">
        <v>59</v>
      </c>
      <c r="K825" s="1">
        <v>19</v>
      </c>
      <c r="L825" s="1">
        <v>1</v>
      </c>
      <c r="M825" s="1">
        <v>36</v>
      </c>
      <c r="N825" s="1">
        <v>2</v>
      </c>
      <c r="O825" s="1">
        <v>3</v>
      </c>
      <c r="P825" s="1">
        <v>0</v>
      </c>
      <c r="Q825" s="1">
        <v>4</v>
      </c>
      <c r="R825" s="1">
        <v>8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37</v>
      </c>
      <c r="AA825" s="1" t="str" cm="1">
        <f t="array" ref="AA825">_xlfn.IFS(AND(Z825 &lt; 36, Z825 &gt; 23), "24-35", AND(Z825 &lt; 51, Z825 &gt; 35), "36-50", AND(Z825 &lt; 66, Z825 &gt; 50), "51-65", Z825 &gt; 65, "66+", TRUE, "?")</f>
        <v>36-50</v>
      </c>
      <c r="AB825" s="1">
        <v>2659</v>
      </c>
      <c r="AC825" s="1">
        <v>0</v>
      </c>
      <c r="AD825" s="1">
        <v>1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0</v>
      </c>
      <c r="AL825" s="1">
        <v>84</v>
      </c>
      <c r="AM825" s="2">
        <v>42190</v>
      </c>
      <c r="AN825">
        <f t="shared" si="37"/>
        <v>7</v>
      </c>
      <c r="AO825" t="str">
        <f t="shared" si="38"/>
        <v>July</v>
      </c>
      <c r="AP825">
        <v>1</v>
      </c>
    </row>
    <row r="826" spans="1:42" ht="13" x14ac:dyDescent="0.15">
      <c r="A826">
        <v>825</v>
      </c>
      <c r="B826" s="1">
        <v>86424</v>
      </c>
      <c r="C826" s="1">
        <v>1158</v>
      </c>
      <c r="D826" s="1">
        <f t="shared" si="36"/>
        <v>1.3399055817828383</v>
      </c>
      <c r="E826" s="1">
        <v>0</v>
      </c>
      <c r="F826" s="1">
        <v>0</v>
      </c>
      <c r="G826" s="1">
        <v>12</v>
      </c>
      <c r="H826" s="1">
        <v>387</v>
      </c>
      <c r="I826" s="1">
        <v>68</v>
      </c>
      <c r="J826" s="1">
        <v>569</v>
      </c>
      <c r="K826" s="1">
        <v>89</v>
      </c>
      <c r="L826" s="1">
        <v>45</v>
      </c>
      <c r="M826" s="1">
        <v>68</v>
      </c>
      <c r="N826" s="1">
        <v>1</v>
      </c>
      <c r="O826" s="1">
        <v>6</v>
      </c>
      <c r="P826" s="1">
        <v>9</v>
      </c>
      <c r="Q826" s="1">
        <v>12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64</v>
      </c>
      <c r="AA826" s="1" t="str" cm="1">
        <f t="array" ref="AA826">_xlfn.IFS(AND(Z826 &lt; 36, Z826 &gt; 23), "24-35", AND(Z826 &lt; 51, Z826 &gt; 35), "36-50", AND(Z826 &lt; 66, Z826 &gt; 50), "51-65", Z826 &gt; 65, "66+", TRUE, "?")</f>
        <v>51-65</v>
      </c>
      <c r="AB826" s="1">
        <v>2244</v>
      </c>
      <c r="AC826" s="1">
        <v>0</v>
      </c>
      <c r="AD826" s="1">
        <v>0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J826" s="1">
        <v>1</v>
      </c>
      <c r="AK826" s="1">
        <v>0</v>
      </c>
      <c r="AL826" s="1">
        <v>1090</v>
      </c>
      <c r="AM826" s="2">
        <v>42605</v>
      </c>
      <c r="AN826">
        <f t="shared" si="37"/>
        <v>8</v>
      </c>
      <c r="AO826" t="str">
        <f t="shared" si="38"/>
        <v>August</v>
      </c>
      <c r="AP826">
        <v>1</v>
      </c>
    </row>
    <row r="827" spans="1:42" ht="13" x14ac:dyDescent="0.15">
      <c r="A827">
        <v>826</v>
      </c>
      <c r="B827" s="1">
        <v>17117</v>
      </c>
      <c r="C827" s="1">
        <v>121</v>
      </c>
      <c r="D827" s="1">
        <f t="shared" si="36"/>
        <v>0.70689957352339772</v>
      </c>
      <c r="E827" s="1">
        <v>1</v>
      </c>
      <c r="F827" s="1">
        <v>0</v>
      </c>
      <c r="G827" s="1">
        <v>96</v>
      </c>
      <c r="H827" s="1">
        <v>12</v>
      </c>
      <c r="I827" s="1">
        <v>23</v>
      </c>
      <c r="J827" s="1">
        <v>38</v>
      </c>
      <c r="K827" s="1">
        <v>30</v>
      </c>
      <c r="L827" s="1">
        <v>18</v>
      </c>
      <c r="M827" s="1">
        <v>7</v>
      </c>
      <c r="N827" s="1">
        <v>4</v>
      </c>
      <c r="O827" s="1">
        <v>3</v>
      </c>
      <c r="P827" s="1">
        <v>1</v>
      </c>
      <c r="Q827" s="1">
        <v>3</v>
      </c>
      <c r="R827" s="1">
        <v>9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42</v>
      </c>
      <c r="AA827" s="1" t="str" cm="1">
        <f t="array" ref="AA827">_xlfn.IFS(AND(Z827 &lt; 36, Z827 &gt; 23), "24-35", AND(Z827 &lt; 51, Z827 &gt; 35), "36-50", AND(Z827 &lt; 66, Z827 &gt; 50), "51-65", Z827 &gt; 65, "66+", TRUE, "?")</f>
        <v>36-50</v>
      </c>
      <c r="AB827" s="1">
        <v>2687</v>
      </c>
      <c r="AC827" s="1">
        <v>0</v>
      </c>
      <c r="AD827" s="1">
        <v>0</v>
      </c>
      <c r="AE827" s="1">
        <v>0</v>
      </c>
      <c r="AF827" s="1">
        <v>1</v>
      </c>
      <c r="AG827" s="1">
        <v>0</v>
      </c>
      <c r="AH827" s="1">
        <v>1</v>
      </c>
      <c r="AI827" s="1">
        <v>0</v>
      </c>
      <c r="AJ827" s="1">
        <v>0</v>
      </c>
      <c r="AK827" s="1">
        <v>0</v>
      </c>
      <c r="AL827" s="1">
        <v>114</v>
      </c>
      <c r="AM827" s="2">
        <v>42162</v>
      </c>
      <c r="AN827">
        <f t="shared" si="37"/>
        <v>6</v>
      </c>
      <c r="AO827" t="str">
        <f t="shared" si="38"/>
        <v>June</v>
      </c>
      <c r="AP827">
        <v>1</v>
      </c>
    </row>
    <row r="828" spans="1:42" ht="13" x14ac:dyDescent="0.15">
      <c r="A828">
        <v>827</v>
      </c>
      <c r="B828" s="1">
        <v>69372</v>
      </c>
      <c r="C828" s="1">
        <v>1339</v>
      </c>
      <c r="D828" s="1">
        <f t="shared" si="36"/>
        <v>1.9301735570547194</v>
      </c>
      <c r="E828" s="1">
        <v>0</v>
      </c>
      <c r="F828" s="1">
        <v>0</v>
      </c>
      <c r="G828" s="1">
        <v>10</v>
      </c>
      <c r="H828" s="1">
        <v>997</v>
      </c>
      <c r="I828" s="1">
        <v>26</v>
      </c>
      <c r="J828" s="1">
        <v>269</v>
      </c>
      <c r="K828" s="1">
        <v>34</v>
      </c>
      <c r="L828" s="1">
        <v>13</v>
      </c>
      <c r="M828" s="1">
        <v>42</v>
      </c>
      <c r="N828" s="1">
        <v>1</v>
      </c>
      <c r="O828" s="1">
        <v>10</v>
      </c>
      <c r="P828" s="1">
        <v>4</v>
      </c>
      <c r="Q828" s="1">
        <v>6</v>
      </c>
      <c r="R828" s="1">
        <v>4</v>
      </c>
      <c r="S828" s="1">
        <v>0</v>
      </c>
      <c r="T828" s="1">
        <v>0</v>
      </c>
      <c r="U828" s="1">
        <v>0</v>
      </c>
      <c r="V828" s="1">
        <v>1</v>
      </c>
      <c r="W828" s="1">
        <v>1</v>
      </c>
      <c r="X828" s="1">
        <v>0</v>
      </c>
      <c r="Y828" s="1">
        <v>1</v>
      </c>
      <c r="Z828" s="1">
        <v>71</v>
      </c>
      <c r="AA828" s="1" t="str" cm="1">
        <f t="array" ref="AA828">_xlfn.IFS(AND(Z828 &lt; 36, Z828 &gt; 23), "24-35", AND(Z828 &lt; 51, Z828 &gt; 35), "36-50", AND(Z828 &lt; 66, Z828 &gt; 50), "51-65", Z828 &gt; 65, "66+", TRUE, "?")</f>
        <v>66+</v>
      </c>
      <c r="AB828" s="1">
        <v>2654</v>
      </c>
      <c r="AC828" s="1">
        <v>0</v>
      </c>
      <c r="AD828" s="1">
        <v>0</v>
      </c>
      <c r="AE828" s="1">
        <v>0</v>
      </c>
      <c r="AF828" s="1">
        <v>1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1297</v>
      </c>
      <c r="AM828" s="2">
        <v>42195</v>
      </c>
      <c r="AN828">
        <f t="shared" si="37"/>
        <v>7</v>
      </c>
      <c r="AO828" t="str">
        <f t="shared" si="38"/>
        <v>July</v>
      </c>
      <c r="AP828">
        <v>1</v>
      </c>
    </row>
    <row r="829" spans="1:42" ht="13" x14ac:dyDescent="0.15">
      <c r="A829">
        <v>828</v>
      </c>
      <c r="B829" s="1">
        <v>35797</v>
      </c>
      <c r="C829" s="1">
        <v>47</v>
      </c>
      <c r="D829" s="1">
        <f t="shared" si="36"/>
        <v>0.13129591865240103</v>
      </c>
      <c r="E829" s="1">
        <v>0</v>
      </c>
      <c r="F829" s="1">
        <v>1</v>
      </c>
      <c r="G829" s="1">
        <v>16</v>
      </c>
      <c r="H829" s="1">
        <v>27</v>
      </c>
      <c r="I829" s="1">
        <v>1</v>
      </c>
      <c r="J829" s="1">
        <v>14</v>
      </c>
      <c r="K829" s="1">
        <v>4</v>
      </c>
      <c r="L829" s="1">
        <v>1</v>
      </c>
      <c r="M829" s="1">
        <v>21</v>
      </c>
      <c r="N829" s="1">
        <v>2</v>
      </c>
      <c r="O829" s="1">
        <v>2</v>
      </c>
      <c r="P829" s="1">
        <v>0</v>
      </c>
      <c r="Q829" s="1">
        <v>3</v>
      </c>
      <c r="R829" s="1">
        <v>8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45</v>
      </c>
      <c r="AA829" s="1" t="str" cm="1">
        <f t="array" ref="AA829">_xlfn.IFS(AND(Z829 &lt; 36, Z829 &gt; 23), "24-35", AND(Z829 &lt; 51, Z829 &gt; 35), "36-50", AND(Z829 &lt; 66, Z829 &gt; 50), "51-65", Z829 &gt; 65, "66+", TRUE, "?")</f>
        <v>36-50</v>
      </c>
      <c r="AB829" s="1">
        <v>2780</v>
      </c>
      <c r="AC829" s="1">
        <v>0</v>
      </c>
      <c r="AD829" s="1">
        <v>1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0</v>
      </c>
      <c r="AL829" s="1">
        <v>26</v>
      </c>
      <c r="AM829" s="2">
        <v>42069</v>
      </c>
      <c r="AN829">
        <f t="shared" si="37"/>
        <v>3</v>
      </c>
      <c r="AO829" t="str">
        <f t="shared" si="38"/>
        <v>March</v>
      </c>
      <c r="AP829">
        <v>1</v>
      </c>
    </row>
    <row r="830" spans="1:42" ht="13" x14ac:dyDescent="0.15">
      <c r="A830">
        <v>829</v>
      </c>
      <c r="B830" s="1">
        <v>36627</v>
      </c>
      <c r="C830" s="1">
        <v>15</v>
      </c>
      <c r="D830" s="1">
        <f t="shared" si="36"/>
        <v>4.0953395036448521E-2</v>
      </c>
      <c r="E830" s="1">
        <v>2</v>
      </c>
      <c r="F830" s="1">
        <v>0</v>
      </c>
      <c r="G830" s="1">
        <v>78</v>
      </c>
      <c r="H830" s="1">
        <v>9</v>
      </c>
      <c r="I830" s="1">
        <v>1</v>
      </c>
      <c r="J830" s="1">
        <v>5</v>
      </c>
      <c r="K830" s="1">
        <v>0</v>
      </c>
      <c r="L830" s="1">
        <v>0</v>
      </c>
      <c r="M830" s="1">
        <v>1</v>
      </c>
      <c r="N830" s="1">
        <v>1</v>
      </c>
      <c r="O830" s="1">
        <v>0</v>
      </c>
      <c r="P830" s="1">
        <v>0</v>
      </c>
      <c r="Q830" s="1">
        <v>3</v>
      </c>
      <c r="R830" s="1">
        <v>5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45</v>
      </c>
      <c r="AA830" s="1" t="str" cm="1">
        <f t="array" ref="AA830">_xlfn.IFS(AND(Z830 &lt; 36, Z830 &gt; 23), "24-35", AND(Z830 &lt; 51, Z830 &gt; 35), "36-50", AND(Z830 &lt; 66, Z830 &gt; 50), "51-65", Z830 &gt; 65, "66+", TRUE, "?")</f>
        <v>36-50</v>
      </c>
      <c r="AB830" s="1">
        <v>2500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14</v>
      </c>
      <c r="AM830" s="2">
        <v>42349</v>
      </c>
      <c r="AN830">
        <f t="shared" si="37"/>
        <v>12</v>
      </c>
      <c r="AO830" t="str">
        <f t="shared" si="38"/>
        <v>December</v>
      </c>
      <c r="AP830">
        <v>1</v>
      </c>
    </row>
    <row r="831" spans="1:42" ht="13" x14ac:dyDescent="0.15">
      <c r="A831">
        <v>830</v>
      </c>
      <c r="B831" s="1">
        <v>51111</v>
      </c>
      <c r="C831" s="1">
        <v>52</v>
      </c>
      <c r="D831" s="1">
        <f t="shared" si="36"/>
        <v>0.1017393516072861</v>
      </c>
      <c r="E831" s="1">
        <v>1</v>
      </c>
      <c r="F831" s="1">
        <v>1</v>
      </c>
      <c r="G831" s="1">
        <v>83</v>
      </c>
      <c r="H831" s="1">
        <v>22</v>
      </c>
      <c r="I831" s="1">
        <v>0</v>
      </c>
      <c r="J831" s="1">
        <v>19</v>
      </c>
      <c r="K831" s="1">
        <v>6</v>
      </c>
      <c r="L831" s="1">
        <v>5</v>
      </c>
      <c r="M831" s="1">
        <v>3</v>
      </c>
      <c r="N831" s="1">
        <v>2</v>
      </c>
      <c r="O831" s="1">
        <v>2</v>
      </c>
      <c r="P831" s="1">
        <v>0</v>
      </c>
      <c r="Q831" s="1">
        <v>3</v>
      </c>
      <c r="R831" s="1">
        <v>6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39</v>
      </c>
      <c r="AA831" s="1" t="str" cm="1">
        <f t="array" ref="AA831">_xlfn.IFS(AND(Z831 &lt; 36, Z831 &gt; 23), "24-35", AND(Z831 &lt; 51, Z831 &gt; 35), "36-50", AND(Z831 &lt; 66, Z831 &gt; 50), "51-65", Z831 &gt; 65, "66+", TRUE, "?")</f>
        <v>36-50</v>
      </c>
      <c r="AB831" s="1">
        <v>2169</v>
      </c>
      <c r="AC831" s="1">
        <v>0</v>
      </c>
      <c r="AD831" s="1">
        <v>1</v>
      </c>
      <c r="AE831" s="1">
        <v>0</v>
      </c>
      <c r="AF831" s="1">
        <v>0</v>
      </c>
      <c r="AG831" s="1">
        <v>0</v>
      </c>
      <c r="AH831" s="1">
        <v>1</v>
      </c>
      <c r="AI831" s="1">
        <v>0</v>
      </c>
      <c r="AJ831" s="1">
        <v>0</v>
      </c>
      <c r="AK831" s="1">
        <v>0</v>
      </c>
      <c r="AL831" s="1">
        <v>49</v>
      </c>
      <c r="AM831" s="2">
        <v>42680</v>
      </c>
      <c r="AN831">
        <f t="shared" si="37"/>
        <v>11</v>
      </c>
      <c r="AO831" t="str">
        <f t="shared" si="38"/>
        <v>November</v>
      </c>
      <c r="AP831">
        <v>1</v>
      </c>
    </row>
    <row r="832" spans="1:42" ht="13" x14ac:dyDescent="0.15">
      <c r="A832">
        <v>831</v>
      </c>
      <c r="B832" s="1">
        <v>79456</v>
      </c>
      <c r="C832" s="1">
        <v>1302</v>
      </c>
      <c r="D832" s="1">
        <f t="shared" si="36"/>
        <v>1.6386427708417237</v>
      </c>
      <c r="E832" s="1">
        <v>0</v>
      </c>
      <c r="F832" s="1">
        <v>0</v>
      </c>
      <c r="G832" s="1">
        <v>12</v>
      </c>
      <c r="H832" s="1">
        <v>565</v>
      </c>
      <c r="I832" s="1">
        <v>42</v>
      </c>
      <c r="J832" s="1">
        <v>548</v>
      </c>
      <c r="K832" s="1">
        <v>64</v>
      </c>
      <c r="L832" s="1">
        <v>83</v>
      </c>
      <c r="M832" s="1">
        <v>99</v>
      </c>
      <c r="N832" s="1">
        <v>1</v>
      </c>
      <c r="O832" s="1">
        <v>5</v>
      </c>
      <c r="P832" s="1">
        <v>6</v>
      </c>
      <c r="Q832" s="1">
        <v>4</v>
      </c>
      <c r="R832" s="1">
        <v>3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64</v>
      </c>
      <c r="AA832" s="1" t="str" cm="1">
        <f t="array" ref="AA832">_xlfn.IFS(AND(Z832 &lt; 36, Z832 &gt; 23), "24-35", AND(Z832 &lt; 51, Z832 &gt; 35), "36-50", AND(Z832 &lt; 66, Z832 &gt; 50), "51-65", Z832 &gt; 65, "66+", TRUE, "?")</f>
        <v>51-65</v>
      </c>
      <c r="AB832" s="1">
        <v>2835</v>
      </c>
      <c r="AC832" s="1">
        <v>0</v>
      </c>
      <c r="AD832" s="1">
        <v>1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1203</v>
      </c>
      <c r="AM832" s="2">
        <v>42014</v>
      </c>
      <c r="AN832">
        <f t="shared" si="37"/>
        <v>1</v>
      </c>
      <c r="AO832" t="str">
        <f t="shared" si="38"/>
        <v>January</v>
      </c>
      <c r="AP832">
        <v>1</v>
      </c>
    </row>
    <row r="833" spans="1:42" ht="13" x14ac:dyDescent="0.15">
      <c r="A833">
        <v>832</v>
      </c>
      <c r="B833" s="1">
        <v>82072</v>
      </c>
      <c r="C833" s="1">
        <v>1889</v>
      </c>
      <c r="D833" s="1">
        <f t="shared" si="36"/>
        <v>2.3016375865094063</v>
      </c>
      <c r="E833" s="1">
        <v>0</v>
      </c>
      <c r="F833" s="1">
        <v>0</v>
      </c>
      <c r="G833" s="1">
        <v>67</v>
      </c>
      <c r="H833" s="1">
        <v>889</v>
      </c>
      <c r="I833" s="1">
        <v>55</v>
      </c>
      <c r="J833" s="1">
        <v>685</v>
      </c>
      <c r="K833" s="1">
        <v>168</v>
      </c>
      <c r="L833" s="1">
        <v>92</v>
      </c>
      <c r="M833" s="1">
        <v>129</v>
      </c>
      <c r="N833" s="1">
        <v>1</v>
      </c>
      <c r="O833" s="1">
        <v>3</v>
      </c>
      <c r="P833" s="1">
        <v>2</v>
      </c>
      <c r="Q833" s="1">
        <v>13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50</v>
      </c>
      <c r="AA833" s="1" t="str" cm="1">
        <f t="array" ref="AA833">_xlfn.IFS(AND(Z833 &lt; 36, Z833 &gt; 23), "24-35", AND(Z833 &lt; 51, Z833 &gt; 35), "36-50", AND(Z833 &lt; 66, Z833 &gt; 50), "51-65", Z833 &gt; 65, "66+", TRUE, "?")</f>
        <v>36-50</v>
      </c>
      <c r="AB833" s="1">
        <v>2521</v>
      </c>
      <c r="AC833" s="1">
        <v>0</v>
      </c>
      <c r="AD833" s="1">
        <v>0</v>
      </c>
      <c r="AE833" s="1">
        <v>0</v>
      </c>
      <c r="AF833" s="1">
        <v>1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1760</v>
      </c>
      <c r="AM833" s="2">
        <v>42328</v>
      </c>
      <c r="AN833">
        <f t="shared" si="37"/>
        <v>11</v>
      </c>
      <c r="AO833" t="str">
        <f t="shared" si="38"/>
        <v>November</v>
      </c>
      <c r="AP833">
        <v>1</v>
      </c>
    </row>
    <row r="834" spans="1:42" ht="13" x14ac:dyDescent="0.15">
      <c r="A834">
        <v>833</v>
      </c>
      <c r="B834" s="1">
        <v>46231</v>
      </c>
      <c r="C834" s="1">
        <v>251</v>
      </c>
      <c r="D834" s="1">
        <f t="shared" si="36"/>
        <v>0.54292574246717573</v>
      </c>
      <c r="E834" s="1">
        <v>2</v>
      </c>
      <c r="F834" s="1">
        <v>1</v>
      </c>
      <c r="G834" s="1">
        <v>87</v>
      </c>
      <c r="H834" s="1">
        <v>189</v>
      </c>
      <c r="I834" s="1">
        <v>2</v>
      </c>
      <c r="J834" s="1">
        <v>55</v>
      </c>
      <c r="K834" s="1">
        <v>0</v>
      </c>
      <c r="L834" s="1">
        <v>5</v>
      </c>
      <c r="M834" s="1">
        <v>12</v>
      </c>
      <c r="N834" s="1">
        <v>4</v>
      </c>
      <c r="O834" s="1">
        <v>6</v>
      </c>
      <c r="P834" s="1">
        <v>1</v>
      </c>
      <c r="Q834" s="1">
        <v>4</v>
      </c>
      <c r="R834" s="1">
        <v>9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67</v>
      </c>
      <c r="AA834" s="1" t="str" cm="1">
        <f t="array" ref="AA834">_xlfn.IFS(AND(Z834 &lt; 36, Z834 &gt; 23), "24-35", AND(Z834 &lt; 51, Z834 &gt; 35), "36-50", AND(Z834 &lt; 66, Z834 &gt; 50), "51-65", Z834 &gt; 65, "66+", TRUE, "?")</f>
        <v>66+</v>
      </c>
      <c r="AB834" s="1">
        <v>2739</v>
      </c>
      <c r="AC834" s="1">
        <v>0</v>
      </c>
      <c r="AD834" s="1">
        <v>0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239</v>
      </c>
      <c r="AM834" s="2">
        <v>42110</v>
      </c>
      <c r="AN834">
        <f t="shared" si="37"/>
        <v>4</v>
      </c>
      <c r="AO834" t="str">
        <f t="shared" si="38"/>
        <v>April</v>
      </c>
      <c r="AP834">
        <v>1</v>
      </c>
    </row>
    <row r="835" spans="1:42" ht="13" x14ac:dyDescent="0.15">
      <c r="A835">
        <v>834</v>
      </c>
      <c r="B835" s="1">
        <v>42243</v>
      </c>
      <c r="C835" s="1">
        <v>50</v>
      </c>
      <c r="D835" s="1">
        <f t="shared" ref="D835:D898" si="39">C835/B835*100</f>
        <v>0.11836280567194565</v>
      </c>
      <c r="E835" s="1">
        <v>1</v>
      </c>
      <c r="F835" s="1">
        <v>1</v>
      </c>
      <c r="G835" s="1">
        <v>34</v>
      </c>
      <c r="H835" s="1">
        <v>48</v>
      </c>
      <c r="I835" s="1">
        <v>0</v>
      </c>
      <c r="J835" s="1">
        <v>2</v>
      </c>
      <c r="K835" s="1">
        <v>0</v>
      </c>
      <c r="L835" s="1">
        <v>0</v>
      </c>
      <c r="M835" s="1">
        <v>5</v>
      </c>
      <c r="N835" s="1">
        <v>2</v>
      </c>
      <c r="O835" s="1">
        <v>2</v>
      </c>
      <c r="P835" s="1">
        <v>0</v>
      </c>
      <c r="Q835" s="1">
        <v>3</v>
      </c>
      <c r="R835" s="1">
        <v>7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61</v>
      </c>
      <c r="AA835" s="1" t="str" cm="1">
        <f t="array" ref="AA835">_xlfn.IFS(AND(Z835 &lt; 36, Z835 &gt; 23), "24-35", AND(Z835 &lt; 51, Z835 &gt; 35), "36-50", AND(Z835 &lt; 66, Z835 &gt; 50), "51-65", Z835 &gt; 65, "66+", TRUE, "?")</f>
        <v>51-65</v>
      </c>
      <c r="AB835" s="1">
        <v>2359</v>
      </c>
      <c r="AC835" s="1">
        <v>0</v>
      </c>
      <c r="AD835" s="1">
        <v>1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0</v>
      </c>
      <c r="AL835" s="1">
        <v>45</v>
      </c>
      <c r="AM835" s="2">
        <v>42490</v>
      </c>
      <c r="AN835">
        <f t="shared" ref="AN835:AN898" si="40">MONTH(AM835)</f>
        <v>4</v>
      </c>
      <c r="AO835" t="str">
        <f t="shared" ref="AO835:AO898" si="41">TEXT(DATE(2024,AN835,1),"mmmm")</f>
        <v>April</v>
      </c>
      <c r="AP835">
        <v>1</v>
      </c>
    </row>
    <row r="836" spans="1:42" ht="13" x14ac:dyDescent="0.15">
      <c r="A836">
        <v>835</v>
      </c>
      <c r="B836" s="1">
        <v>51195</v>
      </c>
      <c r="C836" s="1">
        <v>506</v>
      </c>
      <c r="D836" s="1">
        <f t="shared" si="39"/>
        <v>0.98837777126672532</v>
      </c>
      <c r="E836" s="1">
        <v>1</v>
      </c>
      <c r="F836" s="1">
        <v>1</v>
      </c>
      <c r="G836" s="1">
        <v>46</v>
      </c>
      <c r="H836" s="1">
        <v>230</v>
      </c>
      <c r="I836" s="1">
        <v>14</v>
      </c>
      <c r="J836" s="1">
        <v>156</v>
      </c>
      <c r="K836" s="1">
        <v>82</v>
      </c>
      <c r="L836" s="1">
        <v>24</v>
      </c>
      <c r="M836" s="1">
        <v>58</v>
      </c>
      <c r="N836" s="1">
        <v>8</v>
      </c>
      <c r="O836" s="1">
        <v>9</v>
      </c>
      <c r="P836" s="1">
        <v>2</v>
      </c>
      <c r="Q836" s="1">
        <v>5</v>
      </c>
      <c r="R836" s="1">
        <v>8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58</v>
      </c>
      <c r="AA836" s="1" t="str" cm="1">
        <f t="array" ref="AA836">_xlfn.IFS(AND(Z836 &lt; 36, Z836 &gt; 23), "24-35", AND(Z836 &lt; 51, Z836 &gt; 35), "36-50", AND(Z836 &lt; 66, Z836 &gt; 50), "51-65", Z836 &gt; 65, "66+", TRUE, "?")</f>
        <v>51-65</v>
      </c>
      <c r="AB836" s="1">
        <v>2613</v>
      </c>
      <c r="AC836" s="1">
        <v>0</v>
      </c>
      <c r="AD836" s="1">
        <v>0</v>
      </c>
      <c r="AE836" s="1">
        <v>0</v>
      </c>
      <c r="AF836" s="1">
        <v>1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448</v>
      </c>
      <c r="AM836" s="2">
        <v>42236</v>
      </c>
      <c r="AN836">
        <f t="shared" si="40"/>
        <v>8</v>
      </c>
      <c r="AO836" t="str">
        <f t="shared" si="41"/>
        <v>August</v>
      </c>
      <c r="AP836">
        <v>1</v>
      </c>
    </row>
    <row r="837" spans="1:42" ht="13" x14ac:dyDescent="0.15">
      <c r="A837">
        <v>836</v>
      </c>
      <c r="B837" s="1">
        <v>68092</v>
      </c>
      <c r="C837" s="1">
        <v>1233</v>
      </c>
      <c r="D837" s="1">
        <f t="shared" si="39"/>
        <v>1.8107854079774424</v>
      </c>
      <c r="E837" s="1">
        <v>0</v>
      </c>
      <c r="F837" s="1">
        <v>0</v>
      </c>
      <c r="G837" s="1">
        <v>7</v>
      </c>
      <c r="H837" s="1">
        <v>852</v>
      </c>
      <c r="I837" s="1">
        <v>60</v>
      </c>
      <c r="J837" s="1">
        <v>207</v>
      </c>
      <c r="K837" s="1">
        <v>78</v>
      </c>
      <c r="L837" s="1">
        <v>36</v>
      </c>
      <c r="M837" s="1">
        <v>48</v>
      </c>
      <c r="N837" s="1">
        <v>2</v>
      </c>
      <c r="O837" s="1">
        <v>2</v>
      </c>
      <c r="P837" s="1">
        <v>6</v>
      </c>
      <c r="Q837" s="1">
        <v>10</v>
      </c>
      <c r="R837" s="1">
        <v>5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42</v>
      </c>
      <c r="AA837" s="1" t="str" cm="1">
        <f t="array" ref="AA837">_xlfn.IFS(AND(Z837 &lt; 36, Z837 &gt; 23), "24-35", AND(Z837 &lt; 51, Z837 &gt; 35), "36-50", AND(Z837 &lt; 66, Z837 &gt; 50), "51-65", Z837 &gt; 65, "66+", TRUE, "?")</f>
        <v>36-50</v>
      </c>
      <c r="AB837" s="1">
        <v>2354</v>
      </c>
      <c r="AC837" s="1">
        <v>0</v>
      </c>
      <c r="AD837" s="1">
        <v>0</v>
      </c>
      <c r="AE837" s="1">
        <v>1</v>
      </c>
      <c r="AF837" s="1">
        <v>0</v>
      </c>
      <c r="AG837" s="1">
        <v>0</v>
      </c>
      <c r="AH837" s="1">
        <v>0</v>
      </c>
      <c r="AI837" s="1">
        <v>0</v>
      </c>
      <c r="AJ837" s="1">
        <v>1</v>
      </c>
      <c r="AK837" s="1">
        <v>0</v>
      </c>
      <c r="AL837" s="1">
        <v>1185</v>
      </c>
      <c r="AM837" s="2">
        <v>42495</v>
      </c>
      <c r="AN837">
        <f t="shared" si="40"/>
        <v>5</v>
      </c>
      <c r="AO837" t="str">
        <f t="shared" si="41"/>
        <v>May</v>
      </c>
      <c r="AP837">
        <v>1</v>
      </c>
    </row>
    <row r="838" spans="1:42" ht="13" x14ac:dyDescent="0.15">
      <c r="A838">
        <v>837</v>
      </c>
      <c r="B838" s="1">
        <v>31814</v>
      </c>
      <c r="C838" s="1">
        <v>63</v>
      </c>
      <c r="D838" s="1">
        <f t="shared" si="39"/>
        <v>0.19802602627773938</v>
      </c>
      <c r="E838" s="1">
        <v>1</v>
      </c>
      <c r="F838" s="1">
        <v>0</v>
      </c>
      <c r="G838" s="1">
        <v>73</v>
      </c>
      <c r="H838" s="1">
        <v>35</v>
      </c>
      <c r="I838" s="1">
        <v>3</v>
      </c>
      <c r="J838" s="1">
        <v>20</v>
      </c>
      <c r="K838" s="1">
        <v>4</v>
      </c>
      <c r="L838" s="1">
        <v>1</v>
      </c>
      <c r="M838" s="1">
        <v>20</v>
      </c>
      <c r="N838" s="1">
        <v>2</v>
      </c>
      <c r="O838" s="1">
        <v>2</v>
      </c>
      <c r="P838" s="1">
        <v>0</v>
      </c>
      <c r="Q838" s="1">
        <v>3</v>
      </c>
      <c r="R838" s="1">
        <v>9</v>
      </c>
      <c r="S838" s="1">
        <v>0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47</v>
      </c>
      <c r="AA838" s="1" t="str" cm="1">
        <f t="array" ref="AA838">_xlfn.IFS(AND(Z838 &lt; 36, Z838 &gt; 23), "24-35", AND(Z838 &lt; 51, Z838 &gt; 35), "36-50", AND(Z838 &lt; 66, Z838 &gt; 50), "51-65", Z838 &gt; 65, "66+", TRUE, "?")</f>
        <v>36-50</v>
      </c>
      <c r="AB838" s="1">
        <v>2664</v>
      </c>
      <c r="AC838" s="1">
        <v>0</v>
      </c>
      <c r="AD838" s="1">
        <v>1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43</v>
      </c>
      <c r="AM838" s="2">
        <v>42185</v>
      </c>
      <c r="AN838">
        <f t="shared" si="40"/>
        <v>6</v>
      </c>
      <c r="AO838" t="str">
        <f t="shared" si="41"/>
        <v>June</v>
      </c>
      <c r="AP838">
        <v>1</v>
      </c>
    </row>
    <row r="839" spans="1:42" ht="13" x14ac:dyDescent="0.15">
      <c r="A839">
        <v>838</v>
      </c>
      <c r="B839" s="1">
        <v>51390</v>
      </c>
      <c r="C839" s="1">
        <v>297</v>
      </c>
      <c r="D839" s="1">
        <f t="shared" si="39"/>
        <v>0.57793345008756569</v>
      </c>
      <c r="E839" s="1">
        <v>1</v>
      </c>
      <c r="F839" s="1">
        <v>1</v>
      </c>
      <c r="G839" s="1">
        <v>54</v>
      </c>
      <c r="H839" s="1">
        <v>205</v>
      </c>
      <c r="I839" s="1">
        <v>20</v>
      </c>
      <c r="J839" s="1">
        <v>47</v>
      </c>
      <c r="K839" s="1">
        <v>23</v>
      </c>
      <c r="L839" s="1">
        <v>2</v>
      </c>
      <c r="M839" s="1">
        <v>56</v>
      </c>
      <c r="N839" s="1">
        <v>6</v>
      </c>
      <c r="O839" s="1">
        <v>5</v>
      </c>
      <c r="P839" s="1">
        <v>2</v>
      </c>
      <c r="Q839" s="1">
        <v>5</v>
      </c>
      <c r="R839" s="1">
        <v>5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55</v>
      </c>
      <c r="AA839" s="1" t="str" cm="1">
        <f t="array" ref="AA839">_xlfn.IFS(AND(Z839 &lt; 36, Z839 &gt; 23), "24-35", AND(Z839 &lt; 51, Z839 &gt; 35), "36-50", AND(Z839 &lt; 66, Z839 &gt; 50), "51-65", Z839 &gt; 65, "66+", TRUE, "?")</f>
        <v>51-65</v>
      </c>
      <c r="AB839" s="1">
        <v>2818</v>
      </c>
      <c r="AC839" s="1">
        <v>0</v>
      </c>
      <c r="AD839" s="1">
        <v>0</v>
      </c>
      <c r="AE839" s="1">
        <v>0</v>
      </c>
      <c r="AF839" s="1">
        <v>0</v>
      </c>
      <c r="AG839" s="1">
        <v>1</v>
      </c>
      <c r="AH839" s="1">
        <v>0</v>
      </c>
      <c r="AI839" s="1">
        <v>0</v>
      </c>
      <c r="AJ839" s="1">
        <v>1</v>
      </c>
      <c r="AK839" s="1">
        <v>0</v>
      </c>
      <c r="AL839" s="1">
        <v>241</v>
      </c>
      <c r="AM839" s="2">
        <v>42031</v>
      </c>
      <c r="AN839">
        <f t="shared" si="40"/>
        <v>1</v>
      </c>
      <c r="AO839" t="str">
        <f t="shared" si="41"/>
        <v>January</v>
      </c>
      <c r="AP839">
        <v>1</v>
      </c>
    </row>
    <row r="840" spans="1:42" ht="13" x14ac:dyDescent="0.15">
      <c r="A840">
        <v>839</v>
      </c>
      <c r="B840" s="1">
        <v>76630</v>
      </c>
      <c r="C840" s="1">
        <v>828</v>
      </c>
      <c r="D840" s="1">
        <f t="shared" si="39"/>
        <v>1.0805167688894688</v>
      </c>
      <c r="E840" s="1">
        <v>0</v>
      </c>
      <c r="F840" s="1">
        <v>0</v>
      </c>
      <c r="G840" s="1">
        <v>93</v>
      </c>
      <c r="H840" s="1">
        <v>255</v>
      </c>
      <c r="I840" s="1">
        <v>31</v>
      </c>
      <c r="J840" s="1">
        <v>446</v>
      </c>
      <c r="K840" s="1">
        <v>40</v>
      </c>
      <c r="L840" s="1">
        <v>56</v>
      </c>
      <c r="M840" s="1">
        <v>175</v>
      </c>
      <c r="N840" s="1">
        <v>1</v>
      </c>
      <c r="O840" s="1">
        <v>3</v>
      </c>
      <c r="P840" s="1">
        <v>10</v>
      </c>
      <c r="Q840" s="1">
        <v>11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37</v>
      </c>
      <c r="AA840" s="1" t="str" cm="1">
        <f t="array" ref="AA840">_xlfn.IFS(AND(Z840 &lt; 36, Z840 &gt; 23), "24-35", AND(Z840 &lt; 51, Z840 &gt; 35), "36-50", AND(Z840 &lt; 66, Z840 &gt; 50), "51-65", Z840 &gt; 65, "66+", TRUE, "?")</f>
        <v>36-50</v>
      </c>
      <c r="AB840" s="1">
        <v>2325</v>
      </c>
      <c r="AC840" s="1">
        <v>0</v>
      </c>
      <c r="AD840" s="1">
        <v>1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653</v>
      </c>
      <c r="AM840" s="2">
        <v>42524</v>
      </c>
      <c r="AN840">
        <f t="shared" si="40"/>
        <v>6</v>
      </c>
      <c r="AO840" t="str">
        <f t="shared" si="41"/>
        <v>June</v>
      </c>
      <c r="AP840">
        <v>1</v>
      </c>
    </row>
    <row r="841" spans="1:42" ht="13" x14ac:dyDescent="0.15">
      <c r="A841">
        <v>840</v>
      </c>
      <c r="B841" s="1">
        <v>26868</v>
      </c>
      <c r="C841" s="1">
        <v>12</v>
      </c>
      <c r="D841" s="1">
        <f t="shared" si="39"/>
        <v>4.4662795891022775E-2</v>
      </c>
      <c r="E841" s="1">
        <v>1</v>
      </c>
      <c r="F841" s="1">
        <v>0</v>
      </c>
      <c r="G841" s="1">
        <v>52</v>
      </c>
      <c r="H841" s="1">
        <v>0</v>
      </c>
      <c r="I841" s="1">
        <v>0</v>
      </c>
      <c r="J841" s="1">
        <v>1</v>
      </c>
      <c r="K841" s="1">
        <v>8</v>
      </c>
      <c r="L841" s="1">
        <v>3</v>
      </c>
      <c r="M841" s="1">
        <v>2</v>
      </c>
      <c r="N841" s="1">
        <v>1</v>
      </c>
      <c r="O841" s="1">
        <v>1</v>
      </c>
      <c r="P841" s="1">
        <v>0</v>
      </c>
      <c r="Q841" s="1">
        <v>2</v>
      </c>
      <c r="R841" s="1">
        <v>7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29</v>
      </c>
      <c r="AA841" s="1" t="str" cm="1">
        <f t="array" ref="AA841">_xlfn.IFS(AND(Z841 &lt; 36, Z841 &gt; 23), "24-35", AND(Z841 &lt; 51, Z841 &gt; 35), "36-50", AND(Z841 &lt; 66, Z841 &gt; 50), "51-65", Z841 &gt; 65, "66+", TRUE, "?")</f>
        <v>24-35</v>
      </c>
      <c r="AB841" s="1">
        <v>2219</v>
      </c>
      <c r="AC841" s="1">
        <v>0</v>
      </c>
      <c r="AD841" s="1">
        <v>0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10</v>
      </c>
      <c r="AM841" s="2">
        <v>42630</v>
      </c>
      <c r="AN841">
        <f t="shared" si="40"/>
        <v>9</v>
      </c>
      <c r="AO841" t="str">
        <f t="shared" si="41"/>
        <v>September</v>
      </c>
      <c r="AP841">
        <v>1</v>
      </c>
    </row>
    <row r="842" spans="1:42" ht="13" x14ac:dyDescent="0.15">
      <c r="A842">
        <v>841</v>
      </c>
      <c r="B842" s="1">
        <v>85696</v>
      </c>
      <c r="C842" s="1">
        <v>1301</v>
      </c>
      <c r="D842" s="1">
        <f t="shared" si="39"/>
        <v>1.5181572068707991</v>
      </c>
      <c r="E842" s="1">
        <v>0</v>
      </c>
      <c r="F842" s="1">
        <v>0</v>
      </c>
      <c r="G842" s="1">
        <v>88</v>
      </c>
      <c r="H842" s="1">
        <v>714</v>
      </c>
      <c r="I842" s="1">
        <v>76</v>
      </c>
      <c r="J842" s="1">
        <v>395</v>
      </c>
      <c r="K842" s="1">
        <v>116</v>
      </c>
      <c r="L842" s="1">
        <v>0</v>
      </c>
      <c r="M842" s="1">
        <v>12</v>
      </c>
      <c r="N842" s="1">
        <v>1</v>
      </c>
      <c r="O842" s="1">
        <v>4</v>
      </c>
      <c r="P842" s="1">
        <v>6</v>
      </c>
      <c r="Q842" s="1">
        <v>9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58</v>
      </c>
      <c r="AA842" s="1" t="str" cm="1">
        <f t="array" ref="AA842">_xlfn.IFS(AND(Z842 &lt; 36, Z842 &gt; 23), "24-35", AND(Z842 &lt; 51, Z842 &gt; 35), "36-50", AND(Z842 &lt; 66, Z842 &gt; 50), "51-65", Z842 &gt; 65, "66+", TRUE, "?")</f>
        <v>51-65</v>
      </c>
      <c r="AB842" s="1">
        <v>2581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1289</v>
      </c>
      <c r="AM842" s="2">
        <v>42268</v>
      </c>
      <c r="AN842">
        <f t="shared" si="40"/>
        <v>9</v>
      </c>
      <c r="AO842" t="str">
        <f t="shared" si="41"/>
        <v>September</v>
      </c>
      <c r="AP842">
        <v>1</v>
      </c>
    </row>
    <row r="843" spans="1:42" ht="13" x14ac:dyDescent="0.15">
      <c r="A843">
        <v>842</v>
      </c>
      <c r="B843" s="1">
        <v>55260</v>
      </c>
      <c r="C843" s="1">
        <v>897</v>
      </c>
      <c r="D843" s="1">
        <f t="shared" si="39"/>
        <v>1.6232356134636263</v>
      </c>
      <c r="E843" s="1">
        <v>0</v>
      </c>
      <c r="F843" s="1">
        <v>1</v>
      </c>
      <c r="G843" s="1">
        <v>81</v>
      </c>
      <c r="H843" s="1">
        <v>825</v>
      </c>
      <c r="I843" s="1">
        <v>8</v>
      </c>
      <c r="J843" s="1">
        <v>53</v>
      </c>
      <c r="K843" s="1">
        <v>11</v>
      </c>
      <c r="L843" s="1">
        <v>0</v>
      </c>
      <c r="M843" s="1">
        <v>242</v>
      </c>
      <c r="N843" s="1">
        <v>2</v>
      </c>
      <c r="O843" s="1">
        <v>8</v>
      </c>
      <c r="P843" s="1">
        <v>10</v>
      </c>
      <c r="Q843" s="1">
        <v>5</v>
      </c>
      <c r="R843" s="1">
        <v>6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48</v>
      </c>
      <c r="AA843" s="1" t="str" cm="1">
        <f t="array" ref="AA843">_xlfn.IFS(AND(Z843 &lt; 36, Z843 &gt; 23), "24-35", AND(Z843 &lt; 51, Z843 &gt; 35), "36-50", AND(Z843 &lt; 66, Z843 &gt; 50), "51-65", Z843 &gt; 65, "66+", TRUE, "?")</f>
        <v>36-50</v>
      </c>
      <c r="AB843" s="1">
        <v>2723</v>
      </c>
      <c r="AC843" s="1">
        <v>0</v>
      </c>
      <c r="AD843" s="1">
        <v>0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655</v>
      </c>
      <c r="AM843" s="2">
        <v>42126</v>
      </c>
      <c r="AN843">
        <f t="shared" si="40"/>
        <v>5</v>
      </c>
      <c r="AO843" t="str">
        <f t="shared" si="41"/>
        <v>May</v>
      </c>
      <c r="AP843">
        <v>1</v>
      </c>
    </row>
    <row r="844" spans="1:42" ht="13" x14ac:dyDescent="0.15">
      <c r="A844">
        <v>843</v>
      </c>
      <c r="B844" s="1">
        <v>78331</v>
      </c>
      <c r="C844" s="1">
        <v>1577</v>
      </c>
      <c r="D844" s="1">
        <f t="shared" si="39"/>
        <v>2.0132514585540844</v>
      </c>
      <c r="E844" s="1">
        <v>0</v>
      </c>
      <c r="F844" s="1">
        <v>1</v>
      </c>
      <c r="G844" s="1">
        <v>97</v>
      </c>
      <c r="H844" s="1">
        <v>756</v>
      </c>
      <c r="I844" s="1">
        <v>138</v>
      </c>
      <c r="J844" s="1">
        <v>354</v>
      </c>
      <c r="K844" s="1">
        <v>160</v>
      </c>
      <c r="L844" s="1">
        <v>169</v>
      </c>
      <c r="M844" s="1">
        <v>61</v>
      </c>
      <c r="N844" s="1">
        <v>2</v>
      </c>
      <c r="O844" s="1">
        <v>10</v>
      </c>
      <c r="P844" s="1">
        <v>6</v>
      </c>
      <c r="Q844" s="1">
        <v>7</v>
      </c>
      <c r="R844" s="1">
        <v>4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62</v>
      </c>
      <c r="AA844" s="1" t="str" cm="1">
        <f t="array" ref="AA844">_xlfn.IFS(AND(Z844 &lt; 36, Z844 &gt; 23), "24-35", AND(Z844 &lt; 51, Z844 &gt; 35), "36-50", AND(Z844 &lt; 66, Z844 &gt; 50), "51-65", Z844 &gt; 65, "66+", TRUE, "?")</f>
        <v>51-65</v>
      </c>
      <c r="AB844" s="1">
        <v>2316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0</v>
      </c>
      <c r="AL844" s="1">
        <v>1516</v>
      </c>
      <c r="AM844" s="2">
        <v>42533</v>
      </c>
      <c r="AN844">
        <f t="shared" si="40"/>
        <v>6</v>
      </c>
      <c r="AO844" t="str">
        <f t="shared" si="41"/>
        <v>June</v>
      </c>
      <c r="AP844">
        <v>1</v>
      </c>
    </row>
    <row r="845" spans="1:42" ht="13" x14ac:dyDescent="0.15">
      <c r="A845">
        <v>844</v>
      </c>
      <c r="B845" s="1">
        <v>37087</v>
      </c>
      <c r="C845" s="1">
        <v>398</v>
      </c>
      <c r="D845" s="1">
        <f t="shared" si="39"/>
        <v>1.0731523175236606</v>
      </c>
      <c r="E845" s="1">
        <v>1</v>
      </c>
      <c r="F845" s="1">
        <v>0</v>
      </c>
      <c r="G845" s="1">
        <v>50</v>
      </c>
      <c r="H845" s="1">
        <v>194</v>
      </c>
      <c r="I845" s="1">
        <v>55</v>
      </c>
      <c r="J845" s="1">
        <v>134</v>
      </c>
      <c r="K845" s="1">
        <v>15</v>
      </c>
      <c r="L845" s="1">
        <v>0</v>
      </c>
      <c r="M845" s="1">
        <v>3</v>
      </c>
      <c r="N845" s="1">
        <v>3</v>
      </c>
      <c r="O845" s="1">
        <v>4</v>
      </c>
      <c r="P845" s="1">
        <v>2</v>
      </c>
      <c r="Q845" s="1">
        <v>8</v>
      </c>
      <c r="R845" s="1">
        <v>6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46</v>
      </c>
      <c r="AA845" s="1" t="str" cm="1">
        <f t="array" ref="AA845">_xlfn.IFS(AND(Z845 &lt; 36, Z845 &gt; 23), "24-35", AND(Z845 &lt; 51, Z845 &gt; 35), "36-50", AND(Z845 &lt; 66, Z845 &gt; 50), "51-65", Z845 &gt; 65, "66+", TRUE, "?")</f>
        <v>36-50</v>
      </c>
      <c r="AB845" s="1">
        <v>2481</v>
      </c>
      <c r="AC845" s="1">
        <v>0</v>
      </c>
      <c r="AD845" s="1">
        <v>1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395</v>
      </c>
      <c r="AM845" s="2">
        <v>42368</v>
      </c>
      <c r="AN845">
        <f t="shared" si="40"/>
        <v>12</v>
      </c>
      <c r="AO845" t="str">
        <f t="shared" si="41"/>
        <v>December</v>
      </c>
      <c r="AP845">
        <v>1</v>
      </c>
    </row>
    <row r="846" spans="1:42" ht="13" x14ac:dyDescent="0.15">
      <c r="A846">
        <v>845</v>
      </c>
      <c r="B846" s="1">
        <v>21846</v>
      </c>
      <c r="C846" s="1">
        <v>58</v>
      </c>
      <c r="D846" s="1">
        <f t="shared" si="39"/>
        <v>0.26549482742836217</v>
      </c>
      <c r="E846" s="1">
        <v>1</v>
      </c>
      <c r="F846" s="1">
        <v>0</v>
      </c>
      <c r="G846" s="1">
        <v>38</v>
      </c>
      <c r="H846" s="1">
        <v>7</v>
      </c>
      <c r="I846" s="1">
        <v>17</v>
      </c>
      <c r="J846" s="1">
        <v>18</v>
      </c>
      <c r="K846" s="1">
        <v>6</v>
      </c>
      <c r="L846" s="1">
        <v>10</v>
      </c>
      <c r="M846" s="1">
        <v>26</v>
      </c>
      <c r="N846" s="1">
        <v>4</v>
      </c>
      <c r="O846" s="1">
        <v>4</v>
      </c>
      <c r="P846" s="1">
        <v>0</v>
      </c>
      <c r="Q846" s="1">
        <v>3</v>
      </c>
      <c r="R846" s="1">
        <v>8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34</v>
      </c>
      <c r="AA846" s="1" t="str" cm="1">
        <f t="array" ref="AA846">_xlfn.IFS(AND(Z846 &lt; 36, Z846 &gt; 23), "24-35", AND(Z846 &lt; 51, Z846 &gt; 35), "36-50", AND(Z846 &lt; 66, Z846 &gt; 50), "51-65", Z846 &gt; 65, "66+", TRUE, "?")</f>
        <v>24-35</v>
      </c>
      <c r="AB846" s="1">
        <v>2409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32</v>
      </c>
      <c r="AM846" s="2">
        <v>42440</v>
      </c>
      <c r="AN846">
        <f t="shared" si="40"/>
        <v>3</v>
      </c>
      <c r="AO846" t="str">
        <f t="shared" si="41"/>
        <v>March</v>
      </c>
      <c r="AP846">
        <v>1</v>
      </c>
    </row>
    <row r="847" spans="1:42" ht="13" x14ac:dyDescent="0.15">
      <c r="A847">
        <v>846</v>
      </c>
      <c r="B847" s="1">
        <v>81320</v>
      </c>
      <c r="C847" s="1">
        <v>871</v>
      </c>
      <c r="D847" s="1">
        <f t="shared" si="39"/>
        <v>1.0710772257747172</v>
      </c>
      <c r="E847" s="1">
        <v>0</v>
      </c>
      <c r="F847" s="1">
        <v>0</v>
      </c>
      <c r="G847" s="1">
        <v>61</v>
      </c>
      <c r="H847" s="1">
        <v>183</v>
      </c>
      <c r="I847" s="1">
        <v>33</v>
      </c>
      <c r="J847" s="1">
        <v>493</v>
      </c>
      <c r="K847" s="1">
        <v>59</v>
      </c>
      <c r="L847" s="1">
        <v>103</v>
      </c>
      <c r="M847" s="1">
        <v>57</v>
      </c>
      <c r="N847" s="1">
        <v>1</v>
      </c>
      <c r="O847" s="1">
        <v>4</v>
      </c>
      <c r="P847" s="1">
        <v>3</v>
      </c>
      <c r="Q847" s="1">
        <v>10</v>
      </c>
      <c r="R847" s="1">
        <v>2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62</v>
      </c>
      <c r="AA847" s="1" t="str" cm="1">
        <f t="array" ref="AA847">_xlfn.IFS(AND(Z847 &lt; 36, Z847 &gt; 23), "24-35", AND(Z847 &lt; 51, Z847 &gt; 35), "36-50", AND(Z847 &lt; 66, Z847 &gt; 50), "51-65", Z847 &gt; 65, "66+", TRUE, "?")</f>
        <v>51-65</v>
      </c>
      <c r="AB847" s="1">
        <v>2667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814</v>
      </c>
      <c r="AM847" s="2">
        <v>42182</v>
      </c>
      <c r="AN847">
        <f t="shared" si="40"/>
        <v>6</v>
      </c>
      <c r="AO847" t="str">
        <f t="shared" si="41"/>
        <v>June</v>
      </c>
      <c r="AP847">
        <v>1</v>
      </c>
    </row>
    <row r="848" spans="1:42" ht="13" x14ac:dyDescent="0.15">
      <c r="A848">
        <v>847</v>
      </c>
      <c r="B848" s="1">
        <v>54137</v>
      </c>
      <c r="C848" s="1">
        <v>183</v>
      </c>
      <c r="D848" s="1">
        <f t="shared" si="39"/>
        <v>0.3380312909839851</v>
      </c>
      <c r="E848" s="1">
        <v>0</v>
      </c>
      <c r="F848" s="1">
        <v>1</v>
      </c>
      <c r="G848" s="1">
        <v>46</v>
      </c>
      <c r="H848" s="1">
        <v>171</v>
      </c>
      <c r="I848" s="1">
        <v>0</v>
      </c>
      <c r="J848" s="1">
        <v>11</v>
      </c>
      <c r="K848" s="1">
        <v>0</v>
      </c>
      <c r="L848" s="1">
        <v>1</v>
      </c>
      <c r="M848" s="1">
        <v>20</v>
      </c>
      <c r="N848" s="1">
        <v>2</v>
      </c>
      <c r="O848" s="1">
        <v>4</v>
      </c>
      <c r="P848" s="1">
        <v>1</v>
      </c>
      <c r="Q848" s="1">
        <v>4</v>
      </c>
      <c r="R848" s="1">
        <v>6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50</v>
      </c>
      <c r="AA848" s="1" t="str" cm="1">
        <f t="array" ref="AA848">_xlfn.IFS(AND(Z848 &lt; 36, Z848 &gt; 23), "24-35", AND(Z848 &lt; 51, Z848 &gt; 35), "36-50", AND(Z848 &lt; 66, Z848 &gt; 50), "51-65", Z848 &gt; 65, "66+", TRUE, "?")</f>
        <v>36-50</v>
      </c>
      <c r="AB848" s="1">
        <v>2476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163</v>
      </c>
      <c r="AM848" s="2">
        <v>42373</v>
      </c>
      <c r="AN848">
        <f t="shared" si="40"/>
        <v>1</v>
      </c>
      <c r="AO848" t="str">
        <f t="shared" si="41"/>
        <v>January</v>
      </c>
      <c r="AP848">
        <v>1</v>
      </c>
    </row>
    <row r="849" spans="1:42" ht="13" x14ac:dyDescent="0.15">
      <c r="A849">
        <v>848</v>
      </c>
      <c r="B849" s="1">
        <v>66825</v>
      </c>
      <c r="C849" s="1">
        <v>818</v>
      </c>
      <c r="D849" s="1">
        <f t="shared" si="39"/>
        <v>1.2240927796483352</v>
      </c>
      <c r="E849" s="1">
        <v>0</v>
      </c>
      <c r="F849" s="1">
        <v>0</v>
      </c>
      <c r="G849" s="1">
        <v>73</v>
      </c>
      <c r="H849" s="1">
        <v>243</v>
      </c>
      <c r="I849" s="1">
        <v>101</v>
      </c>
      <c r="J849" s="1">
        <v>405</v>
      </c>
      <c r="K849" s="1">
        <v>29</v>
      </c>
      <c r="L849" s="1">
        <v>40</v>
      </c>
      <c r="M849" s="1">
        <v>40</v>
      </c>
      <c r="N849" s="1">
        <v>1</v>
      </c>
      <c r="O849" s="1">
        <v>4</v>
      </c>
      <c r="P849" s="1">
        <v>5</v>
      </c>
      <c r="Q849" s="1">
        <v>6</v>
      </c>
      <c r="R849" s="1">
        <v>2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53</v>
      </c>
      <c r="AA849" s="1" t="str" cm="1">
        <f t="array" ref="AA849">_xlfn.IFS(AND(Z849 &lt; 36, Z849 &gt; 23), "24-35", AND(Z849 &lt; 51, Z849 &gt; 35), "36-50", AND(Z849 &lt; 66, Z849 &gt; 50), "51-65", Z849 &gt; 65, "66+", TRUE, "?")</f>
        <v>51-65</v>
      </c>
      <c r="AB849" s="1">
        <v>2509</v>
      </c>
      <c r="AC849" s="1">
        <v>0</v>
      </c>
      <c r="AD849" s="1">
        <v>0</v>
      </c>
      <c r="AE849" s="1">
        <v>0</v>
      </c>
      <c r="AF849" s="1">
        <v>1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778</v>
      </c>
      <c r="AM849" s="2">
        <v>42340</v>
      </c>
      <c r="AN849">
        <f t="shared" si="40"/>
        <v>12</v>
      </c>
      <c r="AO849" t="str">
        <f t="shared" si="41"/>
        <v>December</v>
      </c>
      <c r="AP849">
        <v>1</v>
      </c>
    </row>
    <row r="850" spans="1:42" ht="13" x14ac:dyDescent="0.15">
      <c r="A850">
        <v>849</v>
      </c>
      <c r="B850" s="1">
        <v>57100</v>
      </c>
      <c r="C850" s="1">
        <v>313</v>
      </c>
      <c r="D850" s="1">
        <f t="shared" si="39"/>
        <v>0.5481611208406304</v>
      </c>
      <c r="E850" s="1">
        <v>0</v>
      </c>
      <c r="F850" s="1">
        <v>0</v>
      </c>
      <c r="G850" s="1">
        <v>19</v>
      </c>
      <c r="H850" s="1">
        <v>181</v>
      </c>
      <c r="I850" s="1">
        <v>21</v>
      </c>
      <c r="J850" s="1">
        <v>69</v>
      </c>
      <c r="K850" s="1">
        <v>39</v>
      </c>
      <c r="L850" s="1">
        <v>3</v>
      </c>
      <c r="M850" s="1">
        <v>96</v>
      </c>
      <c r="N850" s="1">
        <v>1</v>
      </c>
      <c r="O850" s="1">
        <v>3</v>
      </c>
      <c r="P850" s="1">
        <v>3</v>
      </c>
      <c r="Q850" s="1">
        <v>6</v>
      </c>
      <c r="R850" s="1">
        <v>3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47</v>
      </c>
      <c r="AA850" s="1" t="str" cm="1">
        <f t="array" ref="AA850">_xlfn.IFS(AND(Z850 &lt; 36, Z850 &gt; 23), "24-35", AND(Z850 &lt; 51, Z850 &gt; 35), "36-50", AND(Z850 &lt; 66, Z850 &gt; 50), "51-65", Z850 &gt; 65, "66+", TRUE, "?")</f>
        <v>36-50</v>
      </c>
      <c r="AB850" s="1">
        <v>2366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217</v>
      </c>
      <c r="AM850" s="2">
        <v>42483</v>
      </c>
      <c r="AN850">
        <f t="shared" si="40"/>
        <v>4</v>
      </c>
      <c r="AO850" t="str">
        <f t="shared" si="41"/>
        <v>April</v>
      </c>
      <c r="AP850">
        <v>1</v>
      </c>
    </row>
    <row r="851" spans="1:42" ht="13" x14ac:dyDescent="0.15">
      <c r="A851">
        <v>850</v>
      </c>
      <c r="B851" s="1">
        <v>58917</v>
      </c>
      <c r="C851" s="1">
        <v>254</v>
      </c>
      <c r="D851" s="1">
        <f t="shared" si="39"/>
        <v>0.43111495833121166</v>
      </c>
      <c r="E851" s="1">
        <v>1</v>
      </c>
      <c r="F851" s="1">
        <v>2</v>
      </c>
      <c r="G851" s="1">
        <v>10</v>
      </c>
      <c r="H851" s="1">
        <v>151</v>
      </c>
      <c r="I851" s="1">
        <v>7</v>
      </c>
      <c r="J851" s="1">
        <v>89</v>
      </c>
      <c r="K851" s="1">
        <v>0</v>
      </c>
      <c r="L851" s="1">
        <v>7</v>
      </c>
      <c r="M851" s="1">
        <v>28</v>
      </c>
      <c r="N851" s="1">
        <v>5</v>
      </c>
      <c r="O851" s="1">
        <v>4</v>
      </c>
      <c r="P851" s="1">
        <v>1</v>
      </c>
      <c r="Q851" s="1">
        <v>6</v>
      </c>
      <c r="R851" s="1">
        <v>5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51</v>
      </c>
      <c r="AA851" s="1" t="str" cm="1">
        <f t="array" ref="AA851">_xlfn.IFS(AND(Z851 &lt; 36, Z851 &gt; 23), "24-35", AND(Z851 &lt; 51, Z851 &gt; 35), "36-50", AND(Z851 &lt; 66, Z851 &gt; 50), "51-65", Z851 &gt; 65, "66+", TRUE, "?")</f>
        <v>51-65</v>
      </c>
      <c r="AB851" s="1">
        <v>2621</v>
      </c>
      <c r="AC851" s="1">
        <v>0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226</v>
      </c>
      <c r="AM851" s="2">
        <v>42228</v>
      </c>
      <c r="AN851">
        <f t="shared" si="40"/>
        <v>8</v>
      </c>
      <c r="AO851" t="str">
        <f t="shared" si="41"/>
        <v>August</v>
      </c>
      <c r="AP851">
        <v>1</v>
      </c>
    </row>
    <row r="852" spans="1:42" ht="13" x14ac:dyDescent="0.15">
      <c r="A852">
        <v>851</v>
      </c>
      <c r="B852" s="1">
        <v>85072</v>
      </c>
      <c r="C852" s="1">
        <v>1182</v>
      </c>
      <c r="D852" s="1">
        <f t="shared" si="39"/>
        <v>1.3894113221741584</v>
      </c>
      <c r="E852" s="1">
        <v>0</v>
      </c>
      <c r="F852" s="1">
        <v>0</v>
      </c>
      <c r="G852" s="1">
        <v>94</v>
      </c>
      <c r="H852" s="1">
        <v>494</v>
      </c>
      <c r="I852" s="1">
        <v>92</v>
      </c>
      <c r="J852" s="1">
        <v>391</v>
      </c>
      <c r="K852" s="1">
        <v>194</v>
      </c>
      <c r="L852" s="1">
        <v>11</v>
      </c>
      <c r="M852" s="1">
        <v>241</v>
      </c>
      <c r="N852" s="1">
        <v>1</v>
      </c>
      <c r="O852" s="1">
        <v>3</v>
      </c>
      <c r="P852" s="1">
        <v>4</v>
      </c>
      <c r="Q852" s="1">
        <v>10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43</v>
      </c>
      <c r="AA852" s="1" t="str" cm="1">
        <f t="array" ref="AA852">_xlfn.IFS(AND(Z852 &lt; 36, Z852 &gt; 23), "24-35", AND(Z852 &lt; 51, Z852 &gt; 35), "36-50", AND(Z852 &lt; 66, Z852 &gt; 50), "51-65", Z852 &gt; 65, "66+", TRUE, "?")</f>
        <v>36-50</v>
      </c>
      <c r="AB852" s="1">
        <v>2240</v>
      </c>
      <c r="AC852" s="1">
        <v>0</v>
      </c>
      <c r="AD852" s="1">
        <v>0</v>
      </c>
      <c r="AE852" s="1">
        <v>1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941</v>
      </c>
      <c r="AM852" s="2">
        <v>42609</v>
      </c>
      <c r="AN852">
        <f t="shared" si="40"/>
        <v>8</v>
      </c>
      <c r="AO852" t="str">
        <f t="shared" si="41"/>
        <v>August</v>
      </c>
      <c r="AP852">
        <v>1</v>
      </c>
    </row>
    <row r="853" spans="1:42" ht="13" x14ac:dyDescent="0.15">
      <c r="A853">
        <v>852</v>
      </c>
      <c r="B853" s="1">
        <v>83257</v>
      </c>
      <c r="C853" s="1">
        <v>1298</v>
      </c>
      <c r="D853" s="1">
        <f t="shared" si="39"/>
        <v>1.5590280697118561</v>
      </c>
      <c r="E853" s="1">
        <v>0</v>
      </c>
      <c r="F853" s="1">
        <v>0</v>
      </c>
      <c r="G853" s="1">
        <v>56</v>
      </c>
      <c r="H853" s="1">
        <v>536</v>
      </c>
      <c r="I853" s="1">
        <v>27</v>
      </c>
      <c r="J853" s="1">
        <v>590</v>
      </c>
      <c r="K853" s="1">
        <v>38</v>
      </c>
      <c r="L853" s="1">
        <v>107</v>
      </c>
      <c r="M853" s="1">
        <v>67</v>
      </c>
      <c r="N853" s="1">
        <v>1</v>
      </c>
      <c r="O853" s="1">
        <v>5</v>
      </c>
      <c r="P853" s="1">
        <v>10</v>
      </c>
      <c r="Q853" s="1">
        <v>12</v>
      </c>
      <c r="R853" s="1">
        <v>6</v>
      </c>
      <c r="S853" s="1">
        <v>0</v>
      </c>
      <c r="T853" s="1">
        <v>0</v>
      </c>
      <c r="U853" s="1">
        <v>1</v>
      </c>
      <c r="V853" s="1">
        <v>0</v>
      </c>
      <c r="W853" s="1">
        <v>1</v>
      </c>
      <c r="X853" s="1">
        <v>1</v>
      </c>
      <c r="Y853" s="1">
        <v>1</v>
      </c>
      <c r="Z853" s="1">
        <v>25</v>
      </c>
      <c r="AA853" s="1" t="str" cm="1">
        <f t="array" ref="AA853">_xlfn.IFS(AND(Z853 &lt; 36, Z853 &gt; 23), "24-35", AND(Z853 &lt; 51, Z853 &gt; 35), "36-50", AND(Z853 &lt; 66, Z853 &gt; 50), "51-65", Z853 &gt; 65, "66+", TRUE, "?")</f>
        <v>24-35</v>
      </c>
      <c r="AB853" s="1">
        <v>2808</v>
      </c>
      <c r="AC853" s="1">
        <v>0</v>
      </c>
      <c r="AD853" s="1">
        <v>0</v>
      </c>
      <c r="AE853" s="1">
        <v>1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  <c r="AL853" s="1">
        <v>1231</v>
      </c>
      <c r="AM853" s="2">
        <v>42041</v>
      </c>
      <c r="AN853">
        <f t="shared" si="40"/>
        <v>2</v>
      </c>
      <c r="AO853" t="str">
        <f t="shared" si="41"/>
        <v>February</v>
      </c>
      <c r="AP853">
        <v>1</v>
      </c>
    </row>
    <row r="854" spans="1:42" ht="13" x14ac:dyDescent="0.15">
      <c r="A854">
        <v>853</v>
      </c>
      <c r="B854" s="1">
        <v>45684</v>
      </c>
      <c r="C854" s="1">
        <v>21</v>
      </c>
      <c r="D854" s="1">
        <f t="shared" si="39"/>
        <v>4.5967953769372204E-2</v>
      </c>
      <c r="E854" s="1">
        <v>1</v>
      </c>
      <c r="F854" s="1">
        <v>0</v>
      </c>
      <c r="G854" s="1">
        <v>37</v>
      </c>
      <c r="H854" s="1">
        <v>5</v>
      </c>
      <c r="I854" s="1">
        <v>1</v>
      </c>
      <c r="J854" s="1">
        <v>5</v>
      </c>
      <c r="K854" s="1">
        <v>10</v>
      </c>
      <c r="L854" s="1">
        <v>0</v>
      </c>
      <c r="M854" s="1">
        <v>7</v>
      </c>
      <c r="N854" s="1">
        <v>1</v>
      </c>
      <c r="O854" s="1">
        <v>1</v>
      </c>
      <c r="P854" s="1">
        <v>0</v>
      </c>
      <c r="Q854" s="1">
        <v>2</v>
      </c>
      <c r="R854" s="1">
        <v>7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49</v>
      </c>
      <c r="AA854" s="1" t="str" cm="1">
        <f t="array" ref="AA854">_xlfn.IFS(AND(Z854 &lt; 36, Z854 &gt; 23), "24-35", AND(Z854 &lt; 51, Z854 &gt; 35), "36-50", AND(Z854 &lt; 66, Z854 &gt; 50), "51-65", Z854 &gt; 65, "66+", TRUE, "?")</f>
        <v>36-50</v>
      </c>
      <c r="AB854" s="1">
        <v>2368</v>
      </c>
      <c r="AC854" s="1">
        <v>0</v>
      </c>
      <c r="AD854" s="1">
        <v>0</v>
      </c>
      <c r="AE854" s="1">
        <v>0</v>
      </c>
      <c r="AF854" s="1">
        <v>0</v>
      </c>
      <c r="AG854" s="1">
        <v>1</v>
      </c>
      <c r="AH854" s="1">
        <v>0</v>
      </c>
      <c r="AI854" s="1">
        <v>1</v>
      </c>
      <c r="AJ854" s="1">
        <v>0</v>
      </c>
      <c r="AK854" s="1">
        <v>0</v>
      </c>
      <c r="AL854" s="1">
        <v>14</v>
      </c>
      <c r="AM854" s="2">
        <v>42481</v>
      </c>
      <c r="AN854">
        <f t="shared" si="40"/>
        <v>4</v>
      </c>
      <c r="AO854" t="str">
        <f t="shared" si="41"/>
        <v>April</v>
      </c>
      <c r="AP854">
        <v>1</v>
      </c>
    </row>
    <row r="855" spans="1:42" ht="13" x14ac:dyDescent="0.15">
      <c r="A855">
        <v>854</v>
      </c>
      <c r="B855" s="1">
        <v>47889</v>
      </c>
      <c r="C855" s="1">
        <v>63</v>
      </c>
      <c r="D855" s="1">
        <f t="shared" si="39"/>
        <v>0.13155421913174217</v>
      </c>
      <c r="E855" s="1">
        <v>1</v>
      </c>
      <c r="F855" s="1">
        <v>0</v>
      </c>
      <c r="G855" s="1">
        <v>94</v>
      </c>
      <c r="H855" s="1">
        <v>29</v>
      </c>
      <c r="I855" s="1">
        <v>0</v>
      </c>
      <c r="J855" s="1">
        <v>29</v>
      </c>
      <c r="K855" s="1">
        <v>0</v>
      </c>
      <c r="L855" s="1">
        <v>5</v>
      </c>
      <c r="M855" s="1">
        <v>4</v>
      </c>
      <c r="N855" s="1">
        <v>1</v>
      </c>
      <c r="O855" s="1">
        <v>2</v>
      </c>
      <c r="P855" s="1">
        <v>0</v>
      </c>
      <c r="Q855" s="1">
        <v>3</v>
      </c>
      <c r="R855" s="1">
        <v>5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46</v>
      </c>
      <c r="AA855" s="1" t="str" cm="1">
        <f t="array" ref="AA855">_xlfn.IFS(AND(Z855 &lt; 36, Z855 &gt; 23), "24-35", AND(Z855 &lt; 51, Z855 &gt; 35), "36-50", AND(Z855 &lt; 66, Z855 &gt; 50), "51-65", Z855 &gt; 65, "66+", TRUE, "?")</f>
        <v>36-50</v>
      </c>
      <c r="AB855" s="1">
        <v>2335</v>
      </c>
      <c r="AC855" s="1">
        <v>0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59</v>
      </c>
      <c r="AM855" s="2">
        <v>42514</v>
      </c>
      <c r="AN855">
        <f t="shared" si="40"/>
        <v>5</v>
      </c>
      <c r="AO855" t="str">
        <f t="shared" si="41"/>
        <v>May</v>
      </c>
      <c r="AP855">
        <v>1</v>
      </c>
    </row>
    <row r="856" spans="1:42" ht="13" x14ac:dyDescent="0.15">
      <c r="A856">
        <v>855</v>
      </c>
      <c r="B856" s="1">
        <v>45921</v>
      </c>
      <c r="C856" s="1">
        <v>187</v>
      </c>
      <c r="D856" s="1">
        <f t="shared" si="39"/>
        <v>0.40722109710154397</v>
      </c>
      <c r="E856" s="1">
        <v>0</v>
      </c>
      <c r="F856" s="1">
        <v>0</v>
      </c>
      <c r="G856" s="1">
        <v>23</v>
      </c>
      <c r="H856" s="1">
        <v>102</v>
      </c>
      <c r="I856" s="1">
        <v>9</v>
      </c>
      <c r="J856" s="1">
        <v>49</v>
      </c>
      <c r="K856" s="1">
        <v>24</v>
      </c>
      <c r="L856" s="1">
        <v>3</v>
      </c>
      <c r="M856" s="1">
        <v>12</v>
      </c>
      <c r="N856" s="1">
        <v>1</v>
      </c>
      <c r="O856" s="1">
        <v>2</v>
      </c>
      <c r="P856" s="1">
        <v>1</v>
      </c>
      <c r="Q856" s="1">
        <v>6</v>
      </c>
      <c r="R856" s="1">
        <v>4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34</v>
      </c>
      <c r="AA856" s="1" t="str" cm="1">
        <f t="array" ref="AA856">_xlfn.IFS(AND(Z856 &lt; 36, Z856 &gt; 23), "24-35", AND(Z856 &lt; 51, Z856 &gt; 35), "36-50", AND(Z856 &lt; 66, Z856 &gt; 50), "51-65", Z856 &gt; 65, "66+", TRUE, "?")</f>
        <v>24-35</v>
      </c>
      <c r="AB856" s="1">
        <v>2270</v>
      </c>
      <c r="AC856" s="1">
        <v>0</v>
      </c>
      <c r="AD856" s="1">
        <v>1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175</v>
      </c>
      <c r="AM856" s="2">
        <v>42579</v>
      </c>
      <c r="AN856">
        <f t="shared" si="40"/>
        <v>7</v>
      </c>
      <c r="AO856" t="str">
        <f t="shared" si="41"/>
        <v>July</v>
      </c>
      <c r="AP856">
        <v>1</v>
      </c>
    </row>
    <row r="857" spans="1:42" ht="13" x14ac:dyDescent="0.15">
      <c r="A857">
        <v>856</v>
      </c>
      <c r="B857" s="1">
        <v>78420</v>
      </c>
      <c r="C857" s="1">
        <v>1425</v>
      </c>
      <c r="D857" s="1">
        <f t="shared" si="39"/>
        <v>1.8171384850803367</v>
      </c>
      <c r="E857" s="1">
        <v>0</v>
      </c>
      <c r="F857" s="1">
        <v>0</v>
      </c>
      <c r="G857" s="1">
        <v>75</v>
      </c>
      <c r="H857" s="1">
        <v>604</v>
      </c>
      <c r="I857" s="1">
        <v>28</v>
      </c>
      <c r="J857" s="1">
        <v>674</v>
      </c>
      <c r="K857" s="1">
        <v>91</v>
      </c>
      <c r="L857" s="1">
        <v>28</v>
      </c>
      <c r="M857" s="1">
        <v>28</v>
      </c>
      <c r="N857" s="1">
        <v>1</v>
      </c>
      <c r="O857" s="1">
        <v>3</v>
      </c>
      <c r="P857" s="1">
        <v>10</v>
      </c>
      <c r="Q857" s="1">
        <v>8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54</v>
      </c>
      <c r="AA857" s="1" t="str" cm="1">
        <f t="array" ref="AA857">_xlfn.IFS(AND(Z857 &lt; 36, Z857 &gt; 23), "24-35", AND(Z857 &lt; 51, Z857 &gt; 35), "36-50", AND(Z857 &lt; 66, Z857 &gt; 50), "51-65", Z857 &gt; 65, "66+", TRUE, "?")</f>
        <v>51-65</v>
      </c>
      <c r="AB857" s="1">
        <v>2524</v>
      </c>
      <c r="AC857" s="1">
        <v>0</v>
      </c>
      <c r="AD857" s="1">
        <v>0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1397</v>
      </c>
      <c r="AM857" s="2">
        <v>42325</v>
      </c>
      <c r="AN857">
        <f t="shared" si="40"/>
        <v>11</v>
      </c>
      <c r="AO857" t="str">
        <f t="shared" si="41"/>
        <v>November</v>
      </c>
      <c r="AP857">
        <v>1</v>
      </c>
    </row>
    <row r="858" spans="1:42" ht="13" x14ac:dyDescent="0.15">
      <c r="A858">
        <v>857</v>
      </c>
      <c r="B858" s="1">
        <v>75114</v>
      </c>
      <c r="C858" s="1">
        <v>1229</v>
      </c>
      <c r="D858" s="1">
        <f t="shared" si="39"/>
        <v>1.6361796735628511</v>
      </c>
      <c r="E858" s="1">
        <v>0</v>
      </c>
      <c r="F858" s="1">
        <v>0</v>
      </c>
      <c r="G858" s="1">
        <v>40</v>
      </c>
      <c r="H858" s="1">
        <v>571</v>
      </c>
      <c r="I858" s="1">
        <v>12</v>
      </c>
      <c r="J858" s="1">
        <v>523</v>
      </c>
      <c r="K858" s="1">
        <v>63</v>
      </c>
      <c r="L858" s="1">
        <v>60</v>
      </c>
      <c r="M858" s="1">
        <v>24</v>
      </c>
      <c r="N858" s="1">
        <v>1</v>
      </c>
      <c r="O858" s="1">
        <v>3</v>
      </c>
      <c r="P858" s="1">
        <v>10</v>
      </c>
      <c r="Q858" s="1">
        <v>5</v>
      </c>
      <c r="R858" s="1">
        <v>2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28</v>
      </c>
      <c r="AA858" s="1" t="str" cm="1">
        <f t="array" ref="AA858">_xlfn.IFS(AND(Z858 &lt; 36, Z858 &gt; 23), "24-35", AND(Z858 &lt; 51, Z858 &gt; 35), "36-50", AND(Z858 &lt; 66, Z858 &gt; 50), "51-65", Z858 &gt; 65, "66+", TRUE, "?")</f>
        <v>24-35</v>
      </c>
      <c r="AB858" s="1">
        <v>2393</v>
      </c>
      <c r="AC858" s="1">
        <v>0</v>
      </c>
      <c r="AD858" s="1">
        <v>0</v>
      </c>
      <c r="AE858" s="1">
        <v>0</v>
      </c>
      <c r="AF858" s="1">
        <v>1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1205</v>
      </c>
      <c r="AM858" s="2">
        <v>42456</v>
      </c>
      <c r="AN858">
        <f t="shared" si="40"/>
        <v>3</v>
      </c>
      <c r="AO858" t="str">
        <f t="shared" si="41"/>
        <v>March</v>
      </c>
      <c r="AP858">
        <v>1</v>
      </c>
    </row>
    <row r="859" spans="1:42" ht="13" x14ac:dyDescent="0.15">
      <c r="A859">
        <v>858</v>
      </c>
      <c r="B859" s="1">
        <v>82733</v>
      </c>
      <c r="C859" s="1">
        <v>1285</v>
      </c>
      <c r="D859" s="1">
        <f t="shared" si="39"/>
        <v>1.5531891748153699</v>
      </c>
      <c r="E859" s="1">
        <v>0</v>
      </c>
      <c r="F859" s="1">
        <v>0</v>
      </c>
      <c r="G859" s="1">
        <v>28</v>
      </c>
      <c r="H859" s="1">
        <v>712</v>
      </c>
      <c r="I859" s="1">
        <v>50</v>
      </c>
      <c r="J859" s="1">
        <v>420</v>
      </c>
      <c r="K859" s="1">
        <v>65</v>
      </c>
      <c r="L859" s="1">
        <v>38</v>
      </c>
      <c r="M859" s="1">
        <v>38</v>
      </c>
      <c r="N859" s="1">
        <v>1</v>
      </c>
      <c r="O859" s="1">
        <v>8</v>
      </c>
      <c r="P859" s="1">
        <v>4</v>
      </c>
      <c r="Q859" s="1">
        <v>7</v>
      </c>
      <c r="R859" s="1">
        <v>4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36</v>
      </c>
      <c r="AA859" s="1" t="str" cm="1">
        <f t="array" ref="AA859">_xlfn.IFS(AND(Z859 &lt; 36, Z859 &gt; 23), "24-35", AND(Z859 &lt; 51, Z859 &gt; 35), "36-50", AND(Z859 &lt; 66, Z859 &gt; 50), "51-65", Z859 &gt; 65, "66+", TRUE, "?")</f>
        <v>36-50</v>
      </c>
      <c r="AB859" s="1">
        <v>2451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1247</v>
      </c>
      <c r="AM859" s="2">
        <v>42398</v>
      </c>
      <c r="AN859">
        <f t="shared" si="40"/>
        <v>1</v>
      </c>
      <c r="AO859" t="str">
        <f t="shared" si="41"/>
        <v>January</v>
      </c>
      <c r="AP859">
        <v>1</v>
      </c>
    </row>
    <row r="860" spans="1:42" ht="13" x14ac:dyDescent="0.15">
      <c r="A860">
        <v>859</v>
      </c>
      <c r="B860" s="1">
        <v>82800</v>
      </c>
      <c r="C860" s="1">
        <v>1270</v>
      </c>
      <c r="D860" s="1">
        <f t="shared" si="39"/>
        <v>1.5338164251207729</v>
      </c>
      <c r="E860" s="1">
        <v>0</v>
      </c>
      <c r="F860" s="1">
        <v>0</v>
      </c>
      <c r="G860" s="1">
        <v>23</v>
      </c>
      <c r="H860" s="1">
        <v>1006</v>
      </c>
      <c r="I860" s="1">
        <v>22</v>
      </c>
      <c r="J860" s="1">
        <v>115</v>
      </c>
      <c r="K860" s="1">
        <v>59</v>
      </c>
      <c r="L860" s="1">
        <v>68</v>
      </c>
      <c r="M860" s="1">
        <v>45</v>
      </c>
      <c r="N860" s="1">
        <v>1</v>
      </c>
      <c r="O860" s="1">
        <v>7</v>
      </c>
      <c r="P860" s="1">
        <v>6</v>
      </c>
      <c r="Q860" s="1">
        <v>12</v>
      </c>
      <c r="R860" s="1">
        <v>3</v>
      </c>
      <c r="S860" s="1">
        <v>1</v>
      </c>
      <c r="T860" s="1">
        <v>0</v>
      </c>
      <c r="U860" s="1">
        <v>0</v>
      </c>
      <c r="V860" s="1">
        <v>0</v>
      </c>
      <c r="W860" s="1">
        <v>1</v>
      </c>
      <c r="X860" s="1">
        <v>0</v>
      </c>
      <c r="Y860" s="1">
        <v>1</v>
      </c>
      <c r="Z860" s="1">
        <v>74</v>
      </c>
      <c r="AA860" s="1" t="str" cm="1">
        <f t="array" ref="AA860">_xlfn.IFS(AND(Z860 &lt; 36, Z860 &gt; 23), "24-35", AND(Z860 &lt; 51, Z860 &gt; 35), "36-50", AND(Z860 &lt; 66, Z860 &gt; 50), "51-65", Z860 &gt; 65, "66+", TRUE, "?")</f>
        <v>66+</v>
      </c>
      <c r="AB860" s="1">
        <v>2741</v>
      </c>
      <c r="AC860" s="1">
        <v>0</v>
      </c>
      <c r="AD860" s="1">
        <v>0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1225</v>
      </c>
      <c r="AM860" s="2">
        <v>42108</v>
      </c>
      <c r="AN860">
        <f t="shared" si="40"/>
        <v>4</v>
      </c>
      <c r="AO860" t="str">
        <f t="shared" si="41"/>
        <v>April</v>
      </c>
      <c r="AP860">
        <v>1</v>
      </c>
    </row>
    <row r="861" spans="1:42" ht="13" x14ac:dyDescent="0.15">
      <c r="A861">
        <v>860</v>
      </c>
      <c r="B861" s="1">
        <v>62820</v>
      </c>
      <c r="C861" s="1">
        <v>923</v>
      </c>
      <c r="D861" s="1">
        <f t="shared" si="39"/>
        <v>1.469277300222859</v>
      </c>
      <c r="E861" s="1">
        <v>0</v>
      </c>
      <c r="F861" s="1">
        <v>0</v>
      </c>
      <c r="G861" s="1">
        <v>51</v>
      </c>
      <c r="H861" s="1">
        <v>398</v>
      </c>
      <c r="I861" s="1">
        <v>61</v>
      </c>
      <c r="J861" s="1">
        <v>265</v>
      </c>
      <c r="K861" s="1">
        <v>138</v>
      </c>
      <c r="L861" s="1">
        <v>61</v>
      </c>
      <c r="M861" s="1">
        <v>53</v>
      </c>
      <c r="N861" s="1">
        <v>1</v>
      </c>
      <c r="O861" s="1">
        <v>3</v>
      </c>
      <c r="P861" s="1">
        <v>4</v>
      </c>
      <c r="Q861" s="1">
        <v>6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66</v>
      </c>
      <c r="AA861" s="1" t="str" cm="1">
        <f t="array" ref="AA861">_xlfn.IFS(AND(Z861 &lt; 36, Z861 &gt; 23), "24-35", AND(Z861 &lt; 51, Z861 &gt; 35), "36-50", AND(Z861 &lt; 66, Z861 &gt; 50), "51-65", Z861 &gt; 65, "66+", TRUE, "?")</f>
        <v>66+</v>
      </c>
      <c r="AB861" s="1">
        <v>2573</v>
      </c>
      <c r="AC861" s="1">
        <v>0</v>
      </c>
      <c r="AD861" s="1">
        <v>1</v>
      </c>
      <c r="AE861" s="1">
        <v>0</v>
      </c>
      <c r="AF861" s="1">
        <v>0</v>
      </c>
      <c r="AG861" s="1">
        <v>0</v>
      </c>
      <c r="AH861" s="1">
        <v>0</v>
      </c>
      <c r="AI861" s="1">
        <v>1</v>
      </c>
      <c r="AJ861" s="1">
        <v>0</v>
      </c>
      <c r="AK861" s="1">
        <v>0</v>
      </c>
      <c r="AL861" s="1">
        <v>870</v>
      </c>
      <c r="AM861" s="2">
        <v>42276</v>
      </c>
      <c r="AN861">
        <f t="shared" si="40"/>
        <v>9</v>
      </c>
      <c r="AO861" t="str">
        <f t="shared" si="41"/>
        <v>September</v>
      </c>
      <c r="AP861">
        <v>1</v>
      </c>
    </row>
    <row r="862" spans="1:42" ht="13" x14ac:dyDescent="0.15">
      <c r="A862">
        <v>861</v>
      </c>
      <c r="B862" s="1">
        <v>73113</v>
      </c>
      <c r="C862" s="1">
        <v>973</v>
      </c>
      <c r="D862" s="1">
        <f t="shared" si="39"/>
        <v>1.3308166810279978</v>
      </c>
      <c r="E862" s="1">
        <v>0</v>
      </c>
      <c r="F862" s="1">
        <v>0</v>
      </c>
      <c r="G862" s="1">
        <v>86</v>
      </c>
      <c r="H862" s="1">
        <v>741</v>
      </c>
      <c r="I862" s="1">
        <v>19</v>
      </c>
      <c r="J862" s="1">
        <v>154</v>
      </c>
      <c r="K862" s="1">
        <v>50</v>
      </c>
      <c r="L862" s="1">
        <v>9</v>
      </c>
      <c r="M862" s="1">
        <v>28</v>
      </c>
      <c r="N862" s="1">
        <v>1</v>
      </c>
      <c r="O862" s="1">
        <v>3</v>
      </c>
      <c r="P862" s="1">
        <v>4</v>
      </c>
      <c r="Q862" s="1">
        <v>7</v>
      </c>
      <c r="R862" s="1">
        <v>2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60</v>
      </c>
      <c r="AA862" s="1" t="str" cm="1">
        <f t="array" ref="AA862">_xlfn.IFS(AND(Z862 &lt; 36, Z862 &gt; 23), "24-35", AND(Z862 &lt; 51, Z862 &gt; 35), "36-50", AND(Z862 &lt; 66, Z862 &gt; 50), "51-65", Z862 &gt; 65, "66+", TRUE, "?")</f>
        <v>51-65</v>
      </c>
      <c r="AB862" s="1">
        <v>2344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1</v>
      </c>
      <c r="AK862" s="1">
        <v>0</v>
      </c>
      <c r="AL862" s="1">
        <v>945</v>
      </c>
      <c r="AM862" s="2">
        <v>42505</v>
      </c>
      <c r="AN862">
        <f t="shared" si="40"/>
        <v>5</v>
      </c>
      <c r="AO862" t="str">
        <f t="shared" si="41"/>
        <v>May</v>
      </c>
      <c r="AP862">
        <v>1</v>
      </c>
    </row>
    <row r="863" spans="1:42" ht="13" x14ac:dyDescent="0.15">
      <c r="A863">
        <v>862</v>
      </c>
      <c r="B863" s="1">
        <v>65220</v>
      </c>
      <c r="C863" s="1">
        <v>1270</v>
      </c>
      <c r="D863" s="1">
        <f t="shared" si="39"/>
        <v>1.9472554431156086</v>
      </c>
      <c r="E863" s="1">
        <v>0</v>
      </c>
      <c r="F863" s="1">
        <v>0</v>
      </c>
      <c r="G863" s="1">
        <v>3</v>
      </c>
      <c r="H863" s="1">
        <v>890</v>
      </c>
      <c r="I863" s="1">
        <v>63</v>
      </c>
      <c r="J863" s="1">
        <v>292</v>
      </c>
      <c r="K863" s="1">
        <v>0</v>
      </c>
      <c r="L863" s="1">
        <v>25</v>
      </c>
      <c r="M863" s="1">
        <v>12</v>
      </c>
      <c r="N863" s="1">
        <v>4</v>
      </c>
      <c r="O863" s="1">
        <v>8</v>
      </c>
      <c r="P863" s="1">
        <v>4</v>
      </c>
      <c r="Q863" s="1">
        <v>7</v>
      </c>
      <c r="R863" s="1">
        <v>6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55</v>
      </c>
      <c r="AA863" s="1" t="str" cm="1">
        <f t="array" ref="AA863">_xlfn.IFS(AND(Z863 &lt; 36, Z863 &gt; 23), "24-35", AND(Z863 &lt; 51, Z863 &gt; 35), "36-50", AND(Z863 &lt; 66, Z863 &gt; 50), "51-65", Z863 &gt; 65, "66+", TRUE, "?")</f>
        <v>51-65</v>
      </c>
      <c r="AB863" s="1">
        <v>2823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1258</v>
      </c>
      <c r="AM863" s="2">
        <v>42026</v>
      </c>
      <c r="AN863">
        <f t="shared" si="40"/>
        <v>1</v>
      </c>
      <c r="AO863" t="str">
        <f t="shared" si="41"/>
        <v>January</v>
      </c>
      <c r="AP863">
        <v>1</v>
      </c>
    </row>
    <row r="864" spans="1:42" ht="13" x14ac:dyDescent="0.15">
      <c r="A864">
        <v>863</v>
      </c>
      <c r="B864" s="1">
        <v>42607</v>
      </c>
      <c r="C864" s="1">
        <v>303</v>
      </c>
      <c r="D864" s="1">
        <f t="shared" si="39"/>
        <v>0.71115074987678084</v>
      </c>
      <c r="E864" s="1">
        <v>0</v>
      </c>
      <c r="F864" s="1">
        <v>1</v>
      </c>
      <c r="G864" s="1">
        <v>30</v>
      </c>
      <c r="H864" s="1">
        <v>156</v>
      </c>
      <c r="I864" s="1">
        <v>29</v>
      </c>
      <c r="J864" s="1">
        <v>56</v>
      </c>
      <c r="K864" s="1">
        <v>30</v>
      </c>
      <c r="L864" s="1">
        <v>32</v>
      </c>
      <c r="M864" s="1">
        <v>47</v>
      </c>
      <c r="N864" s="1">
        <v>2</v>
      </c>
      <c r="O864" s="1">
        <v>3</v>
      </c>
      <c r="P864" s="1">
        <v>2</v>
      </c>
      <c r="Q864" s="1">
        <v>7</v>
      </c>
      <c r="R864" s="1">
        <v>3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66</v>
      </c>
      <c r="AA864" s="1" t="str" cm="1">
        <f t="array" ref="AA864">_xlfn.IFS(AND(Z864 &lt; 36, Z864 &gt; 23), "24-35", AND(Z864 &lt; 51, Z864 &gt; 35), "36-50", AND(Z864 &lt; 66, Z864 &gt; 50), "51-65", Z864 &gt; 65, "66+", TRUE, "?")</f>
        <v>66+</v>
      </c>
      <c r="AB864" s="1">
        <v>2383</v>
      </c>
      <c r="AC864" s="1">
        <v>0</v>
      </c>
      <c r="AD864" s="1">
        <v>0</v>
      </c>
      <c r="AE864" s="1">
        <v>1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0</v>
      </c>
      <c r="AL864" s="1">
        <v>256</v>
      </c>
      <c r="AM864" s="2">
        <v>42466</v>
      </c>
      <c r="AN864">
        <f t="shared" si="40"/>
        <v>4</v>
      </c>
      <c r="AO864" t="str">
        <f t="shared" si="41"/>
        <v>April</v>
      </c>
      <c r="AP864">
        <v>1</v>
      </c>
    </row>
    <row r="865" spans="1:42" ht="13" x14ac:dyDescent="0.15">
      <c r="A865">
        <v>864</v>
      </c>
      <c r="B865" s="1">
        <v>74637</v>
      </c>
      <c r="C865" s="1">
        <v>1634</v>
      </c>
      <c r="D865" s="1">
        <f t="shared" si="39"/>
        <v>2.1892626981255945</v>
      </c>
      <c r="E865" s="1">
        <v>0</v>
      </c>
      <c r="F865" s="1">
        <v>0</v>
      </c>
      <c r="G865" s="1">
        <v>73</v>
      </c>
      <c r="H865" s="1">
        <v>960</v>
      </c>
      <c r="I865" s="1">
        <v>64</v>
      </c>
      <c r="J865" s="1">
        <v>464</v>
      </c>
      <c r="K865" s="1">
        <v>146</v>
      </c>
      <c r="L865" s="1">
        <v>0</v>
      </c>
      <c r="M865" s="1">
        <v>16</v>
      </c>
      <c r="N865" s="1">
        <v>1</v>
      </c>
      <c r="O865" s="1">
        <v>6</v>
      </c>
      <c r="P865" s="1">
        <v>9</v>
      </c>
      <c r="Q865" s="1">
        <v>9</v>
      </c>
      <c r="R865" s="1">
        <v>3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66</v>
      </c>
      <c r="AA865" s="1" t="str" cm="1">
        <f t="array" ref="AA865">_xlfn.IFS(AND(Z865 &lt; 36, Z865 &gt; 23), "24-35", AND(Z865 &lt; 51, Z865 &gt; 35), "36-50", AND(Z865 &lt; 66, Z865 &gt; 50), "51-65", Z865 &gt; 65, "66+", TRUE, "?")</f>
        <v>66+</v>
      </c>
      <c r="AB865" s="1">
        <v>2566</v>
      </c>
      <c r="AC865" s="1">
        <v>0</v>
      </c>
      <c r="AD865" s="1">
        <v>0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1618</v>
      </c>
      <c r="AM865" s="2">
        <v>42283</v>
      </c>
      <c r="AN865">
        <f t="shared" si="40"/>
        <v>10</v>
      </c>
      <c r="AO865" t="str">
        <f t="shared" si="41"/>
        <v>October</v>
      </c>
      <c r="AP865">
        <v>1</v>
      </c>
    </row>
    <row r="866" spans="1:42" ht="13" x14ac:dyDescent="0.15">
      <c r="A866">
        <v>865</v>
      </c>
      <c r="B866" s="1">
        <v>46015</v>
      </c>
      <c r="C866" s="1">
        <v>40</v>
      </c>
      <c r="D866" s="1">
        <f t="shared" si="39"/>
        <v>8.6928175594914697E-2</v>
      </c>
      <c r="E866" s="1">
        <v>1</v>
      </c>
      <c r="F866" s="1">
        <v>1</v>
      </c>
      <c r="G866" s="1">
        <v>25</v>
      </c>
      <c r="H866" s="1">
        <v>38</v>
      </c>
      <c r="I866" s="1">
        <v>0</v>
      </c>
      <c r="J866" s="1">
        <v>2</v>
      </c>
      <c r="K866" s="1">
        <v>0</v>
      </c>
      <c r="L866" s="1">
        <v>0</v>
      </c>
      <c r="M866" s="1">
        <v>6</v>
      </c>
      <c r="N866" s="1">
        <v>1</v>
      </c>
      <c r="O866" s="1">
        <v>1</v>
      </c>
      <c r="P866" s="1">
        <v>0</v>
      </c>
      <c r="Q866" s="1">
        <v>3</v>
      </c>
      <c r="R866" s="1">
        <v>7</v>
      </c>
      <c r="S866" s="1">
        <v>0</v>
      </c>
      <c r="T866" s="1">
        <v>1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65</v>
      </c>
      <c r="AA866" s="1" t="str" cm="1">
        <f t="array" ref="AA866">_xlfn.IFS(AND(Z866 &lt; 36, Z866 &gt; 23), "24-35", AND(Z866 &lt; 51, Z866 &gt; 35), "36-50", AND(Z866 &lt; 66, Z866 &gt; 50), "51-65", Z866 &gt; 65, "66+", TRUE, "?")</f>
        <v>51-65</v>
      </c>
      <c r="AB866" s="1">
        <v>2236</v>
      </c>
      <c r="AC866" s="1">
        <v>0</v>
      </c>
      <c r="AD866" s="1">
        <v>0</v>
      </c>
      <c r="AE866" s="1">
        <v>0</v>
      </c>
      <c r="AF866" s="1">
        <v>1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34</v>
      </c>
      <c r="AM866" s="2">
        <v>42613</v>
      </c>
      <c r="AN866">
        <f t="shared" si="40"/>
        <v>8</v>
      </c>
      <c r="AO866" t="str">
        <f t="shared" si="41"/>
        <v>August</v>
      </c>
      <c r="AP866">
        <v>1</v>
      </c>
    </row>
    <row r="867" spans="1:42" ht="13" x14ac:dyDescent="0.15">
      <c r="A867">
        <v>866</v>
      </c>
      <c r="B867" s="1">
        <v>72354</v>
      </c>
      <c r="C867" s="1">
        <v>1046</v>
      </c>
      <c r="D867" s="1">
        <f t="shared" si="39"/>
        <v>1.4456699007656799</v>
      </c>
      <c r="E867" s="1">
        <v>0</v>
      </c>
      <c r="F867" s="1">
        <v>0</v>
      </c>
      <c r="G867" s="1">
        <v>67</v>
      </c>
      <c r="H867" s="1">
        <v>315</v>
      </c>
      <c r="I867" s="1">
        <v>26</v>
      </c>
      <c r="J867" s="1">
        <v>473</v>
      </c>
      <c r="K867" s="1">
        <v>220</v>
      </c>
      <c r="L867" s="1">
        <v>12</v>
      </c>
      <c r="M867" s="1">
        <v>182</v>
      </c>
      <c r="N867" s="1">
        <v>1</v>
      </c>
      <c r="O867" s="1">
        <v>2</v>
      </c>
      <c r="P867" s="1">
        <v>10</v>
      </c>
      <c r="Q867" s="1">
        <v>6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27</v>
      </c>
      <c r="AA867" s="1" t="str" cm="1">
        <f t="array" ref="AA867">_xlfn.IFS(AND(Z867 &lt; 36, Z867 &gt; 23), "24-35", AND(Z867 &lt; 51, Z867 &gt; 35), "36-50", AND(Z867 &lt; 66, Z867 &gt; 50), "51-65", Z867 &gt; 65, "66+", TRUE, "?")</f>
        <v>24-35</v>
      </c>
      <c r="AB867" s="1">
        <v>2597</v>
      </c>
      <c r="AC867" s="1">
        <v>0</v>
      </c>
      <c r="AD867" s="1">
        <v>0</v>
      </c>
      <c r="AE867" s="1">
        <v>1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0</v>
      </c>
      <c r="AL867" s="1">
        <v>864</v>
      </c>
      <c r="AM867" s="2">
        <v>42252</v>
      </c>
      <c r="AN867">
        <f t="shared" si="40"/>
        <v>9</v>
      </c>
      <c r="AO867" t="str">
        <f t="shared" si="41"/>
        <v>September</v>
      </c>
      <c r="AP867">
        <v>1</v>
      </c>
    </row>
    <row r="868" spans="1:42" ht="13" x14ac:dyDescent="0.15">
      <c r="A868">
        <v>867</v>
      </c>
      <c r="B868" s="1">
        <v>78394</v>
      </c>
      <c r="C868" s="1">
        <v>1262</v>
      </c>
      <c r="D868" s="1">
        <f t="shared" si="39"/>
        <v>1.6098170778375898</v>
      </c>
      <c r="E868" s="1">
        <v>0</v>
      </c>
      <c r="F868" s="1">
        <v>0</v>
      </c>
      <c r="G868" s="1">
        <v>13</v>
      </c>
      <c r="H868" s="1">
        <v>298</v>
      </c>
      <c r="I868" s="1">
        <v>27</v>
      </c>
      <c r="J868" s="1">
        <v>697</v>
      </c>
      <c r="K868" s="1">
        <v>216</v>
      </c>
      <c r="L868" s="1">
        <v>24</v>
      </c>
      <c r="M868" s="1">
        <v>166</v>
      </c>
      <c r="N868" s="1">
        <v>1</v>
      </c>
      <c r="O868" s="1">
        <v>4</v>
      </c>
      <c r="P868" s="1">
        <v>6</v>
      </c>
      <c r="Q868" s="1">
        <v>5</v>
      </c>
      <c r="R868" s="1">
        <v>2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34</v>
      </c>
      <c r="AA868" s="1" t="str" cm="1">
        <f t="array" ref="AA868">_xlfn.IFS(AND(Z868 &lt; 36, Z868 &gt; 23), "24-35", AND(Z868 &lt; 51, Z868 &gt; 35), "36-50", AND(Z868 &lt; 66, Z868 &gt; 50), "51-65", Z868 &gt; 65, "66+", TRUE, "?")</f>
        <v>24-35</v>
      </c>
      <c r="AB868" s="1">
        <v>2658</v>
      </c>
      <c r="AC868" s="1">
        <v>0</v>
      </c>
      <c r="AD868" s="1">
        <v>0</v>
      </c>
      <c r="AE868" s="1">
        <v>0</v>
      </c>
      <c r="AF868" s="1">
        <v>1</v>
      </c>
      <c r="AG868" s="1">
        <v>0</v>
      </c>
      <c r="AH868" s="1">
        <v>0</v>
      </c>
      <c r="AI868" s="1">
        <v>1</v>
      </c>
      <c r="AJ868" s="1">
        <v>0</v>
      </c>
      <c r="AK868" s="1">
        <v>0</v>
      </c>
      <c r="AL868" s="1">
        <v>1096</v>
      </c>
      <c r="AM868" s="2">
        <v>42191</v>
      </c>
      <c r="AN868">
        <f t="shared" si="40"/>
        <v>7</v>
      </c>
      <c r="AO868" t="str">
        <f t="shared" si="41"/>
        <v>July</v>
      </c>
      <c r="AP868">
        <v>1</v>
      </c>
    </row>
    <row r="869" spans="1:42" ht="13" x14ac:dyDescent="0.15">
      <c r="A869">
        <v>868</v>
      </c>
      <c r="B869" s="1">
        <v>34469</v>
      </c>
      <c r="C869" s="1">
        <v>50</v>
      </c>
      <c r="D869" s="1">
        <f t="shared" si="39"/>
        <v>0.14505787809335924</v>
      </c>
      <c r="E869" s="1">
        <v>1</v>
      </c>
      <c r="F869" s="1">
        <v>1</v>
      </c>
      <c r="G869" s="1">
        <v>58</v>
      </c>
      <c r="H869" s="1">
        <v>19</v>
      </c>
      <c r="I869" s="1">
        <v>6</v>
      </c>
      <c r="J869" s="1">
        <v>20</v>
      </c>
      <c r="K869" s="1">
        <v>0</v>
      </c>
      <c r="L869" s="1">
        <v>5</v>
      </c>
      <c r="M869" s="1">
        <v>12</v>
      </c>
      <c r="N869" s="1">
        <v>3</v>
      </c>
      <c r="O869" s="1">
        <v>1</v>
      </c>
      <c r="P869" s="1">
        <v>1</v>
      </c>
      <c r="Q869" s="1">
        <v>4</v>
      </c>
      <c r="R869" s="1">
        <v>4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72</v>
      </c>
      <c r="AA869" s="1" t="str" cm="1">
        <f t="array" ref="AA869">_xlfn.IFS(AND(Z869 &lt; 36, Z869 &gt; 23), "24-35", AND(Z869 &lt; 51, Z869 &gt; 35), "36-50", AND(Z869 &lt; 66, Z869 &gt; 50), "51-65", Z869 &gt; 65, "66+", TRUE, "?")</f>
        <v>66+</v>
      </c>
      <c r="AB869" s="1">
        <v>2215</v>
      </c>
      <c r="AC869" s="1">
        <v>0</v>
      </c>
      <c r="AD869" s="1">
        <v>1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38</v>
      </c>
      <c r="AM869" s="2">
        <v>42634</v>
      </c>
      <c r="AN869">
        <f t="shared" si="40"/>
        <v>9</v>
      </c>
      <c r="AO869" t="str">
        <f t="shared" si="41"/>
        <v>September</v>
      </c>
      <c r="AP869">
        <v>1</v>
      </c>
    </row>
    <row r="870" spans="1:42" ht="13" x14ac:dyDescent="0.15">
      <c r="A870">
        <v>869</v>
      </c>
      <c r="B870" s="1">
        <v>83033</v>
      </c>
      <c r="C870" s="1">
        <v>1728</v>
      </c>
      <c r="D870" s="1">
        <f t="shared" si="39"/>
        <v>2.0811002854286849</v>
      </c>
      <c r="E870" s="1">
        <v>1</v>
      </c>
      <c r="F870" s="1">
        <v>0</v>
      </c>
      <c r="G870" s="1">
        <v>82</v>
      </c>
      <c r="H870" s="1">
        <v>812</v>
      </c>
      <c r="I870" s="1">
        <v>99</v>
      </c>
      <c r="J870" s="1">
        <v>431</v>
      </c>
      <c r="K870" s="1">
        <v>237</v>
      </c>
      <c r="L870" s="1">
        <v>149</v>
      </c>
      <c r="M870" s="1">
        <v>33</v>
      </c>
      <c r="N870" s="1">
        <v>1</v>
      </c>
      <c r="O870" s="1">
        <v>11</v>
      </c>
      <c r="P870" s="1">
        <v>4</v>
      </c>
      <c r="Q870" s="1">
        <v>10</v>
      </c>
      <c r="R870" s="1">
        <v>5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34</v>
      </c>
      <c r="AA870" s="1" t="str" cm="1">
        <f t="array" ref="AA870">_xlfn.IFS(AND(Z870 &lt; 36, Z870 &gt; 23), "24-35", AND(Z870 &lt; 51, Z870 &gt; 35), "36-50", AND(Z870 &lt; 66, Z870 &gt; 50), "51-65", Z870 &gt; 65, "66+", TRUE, "?")</f>
        <v>24-35</v>
      </c>
      <c r="AB870" s="1">
        <v>2201</v>
      </c>
      <c r="AC870" s="1">
        <v>0</v>
      </c>
      <c r="AD870" s="1">
        <v>0</v>
      </c>
      <c r="AE870" s="1">
        <v>0</v>
      </c>
      <c r="AF870" s="1">
        <v>1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1695</v>
      </c>
      <c r="AM870" s="2">
        <v>42648</v>
      </c>
      <c r="AN870">
        <f t="shared" si="40"/>
        <v>10</v>
      </c>
      <c r="AO870" t="str">
        <f t="shared" si="41"/>
        <v>October</v>
      </c>
      <c r="AP870">
        <v>1</v>
      </c>
    </row>
    <row r="871" spans="1:42" ht="13" x14ac:dyDescent="0.15">
      <c r="A871">
        <v>870</v>
      </c>
      <c r="B871" s="1">
        <v>24401</v>
      </c>
      <c r="C871" s="1">
        <v>352</v>
      </c>
      <c r="D871" s="1">
        <f t="shared" si="39"/>
        <v>1.4425638293512562</v>
      </c>
      <c r="E871" s="1">
        <v>0</v>
      </c>
      <c r="F871" s="1">
        <v>0</v>
      </c>
      <c r="G871" s="1">
        <v>98</v>
      </c>
      <c r="H871" s="1">
        <v>73</v>
      </c>
      <c r="I871" s="1">
        <v>28</v>
      </c>
      <c r="J871" s="1">
        <v>217</v>
      </c>
      <c r="K871" s="1">
        <v>10</v>
      </c>
      <c r="L871" s="1">
        <v>24</v>
      </c>
      <c r="M871" s="1">
        <v>115</v>
      </c>
      <c r="N871" s="1">
        <v>3</v>
      </c>
      <c r="O871" s="1">
        <v>6</v>
      </c>
      <c r="P871" s="1">
        <v>1</v>
      </c>
      <c r="Q871" s="1">
        <v>6</v>
      </c>
      <c r="R871" s="1">
        <v>8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41</v>
      </c>
      <c r="AA871" s="1" t="str" cm="1">
        <f t="array" ref="AA871">_xlfn.IFS(AND(Z871 &lt; 36, Z871 &gt; 23), "24-35", AND(Z871 &lt; 51, Z871 &gt; 35), "36-50", AND(Z871 &lt; 66, Z871 &gt; 50), "51-65", Z871 &gt; 65, "66+", TRUE, "?")</f>
        <v>36-50</v>
      </c>
      <c r="AB871" s="1">
        <v>2826</v>
      </c>
      <c r="AC871" s="1">
        <v>0</v>
      </c>
      <c r="AD871" s="1">
        <v>0</v>
      </c>
      <c r="AE871" s="1">
        <v>0</v>
      </c>
      <c r="AF871" s="1">
        <v>1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237</v>
      </c>
      <c r="AM871" s="2">
        <v>42023</v>
      </c>
      <c r="AN871">
        <f t="shared" si="40"/>
        <v>1</v>
      </c>
      <c r="AO871" t="str">
        <f t="shared" si="41"/>
        <v>January</v>
      </c>
      <c r="AP871">
        <v>1</v>
      </c>
    </row>
    <row r="872" spans="1:42" ht="13" x14ac:dyDescent="0.15">
      <c r="A872">
        <v>871</v>
      </c>
      <c r="B872" s="1">
        <v>77583</v>
      </c>
      <c r="C872" s="1">
        <v>1041</v>
      </c>
      <c r="D872" s="1">
        <f t="shared" si="39"/>
        <v>1.341788793936816</v>
      </c>
      <c r="E872" s="1">
        <v>0</v>
      </c>
      <c r="F872" s="1">
        <v>0</v>
      </c>
      <c r="G872" s="1">
        <v>93</v>
      </c>
      <c r="H872" s="1">
        <v>372</v>
      </c>
      <c r="I872" s="1">
        <v>23</v>
      </c>
      <c r="J872" s="1">
        <v>384</v>
      </c>
      <c r="K872" s="1">
        <v>250</v>
      </c>
      <c r="L872" s="1">
        <v>12</v>
      </c>
      <c r="M872" s="1">
        <v>108</v>
      </c>
      <c r="N872" s="1">
        <v>1</v>
      </c>
      <c r="O872" s="1">
        <v>4</v>
      </c>
      <c r="P872" s="1">
        <v>5</v>
      </c>
      <c r="Q872" s="1">
        <v>9</v>
      </c>
      <c r="R872" s="1">
        <v>2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42</v>
      </c>
      <c r="AA872" s="1" t="str" cm="1">
        <f t="array" ref="AA872">_xlfn.IFS(AND(Z872 &lt; 36, Z872 &gt; 23), "24-35", AND(Z872 &lt; 51, Z872 &gt; 35), "36-50", AND(Z872 &lt; 66, Z872 &gt; 50), "51-65", Z872 &gt; 65, "66+", TRUE, "?")</f>
        <v>36-50</v>
      </c>
      <c r="AB872" s="1">
        <v>2298</v>
      </c>
      <c r="AC872" s="1">
        <v>0</v>
      </c>
      <c r="AD872" s="1">
        <v>1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933</v>
      </c>
      <c r="AM872" s="2">
        <v>42551</v>
      </c>
      <c r="AN872">
        <f t="shared" si="40"/>
        <v>6</v>
      </c>
      <c r="AO872" t="str">
        <f t="shared" si="41"/>
        <v>June</v>
      </c>
      <c r="AP872">
        <v>1</v>
      </c>
    </row>
    <row r="873" spans="1:42" ht="13" x14ac:dyDescent="0.15">
      <c r="A873">
        <v>872</v>
      </c>
      <c r="B873" s="1">
        <v>74116</v>
      </c>
      <c r="C873" s="1">
        <v>1886</v>
      </c>
      <c r="D873" s="1">
        <f t="shared" si="39"/>
        <v>2.54465972259701</v>
      </c>
      <c r="E873" s="1">
        <v>0</v>
      </c>
      <c r="F873" s="1">
        <v>0</v>
      </c>
      <c r="G873" s="1">
        <v>53</v>
      </c>
      <c r="H873" s="1">
        <v>871</v>
      </c>
      <c r="I873" s="1">
        <v>111</v>
      </c>
      <c r="J873" s="1">
        <v>704</v>
      </c>
      <c r="K873" s="1">
        <v>145</v>
      </c>
      <c r="L873" s="1">
        <v>55</v>
      </c>
      <c r="M873" s="1">
        <v>166</v>
      </c>
      <c r="N873" s="1">
        <v>1</v>
      </c>
      <c r="O873" s="1">
        <v>4</v>
      </c>
      <c r="P873" s="1">
        <v>4</v>
      </c>
      <c r="Q873" s="1">
        <v>10</v>
      </c>
      <c r="R873" s="1">
        <v>2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38</v>
      </c>
      <c r="AA873" s="1" t="str" cm="1">
        <f t="array" ref="AA873">_xlfn.IFS(AND(Z873 &lt; 36, Z873 &gt; 23), "24-35", AND(Z873 &lt; 51, Z873 &gt; 35), "36-50", AND(Z873 &lt; 66, Z873 &gt; 50), "51-65", Z873 &gt; 65, "66+", TRUE, "?")</f>
        <v>36-50</v>
      </c>
      <c r="AB873" s="1">
        <v>2340</v>
      </c>
      <c r="AC873" s="1">
        <v>0</v>
      </c>
      <c r="AD873" s="1">
        <v>0</v>
      </c>
      <c r="AE873" s="1">
        <v>1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1720</v>
      </c>
      <c r="AM873" s="2">
        <v>42509</v>
      </c>
      <c r="AN873">
        <f t="shared" si="40"/>
        <v>5</v>
      </c>
      <c r="AO873" t="str">
        <f t="shared" si="41"/>
        <v>May</v>
      </c>
      <c r="AP873">
        <v>1</v>
      </c>
    </row>
    <row r="874" spans="1:42" ht="13" x14ac:dyDescent="0.15">
      <c r="A874">
        <v>873</v>
      </c>
      <c r="B874" s="1">
        <v>68397</v>
      </c>
      <c r="C874" s="1">
        <v>1336</v>
      </c>
      <c r="D874" s="1">
        <f t="shared" si="39"/>
        <v>1.9533020454113486</v>
      </c>
      <c r="E874" s="1">
        <v>0</v>
      </c>
      <c r="F874" s="1">
        <v>1</v>
      </c>
      <c r="G874" s="1">
        <v>6</v>
      </c>
      <c r="H874" s="1">
        <v>760</v>
      </c>
      <c r="I874" s="1">
        <v>80</v>
      </c>
      <c r="J874" s="1">
        <v>466</v>
      </c>
      <c r="K874" s="1">
        <v>17</v>
      </c>
      <c r="L874" s="1">
        <v>13</v>
      </c>
      <c r="M874" s="1">
        <v>80</v>
      </c>
      <c r="N874" s="1">
        <v>1</v>
      </c>
      <c r="O874" s="1">
        <v>6</v>
      </c>
      <c r="P874" s="1">
        <v>9</v>
      </c>
      <c r="Q874" s="1">
        <v>5</v>
      </c>
      <c r="R874" s="1">
        <v>3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44</v>
      </c>
      <c r="AA874" s="1" t="str" cm="1">
        <f t="array" ref="AA874">_xlfn.IFS(AND(Z874 &lt; 36, Z874 &gt; 23), "24-35", AND(Z874 &lt; 51, Z874 &gt; 35), "36-50", AND(Z874 &lt; 66, Z874 &gt; 50), "51-65", Z874 &gt; 65, "66+", TRUE, "?")</f>
        <v>36-50</v>
      </c>
      <c r="AB874" s="1">
        <v>2383</v>
      </c>
      <c r="AC874" s="1">
        <v>0</v>
      </c>
      <c r="AD874" s="1">
        <v>1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1256</v>
      </c>
      <c r="AM874" s="2">
        <v>42466</v>
      </c>
      <c r="AN874">
        <f t="shared" si="40"/>
        <v>4</v>
      </c>
      <c r="AO874" t="str">
        <f t="shared" si="41"/>
        <v>April</v>
      </c>
      <c r="AP874">
        <v>1</v>
      </c>
    </row>
    <row r="875" spans="1:42" ht="13" x14ac:dyDescent="0.15">
      <c r="A875">
        <v>874</v>
      </c>
      <c r="B875" s="1">
        <v>79632</v>
      </c>
      <c r="C875" s="1">
        <v>1101</v>
      </c>
      <c r="D875" s="1">
        <f t="shared" si="39"/>
        <v>1.3826100060277275</v>
      </c>
      <c r="E875" s="1">
        <v>0</v>
      </c>
      <c r="F875" s="1">
        <v>0</v>
      </c>
      <c r="G875" s="1">
        <v>42</v>
      </c>
      <c r="H875" s="1">
        <v>471</v>
      </c>
      <c r="I875" s="1">
        <v>0</v>
      </c>
      <c r="J875" s="1">
        <v>510</v>
      </c>
      <c r="K875" s="1">
        <v>99</v>
      </c>
      <c r="L875" s="1">
        <v>21</v>
      </c>
      <c r="M875" s="1">
        <v>12</v>
      </c>
      <c r="N875" s="1">
        <v>1</v>
      </c>
      <c r="O875" s="1">
        <v>6</v>
      </c>
      <c r="P875" s="1">
        <v>4</v>
      </c>
      <c r="Q875" s="1">
        <v>9</v>
      </c>
      <c r="R875" s="1">
        <v>2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46</v>
      </c>
      <c r="AA875" s="1" t="str" cm="1">
        <f t="array" ref="AA875">_xlfn.IFS(AND(Z875 &lt; 36, Z875 &gt; 23), "24-35", AND(Z875 &lt; 51, Z875 &gt; 35), "36-50", AND(Z875 &lt; 66, Z875 &gt; 50), "51-65", Z875 &gt; 65, "66+", TRUE, "?")</f>
        <v>36-50</v>
      </c>
      <c r="AB875" s="1">
        <v>2241</v>
      </c>
      <c r="AC875" s="1">
        <v>0</v>
      </c>
      <c r="AD875" s="1">
        <v>0</v>
      </c>
      <c r="AE875" s="1">
        <v>0</v>
      </c>
      <c r="AF875" s="1">
        <v>1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1089</v>
      </c>
      <c r="AM875" s="2">
        <v>42608</v>
      </c>
      <c r="AN875">
        <f t="shared" si="40"/>
        <v>8</v>
      </c>
      <c r="AO875" t="str">
        <f t="shared" si="41"/>
        <v>August</v>
      </c>
      <c r="AP875">
        <v>1</v>
      </c>
    </row>
    <row r="876" spans="1:42" ht="13" x14ac:dyDescent="0.15">
      <c r="A876">
        <v>875</v>
      </c>
      <c r="B876" s="1">
        <v>46107</v>
      </c>
      <c r="C876" s="1">
        <v>92</v>
      </c>
      <c r="D876" s="1">
        <f t="shared" si="39"/>
        <v>0.19953586223350034</v>
      </c>
      <c r="E876" s="1">
        <v>1</v>
      </c>
      <c r="F876" s="1">
        <v>0</v>
      </c>
      <c r="G876" s="1">
        <v>78</v>
      </c>
      <c r="H876" s="1">
        <v>31</v>
      </c>
      <c r="I876" s="1">
        <v>9</v>
      </c>
      <c r="J876" s="1">
        <v>27</v>
      </c>
      <c r="K876" s="1">
        <v>16</v>
      </c>
      <c r="L876" s="1">
        <v>9</v>
      </c>
      <c r="M876" s="1">
        <v>33</v>
      </c>
      <c r="N876" s="1">
        <v>1</v>
      </c>
      <c r="O876" s="1">
        <v>1</v>
      </c>
      <c r="P876" s="1">
        <v>1</v>
      </c>
      <c r="Q876" s="1">
        <v>4</v>
      </c>
      <c r="R876" s="1">
        <v>3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31</v>
      </c>
      <c r="AA876" s="1" t="str" cm="1">
        <f t="array" ref="AA876">_xlfn.IFS(AND(Z876 &lt; 36, Z876 &gt; 23), "24-35", AND(Z876 &lt; 51, Z876 &gt; 35), "36-50", AND(Z876 &lt; 66, Z876 &gt; 50), "51-65", Z876 &gt; 65, "66+", TRUE, "?")</f>
        <v>24-35</v>
      </c>
      <c r="AB876" s="1">
        <v>2298</v>
      </c>
      <c r="AC876" s="1">
        <v>0</v>
      </c>
      <c r="AD876" s="1">
        <v>0</v>
      </c>
      <c r="AE876" s="1">
        <v>1</v>
      </c>
      <c r="AF876" s="1">
        <v>0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59</v>
      </c>
      <c r="AM876" s="2">
        <v>42551</v>
      </c>
      <c r="AN876">
        <f t="shared" si="40"/>
        <v>6</v>
      </c>
      <c r="AO876" t="str">
        <f t="shared" si="41"/>
        <v>June</v>
      </c>
      <c r="AP876">
        <v>1</v>
      </c>
    </row>
    <row r="877" spans="1:42" ht="13" x14ac:dyDescent="0.15">
      <c r="A877">
        <v>876</v>
      </c>
      <c r="B877" s="1">
        <v>64950</v>
      </c>
      <c r="C877" s="1">
        <v>903</v>
      </c>
      <c r="D877" s="1">
        <f t="shared" si="39"/>
        <v>1.3903002309468822</v>
      </c>
      <c r="E877" s="1">
        <v>0</v>
      </c>
      <c r="F877" s="1">
        <v>1</v>
      </c>
      <c r="G877" s="1">
        <v>29</v>
      </c>
      <c r="H877" s="1">
        <v>819</v>
      </c>
      <c r="I877" s="1">
        <v>0</v>
      </c>
      <c r="J877" s="1">
        <v>72</v>
      </c>
      <c r="K877" s="1">
        <v>12</v>
      </c>
      <c r="L877" s="1">
        <v>0</v>
      </c>
      <c r="M877" s="1">
        <v>63</v>
      </c>
      <c r="N877" s="1">
        <v>2</v>
      </c>
      <c r="O877" s="1">
        <v>11</v>
      </c>
      <c r="P877" s="1">
        <v>2</v>
      </c>
      <c r="Q877" s="1">
        <v>10</v>
      </c>
      <c r="R877" s="1">
        <v>7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69</v>
      </c>
      <c r="AA877" s="1" t="str" cm="1">
        <f t="array" ref="AA877">_xlfn.IFS(AND(Z877 &lt; 36, Z877 &gt; 23), "24-35", AND(Z877 &lt; 51, Z877 &gt; 35), "36-50", AND(Z877 &lt; 66, Z877 &gt; 50), "51-65", Z877 &gt; 65, "66+", TRUE, "?")</f>
        <v>66+</v>
      </c>
      <c r="AB877" s="1">
        <v>2845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840</v>
      </c>
      <c r="AM877" s="2">
        <v>42004</v>
      </c>
      <c r="AN877">
        <f t="shared" si="40"/>
        <v>12</v>
      </c>
      <c r="AO877" t="str">
        <f t="shared" si="41"/>
        <v>December</v>
      </c>
      <c r="AP877">
        <v>1</v>
      </c>
    </row>
    <row r="878" spans="1:42" ht="13" x14ac:dyDescent="0.15">
      <c r="A878">
        <v>877</v>
      </c>
      <c r="B878" s="1">
        <v>25443</v>
      </c>
      <c r="C878" s="1">
        <v>25</v>
      </c>
      <c r="D878" s="1">
        <f t="shared" si="39"/>
        <v>9.8258853122666356E-2</v>
      </c>
      <c r="E878" s="1">
        <v>1</v>
      </c>
      <c r="F878" s="1">
        <v>0</v>
      </c>
      <c r="G878" s="1">
        <v>82</v>
      </c>
      <c r="H878" s="1">
        <v>1</v>
      </c>
      <c r="I878" s="1">
        <v>4</v>
      </c>
      <c r="J878" s="1">
        <v>3</v>
      </c>
      <c r="K878" s="1">
        <v>8</v>
      </c>
      <c r="L878" s="1">
        <v>9</v>
      </c>
      <c r="M878" s="1">
        <v>7</v>
      </c>
      <c r="N878" s="1">
        <v>1</v>
      </c>
      <c r="O878" s="1">
        <v>1</v>
      </c>
      <c r="P878" s="1">
        <v>0</v>
      </c>
      <c r="Q878" s="1">
        <v>3</v>
      </c>
      <c r="R878" s="1">
        <v>8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31</v>
      </c>
      <c r="AA878" s="1" t="str" cm="1">
        <f t="array" ref="AA878">_xlfn.IFS(AND(Z878 &lt; 36, Z878 &gt; 23), "24-35", AND(Z878 &lt; 51, Z878 &gt; 35), "36-50", AND(Z878 &lt; 66, Z878 &gt; 50), "51-65", Z878 &gt; 65, "66+", TRUE, "?")</f>
        <v>24-35</v>
      </c>
      <c r="AB878" s="1">
        <v>2713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18</v>
      </c>
      <c r="AM878" s="2">
        <v>42136</v>
      </c>
      <c r="AN878">
        <f t="shared" si="40"/>
        <v>5</v>
      </c>
      <c r="AO878" t="str">
        <f t="shared" si="41"/>
        <v>May</v>
      </c>
      <c r="AP878">
        <v>1</v>
      </c>
    </row>
    <row r="879" spans="1:42" ht="13" x14ac:dyDescent="0.15">
      <c r="A879">
        <v>878</v>
      </c>
      <c r="B879" s="1">
        <v>32892</v>
      </c>
      <c r="C879" s="1">
        <v>44</v>
      </c>
      <c r="D879" s="1">
        <f t="shared" si="39"/>
        <v>0.13377112975799585</v>
      </c>
      <c r="E879" s="1">
        <v>1</v>
      </c>
      <c r="F879" s="1">
        <v>0</v>
      </c>
      <c r="G879" s="1">
        <v>78</v>
      </c>
      <c r="H879" s="1">
        <v>26</v>
      </c>
      <c r="I879" s="1">
        <v>0</v>
      </c>
      <c r="J879" s="1">
        <v>15</v>
      </c>
      <c r="K879" s="1">
        <v>2</v>
      </c>
      <c r="L879" s="1">
        <v>1</v>
      </c>
      <c r="M879" s="1">
        <v>2</v>
      </c>
      <c r="N879" s="1">
        <v>2</v>
      </c>
      <c r="O879" s="1">
        <v>3</v>
      </c>
      <c r="P879" s="1">
        <v>0</v>
      </c>
      <c r="Q879" s="1">
        <v>3</v>
      </c>
      <c r="R879" s="1">
        <v>8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49</v>
      </c>
      <c r="AA879" s="1" t="str" cm="1">
        <f t="array" ref="AA879">_xlfn.IFS(AND(Z879 &lt; 36, Z879 &gt; 23), "24-35", AND(Z879 &lt; 51, Z879 &gt; 35), "36-50", AND(Z879 &lt; 66, Z879 &gt; 50), "51-65", Z879 &gt; 65, "66+", TRUE, "?")</f>
        <v>36-50</v>
      </c>
      <c r="AB879" s="1">
        <v>2194</v>
      </c>
      <c r="AC879" s="1">
        <v>0</v>
      </c>
      <c r="AD879" s="1">
        <v>0</v>
      </c>
      <c r="AE879" s="1">
        <v>0</v>
      </c>
      <c r="AF879" s="1">
        <v>1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42</v>
      </c>
      <c r="AM879" s="2">
        <v>42655</v>
      </c>
      <c r="AN879">
        <f t="shared" si="40"/>
        <v>10</v>
      </c>
      <c r="AO879" t="str">
        <f t="shared" si="41"/>
        <v>October</v>
      </c>
      <c r="AP879">
        <v>1</v>
      </c>
    </row>
    <row r="880" spans="1:42" ht="13" x14ac:dyDescent="0.15">
      <c r="A880">
        <v>879</v>
      </c>
      <c r="B880" s="1">
        <v>71796</v>
      </c>
      <c r="C880" s="1">
        <v>928</v>
      </c>
      <c r="D880" s="1">
        <f t="shared" si="39"/>
        <v>1.2925511170538748</v>
      </c>
      <c r="E880" s="1">
        <v>0</v>
      </c>
      <c r="F880" s="1">
        <v>0</v>
      </c>
      <c r="G880" s="1">
        <v>54</v>
      </c>
      <c r="H880" s="1">
        <v>354</v>
      </c>
      <c r="I880" s="1">
        <v>21</v>
      </c>
      <c r="J880" s="1">
        <v>311</v>
      </c>
      <c r="K880" s="1">
        <v>167</v>
      </c>
      <c r="L880" s="1">
        <v>75</v>
      </c>
      <c r="M880" s="1">
        <v>32</v>
      </c>
      <c r="N880" s="1">
        <v>1</v>
      </c>
      <c r="O880" s="1">
        <v>9</v>
      </c>
      <c r="P880" s="1">
        <v>3</v>
      </c>
      <c r="Q880" s="1">
        <v>4</v>
      </c>
      <c r="R880" s="1">
        <v>4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49</v>
      </c>
      <c r="AA880" s="1" t="str" cm="1">
        <f t="array" ref="AA880">_xlfn.IFS(AND(Z880 &lt; 36, Z880 &gt; 23), "24-35", AND(Z880 &lt; 51, Z880 &gt; 35), "36-50", AND(Z880 &lt; 66, Z880 &gt; 50), "51-65", Z880 &gt; 65, "66+", TRUE, "?")</f>
        <v>36-50</v>
      </c>
      <c r="AB880" s="1">
        <v>2407</v>
      </c>
      <c r="AC880" s="1">
        <v>0</v>
      </c>
      <c r="AD880" s="1">
        <v>0</v>
      </c>
      <c r="AE880" s="1">
        <v>0</v>
      </c>
      <c r="AF880" s="1">
        <v>1</v>
      </c>
      <c r="AG880" s="1">
        <v>0</v>
      </c>
      <c r="AH880" s="1">
        <v>0</v>
      </c>
      <c r="AI880" s="1">
        <v>1</v>
      </c>
      <c r="AJ880" s="1">
        <v>0</v>
      </c>
      <c r="AK880" s="1">
        <v>0</v>
      </c>
      <c r="AL880" s="1">
        <v>896</v>
      </c>
      <c r="AM880" s="2">
        <v>42442</v>
      </c>
      <c r="AN880">
        <f t="shared" si="40"/>
        <v>3</v>
      </c>
      <c r="AO880" t="str">
        <f t="shared" si="41"/>
        <v>March</v>
      </c>
      <c r="AP880">
        <v>1</v>
      </c>
    </row>
    <row r="881" spans="1:42" ht="13" x14ac:dyDescent="0.15">
      <c r="A881">
        <v>880</v>
      </c>
      <c r="B881" s="1">
        <v>67536</v>
      </c>
      <c r="C881" s="1">
        <v>1794</v>
      </c>
      <c r="D881" s="1">
        <f t="shared" si="39"/>
        <v>2.6563610518834402</v>
      </c>
      <c r="E881" s="1">
        <v>0</v>
      </c>
      <c r="F881" s="1">
        <v>1</v>
      </c>
      <c r="G881" s="1">
        <v>45</v>
      </c>
      <c r="H881" s="1">
        <v>1253</v>
      </c>
      <c r="I881" s="1">
        <v>0</v>
      </c>
      <c r="J881" s="1">
        <v>447</v>
      </c>
      <c r="K881" s="1">
        <v>23</v>
      </c>
      <c r="L881" s="1">
        <v>71</v>
      </c>
      <c r="M881" s="1">
        <v>35</v>
      </c>
      <c r="N881" s="1">
        <v>3</v>
      </c>
      <c r="O881" s="1">
        <v>11</v>
      </c>
      <c r="P881" s="1">
        <v>5</v>
      </c>
      <c r="Q881" s="1">
        <v>11</v>
      </c>
      <c r="R881" s="1">
        <v>8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50</v>
      </c>
      <c r="AA881" s="1" t="str" cm="1">
        <f t="array" ref="AA881">_xlfn.IFS(AND(Z881 &lt; 36, Z881 &gt; 23), "24-35", AND(Z881 &lt; 51, Z881 &gt; 35), "36-50", AND(Z881 &lt; 66, Z881 &gt; 50), "51-65", Z881 &gt; 65, "66+", TRUE, "?")</f>
        <v>36-50</v>
      </c>
      <c r="AB881" s="1">
        <v>2562</v>
      </c>
      <c r="AC881" s="1">
        <v>0</v>
      </c>
      <c r="AD881" s="1">
        <v>1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1759</v>
      </c>
      <c r="AM881" s="2">
        <v>42287</v>
      </c>
      <c r="AN881">
        <f t="shared" si="40"/>
        <v>10</v>
      </c>
      <c r="AO881" t="str">
        <f t="shared" si="41"/>
        <v>October</v>
      </c>
      <c r="AP881">
        <v>1</v>
      </c>
    </row>
    <row r="882" spans="1:42" ht="13" x14ac:dyDescent="0.15">
      <c r="A882">
        <v>881</v>
      </c>
      <c r="B882" s="1">
        <v>55239</v>
      </c>
      <c r="C882" s="1">
        <v>673</v>
      </c>
      <c r="D882" s="1">
        <f t="shared" si="39"/>
        <v>1.2183421133619363</v>
      </c>
      <c r="E882" s="1">
        <v>0</v>
      </c>
      <c r="F882" s="1">
        <v>1</v>
      </c>
      <c r="G882" s="1">
        <v>59</v>
      </c>
      <c r="H882" s="1">
        <v>371</v>
      </c>
      <c r="I882" s="1">
        <v>17</v>
      </c>
      <c r="J882" s="1">
        <v>238</v>
      </c>
      <c r="K882" s="1">
        <v>23</v>
      </c>
      <c r="L882" s="1">
        <v>24</v>
      </c>
      <c r="M882" s="1">
        <v>106</v>
      </c>
      <c r="N882" s="1">
        <v>3</v>
      </c>
      <c r="O882" s="1">
        <v>7</v>
      </c>
      <c r="P882" s="1">
        <v>5</v>
      </c>
      <c r="Q882" s="1">
        <v>11</v>
      </c>
      <c r="R882" s="1">
        <v>5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49</v>
      </c>
      <c r="AA882" s="1" t="str" cm="1">
        <f t="array" ref="AA882">_xlfn.IFS(AND(Z882 &lt; 36, Z882 &gt; 23), "24-35", AND(Z882 &lt; 51, Z882 &gt; 35), "36-50", AND(Z882 &lt; 66, Z882 &gt; 50), "51-65", Z882 &gt; 65, "66+", TRUE, "?")</f>
        <v>36-50</v>
      </c>
      <c r="AB882" s="1">
        <v>2509</v>
      </c>
      <c r="AC882" s="1">
        <v>0</v>
      </c>
      <c r="AD882" s="1">
        <v>0</v>
      </c>
      <c r="AE882" s="1">
        <v>1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567</v>
      </c>
      <c r="AM882" s="2">
        <v>42340</v>
      </c>
      <c r="AN882">
        <f t="shared" si="40"/>
        <v>12</v>
      </c>
      <c r="AO882" t="str">
        <f t="shared" si="41"/>
        <v>December</v>
      </c>
      <c r="AP882">
        <v>1</v>
      </c>
    </row>
    <row r="883" spans="1:42" ht="13" x14ac:dyDescent="0.15">
      <c r="A883">
        <v>882</v>
      </c>
      <c r="B883" s="1">
        <v>60554</v>
      </c>
      <c r="C883" s="1">
        <v>796</v>
      </c>
      <c r="D883" s="1">
        <f t="shared" si="39"/>
        <v>1.3145291805661061</v>
      </c>
      <c r="E883" s="1">
        <v>1</v>
      </c>
      <c r="F883" s="1">
        <v>0</v>
      </c>
      <c r="G883" s="1">
        <v>8</v>
      </c>
      <c r="H883" s="1">
        <v>588</v>
      </c>
      <c r="I883" s="1">
        <v>7</v>
      </c>
      <c r="J883" s="1">
        <v>76</v>
      </c>
      <c r="K883" s="1">
        <v>110</v>
      </c>
      <c r="L883" s="1">
        <v>15</v>
      </c>
      <c r="M883" s="1">
        <v>15</v>
      </c>
      <c r="N883" s="1">
        <v>2</v>
      </c>
      <c r="O883" s="1">
        <v>8</v>
      </c>
      <c r="P883" s="1">
        <v>4</v>
      </c>
      <c r="Q883" s="1">
        <v>9</v>
      </c>
      <c r="R883" s="1">
        <v>6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45</v>
      </c>
      <c r="AA883" s="1" t="str" cm="1">
        <f t="array" ref="AA883">_xlfn.IFS(AND(Z883 &lt; 36, Z883 &gt; 23), "24-35", AND(Z883 &lt; 51, Z883 &gt; 35), "36-50", AND(Z883 &lt; 66, Z883 &gt; 50), "51-65", Z883 &gt; 65, "66+", TRUE, "?")</f>
        <v>36-50</v>
      </c>
      <c r="AB883" s="1">
        <v>2483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781</v>
      </c>
      <c r="AM883" s="2">
        <v>42366</v>
      </c>
      <c r="AN883">
        <f t="shared" si="40"/>
        <v>12</v>
      </c>
      <c r="AO883" t="str">
        <f t="shared" si="41"/>
        <v>December</v>
      </c>
      <c r="AP883">
        <v>1</v>
      </c>
    </row>
    <row r="884" spans="1:42" ht="13" x14ac:dyDescent="0.15">
      <c r="A884">
        <v>883</v>
      </c>
      <c r="B884" s="1">
        <v>64831</v>
      </c>
      <c r="C884" s="1">
        <v>976</v>
      </c>
      <c r="D884" s="1">
        <f t="shared" si="39"/>
        <v>1.5054526383982971</v>
      </c>
      <c r="E884" s="1">
        <v>1</v>
      </c>
      <c r="F884" s="1">
        <v>1</v>
      </c>
      <c r="G884" s="1">
        <v>51</v>
      </c>
      <c r="H884" s="1">
        <v>480</v>
      </c>
      <c r="I884" s="1">
        <v>86</v>
      </c>
      <c r="J884" s="1">
        <v>249</v>
      </c>
      <c r="K884" s="1">
        <v>75</v>
      </c>
      <c r="L884" s="1">
        <v>86</v>
      </c>
      <c r="M884" s="1">
        <v>144</v>
      </c>
      <c r="N884" s="1">
        <v>8</v>
      </c>
      <c r="O884" s="1">
        <v>6</v>
      </c>
      <c r="P884" s="1">
        <v>3</v>
      </c>
      <c r="Q884" s="1">
        <v>5</v>
      </c>
      <c r="R884" s="1">
        <v>6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68</v>
      </c>
      <c r="AA884" s="1" t="str" cm="1">
        <f t="array" ref="AA884">_xlfn.IFS(AND(Z884 &lt; 36, Z884 &gt; 23), "24-35", AND(Z884 &lt; 51, Z884 &gt; 35), "36-50", AND(Z884 &lt; 66, Z884 &gt; 50), "51-65", Z884 &gt; 65, "66+", TRUE, "?")</f>
        <v>66+</v>
      </c>
      <c r="AB884" s="1">
        <v>2543</v>
      </c>
      <c r="AC884" s="1">
        <v>0</v>
      </c>
      <c r="AD884" s="1">
        <v>0</v>
      </c>
      <c r="AE884" s="1">
        <v>1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0</v>
      </c>
      <c r="AL884" s="1">
        <v>832</v>
      </c>
      <c r="AM884" s="2">
        <v>42306</v>
      </c>
      <c r="AN884">
        <f t="shared" si="40"/>
        <v>10</v>
      </c>
      <c r="AO884" t="str">
        <f t="shared" si="41"/>
        <v>October</v>
      </c>
      <c r="AP884">
        <v>1</v>
      </c>
    </row>
    <row r="885" spans="1:42" ht="13" x14ac:dyDescent="0.15">
      <c r="A885">
        <v>884</v>
      </c>
      <c r="B885" s="1">
        <v>56067</v>
      </c>
      <c r="C885" s="1">
        <v>605</v>
      </c>
      <c r="D885" s="1">
        <f t="shared" si="39"/>
        <v>1.079066117323916</v>
      </c>
      <c r="E885" s="1">
        <v>0</v>
      </c>
      <c r="F885" s="1">
        <v>1</v>
      </c>
      <c r="G885" s="1">
        <v>51</v>
      </c>
      <c r="H885" s="1">
        <v>517</v>
      </c>
      <c r="I885" s="1">
        <v>12</v>
      </c>
      <c r="J885" s="1">
        <v>54</v>
      </c>
      <c r="K885" s="1">
        <v>16</v>
      </c>
      <c r="L885" s="1">
        <v>6</v>
      </c>
      <c r="M885" s="1">
        <v>120</v>
      </c>
      <c r="N885" s="1">
        <v>2</v>
      </c>
      <c r="O885" s="1">
        <v>7</v>
      </c>
      <c r="P885" s="1">
        <v>4</v>
      </c>
      <c r="Q885" s="1">
        <v>7</v>
      </c>
      <c r="R885" s="1">
        <v>5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58</v>
      </c>
      <c r="AA885" s="1" t="str" cm="1">
        <f t="array" ref="AA885">_xlfn.IFS(AND(Z885 &lt; 36, Z885 &gt; 23), "24-35", AND(Z885 &lt; 51, Z885 &gt; 35), "36-50", AND(Z885 &lt; 66, Z885 &gt; 50), "51-65", Z885 &gt; 65, "66+", TRUE, "?")</f>
        <v>51-65</v>
      </c>
      <c r="AB885" s="1">
        <v>2503</v>
      </c>
      <c r="AC885" s="1">
        <v>0</v>
      </c>
      <c r="AD885" s="1">
        <v>0</v>
      </c>
      <c r="AE885" s="1">
        <v>0</v>
      </c>
      <c r="AF885" s="1">
        <v>1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485</v>
      </c>
      <c r="AM885" s="2">
        <v>42346</v>
      </c>
      <c r="AN885">
        <f t="shared" si="40"/>
        <v>12</v>
      </c>
      <c r="AO885" t="str">
        <f t="shared" si="41"/>
        <v>December</v>
      </c>
      <c r="AP885">
        <v>1</v>
      </c>
    </row>
    <row r="886" spans="1:42" ht="13" x14ac:dyDescent="0.15">
      <c r="A886">
        <v>885</v>
      </c>
      <c r="B886" s="1">
        <v>78499</v>
      </c>
      <c r="C886" s="1">
        <v>1237</v>
      </c>
      <c r="D886" s="1">
        <f t="shared" si="39"/>
        <v>1.5758162524363368</v>
      </c>
      <c r="E886" s="1">
        <v>0</v>
      </c>
      <c r="F886" s="1">
        <v>0</v>
      </c>
      <c r="G886" s="1">
        <v>12</v>
      </c>
      <c r="H886" s="1">
        <v>912</v>
      </c>
      <c r="I886" s="1">
        <v>72</v>
      </c>
      <c r="J886" s="1">
        <v>170</v>
      </c>
      <c r="K886" s="1">
        <v>47</v>
      </c>
      <c r="L886" s="1">
        <v>36</v>
      </c>
      <c r="M886" s="1">
        <v>97</v>
      </c>
      <c r="N886" s="1">
        <v>1</v>
      </c>
      <c r="O886" s="1">
        <v>11</v>
      </c>
      <c r="P886" s="1">
        <v>3</v>
      </c>
      <c r="Q886" s="1">
        <v>4</v>
      </c>
      <c r="R886" s="1">
        <v>4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1</v>
      </c>
      <c r="Z886" s="1">
        <v>63</v>
      </c>
      <c r="AA886" s="1" t="str" cm="1">
        <f t="array" ref="AA886">_xlfn.IFS(AND(Z886 &lt; 36, Z886 &gt; 23), "24-35", AND(Z886 &lt; 51, Z886 &gt; 35), "36-50", AND(Z886 &lt; 66, Z886 &gt; 50), "51-65", Z886 &gt; 65, "66+", TRUE, "?")</f>
        <v>51-65</v>
      </c>
      <c r="AB886" s="1">
        <v>2377</v>
      </c>
      <c r="AC886" s="1">
        <v>0</v>
      </c>
      <c r="AD886" s="1">
        <v>0</v>
      </c>
      <c r="AE886" s="1">
        <v>1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1140</v>
      </c>
      <c r="AM886" s="2">
        <v>42472</v>
      </c>
      <c r="AN886">
        <f t="shared" si="40"/>
        <v>4</v>
      </c>
      <c r="AO886" t="str">
        <f t="shared" si="41"/>
        <v>April</v>
      </c>
      <c r="AP886">
        <v>1</v>
      </c>
    </row>
    <row r="887" spans="1:42" ht="13" x14ac:dyDescent="0.15">
      <c r="A887">
        <v>886</v>
      </c>
      <c r="B887" s="1">
        <v>88194</v>
      </c>
      <c r="C887" s="1">
        <v>1236</v>
      </c>
      <c r="D887" s="1">
        <f t="shared" si="39"/>
        <v>1.4014558813524731</v>
      </c>
      <c r="E887" s="1">
        <v>0</v>
      </c>
      <c r="F887" s="1">
        <v>1</v>
      </c>
      <c r="G887" s="1">
        <v>19</v>
      </c>
      <c r="H887" s="1">
        <v>688</v>
      </c>
      <c r="I887" s="1">
        <v>14</v>
      </c>
      <c r="J887" s="1">
        <v>309</v>
      </c>
      <c r="K887" s="1">
        <v>201</v>
      </c>
      <c r="L887" s="1">
        <v>24</v>
      </c>
      <c r="M887" s="1">
        <v>38</v>
      </c>
      <c r="N887" s="1">
        <v>1</v>
      </c>
      <c r="O887" s="1">
        <v>11</v>
      </c>
      <c r="P887" s="1">
        <v>10</v>
      </c>
      <c r="Q887" s="1">
        <v>10</v>
      </c>
      <c r="R887" s="1">
        <v>5</v>
      </c>
      <c r="S887" s="1">
        <v>1</v>
      </c>
      <c r="T887" s="1">
        <v>0</v>
      </c>
      <c r="U887" s="1">
        <v>1</v>
      </c>
      <c r="V887" s="1">
        <v>0</v>
      </c>
      <c r="W887" s="1">
        <v>0</v>
      </c>
      <c r="X887" s="1">
        <v>0</v>
      </c>
      <c r="Y887" s="1">
        <v>1</v>
      </c>
      <c r="Z887" s="1">
        <v>41</v>
      </c>
      <c r="AA887" s="1" t="str" cm="1">
        <f t="array" ref="AA887">_xlfn.IFS(AND(Z887 &lt; 36, Z887 &gt; 23), "24-35", AND(Z887 &lt; 51, Z887 &gt; 35), "36-50", AND(Z887 &lt; 66, Z887 &gt; 50), "51-65", Z887 &gt; 65, "66+", TRUE, "?")</f>
        <v>36-50</v>
      </c>
      <c r="AB887" s="1">
        <v>2261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1198</v>
      </c>
      <c r="AM887" s="2">
        <v>42588</v>
      </c>
      <c r="AN887">
        <f t="shared" si="40"/>
        <v>8</v>
      </c>
      <c r="AO887" t="str">
        <f t="shared" si="41"/>
        <v>August</v>
      </c>
      <c r="AP887">
        <v>1</v>
      </c>
    </row>
    <row r="888" spans="1:42" ht="13" x14ac:dyDescent="0.15">
      <c r="A888">
        <v>887</v>
      </c>
      <c r="B888" s="1">
        <v>14906</v>
      </c>
      <c r="C888" s="1">
        <v>51</v>
      </c>
      <c r="D888" s="1">
        <f t="shared" si="39"/>
        <v>0.34214410304575338</v>
      </c>
      <c r="E888" s="1">
        <v>0</v>
      </c>
      <c r="F888" s="1">
        <v>0</v>
      </c>
      <c r="G888" s="1">
        <v>86</v>
      </c>
      <c r="H888" s="1">
        <v>7</v>
      </c>
      <c r="I888" s="1">
        <v>7</v>
      </c>
      <c r="J888" s="1">
        <v>14</v>
      </c>
      <c r="K888" s="1">
        <v>7</v>
      </c>
      <c r="L888" s="1">
        <v>16</v>
      </c>
      <c r="M888" s="1">
        <v>15</v>
      </c>
      <c r="N888" s="1">
        <v>3</v>
      </c>
      <c r="O888" s="1">
        <v>2</v>
      </c>
      <c r="P888" s="1">
        <v>1</v>
      </c>
      <c r="Q888" s="1">
        <v>3</v>
      </c>
      <c r="R888" s="1">
        <v>7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34</v>
      </c>
      <c r="AA888" s="1" t="str" cm="1">
        <f t="array" ref="AA888">_xlfn.IFS(AND(Z888 &lt; 36, Z888 &gt; 23), "24-35", AND(Z888 &lt; 51, Z888 &gt; 35), "36-50", AND(Z888 &lt; 66, Z888 &gt; 50), "51-65", Z888 &gt; 65, "66+", TRUE, "?")</f>
        <v>24-35</v>
      </c>
      <c r="AB888" s="1">
        <v>2713</v>
      </c>
      <c r="AC888" s="1">
        <v>0</v>
      </c>
      <c r="AD888" s="1">
        <v>0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36</v>
      </c>
      <c r="AM888" s="2">
        <v>42136</v>
      </c>
      <c r="AN888">
        <f t="shared" si="40"/>
        <v>5</v>
      </c>
      <c r="AO888" t="str">
        <f t="shared" si="41"/>
        <v>May</v>
      </c>
      <c r="AP888">
        <v>1</v>
      </c>
    </row>
    <row r="889" spans="1:42" ht="13" x14ac:dyDescent="0.15">
      <c r="A889">
        <v>888</v>
      </c>
      <c r="B889" s="1">
        <v>51563</v>
      </c>
      <c r="C889" s="1">
        <v>1214</v>
      </c>
      <c r="D889" s="1">
        <f t="shared" si="39"/>
        <v>2.3544014118650969</v>
      </c>
      <c r="E889" s="1">
        <v>0</v>
      </c>
      <c r="F889" s="1">
        <v>0</v>
      </c>
      <c r="G889" s="1">
        <v>60</v>
      </c>
      <c r="H889" s="1">
        <v>1166</v>
      </c>
      <c r="I889" s="1">
        <v>0</v>
      </c>
      <c r="J889" s="1">
        <v>48</v>
      </c>
      <c r="K889" s="1">
        <v>0</v>
      </c>
      <c r="L889" s="1">
        <v>0</v>
      </c>
      <c r="M889" s="1">
        <v>36</v>
      </c>
      <c r="N889" s="1">
        <v>1</v>
      </c>
      <c r="O889" s="1">
        <v>4</v>
      </c>
      <c r="P889" s="1">
        <v>4</v>
      </c>
      <c r="Q889" s="1">
        <v>10</v>
      </c>
      <c r="R889" s="1">
        <v>8</v>
      </c>
      <c r="S889" s="1">
        <v>0</v>
      </c>
      <c r="T889" s="1">
        <v>0</v>
      </c>
      <c r="U889" s="1">
        <v>0</v>
      </c>
      <c r="V889" s="1">
        <v>1</v>
      </c>
      <c r="W889" s="1">
        <v>1</v>
      </c>
      <c r="X889" s="1">
        <v>0</v>
      </c>
      <c r="Y889" s="1">
        <v>0</v>
      </c>
      <c r="Z889" s="1">
        <v>33</v>
      </c>
      <c r="AA889" s="1" t="str" cm="1">
        <f t="array" ref="AA889">_xlfn.IFS(AND(Z889 &lt; 36, Z889 &gt; 23), "24-35", AND(Z889 &lt; 51, Z889 &gt; 35), "36-50", AND(Z889 &lt; 66, Z889 &gt; 50), "51-65", Z889 &gt; 65, "66+", TRUE, "?")</f>
        <v>24-35</v>
      </c>
      <c r="AB889" s="1">
        <v>2795</v>
      </c>
      <c r="AC889" s="1">
        <v>0</v>
      </c>
      <c r="AD889" s="1">
        <v>1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1178</v>
      </c>
      <c r="AM889" s="2">
        <v>42054</v>
      </c>
      <c r="AN889">
        <f t="shared" si="40"/>
        <v>2</v>
      </c>
      <c r="AO889" t="str">
        <f t="shared" si="41"/>
        <v>February</v>
      </c>
      <c r="AP889">
        <v>1</v>
      </c>
    </row>
    <row r="890" spans="1:42" ht="13" x14ac:dyDescent="0.15">
      <c r="A890">
        <v>889</v>
      </c>
      <c r="B890" s="1">
        <v>57937</v>
      </c>
      <c r="C890" s="1">
        <v>550</v>
      </c>
      <c r="D890" s="1">
        <f t="shared" si="39"/>
        <v>0.94930700588570349</v>
      </c>
      <c r="E890" s="1">
        <v>0</v>
      </c>
      <c r="F890" s="1">
        <v>1</v>
      </c>
      <c r="G890" s="1">
        <v>56</v>
      </c>
      <c r="H890" s="1">
        <v>261</v>
      </c>
      <c r="I890" s="1">
        <v>42</v>
      </c>
      <c r="J890" s="1">
        <v>144</v>
      </c>
      <c r="K890" s="1">
        <v>55</v>
      </c>
      <c r="L890" s="1">
        <v>48</v>
      </c>
      <c r="M890" s="1">
        <v>133</v>
      </c>
      <c r="N890" s="1">
        <v>3</v>
      </c>
      <c r="O890" s="1">
        <v>4</v>
      </c>
      <c r="P890" s="1">
        <v>4</v>
      </c>
      <c r="Q890" s="1">
        <v>9</v>
      </c>
      <c r="R890" s="1">
        <v>3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38</v>
      </c>
      <c r="AA890" s="1" t="str" cm="1">
        <f t="array" ref="AA890">_xlfn.IFS(AND(Z890 &lt; 36, Z890 &gt; 23), "24-35", AND(Z890 &lt; 51, Z890 &gt; 35), "36-50", AND(Z890 &lt; 66, Z890 &gt; 50), "51-65", Z890 &gt; 65, "66+", TRUE, "?")</f>
        <v>36-50</v>
      </c>
      <c r="AB890" s="1">
        <v>2292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1</v>
      </c>
      <c r="AI890" s="1">
        <v>0</v>
      </c>
      <c r="AJ890" s="1">
        <v>0</v>
      </c>
      <c r="AK890" s="1">
        <v>0</v>
      </c>
      <c r="AL890" s="1">
        <v>417</v>
      </c>
      <c r="AM890" s="2">
        <v>42557</v>
      </c>
      <c r="AN890">
        <f t="shared" si="40"/>
        <v>7</v>
      </c>
      <c r="AO890" t="str">
        <f t="shared" si="41"/>
        <v>July</v>
      </c>
      <c r="AP890">
        <v>1</v>
      </c>
    </row>
    <row r="891" spans="1:42" ht="13" x14ac:dyDescent="0.15">
      <c r="A891">
        <v>890</v>
      </c>
      <c r="B891" s="1">
        <v>68274</v>
      </c>
      <c r="C891" s="1">
        <v>259</v>
      </c>
      <c r="D891" s="1">
        <f t="shared" si="39"/>
        <v>0.37935378035562584</v>
      </c>
      <c r="E891" s="1">
        <v>1</v>
      </c>
      <c r="F891" s="1">
        <v>1</v>
      </c>
      <c r="G891" s="1">
        <v>83</v>
      </c>
      <c r="H891" s="1">
        <v>135</v>
      </c>
      <c r="I891" s="1">
        <v>25</v>
      </c>
      <c r="J891" s="1">
        <v>51</v>
      </c>
      <c r="K891" s="1">
        <v>23</v>
      </c>
      <c r="L891" s="1">
        <v>25</v>
      </c>
      <c r="M891" s="1">
        <v>46</v>
      </c>
      <c r="N891" s="1">
        <v>2</v>
      </c>
      <c r="O891" s="1">
        <v>4</v>
      </c>
      <c r="P891" s="1">
        <v>2</v>
      </c>
      <c r="Q891" s="1">
        <v>5</v>
      </c>
      <c r="R891" s="1">
        <v>3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41</v>
      </c>
      <c r="AA891" s="1" t="str" cm="1">
        <f t="array" ref="AA891">_xlfn.IFS(AND(Z891 &lt; 36, Z891 &gt; 23), "24-35", AND(Z891 &lt; 51, Z891 &gt; 35), "36-50", AND(Z891 &lt; 66, Z891 &gt; 50), "51-65", Z891 &gt; 65, "66+", TRUE, "?")</f>
        <v>36-50</v>
      </c>
      <c r="AB891" s="1">
        <v>2431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0</v>
      </c>
      <c r="AK891" s="1">
        <v>0</v>
      </c>
      <c r="AL891" s="1">
        <v>213</v>
      </c>
      <c r="AM891" s="2">
        <v>42418</v>
      </c>
      <c r="AN891">
        <f t="shared" si="40"/>
        <v>2</v>
      </c>
      <c r="AO891" t="str">
        <f t="shared" si="41"/>
        <v>February</v>
      </c>
      <c r="AP891">
        <v>1</v>
      </c>
    </row>
    <row r="892" spans="1:42" ht="13" x14ac:dyDescent="0.15">
      <c r="A892">
        <v>891</v>
      </c>
      <c r="B892" s="1">
        <v>39771</v>
      </c>
      <c r="C892" s="1">
        <v>36</v>
      </c>
      <c r="D892" s="1">
        <f t="shared" si="39"/>
        <v>9.0518216791129216E-2</v>
      </c>
      <c r="E892" s="1">
        <v>1</v>
      </c>
      <c r="F892" s="1">
        <v>0</v>
      </c>
      <c r="G892" s="1">
        <v>92</v>
      </c>
      <c r="H892" s="1">
        <v>6</v>
      </c>
      <c r="I892" s="1">
        <v>2</v>
      </c>
      <c r="J892" s="1">
        <v>18</v>
      </c>
      <c r="K892" s="1">
        <v>2</v>
      </c>
      <c r="L892" s="1">
        <v>8</v>
      </c>
      <c r="M892" s="1">
        <v>14</v>
      </c>
      <c r="N892" s="1">
        <v>1</v>
      </c>
      <c r="O892" s="1">
        <v>2</v>
      </c>
      <c r="P892" s="1">
        <v>0</v>
      </c>
      <c r="Q892" s="1">
        <v>3</v>
      </c>
      <c r="R892" s="1">
        <v>4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43</v>
      </c>
      <c r="AA892" s="1" t="str" cm="1">
        <f t="array" ref="AA892">_xlfn.IFS(AND(Z892 &lt; 36, Z892 &gt; 23), "24-35", AND(Z892 &lt; 51, Z892 &gt; 35), "36-50", AND(Z892 &lt; 66, Z892 &gt; 50), "51-65", Z892 &gt; 65, "66+", TRUE, "?")</f>
        <v>36-50</v>
      </c>
      <c r="AB892" s="1">
        <v>2364</v>
      </c>
      <c r="AC892" s="1">
        <v>0</v>
      </c>
      <c r="AD892" s="1">
        <v>0</v>
      </c>
      <c r="AE892" s="1">
        <v>0</v>
      </c>
      <c r="AF892" s="1">
        <v>1</v>
      </c>
      <c r="AG892" s="1">
        <v>0</v>
      </c>
      <c r="AH892" s="1">
        <v>0</v>
      </c>
      <c r="AI892" s="1">
        <v>1</v>
      </c>
      <c r="AJ892" s="1">
        <v>0</v>
      </c>
      <c r="AK892" s="1">
        <v>0</v>
      </c>
      <c r="AL892" s="1">
        <v>22</v>
      </c>
      <c r="AM892" s="2">
        <v>42485</v>
      </c>
      <c r="AN892">
        <f t="shared" si="40"/>
        <v>4</v>
      </c>
      <c r="AO892" t="str">
        <f t="shared" si="41"/>
        <v>April</v>
      </c>
      <c r="AP892">
        <v>1</v>
      </c>
    </row>
    <row r="893" spans="1:42" ht="13" x14ac:dyDescent="0.15">
      <c r="A893">
        <v>892</v>
      </c>
      <c r="B893" s="1">
        <v>67893</v>
      </c>
      <c r="C893" s="1">
        <v>948</v>
      </c>
      <c r="D893" s="1">
        <f t="shared" si="39"/>
        <v>1.3963147894481021</v>
      </c>
      <c r="E893" s="1">
        <v>0</v>
      </c>
      <c r="F893" s="1">
        <v>1</v>
      </c>
      <c r="G893" s="1">
        <v>31</v>
      </c>
      <c r="H893" s="1">
        <v>711</v>
      </c>
      <c r="I893" s="1">
        <v>28</v>
      </c>
      <c r="J893" s="1">
        <v>142</v>
      </c>
      <c r="K893" s="1">
        <v>49</v>
      </c>
      <c r="L893" s="1">
        <v>18</v>
      </c>
      <c r="M893" s="1">
        <v>47</v>
      </c>
      <c r="N893" s="1">
        <v>2</v>
      </c>
      <c r="O893" s="1">
        <v>3</v>
      </c>
      <c r="P893" s="1">
        <v>2</v>
      </c>
      <c r="Q893" s="1">
        <v>9</v>
      </c>
      <c r="R893" s="1">
        <v>8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45</v>
      </c>
      <c r="AA893" s="1" t="str" cm="1">
        <f t="array" ref="AA893">_xlfn.IFS(AND(Z893 &lt; 36, Z893 &gt; 23), "24-35", AND(Z893 &lt; 51, Z893 &gt; 35), "36-50", AND(Z893 &lt; 66, Z893 &gt; 50), "51-65", Z893 &gt; 65, "66+", TRUE, "?")</f>
        <v>36-50</v>
      </c>
      <c r="AB893" s="1">
        <v>2795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901</v>
      </c>
      <c r="AM893" s="2">
        <v>42054</v>
      </c>
      <c r="AN893">
        <f t="shared" si="40"/>
        <v>2</v>
      </c>
      <c r="AO893" t="str">
        <f t="shared" si="41"/>
        <v>February</v>
      </c>
      <c r="AP893">
        <v>1</v>
      </c>
    </row>
    <row r="894" spans="1:42" ht="13" x14ac:dyDescent="0.15">
      <c r="A894">
        <v>893</v>
      </c>
      <c r="B894" s="1">
        <v>27922</v>
      </c>
      <c r="C894" s="1">
        <v>30</v>
      </c>
      <c r="D894" s="1">
        <f t="shared" si="39"/>
        <v>0.10744216030370317</v>
      </c>
      <c r="E894" s="1">
        <v>1</v>
      </c>
      <c r="F894" s="1">
        <v>0</v>
      </c>
      <c r="G894" s="1">
        <v>80</v>
      </c>
      <c r="H894" s="1">
        <v>11</v>
      </c>
      <c r="I894" s="1">
        <v>0</v>
      </c>
      <c r="J894" s="1">
        <v>13</v>
      </c>
      <c r="K894" s="1">
        <v>2</v>
      </c>
      <c r="L894" s="1">
        <v>4</v>
      </c>
      <c r="M894" s="1">
        <v>11</v>
      </c>
      <c r="N894" s="1">
        <v>1</v>
      </c>
      <c r="O894" s="1">
        <v>2</v>
      </c>
      <c r="P894" s="1">
        <v>0</v>
      </c>
      <c r="Q894" s="1">
        <v>3</v>
      </c>
      <c r="R894" s="1">
        <v>4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41</v>
      </c>
      <c r="AA894" s="1" t="str" cm="1">
        <f t="array" ref="AA894">_xlfn.IFS(AND(Z894 &lt; 36, Z894 &gt; 23), "24-35", AND(Z894 &lt; 51, Z894 &gt; 35), "36-50", AND(Z894 &lt; 66, Z894 &gt; 50), "51-65", Z894 &gt; 65, "66+", TRUE, "?")</f>
        <v>36-50</v>
      </c>
      <c r="AB894" s="1">
        <v>2209</v>
      </c>
      <c r="AC894" s="1">
        <v>0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19</v>
      </c>
      <c r="AM894" s="2">
        <v>42640</v>
      </c>
      <c r="AN894">
        <f t="shared" si="40"/>
        <v>9</v>
      </c>
      <c r="AO894" t="str">
        <f t="shared" si="41"/>
        <v>September</v>
      </c>
      <c r="AP894">
        <v>1</v>
      </c>
    </row>
    <row r="895" spans="1:42" ht="13" x14ac:dyDescent="0.15">
      <c r="A895">
        <v>894</v>
      </c>
      <c r="B895" s="1">
        <v>52190</v>
      </c>
      <c r="C895" s="1">
        <v>59</v>
      </c>
      <c r="D895" s="1">
        <f t="shared" si="39"/>
        <v>0.11304847671967809</v>
      </c>
      <c r="E895" s="1">
        <v>1</v>
      </c>
      <c r="F895" s="1">
        <v>1</v>
      </c>
      <c r="G895" s="1">
        <v>39</v>
      </c>
      <c r="H895" s="1">
        <v>42</v>
      </c>
      <c r="I895" s="1">
        <v>0</v>
      </c>
      <c r="J895" s="1">
        <v>17</v>
      </c>
      <c r="K895" s="1">
        <v>0</v>
      </c>
      <c r="L895" s="1">
        <v>0</v>
      </c>
      <c r="M895" s="1">
        <v>18</v>
      </c>
      <c r="N895" s="1">
        <v>3</v>
      </c>
      <c r="O895" s="1">
        <v>2</v>
      </c>
      <c r="P895" s="1">
        <v>1</v>
      </c>
      <c r="Q895" s="1">
        <v>3</v>
      </c>
      <c r="R895" s="1">
        <v>5</v>
      </c>
      <c r="S895" s="1">
        <v>0</v>
      </c>
      <c r="T895" s="1">
        <v>0</v>
      </c>
      <c r="U895" s="1">
        <v>1</v>
      </c>
      <c r="V895" s="1">
        <v>0</v>
      </c>
      <c r="W895" s="1">
        <v>0</v>
      </c>
      <c r="X895" s="1">
        <v>0</v>
      </c>
      <c r="Y895" s="1">
        <v>0</v>
      </c>
      <c r="Z895" s="1">
        <v>44</v>
      </c>
      <c r="AA895" s="1" t="str" cm="1">
        <f t="array" ref="AA895">_xlfn.IFS(AND(Z895 &lt; 36, Z895 &gt; 23), "24-35", AND(Z895 &lt; 51, Z895 &gt; 35), "36-50", AND(Z895 &lt; 66, Z895 &gt; 50), "51-65", Z895 &gt; 65, "66+", TRUE, "?")</f>
        <v>36-50</v>
      </c>
      <c r="AB895" s="1">
        <v>2211</v>
      </c>
      <c r="AC895" s="1">
        <v>0</v>
      </c>
      <c r="AD895" s="1">
        <v>0</v>
      </c>
      <c r="AE895" s="1">
        <v>0</v>
      </c>
      <c r="AF895" s="1">
        <v>1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41</v>
      </c>
      <c r="AM895" s="2">
        <v>42638</v>
      </c>
      <c r="AN895">
        <f t="shared" si="40"/>
        <v>9</v>
      </c>
      <c r="AO895" t="str">
        <f t="shared" si="41"/>
        <v>September</v>
      </c>
      <c r="AP895">
        <v>1</v>
      </c>
    </row>
    <row r="896" spans="1:42" ht="13" x14ac:dyDescent="0.15">
      <c r="A896">
        <v>895</v>
      </c>
      <c r="B896" s="1">
        <v>64849</v>
      </c>
      <c r="C896" s="1">
        <v>1228</v>
      </c>
      <c r="D896" s="1">
        <f t="shared" si="39"/>
        <v>1.8936298169593979</v>
      </c>
      <c r="E896" s="1">
        <v>0</v>
      </c>
      <c r="F896" s="1">
        <v>0</v>
      </c>
      <c r="G896" s="1">
        <v>42</v>
      </c>
      <c r="H896" s="1">
        <v>652</v>
      </c>
      <c r="I896" s="1">
        <v>48</v>
      </c>
      <c r="J896" s="1">
        <v>350</v>
      </c>
      <c r="K896" s="1">
        <v>94</v>
      </c>
      <c r="L896" s="1">
        <v>84</v>
      </c>
      <c r="M896" s="1">
        <v>108</v>
      </c>
      <c r="N896" s="1">
        <v>1</v>
      </c>
      <c r="O896" s="1">
        <v>9</v>
      </c>
      <c r="P896" s="1">
        <v>3</v>
      </c>
      <c r="Q896" s="1">
        <v>6</v>
      </c>
      <c r="R896" s="1">
        <v>5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63</v>
      </c>
      <c r="AA896" s="1" t="str" cm="1">
        <f t="array" ref="AA896">_xlfn.IFS(AND(Z896 &lt; 36, Z896 &gt; 23), "24-35", AND(Z896 &lt; 51, Z896 &gt; 35), "36-50", AND(Z896 &lt; 66, Z896 &gt; 50), "51-65", Z896 &gt; 65, "66+", TRUE, "?")</f>
        <v>51-65</v>
      </c>
      <c r="AB896" s="1">
        <v>2752</v>
      </c>
      <c r="AC896" s="1">
        <v>0</v>
      </c>
      <c r="AD896" s="1">
        <v>0</v>
      </c>
      <c r="AE896" s="1">
        <v>1</v>
      </c>
      <c r="AF896" s="1">
        <v>0</v>
      </c>
      <c r="AG896" s="1">
        <v>0</v>
      </c>
      <c r="AH896" s="1">
        <v>0</v>
      </c>
      <c r="AI896" s="1">
        <v>1</v>
      </c>
      <c r="AJ896" s="1">
        <v>0</v>
      </c>
      <c r="AK896" s="1">
        <v>0</v>
      </c>
      <c r="AL896" s="1">
        <v>1120</v>
      </c>
      <c r="AM896" s="2">
        <v>42097</v>
      </c>
      <c r="AN896">
        <f t="shared" si="40"/>
        <v>4</v>
      </c>
      <c r="AO896" t="str">
        <f t="shared" si="41"/>
        <v>April</v>
      </c>
      <c r="AP896">
        <v>1</v>
      </c>
    </row>
    <row r="897" spans="1:42" ht="13" x14ac:dyDescent="0.15">
      <c r="A897">
        <v>896</v>
      </c>
      <c r="B897" s="1">
        <v>42767</v>
      </c>
      <c r="C897" s="1">
        <v>93</v>
      </c>
      <c r="D897" s="1">
        <f t="shared" si="39"/>
        <v>0.21745738536722239</v>
      </c>
      <c r="E897" s="1">
        <v>2</v>
      </c>
      <c r="F897" s="1">
        <v>0</v>
      </c>
      <c r="G897" s="1">
        <v>53</v>
      </c>
      <c r="H897" s="1">
        <v>20</v>
      </c>
      <c r="I897" s="1">
        <v>6</v>
      </c>
      <c r="J897" s="1">
        <v>43</v>
      </c>
      <c r="K897" s="1">
        <v>19</v>
      </c>
      <c r="L897" s="1">
        <v>5</v>
      </c>
      <c r="M897" s="1">
        <v>38</v>
      </c>
      <c r="N897" s="1">
        <v>1</v>
      </c>
      <c r="O897" s="1">
        <v>3</v>
      </c>
      <c r="P897" s="1">
        <v>1</v>
      </c>
      <c r="Q897" s="1">
        <v>2</v>
      </c>
      <c r="R897" s="1">
        <v>8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49</v>
      </c>
      <c r="AA897" s="1" t="str" cm="1">
        <f t="array" ref="AA897">_xlfn.IFS(AND(Z897 &lt; 36, Z897 &gt; 23), "24-35", AND(Z897 &lt; 51, Z897 &gt; 35), "36-50", AND(Z897 &lt; 66, Z897 &gt; 50), "51-65", Z897 &gt; 65, "66+", TRUE, "?")</f>
        <v>36-50</v>
      </c>
      <c r="AB897" s="1">
        <v>2573</v>
      </c>
      <c r="AC897" s="1">
        <v>0</v>
      </c>
      <c r="AD897" s="1">
        <v>0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55</v>
      </c>
      <c r="AM897" s="2">
        <v>42276</v>
      </c>
      <c r="AN897">
        <f t="shared" si="40"/>
        <v>9</v>
      </c>
      <c r="AO897" t="str">
        <f t="shared" si="41"/>
        <v>September</v>
      </c>
      <c r="AP897">
        <v>1</v>
      </c>
    </row>
    <row r="898" spans="1:42" ht="13" x14ac:dyDescent="0.15">
      <c r="A898">
        <v>897</v>
      </c>
      <c r="B898" s="1">
        <v>46106</v>
      </c>
      <c r="C898" s="1">
        <v>40</v>
      </c>
      <c r="D898" s="1">
        <f t="shared" si="39"/>
        <v>8.6756604346505881E-2</v>
      </c>
      <c r="E898" s="1">
        <v>1</v>
      </c>
      <c r="F898" s="1">
        <v>1</v>
      </c>
      <c r="G898" s="1">
        <v>84</v>
      </c>
      <c r="H898" s="1">
        <v>30</v>
      </c>
      <c r="I898" s="1">
        <v>0</v>
      </c>
      <c r="J898" s="1">
        <v>8</v>
      </c>
      <c r="K898" s="1">
        <v>2</v>
      </c>
      <c r="L898" s="1">
        <v>0</v>
      </c>
      <c r="M898" s="1">
        <v>14</v>
      </c>
      <c r="N898" s="1">
        <v>1</v>
      </c>
      <c r="O898" s="1">
        <v>1</v>
      </c>
      <c r="P898" s="1">
        <v>1</v>
      </c>
      <c r="Q898" s="1">
        <v>2</v>
      </c>
      <c r="R898" s="1">
        <v>6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44</v>
      </c>
      <c r="AA898" s="1" t="str" cm="1">
        <f t="array" ref="AA898">_xlfn.IFS(AND(Z898 &lt; 36, Z898 &gt; 23), "24-35", AND(Z898 &lt; 51, Z898 &gt; 35), "36-50", AND(Z898 &lt; 66, Z898 &gt; 50), "51-65", Z898 &gt; 65, "66+", TRUE, "?")</f>
        <v>36-50</v>
      </c>
      <c r="AB898" s="1">
        <v>2208</v>
      </c>
      <c r="AC898" s="1">
        <v>0</v>
      </c>
      <c r="AD898" s="1">
        <v>0</v>
      </c>
      <c r="AE898" s="1">
        <v>0</v>
      </c>
      <c r="AF898" s="1">
        <v>1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  <c r="AL898" s="1">
        <v>26</v>
      </c>
      <c r="AM898" s="2">
        <v>42641</v>
      </c>
      <c r="AN898">
        <f t="shared" si="40"/>
        <v>9</v>
      </c>
      <c r="AO898" t="str">
        <f t="shared" si="41"/>
        <v>September</v>
      </c>
      <c r="AP898">
        <v>1</v>
      </c>
    </row>
    <row r="899" spans="1:42" ht="13" x14ac:dyDescent="0.15">
      <c r="A899">
        <v>898</v>
      </c>
      <c r="B899" s="1">
        <v>16927</v>
      </c>
      <c r="C899" s="1">
        <v>49</v>
      </c>
      <c r="D899" s="1">
        <f t="shared" ref="D899:D962" si="42">C899/B899*100</f>
        <v>0.2894783482010988</v>
      </c>
      <c r="E899" s="1">
        <v>1</v>
      </c>
      <c r="F899" s="1">
        <v>1</v>
      </c>
      <c r="G899" s="1">
        <v>50</v>
      </c>
      <c r="H899" s="1">
        <v>20</v>
      </c>
      <c r="I899" s="1">
        <v>2</v>
      </c>
      <c r="J899" s="1">
        <v>23</v>
      </c>
      <c r="K899" s="1">
        <v>3</v>
      </c>
      <c r="L899" s="1">
        <v>1</v>
      </c>
      <c r="M899" s="1">
        <v>4</v>
      </c>
      <c r="N899" s="1">
        <v>5</v>
      </c>
      <c r="O899" s="1">
        <v>3</v>
      </c>
      <c r="P899" s="1">
        <v>0</v>
      </c>
      <c r="Q899" s="1">
        <v>4</v>
      </c>
      <c r="R899" s="1">
        <v>8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44</v>
      </c>
      <c r="AA899" s="1" t="str" cm="1">
        <f t="array" ref="AA899">_xlfn.IFS(AND(Z899 &lt; 36, Z899 &gt; 23), "24-35", AND(Z899 &lt; 51, Z899 &gt; 35), "36-50", AND(Z899 &lt; 66, Z899 &gt; 50), "51-65", Z899 &gt; 65, "66+", TRUE, "?")</f>
        <v>36-50</v>
      </c>
      <c r="AB899" s="1">
        <v>2663</v>
      </c>
      <c r="AC899" s="1">
        <v>0</v>
      </c>
      <c r="AD899" s="1">
        <v>1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45</v>
      </c>
      <c r="AM899" s="2">
        <v>42186</v>
      </c>
      <c r="AN899">
        <f t="shared" ref="AN899:AN962" si="43">MONTH(AM899)</f>
        <v>7</v>
      </c>
      <c r="AO899" t="str">
        <f t="shared" ref="AO899:AO962" si="44">TEXT(DATE(2024,AN899,1),"mmmm")</f>
        <v>July</v>
      </c>
      <c r="AP899">
        <v>1</v>
      </c>
    </row>
    <row r="900" spans="1:42" ht="13" x14ac:dyDescent="0.15">
      <c r="A900">
        <v>899</v>
      </c>
      <c r="B900" s="1">
        <v>62220</v>
      </c>
      <c r="C900" s="1">
        <v>1214</v>
      </c>
      <c r="D900" s="1">
        <f t="shared" si="42"/>
        <v>1.9511411121825777</v>
      </c>
      <c r="E900" s="1">
        <v>0</v>
      </c>
      <c r="F900" s="1">
        <v>1</v>
      </c>
      <c r="G900" s="1">
        <v>55</v>
      </c>
      <c r="H900" s="1">
        <v>799</v>
      </c>
      <c r="I900" s="1">
        <v>12</v>
      </c>
      <c r="J900" s="1">
        <v>375</v>
      </c>
      <c r="K900" s="1">
        <v>16</v>
      </c>
      <c r="L900" s="1">
        <v>12</v>
      </c>
      <c r="M900" s="1">
        <v>12</v>
      </c>
      <c r="N900" s="1">
        <v>5</v>
      </c>
      <c r="O900" s="1">
        <v>7</v>
      </c>
      <c r="P900" s="1">
        <v>6</v>
      </c>
      <c r="Q900" s="1">
        <v>5</v>
      </c>
      <c r="R900" s="1">
        <v>6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48</v>
      </c>
      <c r="AA900" s="1" t="str" cm="1">
        <f t="array" ref="AA900">_xlfn.IFS(AND(Z900 &lt; 36, Z900 &gt; 23), "24-35", AND(Z900 &lt; 51, Z900 &gt; 35), "36-50", AND(Z900 &lt; 66, Z900 &gt; 50), "51-65", Z900 &gt; 65, "66+", TRUE, "?")</f>
        <v>36-50</v>
      </c>
      <c r="AB900" s="1">
        <v>2846</v>
      </c>
      <c r="AC900" s="1">
        <v>0</v>
      </c>
      <c r="AD900" s="1">
        <v>0</v>
      </c>
      <c r="AE900" s="1">
        <v>0</v>
      </c>
      <c r="AF900" s="1">
        <v>1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1202</v>
      </c>
      <c r="AM900" s="2">
        <v>42003</v>
      </c>
      <c r="AN900">
        <f t="shared" si="43"/>
        <v>12</v>
      </c>
      <c r="AO900" t="str">
        <f t="shared" si="44"/>
        <v>December</v>
      </c>
      <c r="AP900">
        <v>1</v>
      </c>
    </row>
    <row r="901" spans="1:42" ht="13" x14ac:dyDescent="0.15">
      <c r="A901">
        <v>900</v>
      </c>
      <c r="B901" s="1">
        <v>53700</v>
      </c>
      <c r="C901" s="1">
        <v>611</v>
      </c>
      <c r="D901" s="1">
        <f t="shared" si="42"/>
        <v>1.1378026070763501</v>
      </c>
      <c r="E901" s="1">
        <v>0</v>
      </c>
      <c r="F901" s="1">
        <v>1</v>
      </c>
      <c r="G901" s="1">
        <v>94</v>
      </c>
      <c r="H901" s="1">
        <v>263</v>
      </c>
      <c r="I901" s="1">
        <v>5</v>
      </c>
      <c r="J901" s="1">
        <v>233</v>
      </c>
      <c r="K901" s="1">
        <v>69</v>
      </c>
      <c r="L901" s="1">
        <v>41</v>
      </c>
      <c r="M901" s="1">
        <v>83</v>
      </c>
      <c r="N901" s="1">
        <v>4</v>
      </c>
      <c r="O901" s="1">
        <v>5</v>
      </c>
      <c r="P901" s="1">
        <v>5</v>
      </c>
      <c r="Q901" s="1">
        <v>8</v>
      </c>
      <c r="R901" s="1">
        <v>5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68</v>
      </c>
      <c r="AA901" s="1" t="str" cm="1">
        <f t="array" ref="AA901">_xlfn.IFS(AND(Z901 &lt; 36, Z901 &gt; 23), "24-35", AND(Z901 &lt; 51, Z901 &gt; 35), "36-50", AND(Z901 &lt; 66, Z901 &gt; 50), "51-65", Z901 &gt; 65, "66+", TRUE, "?")</f>
        <v>66+</v>
      </c>
      <c r="AB901" s="1">
        <v>2840</v>
      </c>
      <c r="AC901" s="1">
        <v>0</v>
      </c>
      <c r="AD901" s="1">
        <v>0</v>
      </c>
      <c r="AE901" s="1">
        <v>1</v>
      </c>
      <c r="AF901" s="1">
        <v>0</v>
      </c>
      <c r="AG901" s="1">
        <v>0</v>
      </c>
      <c r="AH901" s="1">
        <v>0</v>
      </c>
      <c r="AI901" s="1">
        <v>1</v>
      </c>
      <c r="AJ901" s="1">
        <v>0</v>
      </c>
      <c r="AK901" s="1">
        <v>0</v>
      </c>
      <c r="AL901" s="1">
        <v>528</v>
      </c>
      <c r="AM901" s="2">
        <v>42009</v>
      </c>
      <c r="AN901">
        <f t="shared" si="43"/>
        <v>1</v>
      </c>
      <c r="AO901" t="str">
        <f t="shared" si="44"/>
        <v>January</v>
      </c>
      <c r="AP901">
        <v>1</v>
      </c>
    </row>
    <row r="902" spans="1:42" ht="13" x14ac:dyDescent="0.15">
      <c r="A902">
        <v>901</v>
      </c>
      <c r="B902" s="1">
        <v>59041</v>
      </c>
      <c r="C902" s="1">
        <v>90</v>
      </c>
      <c r="D902" s="1">
        <f t="shared" si="42"/>
        <v>0.15243644247218036</v>
      </c>
      <c r="E902" s="1">
        <v>1</v>
      </c>
      <c r="F902" s="1">
        <v>1</v>
      </c>
      <c r="G902" s="1">
        <v>25</v>
      </c>
      <c r="H902" s="1">
        <v>69</v>
      </c>
      <c r="I902" s="1">
        <v>2</v>
      </c>
      <c r="J902" s="1">
        <v>15</v>
      </c>
      <c r="K902" s="1">
        <v>2</v>
      </c>
      <c r="L902" s="1">
        <v>2</v>
      </c>
      <c r="M902" s="1">
        <v>6</v>
      </c>
      <c r="N902" s="1">
        <v>2</v>
      </c>
      <c r="O902" s="1">
        <v>2</v>
      </c>
      <c r="P902" s="1">
        <v>0</v>
      </c>
      <c r="Q902" s="1">
        <v>4</v>
      </c>
      <c r="R902" s="1">
        <v>5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47</v>
      </c>
      <c r="AA902" s="1" t="str" cm="1">
        <f t="array" ref="AA902">_xlfn.IFS(AND(Z902 &lt; 36, Z902 &gt; 23), "24-35", AND(Z902 &lt; 51, Z902 &gt; 35), "36-50", AND(Z902 &lt; 66, Z902 &gt; 50), "51-65", Z902 &gt; 65, "66+", TRUE, "?")</f>
        <v>36-50</v>
      </c>
      <c r="AB902" s="1">
        <v>2212</v>
      </c>
      <c r="AC902" s="1">
        <v>0</v>
      </c>
      <c r="AD902" s="1">
        <v>1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0</v>
      </c>
      <c r="AK902" s="1">
        <v>0</v>
      </c>
      <c r="AL902" s="1">
        <v>84</v>
      </c>
      <c r="AM902" s="2">
        <v>42637</v>
      </c>
      <c r="AN902">
        <f t="shared" si="43"/>
        <v>9</v>
      </c>
      <c r="AO902" t="str">
        <f t="shared" si="44"/>
        <v>September</v>
      </c>
      <c r="AP902">
        <v>1</v>
      </c>
    </row>
    <row r="903" spans="1:42" ht="13" x14ac:dyDescent="0.15">
      <c r="A903">
        <v>902</v>
      </c>
      <c r="B903" s="1">
        <v>54237</v>
      </c>
      <c r="C903" s="1">
        <v>304</v>
      </c>
      <c r="D903" s="1">
        <f t="shared" si="42"/>
        <v>0.56050297767206891</v>
      </c>
      <c r="E903" s="1">
        <v>0</v>
      </c>
      <c r="F903" s="1">
        <v>1</v>
      </c>
      <c r="G903" s="1">
        <v>48</v>
      </c>
      <c r="H903" s="1">
        <v>267</v>
      </c>
      <c r="I903" s="1">
        <v>3</v>
      </c>
      <c r="J903" s="1">
        <v>30</v>
      </c>
      <c r="K903" s="1">
        <v>4</v>
      </c>
      <c r="L903" s="1">
        <v>0</v>
      </c>
      <c r="M903" s="1">
        <v>57</v>
      </c>
      <c r="N903" s="1">
        <v>4</v>
      </c>
      <c r="O903" s="1">
        <v>5</v>
      </c>
      <c r="P903" s="1">
        <v>2</v>
      </c>
      <c r="Q903" s="1">
        <v>5</v>
      </c>
      <c r="R903" s="1">
        <v>6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63</v>
      </c>
      <c r="AA903" s="1" t="str" cm="1">
        <f t="array" ref="AA903">_xlfn.IFS(AND(Z903 &lt; 36, Z903 &gt; 23), "24-35", AND(Z903 &lt; 51, Z903 &gt; 35), "36-50", AND(Z903 &lt; 66, Z903 &gt; 50), "51-65", Z903 &gt; 65, "66+", TRUE, "?")</f>
        <v>51-65</v>
      </c>
      <c r="AB903" s="1">
        <v>2587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247</v>
      </c>
      <c r="AM903" s="2">
        <v>42262</v>
      </c>
      <c r="AN903">
        <f t="shared" si="43"/>
        <v>9</v>
      </c>
      <c r="AO903" t="str">
        <f t="shared" si="44"/>
        <v>September</v>
      </c>
      <c r="AP903">
        <v>1</v>
      </c>
    </row>
    <row r="904" spans="1:42" ht="13" x14ac:dyDescent="0.15">
      <c r="A904">
        <v>903</v>
      </c>
      <c r="B904" s="1">
        <v>70647</v>
      </c>
      <c r="C904" s="1">
        <v>965</v>
      </c>
      <c r="D904" s="1">
        <f t="shared" si="42"/>
        <v>1.3659461831358728</v>
      </c>
      <c r="E904" s="1">
        <v>0</v>
      </c>
      <c r="F904" s="1">
        <v>1</v>
      </c>
      <c r="G904" s="1">
        <v>65</v>
      </c>
      <c r="H904" s="1">
        <v>561</v>
      </c>
      <c r="I904" s="1">
        <v>85</v>
      </c>
      <c r="J904" s="1">
        <v>171</v>
      </c>
      <c r="K904" s="1">
        <v>25</v>
      </c>
      <c r="L904" s="1">
        <v>123</v>
      </c>
      <c r="M904" s="1">
        <v>114</v>
      </c>
      <c r="N904" s="1">
        <v>2</v>
      </c>
      <c r="O904" s="1">
        <v>4</v>
      </c>
      <c r="P904" s="1">
        <v>7</v>
      </c>
      <c r="Q904" s="1">
        <v>13</v>
      </c>
      <c r="R904" s="1">
        <v>2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53</v>
      </c>
      <c r="AA904" s="1" t="str" cm="1">
        <f t="array" ref="AA904">_xlfn.IFS(AND(Z904 &lt; 36, Z904 &gt; 23), "24-35", AND(Z904 &lt; 51, Z904 &gt; 35), "36-50", AND(Z904 &lt; 66, Z904 &gt; 50), "51-65", Z904 &gt; 65, "66+", TRUE, "?")</f>
        <v>51-65</v>
      </c>
      <c r="AB904" s="1">
        <v>2805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851</v>
      </c>
      <c r="AM904" s="2">
        <v>42044</v>
      </c>
      <c r="AN904">
        <f t="shared" si="43"/>
        <v>2</v>
      </c>
      <c r="AO904" t="str">
        <f t="shared" si="44"/>
        <v>February</v>
      </c>
      <c r="AP904">
        <v>1</v>
      </c>
    </row>
    <row r="905" spans="1:42" ht="13" x14ac:dyDescent="0.15">
      <c r="A905">
        <v>904</v>
      </c>
      <c r="B905" s="1">
        <v>52597</v>
      </c>
      <c r="C905" s="1">
        <v>536</v>
      </c>
      <c r="D905" s="1">
        <f t="shared" si="42"/>
        <v>1.0190695286803431</v>
      </c>
      <c r="E905" s="1">
        <v>0</v>
      </c>
      <c r="F905" s="1">
        <v>1</v>
      </c>
      <c r="G905" s="1">
        <v>69</v>
      </c>
      <c r="H905" s="1">
        <v>492</v>
      </c>
      <c r="I905" s="1">
        <v>0</v>
      </c>
      <c r="J905" s="1">
        <v>37</v>
      </c>
      <c r="K905" s="1">
        <v>7</v>
      </c>
      <c r="L905" s="1">
        <v>0</v>
      </c>
      <c r="M905" s="1">
        <v>42</v>
      </c>
      <c r="N905" s="1">
        <v>3</v>
      </c>
      <c r="O905" s="1">
        <v>6</v>
      </c>
      <c r="P905" s="1">
        <v>3</v>
      </c>
      <c r="Q905" s="1">
        <v>8</v>
      </c>
      <c r="R905" s="1">
        <v>5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58</v>
      </c>
      <c r="AA905" s="1" t="str" cm="1">
        <f t="array" ref="AA905">_xlfn.IFS(AND(Z905 &lt; 36, Z905 &gt; 23), "24-35", AND(Z905 &lt; 51, Z905 &gt; 35), "36-50", AND(Z905 &lt; 66, Z905 &gt; 50), "51-65", Z905 &gt; 65, "66+", TRUE, "?")</f>
        <v>51-65</v>
      </c>
      <c r="AB905" s="1">
        <v>2212</v>
      </c>
      <c r="AC905" s="1">
        <v>0</v>
      </c>
      <c r="AD905" s="1">
        <v>0</v>
      </c>
      <c r="AE905" s="1">
        <v>1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494</v>
      </c>
      <c r="AM905" s="2">
        <v>42637</v>
      </c>
      <c r="AN905">
        <f t="shared" si="43"/>
        <v>9</v>
      </c>
      <c r="AO905" t="str">
        <f t="shared" si="44"/>
        <v>September</v>
      </c>
      <c r="AP905">
        <v>1</v>
      </c>
    </row>
    <row r="906" spans="1:42" ht="13" x14ac:dyDescent="0.15">
      <c r="A906">
        <v>905</v>
      </c>
      <c r="B906" s="1">
        <v>54959</v>
      </c>
      <c r="C906" s="1">
        <v>1208</v>
      </c>
      <c r="D906" s="1">
        <f t="shared" si="42"/>
        <v>2.1980021470550772</v>
      </c>
      <c r="E906" s="1">
        <v>0</v>
      </c>
      <c r="F906" s="1">
        <v>1</v>
      </c>
      <c r="G906" s="1">
        <v>55</v>
      </c>
      <c r="H906" s="1">
        <v>1148</v>
      </c>
      <c r="I906" s="1">
        <v>0</v>
      </c>
      <c r="J906" s="1">
        <v>60</v>
      </c>
      <c r="K906" s="1">
        <v>0</v>
      </c>
      <c r="L906" s="1">
        <v>0</v>
      </c>
      <c r="M906" s="1">
        <v>24</v>
      </c>
      <c r="N906" s="1">
        <v>3</v>
      </c>
      <c r="O906" s="1">
        <v>9</v>
      </c>
      <c r="P906" s="1">
        <v>5</v>
      </c>
      <c r="Q906" s="1">
        <v>4</v>
      </c>
      <c r="R906" s="1">
        <v>7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1</v>
      </c>
      <c r="Z906" s="1">
        <v>59</v>
      </c>
      <c r="AA906" s="1" t="str" cm="1">
        <f t="array" ref="AA906">_xlfn.IFS(AND(Z906 &lt; 36, Z906 &gt; 23), "24-35", AND(Z906 &lt; 51, Z906 &gt; 35), "36-50", AND(Z906 &lt; 66, Z906 &gt; 50), "51-65", Z906 &gt; 65, "66+", TRUE, "?")</f>
        <v>51-65</v>
      </c>
      <c r="AB906" s="1">
        <v>2685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1184</v>
      </c>
      <c r="AM906" s="2">
        <v>42164</v>
      </c>
      <c r="AN906">
        <f t="shared" si="43"/>
        <v>6</v>
      </c>
      <c r="AO906" t="str">
        <f t="shared" si="44"/>
        <v>June</v>
      </c>
      <c r="AP906">
        <v>1</v>
      </c>
    </row>
    <row r="907" spans="1:42" ht="13" x14ac:dyDescent="0.15">
      <c r="A907">
        <v>906</v>
      </c>
      <c r="B907" s="1">
        <v>40233</v>
      </c>
      <c r="C907" s="1">
        <v>147</v>
      </c>
      <c r="D907" s="1">
        <f t="shared" si="42"/>
        <v>0.36537170979047051</v>
      </c>
      <c r="E907" s="1">
        <v>0</v>
      </c>
      <c r="F907" s="1">
        <v>1</v>
      </c>
      <c r="G907" s="1">
        <v>84</v>
      </c>
      <c r="H907" s="1">
        <v>80</v>
      </c>
      <c r="I907" s="1">
        <v>4</v>
      </c>
      <c r="J907" s="1">
        <v>46</v>
      </c>
      <c r="K907" s="1">
        <v>0</v>
      </c>
      <c r="L907" s="1">
        <v>17</v>
      </c>
      <c r="M907" s="1">
        <v>2</v>
      </c>
      <c r="N907" s="1">
        <v>5</v>
      </c>
      <c r="O907" s="1">
        <v>2</v>
      </c>
      <c r="P907" s="1">
        <v>1</v>
      </c>
      <c r="Q907" s="1">
        <v>5</v>
      </c>
      <c r="R907" s="1">
        <v>6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45</v>
      </c>
      <c r="AA907" s="1" t="str" cm="1">
        <f t="array" ref="AA907">_xlfn.IFS(AND(Z907 &lt; 36, Z907 &gt; 23), "24-35", AND(Z907 &lt; 51, Z907 &gt; 35), "36-50", AND(Z907 &lt; 66, Z907 &gt; 50), "51-65", Z907 &gt; 65, "66+", TRUE, "?")</f>
        <v>36-50</v>
      </c>
      <c r="AB907" s="1">
        <v>2417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145</v>
      </c>
      <c r="AM907" s="2">
        <v>42432</v>
      </c>
      <c r="AN907">
        <f t="shared" si="43"/>
        <v>3</v>
      </c>
      <c r="AO907" t="str">
        <f t="shared" si="44"/>
        <v>March</v>
      </c>
      <c r="AP907">
        <v>1</v>
      </c>
    </row>
    <row r="908" spans="1:42" ht="13" x14ac:dyDescent="0.15">
      <c r="A908">
        <v>907</v>
      </c>
      <c r="B908" s="1">
        <v>50183</v>
      </c>
      <c r="C908" s="1">
        <v>216</v>
      </c>
      <c r="D908" s="1">
        <f t="shared" si="42"/>
        <v>0.43042464579638517</v>
      </c>
      <c r="E908" s="1">
        <v>1</v>
      </c>
      <c r="F908" s="1">
        <v>1</v>
      </c>
      <c r="G908" s="1">
        <v>47</v>
      </c>
      <c r="H908" s="1">
        <v>97</v>
      </c>
      <c r="I908" s="1">
        <v>12</v>
      </c>
      <c r="J908" s="1">
        <v>84</v>
      </c>
      <c r="K908" s="1">
        <v>13</v>
      </c>
      <c r="L908" s="1">
        <v>10</v>
      </c>
      <c r="M908" s="1">
        <v>15</v>
      </c>
      <c r="N908" s="1">
        <v>7</v>
      </c>
      <c r="O908" s="1">
        <v>3</v>
      </c>
      <c r="P908" s="1">
        <v>1</v>
      </c>
      <c r="Q908" s="1">
        <v>6</v>
      </c>
      <c r="R908" s="1">
        <v>5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40</v>
      </c>
      <c r="AA908" s="1" t="str" cm="1">
        <f t="array" ref="AA908">_xlfn.IFS(AND(Z908 &lt; 36, Z908 &gt; 23), "24-35", AND(Z908 &lt; 51, Z908 &gt; 35), "36-50", AND(Z908 &lt; 66, Z908 &gt; 50), "51-65", Z908 &gt; 65, "66+", TRUE, "?")</f>
        <v>36-50</v>
      </c>
      <c r="AB908" s="1">
        <v>2163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0</v>
      </c>
      <c r="AL908" s="1">
        <v>201</v>
      </c>
      <c r="AM908" s="2">
        <v>42686</v>
      </c>
      <c r="AN908">
        <f t="shared" si="43"/>
        <v>11</v>
      </c>
      <c r="AO908" t="str">
        <f t="shared" si="44"/>
        <v>November</v>
      </c>
      <c r="AP908">
        <v>1</v>
      </c>
    </row>
    <row r="909" spans="1:42" ht="13" x14ac:dyDescent="0.15">
      <c r="A909">
        <v>908</v>
      </c>
      <c r="B909" s="1">
        <v>54753</v>
      </c>
      <c r="C909" s="1">
        <v>597</v>
      </c>
      <c r="D909" s="1">
        <f t="shared" si="42"/>
        <v>1.0903512136321296</v>
      </c>
      <c r="E909" s="1">
        <v>0</v>
      </c>
      <c r="F909" s="1">
        <v>1</v>
      </c>
      <c r="G909" s="1">
        <v>87</v>
      </c>
      <c r="H909" s="1">
        <v>197</v>
      </c>
      <c r="I909" s="1">
        <v>107</v>
      </c>
      <c r="J909" s="1">
        <v>227</v>
      </c>
      <c r="K909" s="1">
        <v>7</v>
      </c>
      <c r="L909" s="1">
        <v>59</v>
      </c>
      <c r="M909" s="1">
        <v>131</v>
      </c>
      <c r="N909" s="1">
        <v>3</v>
      </c>
      <c r="O909" s="1">
        <v>5</v>
      </c>
      <c r="P909" s="1">
        <v>2</v>
      </c>
      <c r="Q909" s="1">
        <v>11</v>
      </c>
      <c r="R909" s="1">
        <v>4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61</v>
      </c>
      <c r="AA909" s="1" t="str" cm="1">
        <f t="array" ref="AA909">_xlfn.IFS(AND(Z909 &lt; 36, Z909 &gt; 23), "24-35", AND(Z909 &lt; 51, Z909 &gt; 35), "36-50", AND(Z909 &lt; 66, Z909 &gt; 50), "51-65", Z909 &gt; 65, "66+", TRUE, "?")</f>
        <v>51-65</v>
      </c>
      <c r="AB909" s="1">
        <v>2449</v>
      </c>
      <c r="AC909" s="1">
        <v>0</v>
      </c>
      <c r="AD909" s="1">
        <v>0</v>
      </c>
      <c r="AE909" s="1">
        <v>0</v>
      </c>
      <c r="AF909" s="1">
        <v>1</v>
      </c>
      <c r="AG909" s="1">
        <v>0</v>
      </c>
      <c r="AH909" s="1">
        <v>0</v>
      </c>
      <c r="AI909" s="1">
        <v>1</v>
      </c>
      <c r="AJ909" s="1">
        <v>0</v>
      </c>
      <c r="AK909" s="1">
        <v>0</v>
      </c>
      <c r="AL909" s="1">
        <v>466</v>
      </c>
      <c r="AM909" s="2">
        <v>42400</v>
      </c>
      <c r="AN909">
        <f t="shared" si="43"/>
        <v>1</v>
      </c>
      <c r="AO909" t="str">
        <f t="shared" si="44"/>
        <v>January</v>
      </c>
      <c r="AP909">
        <v>1</v>
      </c>
    </row>
    <row r="910" spans="1:42" ht="13" x14ac:dyDescent="0.15">
      <c r="A910">
        <v>909</v>
      </c>
      <c r="B910" s="1">
        <v>83837</v>
      </c>
      <c r="C910" s="1">
        <v>1207</v>
      </c>
      <c r="D910" s="1">
        <f t="shared" si="42"/>
        <v>1.4396984624926941</v>
      </c>
      <c r="E910" s="1">
        <v>0</v>
      </c>
      <c r="F910" s="1">
        <v>0</v>
      </c>
      <c r="G910" s="1">
        <v>79</v>
      </c>
      <c r="H910" s="1">
        <v>847</v>
      </c>
      <c r="I910" s="1">
        <v>66</v>
      </c>
      <c r="J910" s="1">
        <v>119</v>
      </c>
      <c r="K910" s="1">
        <v>86</v>
      </c>
      <c r="L910" s="1">
        <v>89</v>
      </c>
      <c r="M910" s="1">
        <v>111</v>
      </c>
      <c r="N910" s="1">
        <v>1</v>
      </c>
      <c r="O910" s="1">
        <v>9</v>
      </c>
      <c r="P910" s="1">
        <v>10</v>
      </c>
      <c r="Q910" s="1">
        <v>5</v>
      </c>
      <c r="R910" s="1">
        <v>4</v>
      </c>
      <c r="S910" s="1">
        <v>1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1</v>
      </c>
      <c r="Z910" s="1">
        <v>72</v>
      </c>
      <c r="AA910" s="1" t="str" cm="1">
        <f t="array" ref="AA910">_xlfn.IFS(AND(Z910 &lt; 36, Z910 &gt; 23), "24-35", AND(Z910 &lt; 51, Z910 &gt; 35), "36-50", AND(Z910 &lt; 66, Z910 &gt; 50), "51-65", Z910 &gt; 65, "66+", TRUE, "?")</f>
        <v>66+</v>
      </c>
      <c r="AB910" s="1">
        <v>2719</v>
      </c>
      <c r="AC910" s="1">
        <v>0</v>
      </c>
      <c r="AD910" s="1">
        <v>1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1096</v>
      </c>
      <c r="AM910" s="2">
        <v>42130</v>
      </c>
      <c r="AN910">
        <f t="shared" si="43"/>
        <v>5</v>
      </c>
      <c r="AO910" t="str">
        <f t="shared" si="44"/>
        <v>May</v>
      </c>
      <c r="AP910">
        <v>1</v>
      </c>
    </row>
    <row r="911" spans="1:42" ht="13" x14ac:dyDescent="0.15">
      <c r="A911">
        <v>910</v>
      </c>
      <c r="B911" s="1">
        <v>33471</v>
      </c>
      <c r="C911" s="1">
        <v>81</v>
      </c>
      <c r="D911" s="1">
        <f t="shared" si="42"/>
        <v>0.24200053777897285</v>
      </c>
      <c r="E911" s="1">
        <v>1</v>
      </c>
      <c r="F911" s="1">
        <v>0</v>
      </c>
      <c r="G911" s="1">
        <v>47</v>
      </c>
      <c r="H911" s="1">
        <v>43</v>
      </c>
      <c r="I911" s="1">
        <v>2</v>
      </c>
      <c r="J911" s="1">
        <v>27</v>
      </c>
      <c r="K911" s="1">
        <v>0</v>
      </c>
      <c r="L911" s="1">
        <v>9</v>
      </c>
      <c r="M911" s="1">
        <v>12</v>
      </c>
      <c r="N911" s="1">
        <v>3</v>
      </c>
      <c r="O911" s="1">
        <v>3</v>
      </c>
      <c r="P911" s="1">
        <v>0</v>
      </c>
      <c r="Q911" s="1">
        <v>4</v>
      </c>
      <c r="R911" s="1">
        <v>7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47</v>
      </c>
      <c r="AA911" s="1" t="str" cm="1">
        <f t="array" ref="AA911">_xlfn.IFS(AND(Z911 &lt; 36, Z911 &gt; 23), "24-35", AND(Z911 &lt; 51, Z911 &gt; 35), "36-50", AND(Z911 &lt; 66, Z911 &gt; 50), "51-65", Z911 &gt; 65, "66+", TRUE, "?")</f>
        <v>36-50</v>
      </c>
      <c r="AB911" s="1">
        <v>2784</v>
      </c>
      <c r="AC911" s="1">
        <v>0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0</v>
      </c>
      <c r="AL911" s="1">
        <v>69</v>
      </c>
      <c r="AM911" s="2">
        <v>42065</v>
      </c>
      <c r="AN911">
        <f t="shared" si="43"/>
        <v>3</v>
      </c>
      <c r="AO911" t="str">
        <f t="shared" si="44"/>
        <v>March</v>
      </c>
      <c r="AP911">
        <v>1</v>
      </c>
    </row>
    <row r="912" spans="1:42" ht="13" x14ac:dyDescent="0.15">
      <c r="A912">
        <v>911</v>
      </c>
      <c r="B912" s="1">
        <v>61996</v>
      </c>
      <c r="C912" s="1">
        <v>1206</v>
      </c>
      <c r="D912" s="1">
        <f t="shared" si="42"/>
        <v>1.9452867926963029</v>
      </c>
      <c r="E912" s="1">
        <v>0</v>
      </c>
      <c r="F912" s="1">
        <v>1</v>
      </c>
      <c r="G912" s="1">
        <v>27</v>
      </c>
      <c r="H912" s="1">
        <v>1050</v>
      </c>
      <c r="I912" s="1">
        <v>12</v>
      </c>
      <c r="J912" s="1">
        <v>144</v>
      </c>
      <c r="K912" s="1">
        <v>0</v>
      </c>
      <c r="L912" s="1">
        <v>0</v>
      </c>
      <c r="M912" s="1">
        <v>24</v>
      </c>
      <c r="N912" s="1">
        <v>3</v>
      </c>
      <c r="O912" s="1">
        <v>6</v>
      </c>
      <c r="P912" s="1">
        <v>4</v>
      </c>
      <c r="Q912" s="1">
        <v>8</v>
      </c>
      <c r="R912" s="1">
        <v>5</v>
      </c>
      <c r="S912" s="1">
        <v>1</v>
      </c>
      <c r="T912" s="1">
        <v>1</v>
      </c>
      <c r="U912" s="1">
        <v>0</v>
      </c>
      <c r="V912" s="1">
        <v>1</v>
      </c>
      <c r="W912" s="1">
        <v>0</v>
      </c>
      <c r="X912" s="1">
        <v>0</v>
      </c>
      <c r="Y912" s="1">
        <v>1</v>
      </c>
      <c r="Z912" s="1">
        <v>43</v>
      </c>
      <c r="AA912" s="1" t="str" cm="1">
        <f t="array" ref="AA912">_xlfn.IFS(AND(Z912 &lt; 36, Z912 &gt; 23), "24-35", AND(Z912 &lt; 51, Z912 &gt; 35), "36-50", AND(Z912 &lt; 66, Z912 &gt; 50), "51-65", Z912 &gt; 65, "66+", TRUE, "?")</f>
        <v>36-50</v>
      </c>
      <c r="AB912" s="1">
        <v>2673</v>
      </c>
      <c r="AC912" s="1">
        <v>0</v>
      </c>
      <c r="AD912" s="1">
        <v>1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1182</v>
      </c>
      <c r="AM912" s="2">
        <v>42176</v>
      </c>
      <c r="AN912">
        <f t="shared" si="43"/>
        <v>6</v>
      </c>
      <c r="AO912" t="str">
        <f t="shared" si="44"/>
        <v>June</v>
      </c>
      <c r="AP912">
        <v>1</v>
      </c>
    </row>
    <row r="913" spans="1:42" ht="13" x14ac:dyDescent="0.15">
      <c r="A913">
        <v>912</v>
      </c>
      <c r="B913" s="1">
        <v>44010</v>
      </c>
      <c r="C913" s="1">
        <v>614</v>
      </c>
      <c r="D913" s="1">
        <f t="shared" si="42"/>
        <v>1.3951374687571005</v>
      </c>
      <c r="E913" s="1">
        <v>1</v>
      </c>
      <c r="F913" s="1">
        <v>0</v>
      </c>
      <c r="G913" s="1">
        <v>46</v>
      </c>
      <c r="H913" s="1">
        <v>186</v>
      </c>
      <c r="I913" s="1">
        <v>36</v>
      </c>
      <c r="J913" s="1">
        <v>234</v>
      </c>
      <c r="K913" s="1">
        <v>86</v>
      </c>
      <c r="L913" s="1">
        <v>72</v>
      </c>
      <c r="M913" s="1">
        <v>48</v>
      </c>
      <c r="N913" s="1">
        <v>6</v>
      </c>
      <c r="O913" s="1">
        <v>10</v>
      </c>
      <c r="P913" s="1">
        <v>2</v>
      </c>
      <c r="Q913" s="1">
        <v>6</v>
      </c>
      <c r="R913" s="1">
        <v>9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40</v>
      </c>
      <c r="AA913" s="1" t="str" cm="1">
        <f t="array" ref="AA913">_xlfn.IFS(AND(Z913 &lt; 36, Z913 &gt; 23), "24-35", AND(Z913 &lt; 51, Z913 &gt; 35), "36-50", AND(Z913 &lt; 66, Z913 &gt; 50), "51-65", Z913 &gt; 65, "66+", TRUE, "?")</f>
        <v>36-50</v>
      </c>
      <c r="AB913" s="1">
        <v>2783</v>
      </c>
      <c r="AC913" s="1">
        <v>0</v>
      </c>
      <c r="AD913" s="1">
        <v>0</v>
      </c>
      <c r="AE913" s="1">
        <v>0</v>
      </c>
      <c r="AF913" s="1">
        <v>1</v>
      </c>
      <c r="AG913" s="1">
        <v>0</v>
      </c>
      <c r="AH913" s="1">
        <v>0</v>
      </c>
      <c r="AI913" s="1">
        <v>1</v>
      </c>
      <c r="AJ913" s="1">
        <v>0</v>
      </c>
      <c r="AK913" s="1">
        <v>0</v>
      </c>
      <c r="AL913" s="1">
        <v>566</v>
      </c>
      <c r="AM913" s="2">
        <v>42066</v>
      </c>
      <c r="AN913">
        <f t="shared" si="43"/>
        <v>3</v>
      </c>
      <c r="AO913" t="str">
        <f t="shared" si="44"/>
        <v>March</v>
      </c>
      <c r="AP913">
        <v>1</v>
      </c>
    </row>
    <row r="914" spans="1:42" ht="13" x14ac:dyDescent="0.15">
      <c r="A914">
        <v>913</v>
      </c>
      <c r="B914" s="1">
        <v>84219</v>
      </c>
      <c r="C914" s="1">
        <v>1153</v>
      </c>
      <c r="D914" s="1">
        <f t="shared" si="42"/>
        <v>1.3690497393699759</v>
      </c>
      <c r="E914" s="1">
        <v>0</v>
      </c>
      <c r="F914" s="1">
        <v>0</v>
      </c>
      <c r="G914" s="1">
        <v>27</v>
      </c>
      <c r="H914" s="1">
        <v>434</v>
      </c>
      <c r="I914" s="1">
        <v>137</v>
      </c>
      <c r="J914" s="1">
        <v>400</v>
      </c>
      <c r="K914" s="1">
        <v>45</v>
      </c>
      <c r="L914" s="1">
        <v>137</v>
      </c>
      <c r="M914" s="1">
        <v>45</v>
      </c>
      <c r="N914" s="1">
        <v>1</v>
      </c>
      <c r="O914" s="1">
        <v>3</v>
      </c>
      <c r="P914" s="1">
        <v>4</v>
      </c>
      <c r="Q914" s="1">
        <v>10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32</v>
      </c>
      <c r="AA914" s="1" t="str" cm="1">
        <f t="array" ref="AA914">_xlfn.IFS(AND(Z914 &lt; 36, Z914 &gt; 23), "24-35", AND(Z914 &lt; 51, Z914 &gt; 35), "36-50", AND(Z914 &lt; 66, Z914 &gt; 50), "51-65", Z914 &gt; 65, "66+", TRUE, "?")</f>
        <v>24-35</v>
      </c>
      <c r="AB914" s="1">
        <v>2306</v>
      </c>
      <c r="AC914" s="1">
        <v>0</v>
      </c>
      <c r="AD914" s="1">
        <v>1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1108</v>
      </c>
      <c r="AM914" s="2">
        <v>42543</v>
      </c>
      <c r="AN914">
        <f t="shared" si="43"/>
        <v>6</v>
      </c>
      <c r="AO914" t="str">
        <f t="shared" si="44"/>
        <v>June</v>
      </c>
      <c r="AP914">
        <v>1</v>
      </c>
    </row>
    <row r="915" spans="1:42" ht="13" x14ac:dyDescent="0.15">
      <c r="A915">
        <v>914</v>
      </c>
      <c r="B915" s="1">
        <v>40706</v>
      </c>
      <c r="C915" s="1">
        <v>76</v>
      </c>
      <c r="D915" s="1">
        <f t="shared" si="42"/>
        <v>0.18670466270328698</v>
      </c>
      <c r="E915" s="1">
        <v>2</v>
      </c>
      <c r="F915" s="1">
        <v>1</v>
      </c>
      <c r="G915" s="1">
        <v>37</v>
      </c>
      <c r="H915" s="1">
        <v>59</v>
      </c>
      <c r="I915" s="1">
        <v>0</v>
      </c>
      <c r="J915" s="1">
        <v>11</v>
      </c>
      <c r="K915" s="1">
        <v>4</v>
      </c>
      <c r="L915" s="1">
        <v>2</v>
      </c>
      <c r="M915" s="1">
        <v>5</v>
      </c>
      <c r="N915" s="1">
        <v>4</v>
      </c>
      <c r="O915" s="1">
        <v>3</v>
      </c>
      <c r="P915" s="1">
        <v>0</v>
      </c>
      <c r="Q915" s="1">
        <v>4</v>
      </c>
      <c r="R915" s="1">
        <v>7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52</v>
      </c>
      <c r="AA915" s="1" t="str" cm="1">
        <f t="array" ref="AA915">_xlfn.IFS(AND(Z915 &lt; 36, Z915 &gt; 23), "24-35", AND(Z915 &lt; 51, Z915 &gt; 35), "36-50", AND(Z915 &lt; 66, Z915 &gt; 50), "51-65", Z915 &gt; 65, "66+", TRUE, "?")</f>
        <v>51-65</v>
      </c>
      <c r="AB915" s="1">
        <v>2687</v>
      </c>
      <c r="AC915" s="1">
        <v>0</v>
      </c>
      <c r="AD915" s="1">
        <v>0</v>
      </c>
      <c r="AE915" s="1">
        <v>0</v>
      </c>
      <c r="AF915" s="1">
        <v>1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71</v>
      </c>
      <c r="AM915" s="2">
        <v>42162</v>
      </c>
      <c r="AN915">
        <f t="shared" si="43"/>
        <v>6</v>
      </c>
      <c r="AO915" t="str">
        <f t="shared" si="44"/>
        <v>June</v>
      </c>
      <c r="AP915">
        <v>1</v>
      </c>
    </row>
    <row r="916" spans="1:42" ht="13" x14ac:dyDescent="0.15">
      <c r="A916">
        <v>915</v>
      </c>
      <c r="B916" s="1">
        <v>15716</v>
      </c>
      <c r="C916" s="1">
        <v>66</v>
      </c>
      <c r="D916" s="1">
        <f t="shared" si="42"/>
        <v>0.41995418681598368</v>
      </c>
      <c r="E916" s="1">
        <v>1</v>
      </c>
      <c r="F916" s="1">
        <v>0</v>
      </c>
      <c r="G916" s="1">
        <v>8</v>
      </c>
      <c r="H916" s="1">
        <v>16</v>
      </c>
      <c r="I916" s="1">
        <v>5</v>
      </c>
      <c r="J916" s="1">
        <v>30</v>
      </c>
      <c r="K916" s="1">
        <v>8</v>
      </c>
      <c r="L916" s="1">
        <v>7</v>
      </c>
      <c r="M916" s="1">
        <v>26</v>
      </c>
      <c r="N916" s="1">
        <v>3</v>
      </c>
      <c r="O916" s="1">
        <v>3</v>
      </c>
      <c r="P916" s="1">
        <v>0</v>
      </c>
      <c r="Q916" s="1">
        <v>4</v>
      </c>
      <c r="R916" s="1">
        <v>8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32</v>
      </c>
      <c r="AA916" s="1" t="str" cm="1">
        <f t="array" ref="AA916">_xlfn.IFS(AND(Z916 &lt; 36, Z916 &gt; 23), "24-35", AND(Z916 &lt; 51, Z916 &gt; 35), "36-50", AND(Z916 &lt; 66, Z916 &gt; 50), "51-65", Z916 &gt; 65, "66+", TRUE, "?")</f>
        <v>24-35</v>
      </c>
      <c r="AB916" s="1">
        <v>2753</v>
      </c>
      <c r="AC916" s="1">
        <v>0</v>
      </c>
      <c r="AD916" s="1">
        <v>1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0</v>
      </c>
      <c r="AK916" s="1">
        <v>0</v>
      </c>
      <c r="AL916" s="1">
        <v>40</v>
      </c>
      <c r="AM916" s="2">
        <v>42096</v>
      </c>
      <c r="AN916">
        <f t="shared" si="43"/>
        <v>4</v>
      </c>
      <c r="AO916" t="str">
        <f t="shared" si="44"/>
        <v>April</v>
      </c>
      <c r="AP916">
        <v>1</v>
      </c>
    </row>
    <row r="917" spans="1:42" ht="13" x14ac:dyDescent="0.15">
      <c r="A917">
        <v>916</v>
      </c>
      <c r="B917" s="1">
        <v>59052</v>
      </c>
      <c r="C917" s="1">
        <v>460</v>
      </c>
      <c r="D917" s="1">
        <f t="shared" si="42"/>
        <v>0.77897446318498953</v>
      </c>
      <c r="E917" s="1">
        <v>0</v>
      </c>
      <c r="F917" s="1">
        <v>1</v>
      </c>
      <c r="G917" s="1">
        <v>29</v>
      </c>
      <c r="H917" s="1">
        <v>230</v>
      </c>
      <c r="I917" s="1">
        <v>35</v>
      </c>
      <c r="J917" s="1">
        <v>75</v>
      </c>
      <c r="K917" s="1">
        <v>63</v>
      </c>
      <c r="L917" s="1">
        <v>57</v>
      </c>
      <c r="M917" s="1">
        <v>31</v>
      </c>
      <c r="N917" s="1">
        <v>3</v>
      </c>
      <c r="O917" s="1">
        <v>7</v>
      </c>
      <c r="P917" s="1">
        <v>1</v>
      </c>
      <c r="Q917" s="1">
        <v>7</v>
      </c>
      <c r="R917" s="1">
        <v>5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61</v>
      </c>
      <c r="AA917" s="1" t="str" cm="1">
        <f t="array" ref="AA917">_xlfn.IFS(AND(Z917 &lt; 36, Z917 &gt; 23), "24-35", AND(Z917 &lt; 51, Z917 &gt; 35), "36-50", AND(Z917 &lt; 66, Z917 &gt; 50), "51-65", Z917 &gt; 65, "66+", TRUE, "?")</f>
        <v>51-65</v>
      </c>
      <c r="AB917" s="1">
        <v>2383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0</v>
      </c>
      <c r="AK917" s="1">
        <v>0</v>
      </c>
      <c r="AL917" s="1">
        <v>429</v>
      </c>
      <c r="AM917" s="2">
        <v>42466</v>
      </c>
      <c r="AN917">
        <f t="shared" si="43"/>
        <v>4</v>
      </c>
      <c r="AO917" t="str">
        <f t="shared" si="44"/>
        <v>April</v>
      </c>
      <c r="AP917">
        <v>1</v>
      </c>
    </row>
    <row r="918" spans="1:42" ht="13" x14ac:dyDescent="0.15">
      <c r="A918">
        <v>917</v>
      </c>
      <c r="B918" s="1">
        <v>80573</v>
      </c>
      <c r="C918" s="1">
        <v>1549</v>
      </c>
      <c r="D918" s="1">
        <f t="shared" si="42"/>
        <v>1.9224802353145596</v>
      </c>
      <c r="E918" s="1">
        <v>0</v>
      </c>
      <c r="F918" s="1">
        <v>0</v>
      </c>
      <c r="G918" s="1">
        <v>85</v>
      </c>
      <c r="H918" s="1">
        <v>829</v>
      </c>
      <c r="I918" s="1">
        <v>138</v>
      </c>
      <c r="J918" s="1">
        <v>430</v>
      </c>
      <c r="K918" s="1">
        <v>60</v>
      </c>
      <c r="L918" s="1">
        <v>92</v>
      </c>
      <c r="M918" s="1">
        <v>15</v>
      </c>
      <c r="N918" s="1">
        <v>1</v>
      </c>
      <c r="O918" s="1">
        <v>4</v>
      </c>
      <c r="P918" s="1">
        <v>6</v>
      </c>
      <c r="Q918" s="1">
        <v>13</v>
      </c>
      <c r="R918" s="1">
        <v>2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49</v>
      </c>
      <c r="AA918" s="1" t="str" cm="1">
        <f t="array" ref="AA918">_xlfn.IFS(AND(Z918 &lt; 36, Z918 &gt; 23), "24-35", AND(Z918 &lt; 51, Z918 &gt; 35), "36-50", AND(Z918 &lt; 66, Z918 &gt; 50), "51-65", Z918 &gt; 65, "66+", TRUE, "?")</f>
        <v>36-50</v>
      </c>
      <c r="AB918" s="1">
        <v>2782</v>
      </c>
      <c r="AC918" s="1">
        <v>0</v>
      </c>
      <c r="AD918" s="1">
        <v>0</v>
      </c>
      <c r="AE918" s="1">
        <v>0</v>
      </c>
      <c r="AF918" s="1">
        <v>1</v>
      </c>
      <c r="AG918" s="1">
        <v>0</v>
      </c>
      <c r="AH918" s="1">
        <v>0</v>
      </c>
      <c r="AI918" s="1">
        <v>0</v>
      </c>
      <c r="AJ918" s="1">
        <v>1</v>
      </c>
      <c r="AK918" s="1">
        <v>0</v>
      </c>
      <c r="AL918" s="1">
        <v>1534</v>
      </c>
      <c r="AM918" s="2">
        <v>42067</v>
      </c>
      <c r="AN918">
        <f t="shared" si="43"/>
        <v>3</v>
      </c>
      <c r="AO918" t="str">
        <f t="shared" si="44"/>
        <v>March</v>
      </c>
      <c r="AP918">
        <v>1</v>
      </c>
    </row>
    <row r="919" spans="1:42" ht="13" x14ac:dyDescent="0.15">
      <c r="A919">
        <v>918</v>
      </c>
      <c r="B919" s="1">
        <v>83715</v>
      </c>
      <c r="C919" s="1">
        <v>918</v>
      </c>
      <c r="D919" s="1">
        <f t="shared" si="42"/>
        <v>1.0965776742519262</v>
      </c>
      <c r="E919" s="1">
        <v>0</v>
      </c>
      <c r="F919" s="1">
        <v>0</v>
      </c>
      <c r="G919" s="1">
        <v>2</v>
      </c>
      <c r="H919" s="1">
        <v>318</v>
      </c>
      <c r="I919" s="1">
        <v>8</v>
      </c>
      <c r="J919" s="1">
        <v>407</v>
      </c>
      <c r="K919" s="1">
        <v>150</v>
      </c>
      <c r="L919" s="1">
        <v>35</v>
      </c>
      <c r="M919" s="1">
        <v>8</v>
      </c>
      <c r="N919" s="1">
        <v>1</v>
      </c>
      <c r="O919" s="1">
        <v>2</v>
      </c>
      <c r="P919" s="1">
        <v>8</v>
      </c>
      <c r="Q919" s="1">
        <v>13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58</v>
      </c>
      <c r="AA919" s="1" t="str" cm="1">
        <f t="array" ref="AA919">_xlfn.IFS(AND(Z919 &lt; 36, Z919 &gt; 23), "24-35", AND(Z919 &lt; 51, Z919 &gt; 35), "36-50", AND(Z919 &lt; 66, Z919 &gt; 50), "51-65", Z919 &gt; 65, "66+", TRUE, "?")</f>
        <v>51-65</v>
      </c>
      <c r="AB919" s="1">
        <v>2305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910</v>
      </c>
      <c r="AM919" s="2">
        <v>42544</v>
      </c>
      <c r="AN919">
        <f t="shared" si="43"/>
        <v>6</v>
      </c>
      <c r="AO919" t="str">
        <f t="shared" si="44"/>
        <v>June</v>
      </c>
      <c r="AP919">
        <v>1</v>
      </c>
    </row>
    <row r="920" spans="1:42" ht="13" x14ac:dyDescent="0.15">
      <c r="A920">
        <v>919</v>
      </c>
      <c r="B920" s="1">
        <v>82576</v>
      </c>
      <c r="C920" s="1">
        <v>1892</v>
      </c>
      <c r="D920" s="1">
        <f t="shared" si="42"/>
        <v>2.2912226312730093</v>
      </c>
      <c r="E920" s="1">
        <v>0</v>
      </c>
      <c r="F920" s="1">
        <v>0</v>
      </c>
      <c r="G920" s="1">
        <v>66</v>
      </c>
      <c r="H920" s="1">
        <v>1206</v>
      </c>
      <c r="I920" s="1">
        <v>55</v>
      </c>
      <c r="J920" s="1">
        <v>445</v>
      </c>
      <c r="K920" s="1">
        <v>168</v>
      </c>
      <c r="L920" s="1">
        <v>18</v>
      </c>
      <c r="M920" s="1">
        <v>18</v>
      </c>
      <c r="N920" s="1">
        <v>1</v>
      </c>
      <c r="O920" s="1">
        <v>2</v>
      </c>
      <c r="P920" s="1">
        <v>4</v>
      </c>
      <c r="Q920" s="1">
        <v>12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61</v>
      </c>
      <c r="AA920" s="1" t="str" cm="1">
        <f t="array" ref="AA920">_xlfn.IFS(AND(Z920 &lt; 36, Z920 &gt; 23), "24-35", AND(Z920 &lt; 51, Z920 &gt; 35), "36-50", AND(Z920 &lt; 66, Z920 &gt; 50), "51-65", Z920 &gt; 65, "66+", TRUE, "?")</f>
        <v>51-65</v>
      </c>
      <c r="AB920" s="1">
        <v>2856</v>
      </c>
      <c r="AC920" s="1">
        <v>0</v>
      </c>
      <c r="AD920" s="1">
        <v>0</v>
      </c>
      <c r="AE920" s="1">
        <v>0</v>
      </c>
      <c r="AF920" s="1">
        <v>1</v>
      </c>
      <c r="AG920" s="1">
        <v>0</v>
      </c>
      <c r="AH920" s="1">
        <v>0</v>
      </c>
      <c r="AI920" s="1">
        <v>0</v>
      </c>
      <c r="AJ920" s="1">
        <v>1</v>
      </c>
      <c r="AK920" s="1">
        <v>0</v>
      </c>
      <c r="AL920" s="1">
        <v>1874</v>
      </c>
      <c r="AM920" s="2">
        <v>41993</v>
      </c>
      <c r="AN920">
        <f t="shared" si="43"/>
        <v>12</v>
      </c>
      <c r="AO920" t="str">
        <f t="shared" si="44"/>
        <v>December</v>
      </c>
      <c r="AP920">
        <v>1</v>
      </c>
    </row>
    <row r="921" spans="1:42" ht="13" x14ac:dyDescent="0.15">
      <c r="A921">
        <v>920</v>
      </c>
      <c r="B921" s="1">
        <v>35704</v>
      </c>
      <c r="C921" s="1">
        <v>64</v>
      </c>
      <c r="D921" s="1">
        <f t="shared" si="42"/>
        <v>0.17925162446784673</v>
      </c>
      <c r="E921" s="1">
        <v>1</v>
      </c>
      <c r="F921" s="1">
        <v>1</v>
      </c>
      <c r="G921" s="1">
        <v>54</v>
      </c>
      <c r="H921" s="1">
        <v>30</v>
      </c>
      <c r="I921" s="1">
        <v>9</v>
      </c>
      <c r="J921" s="1">
        <v>12</v>
      </c>
      <c r="K921" s="1">
        <v>2</v>
      </c>
      <c r="L921" s="1">
        <v>11</v>
      </c>
      <c r="M921" s="1">
        <v>30</v>
      </c>
      <c r="N921" s="1">
        <v>3</v>
      </c>
      <c r="O921" s="1">
        <v>2</v>
      </c>
      <c r="P921" s="1">
        <v>0</v>
      </c>
      <c r="Q921" s="1">
        <v>4</v>
      </c>
      <c r="R921" s="1">
        <v>4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68</v>
      </c>
      <c r="AA921" s="1" t="str" cm="1">
        <f t="array" ref="AA921">_xlfn.IFS(AND(Z921 &lt; 36, Z921 &gt; 23), "24-35", AND(Z921 &lt; 51, Z921 &gt; 35), "36-50", AND(Z921 &lt; 66, Z921 &gt; 50), "51-65", Z921 &gt; 65, "66+", TRUE, "?")</f>
        <v>66+</v>
      </c>
      <c r="AB921" s="1">
        <v>2336</v>
      </c>
      <c r="AC921" s="1">
        <v>0</v>
      </c>
      <c r="AD921" s="1">
        <v>1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0</v>
      </c>
      <c r="AL921" s="1">
        <v>34</v>
      </c>
      <c r="AM921" s="2">
        <v>42513</v>
      </c>
      <c r="AN921">
        <f t="shared" si="43"/>
        <v>5</v>
      </c>
      <c r="AO921" t="str">
        <f t="shared" si="44"/>
        <v>May</v>
      </c>
      <c r="AP921">
        <v>1</v>
      </c>
    </row>
    <row r="922" spans="1:42" ht="13" x14ac:dyDescent="0.15">
      <c r="A922">
        <v>921</v>
      </c>
      <c r="B922" s="1">
        <v>53103</v>
      </c>
      <c r="C922" s="1">
        <v>890</v>
      </c>
      <c r="D922" s="1">
        <f t="shared" si="42"/>
        <v>1.6759881739261435</v>
      </c>
      <c r="E922" s="1">
        <v>0</v>
      </c>
      <c r="F922" s="1">
        <v>1</v>
      </c>
      <c r="G922" s="1">
        <v>70</v>
      </c>
      <c r="H922" s="1">
        <v>729</v>
      </c>
      <c r="I922" s="1">
        <v>17</v>
      </c>
      <c r="J922" s="1">
        <v>133</v>
      </c>
      <c r="K922" s="1">
        <v>11</v>
      </c>
      <c r="L922" s="1">
        <v>0</v>
      </c>
      <c r="M922" s="1">
        <v>195</v>
      </c>
      <c r="N922" s="1">
        <v>5</v>
      </c>
      <c r="O922" s="1">
        <v>10</v>
      </c>
      <c r="P922" s="1">
        <v>6</v>
      </c>
      <c r="Q922" s="1">
        <v>7</v>
      </c>
      <c r="R922" s="1">
        <v>7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66</v>
      </c>
      <c r="AA922" s="1" t="str" cm="1">
        <f t="array" ref="AA922">_xlfn.IFS(AND(Z922 &lt; 36, Z922 &gt; 23), "24-35", AND(Z922 &lt; 51, Z922 &gt; 35), "36-50", AND(Z922 &lt; 66, Z922 &gt; 50), "51-65", Z922 &gt; 65, "66+", TRUE, "?")</f>
        <v>66+</v>
      </c>
      <c r="AB922" s="1">
        <v>2449</v>
      </c>
      <c r="AC922" s="1">
        <v>0</v>
      </c>
      <c r="AD922" s="1">
        <v>0</v>
      </c>
      <c r="AE922" s="1">
        <v>0</v>
      </c>
      <c r="AF922" s="1">
        <v>1</v>
      </c>
      <c r="AG922" s="1">
        <v>0</v>
      </c>
      <c r="AH922" s="1">
        <v>0</v>
      </c>
      <c r="AI922" s="1">
        <v>1</v>
      </c>
      <c r="AJ922" s="1">
        <v>0</v>
      </c>
      <c r="AK922" s="1">
        <v>0</v>
      </c>
      <c r="AL922" s="1">
        <v>695</v>
      </c>
      <c r="AM922" s="2">
        <v>42400</v>
      </c>
      <c r="AN922">
        <f t="shared" si="43"/>
        <v>1</v>
      </c>
      <c r="AO922" t="str">
        <f t="shared" si="44"/>
        <v>January</v>
      </c>
      <c r="AP922">
        <v>1</v>
      </c>
    </row>
    <row r="923" spans="1:42" ht="13" x14ac:dyDescent="0.15">
      <c r="A923">
        <v>922</v>
      </c>
      <c r="B923" s="1">
        <v>46779</v>
      </c>
      <c r="C923" s="1">
        <v>16</v>
      </c>
      <c r="D923" s="1">
        <f t="shared" si="42"/>
        <v>3.4203381859381342E-2</v>
      </c>
      <c r="E923" s="1">
        <v>1</v>
      </c>
      <c r="F923" s="1">
        <v>1</v>
      </c>
      <c r="G923" s="1">
        <v>55</v>
      </c>
      <c r="H923" s="1">
        <v>12</v>
      </c>
      <c r="I923" s="1">
        <v>1</v>
      </c>
      <c r="J923" s="1">
        <v>3</v>
      </c>
      <c r="K923" s="1">
        <v>0</v>
      </c>
      <c r="L923" s="1">
        <v>0</v>
      </c>
      <c r="M923" s="1">
        <v>7</v>
      </c>
      <c r="N923" s="1">
        <v>1</v>
      </c>
      <c r="O923" s="1">
        <v>0</v>
      </c>
      <c r="P923" s="1">
        <v>1</v>
      </c>
      <c r="Q923" s="1">
        <v>2</v>
      </c>
      <c r="R923" s="1">
        <v>4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60</v>
      </c>
      <c r="AA923" s="1" t="str" cm="1">
        <f t="array" ref="AA923">_xlfn.IFS(AND(Z923 &lt; 36, Z923 &gt; 23), "24-35", AND(Z923 &lt; 51, Z923 &gt; 35), "36-50", AND(Z923 &lt; 66, Z923 &gt; 50), "51-65", Z923 &gt; 65, "66+", TRUE, "?")</f>
        <v>51-65</v>
      </c>
      <c r="AB923" s="1">
        <v>2511</v>
      </c>
      <c r="AC923" s="1">
        <v>0</v>
      </c>
      <c r="AD923" s="1">
        <v>0</v>
      </c>
      <c r="AE923" s="1">
        <v>0</v>
      </c>
      <c r="AF923" s="1">
        <v>0</v>
      </c>
      <c r="AG923" s="1">
        <v>1</v>
      </c>
      <c r="AH923" s="1">
        <v>1</v>
      </c>
      <c r="AI923" s="1">
        <v>0</v>
      </c>
      <c r="AJ923" s="1">
        <v>0</v>
      </c>
      <c r="AK923" s="1">
        <v>0</v>
      </c>
      <c r="AL923" s="1">
        <v>9</v>
      </c>
      <c r="AM923" s="2">
        <v>42338</v>
      </c>
      <c r="AN923">
        <f t="shared" si="43"/>
        <v>11</v>
      </c>
      <c r="AO923" t="str">
        <f t="shared" si="44"/>
        <v>November</v>
      </c>
      <c r="AP923">
        <v>1</v>
      </c>
    </row>
    <row r="924" spans="1:42" ht="13" x14ac:dyDescent="0.15">
      <c r="A924">
        <v>923</v>
      </c>
      <c r="B924" s="1">
        <v>4861</v>
      </c>
      <c r="C924" s="1">
        <v>5</v>
      </c>
      <c r="D924" s="1">
        <f t="shared" si="42"/>
        <v>0.10285949393128986</v>
      </c>
      <c r="E924" s="1">
        <v>0</v>
      </c>
      <c r="F924" s="1">
        <v>0</v>
      </c>
      <c r="G924" s="1">
        <v>20</v>
      </c>
      <c r="H924" s="1">
        <v>2</v>
      </c>
      <c r="I924" s="1">
        <v>1</v>
      </c>
      <c r="J924" s="1">
        <v>1</v>
      </c>
      <c r="K924" s="1">
        <v>1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14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55</v>
      </c>
      <c r="AA924" s="1" t="str" cm="1">
        <f t="array" ref="AA924">_xlfn.IFS(AND(Z924 &lt; 36, Z924 &gt; 23), "24-35", AND(Z924 &lt; 51, Z924 &gt; 35), "36-50", AND(Z924 &lt; 66, Z924 &gt; 50), "51-65", Z924 &gt; 65, "66+", TRUE, "?")</f>
        <v>51-65</v>
      </c>
      <c r="AB924" s="1">
        <v>2166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0</v>
      </c>
      <c r="AL924" s="1">
        <v>4</v>
      </c>
      <c r="AM924" s="2">
        <v>42683</v>
      </c>
      <c r="AN924">
        <f t="shared" si="43"/>
        <v>11</v>
      </c>
      <c r="AO924" t="str">
        <f t="shared" si="44"/>
        <v>November</v>
      </c>
      <c r="AP924">
        <v>1</v>
      </c>
    </row>
    <row r="925" spans="1:42" ht="13" x14ac:dyDescent="0.15">
      <c r="A925">
        <v>924</v>
      </c>
      <c r="B925" s="1">
        <v>33462</v>
      </c>
      <c r="C925" s="1">
        <v>43</v>
      </c>
      <c r="D925" s="1">
        <f t="shared" si="42"/>
        <v>0.12850397465782082</v>
      </c>
      <c r="E925" s="1">
        <v>1</v>
      </c>
      <c r="F925" s="1">
        <v>0</v>
      </c>
      <c r="G925" s="1">
        <v>78</v>
      </c>
      <c r="H925" s="1">
        <v>22</v>
      </c>
      <c r="I925" s="1">
        <v>3</v>
      </c>
      <c r="J925" s="1">
        <v>18</v>
      </c>
      <c r="K925" s="1">
        <v>0</v>
      </c>
      <c r="L925" s="1">
        <v>0</v>
      </c>
      <c r="M925" s="1">
        <v>11</v>
      </c>
      <c r="N925" s="1">
        <v>1</v>
      </c>
      <c r="O925" s="1">
        <v>2</v>
      </c>
      <c r="P925" s="1">
        <v>0</v>
      </c>
      <c r="Q925" s="1">
        <v>3</v>
      </c>
      <c r="R925" s="1">
        <v>7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41</v>
      </c>
      <c r="AA925" s="1" t="str" cm="1">
        <f t="array" ref="AA925">_xlfn.IFS(AND(Z925 &lt; 36, Z925 &gt; 23), "24-35", AND(Z925 &lt; 51, Z925 &gt; 35), "36-50", AND(Z925 &lt; 66, Z925 &gt; 50), "51-65", Z925 &gt; 65, "66+", TRUE, "?")</f>
        <v>36-50</v>
      </c>
      <c r="AB925" s="1">
        <v>2485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</v>
      </c>
      <c r="AK925" s="1">
        <v>0</v>
      </c>
      <c r="AL925" s="1">
        <v>32</v>
      </c>
      <c r="AM925" s="2">
        <v>42364</v>
      </c>
      <c r="AN925">
        <f t="shared" si="43"/>
        <v>12</v>
      </c>
      <c r="AO925" t="str">
        <f t="shared" si="44"/>
        <v>December</v>
      </c>
      <c r="AP925">
        <v>1</v>
      </c>
    </row>
    <row r="926" spans="1:42" ht="13" x14ac:dyDescent="0.15">
      <c r="A926">
        <v>925</v>
      </c>
      <c r="B926" s="1">
        <v>64504</v>
      </c>
      <c r="C926" s="1">
        <v>1206</v>
      </c>
      <c r="D926" s="1">
        <f t="shared" si="42"/>
        <v>1.8696514944809624</v>
      </c>
      <c r="E926" s="1">
        <v>1</v>
      </c>
      <c r="F926" s="1">
        <v>2</v>
      </c>
      <c r="G926" s="1">
        <v>81</v>
      </c>
      <c r="H926" s="1">
        <v>986</v>
      </c>
      <c r="I926" s="1">
        <v>36</v>
      </c>
      <c r="J926" s="1">
        <v>168</v>
      </c>
      <c r="K926" s="1">
        <v>16</v>
      </c>
      <c r="L926" s="1">
        <v>0</v>
      </c>
      <c r="M926" s="1">
        <v>108</v>
      </c>
      <c r="N926" s="1">
        <v>7</v>
      </c>
      <c r="O926" s="1">
        <v>11</v>
      </c>
      <c r="P926" s="1">
        <v>3</v>
      </c>
      <c r="Q926" s="1">
        <v>4</v>
      </c>
      <c r="R926" s="1">
        <v>7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67</v>
      </c>
      <c r="AA926" s="1" t="str" cm="1">
        <f t="array" ref="AA926">_xlfn.IFS(AND(Z926 &lt; 36, Z926 &gt; 23), "24-35", AND(Z926 &lt; 51, Z926 &gt; 35), "36-50", AND(Z926 &lt; 66, Z926 &gt; 50), "51-65", Z926 &gt; 65, "66+", TRUE, "?")</f>
        <v>66+</v>
      </c>
      <c r="AB926" s="1">
        <v>2641</v>
      </c>
      <c r="AC926" s="1">
        <v>0</v>
      </c>
      <c r="AD926" s="1">
        <v>0</v>
      </c>
      <c r="AE926" s="1">
        <v>0</v>
      </c>
      <c r="AF926" s="1">
        <v>1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1098</v>
      </c>
      <c r="AM926" s="2">
        <v>42208</v>
      </c>
      <c r="AN926">
        <f t="shared" si="43"/>
        <v>7</v>
      </c>
      <c r="AO926" t="str">
        <f t="shared" si="44"/>
        <v>July</v>
      </c>
      <c r="AP926">
        <v>1</v>
      </c>
    </row>
    <row r="927" spans="1:42" ht="13" x14ac:dyDescent="0.15">
      <c r="A927">
        <v>926</v>
      </c>
      <c r="B927" s="1">
        <v>65352</v>
      </c>
      <c r="C927" s="1">
        <v>382</v>
      </c>
      <c r="D927" s="1">
        <f t="shared" si="42"/>
        <v>0.58452686987391356</v>
      </c>
      <c r="E927" s="1">
        <v>0</v>
      </c>
      <c r="F927" s="1">
        <v>1</v>
      </c>
      <c r="G927" s="1">
        <v>43</v>
      </c>
      <c r="H927" s="1">
        <v>284</v>
      </c>
      <c r="I927" s="1">
        <v>3</v>
      </c>
      <c r="J927" s="1">
        <v>84</v>
      </c>
      <c r="K927" s="1">
        <v>4</v>
      </c>
      <c r="L927" s="1">
        <v>7</v>
      </c>
      <c r="M927" s="1">
        <v>23</v>
      </c>
      <c r="N927" s="1">
        <v>2</v>
      </c>
      <c r="O927" s="1">
        <v>4</v>
      </c>
      <c r="P927" s="1">
        <v>2</v>
      </c>
      <c r="Q927" s="1">
        <v>8</v>
      </c>
      <c r="R927" s="1">
        <v>4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46</v>
      </c>
      <c r="AA927" s="1" t="str" cm="1">
        <f t="array" ref="AA927">_xlfn.IFS(AND(Z927 &lt; 36, Z927 &gt; 23), "24-35", AND(Z927 &lt; 51, Z927 &gt; 35), "36-50", AND(Z927 &lt; 66, Z927 &gt; 50), "51-65", Z927 &gt; 65, "66+", TRUE, "?")</f>
        <v>36-50</v>
      </c>
      <c r="AB927" s="1">
        <v>2471</v>
      </c>
      <c r="AC927" s="1">
        <v>0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359</v>
      </c>
      <c r="AM927" s="2">
        <v>42378</v>
      </c>
      <c r="AN927">
        <f t="shared" si="43"/>
        <v>1</v>
      </c>
      <c r="AO927" t="str">
        <f t="shared" si="44"/>
        <v>January</v>
      </c>
      <c r="AP927">
        <v>1</v>
      </c>
    </row>
    <row r="928" spans="1:42" ht="13" x14ac:dyDescent="0.15">
      <c r="A928">
        <v>927</v>
      </c>
      <c r="B928" s="1">
        <v>82170</v>
      </c>
      <c r="C928" s="1">
        <v>1871</v>
      </c>
      <c r="D928" s="1">
        <f t="shared" si="42"/>
        <v>2.2769867348180601</v>
      </c>
      <c r="E928" s="1">
        <v>0</v>
      </c>
      <c r="F928" s="1">
        <v>0</v>
      </c>
      <c r="G928" s="1">
        <v>13</v>
      </c>
      <c r="H928" s="1">
        <v>1023</v>
      </c>
      <c r="I928" s="1">
        <v>93</v>
      </c>
      <c r="J928" s="1">
        <v>651</v>
      </c>
      <c r="K928" s="1">
        <v>49</v>
      </c>
      <c r="L928" s="1">
        <v>55</v>
      </c>
      <c r="M928" s="1">
        <v>37</v>
      </c>
      <c r="N928" s="1">
        <v>1</v>
      </c>
      <c r="O928" s="1">
        <v>5</v>
      </c>
      <c r="P928" s="1">
        <v>6</v>
      </c>
      <c r="Q928" s="1">
        <v>7</v>
      </c>
      <c r="R928" s="1">
        <v>2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42</v>
      </c>
      <c r="AA928" s="1" t="str" cm="1">
        <f t="array" ref="AA928">_xlfn.IFS(AND(Z928 &lt; 36, Z928 &gt; 23), "24-35", AND(Z928 &lt; 51, Z928 &gt; 35), "36-50", AND(Z928 &lt; 66, Z928 &gt; 50), "51-65", Z928 &gt; 65, "66+", TRUE, "?")</f>
        <v>36-50</v>
      </c>
      <c r="AB928" s="1">
        <v>2375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1834</v>
      </c>
      <c r="AM928" s="2">
        <v>42474</v>
      </c>
      <c r="AN928">
        <f t="shared" si="43"/>
        <v>4</v>
      </c>
      <c r="AO928" t="str">
        <f t="shared" si="44"/>
        <v>April</v>
      </c>
      <c r="AP928">
        <v>1</v>
      </c>
    </row>
    <row r="929" spans="1:42" ht="13" x14ac:dyDescent="0.15">
      <c r="A929">
        <v>928</v>
      </c>
      <c r="B929" s="1">
        <v>81300</v>
      </c>
      <c r="C929" s="1">
        <v>1205</v>
      </c>
      <c r="D929" s="1">
        <f t="shared" si="42"/>
        <v>1.4821648216482166</v>
      </c>
      <c r="E929" s="1">
        <v>0</v>
      </c>
      <c r="F929" s="1">
        <v>1</v>
      </c>
      <c r="G929" s="1">
        <v>17</v>
      </c>
      <c r="H929" s="1">
        <v>1004</v>
      </c>
      <c r="I929" s="1">
        <v>12</v>
      </c>
      <c r="J929" s="1">
        <v>145</v>
      </c>
      <c r="K929" s="1">
        <v>32</v>
      </c>
      <c r="L929" s="1">
        <v>12</v>
      </c>
      <c r="M929" s="1">
        <v>36</v>
      </c>
      <c r="N929" s="1">
        <v>3</v>
      </c>
      <c r="O929" s="1">
        <v>10</v>
      </c>
      <c r="P929" s="1">
        <v>3</v>
      </c>
      <c r="Q929" s="1">
        <v>5</v>
      </c>
      <c r="R929" s="1">
        <v>5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57</v>
      </c>
      <c r="AA929" s="1" t="str" cm="1">
        <f t="array" ref="AA929">_xlfn.IFS(AND(Z929 &lt; 36, Z929 &gt; 23), "24-35", AND(Z929 &lt; 51, Z929 &gt; 35), "36-50", AND(Z929 &lt; 66, Z929 &gt; 50), "51-65", Z929 &gt; 65, "66+", TRUE, "?")</f>
        <v>51-65</v>
      </c>
      <c r="AB929" s="1">
        <v>2766</v>
      </c>
      <c r="AC929" s="1">
        <v>0</v>
      </c>
      <c r="AD929" s="1">
        <v>1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1169</v>
      </c>
      <c r="AM929" s="2">
        <v>42083</v>
      </c>
      <c r="AN929">
        <f t="shared" si="43"/>
        <v>3</v>
      </c>
      <c r="AO929" t="str">
        <f t="shared" si="44"/>
        <v>March</v>
      </c>
      <c r="AP929">
        <v>1</v>
      </c>
    </row>
    <row r="930" spans="1:42" ht="13" x14ac:dyDescent="0.15">
      <c r="A930">
        <v>929</v>
      </c>
      <c r="B930" s="1">
        <v>79689</v>
      </c>
      <c r="C930" s="1">
        <v>1194</v>
      </c>
      <c r="D930" s="1">
        <f t="shared" si="42"/>
        <v>1.4983247374167075</v>
      </c>
      <c r="E930" s="1">
        <v>0</v>
      </c>
      <c r="F930" s="1">
        <v>0</v>
      </c>
      <c r="G930" s="1">
        <v>65</v>
      </c>
      <c r="H930" s="1">
        <v>311</v>
      </c>
      <c r="I930" s="1">
        <v>26</v>
      </c>
      <c r="J930" s="1">
        <v>640</v>
      </c>
      <c r="K930" s="1">
        <v>180</v>
      </c>
      <c r="L930" s="1">
        <v>37</v>
      </c>
      <c r="M930" s="1">
        <v>121</v>
      </c>
      <c r="N930" s="1">
        <v>1</v>
      </c>
      <c r="O930" s="1">
        <v>4</v>
      </c>
      <c r="P930" s="1">
        <v>9</v>
      </c>
      <c r="Q930" s="1">
        <v>13</v>
      </c>
      <c r="R930" s="1">
        <v>2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44</v>
      </c>
      <c r="AA930" s="1" t="str" cm="1">
        <f t="array" ref="AA930">_xlfn.IFS(AND(Z930 &lt; 36, Z930 &gt; 23), "24-35", AND(Z930 &lt; 51, Z930 &gt; 35), "36-50", AND(Z930 &lt; 66, Z930 &gt; 50), "51-65", Z930 &gt; 65, "66+", TRUE, "?")</f>
        <v>36-50</v>
      </c>
      <c r="AB930" s="1">
        <v>2572</v>
      </c>
      <c r="AC930" s="1">
        <v>0</v>
      </c>
      <c r="AD930" s="1">
        <v>0</v>
      </c>
      <c r="AE930" s="1">
        <v>1</v>
      </c>
      <c r="AF930" s="1">
        <v>0</v>
      </c>
      <c r="AG930" s="1">
        <v>0</v>
      </c>
      <c r="AH930" s="1">
        <v>1</v>
      </c>
      <c r="AI930" s="1">
        <v>0</v>
      </c>
      <c r="AJ930" s="1">
        <v>0</v>
      </c>
      <c r="AK930" s="1">
        <v>0</v>
      </c>
      <c r="AL930" s="1">
        <v>1073</v>
      </c>
      <c r="AM930" s="2">
        <v>42277</v>
      </c>
      <c r="AN930">
        <f t="shared" si="43"/>
        <v>9</v>
      </c>
      <c r="AO930" t="str">
        <f t="shared" si="44"/>
        <v>September</v>
      </c>
      <c r="AP930">
        <v>1</v>
      </c>
    </row>
    <row r="931" spans="1:42" ht="13" x14ac:dyDescent="0.15">
      <c r="A931">
        <v>930</v>
      </c>
      <c r="B931" s="1">
        <v>35340</v>
      </c>
      <c r="C931" s="1">
        <v>40</v>
      </c>
      <c r="D931" s="1">
        <f t="shared" si="42"/>
        <v>0.11318619128466327</v>
      </c>
      <c r="E931" s="1">
        <v>1</v>
      </c>
      <c r="F931" s="1">
        <v>1</v>
      </c>
      <c r="G931" s="1">
        <v>1</v>
      </c>
      <c r="H931" s="1">
        <v>27</v>
      </c>
      <c r="I931" s="1">
        <v>0</v>
      </c>
      <c r="J931" s="1">
        <v>12</v>
      </c>
      <c r="K931" s="1">
        <v>0</v>
      </c>
      <c r="L931" s="1">
        <v>1</v>
      </c>
      <c r="M931" s="1">
        <v>5</v>
      </c>
      <c r="N931" s="1">
        <v>2</v>
      </c>
      <c r="O931" s="1">
        <v>2</v>
      </c>
      <c r="P931" s="1">
        <v>0</v>
      </c>
      <c r="Q931" s="1">
        <v>3</v>
      </c>
      <c r="R931" s="1">
        <v>5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64</v>
      </c>
      <c r="AA931" s="1" t="str" cm="1">
        <f t="array" ref="AA931">_xlfn.IFS(AND(Z931 &lt; 36, Z931 &gt; 23), "24-35", AND(Z931 &lt; 51, Z931 &gt; 35), "36-50", AND(Z931 &lt; 66, Z931 &gt; 50), "51-65", Z931 &gt; 65, "66+", TRUE, "?")</f>
        <v>51-65</v>
      </c>
      <c r="AB931" s="1">
        <v>2159</v>
      </c>
      <c r="AC931" s="1">
        <v>0</v>
      </c>
      <c r="AD931" s="1">
        <v>0</v>
      </c>
      <c r="AE931" s="1">
        <v>0</v>
      </c>
      <c r="AF931" s="1">
        <v>0</v>
      </c>
      <c r="AG931" s="1">
        <v>1</v>
      </c>
      <c r="AH931" s="1">
        <v>0</v>
      </c>
      <c r="AI931" s="1">
        <v>0</v>
      </c>
      <c r="AJ931" s="1">
        <v>0</v>
      </c>
      <c r="AK931" s="1">
        <v>1</v>
      </c>
      <c r="AL931" s="1">
        <v>35</v>
      </c>
      <c r="AM931" s="2">
        <v>42690</v>
      </c>
      <c r="AN931">
        <f t="shared" si="43"/>
        <v>11</v>
      </c>
      <c r="AO931" t="str">
        <f t="shared" si="44"/>
        <v>November</v>
      </c>
      <c r="AP931">
        <v>1</v>
      </c>
    </row>
    <row r="932" spans="1:42" ht="13" x14ac:dyDescent="0.15">
      <c r="A932">
        <v>931</v>
      </c>
      <c r="B932" s="1">
        <v>70321</v>
      </c>
      <c r="C932" s="1">
        <v>1185</v>
      </c>
      <c r="D932" s="1">
        <f t="shared" si="42"/>
        <v>1.6851296198859518</v>
      </c>
      <c r="E932" s="1">
        <v>0</v>
      </c>
      <c r="F932" s="1">
        <v>0</v>
      </c>
      <c r="G932" s="1">
        <v>6</v>
      </c>
      <c r="H932" s="1">
        <v>303</v>
      </c>
      <c r="I932" s="1">
        <v>23</v>
      </c>
      <c r="J932" s="1">
        <v>751</v>
      </c>
      <c r="K932" s="1">
        <v>82</v>
      </c>
      <c r="L932" s="1">
        <v>26</v>
      </c>
      <c r="M932" s="1">
        <v>191</v>
      </c>
      <c r="N932" s="1">
        <v>1</v>
      </c>
      <c r="O932" s="1">
        <v>6</v>
      </c>
      <c r="P932" s="1">
        <v>5</v>
      </c>
      <c r="Q932" s="1">
        <v>13</v>
      </c>
      <c r="R932" s="1">
        <v>4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73</v>
      </c>
      <c r="AA932" s="1" t="str" cm="1">
        <f t="array" ref="AA932">_xlfn.IFS(AND(Z932 &lt; 36, Z932 &gt; 23), "24-35", AND(Z932 &lt; 51, Z932 &gt; 35), "36-50", AND(Z932 &lt; 66, Z932 &gt; 50), "51-65", Z932 &gt; 65, "66+", TRUE, "?")</f>
        <v>66+</v>
      </c>
      <c r="AB932" s="1">
        <v>2688</v>
      </c>
      <c r="AC932" s="1">
        <v>0</v>
      </c>
      <c r="AD932" s="1">
        <v>0</v>
      </c>
      <c r="AE932" s="1">
        <v>0</v>
      </c>
      <c r="AF932" s="1">
        <v>1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994</v>
      </c>
      <c r="AM932" s="2">
        <v>42161</v>
      </c>
      <c r="AN932">
        <f t="shared" si="43"/>
        <v>6</v>
      </c>
      <c r="AO932" t="str">
        <f t="shared" si="44"/>
        <v>June</v>
      </c>
      <c r="AP932">
        <v>1</v>
      </c>
    </row>
    <row r="933" spans="1:42" ht="13" x14ac:dyDescent="0.15">
      <c r="A933">
        <v>932</v>
      </c>
      <c r="B933" s="1">
        <v>24884</v>
      </c>
      <c r="C933" s="1">
        <v>16</v>
      </c>
      <c r="D933" s="1">
        <f t="shared" si="42"/>
        <v>6.4298344317633829E-2</v>
      </c>
      <c r="E933" s="1">
        <v>1</v>
      </c>
      <c r="F933" s="1">
        <v>0</v>
      </c>
      <c r="G933" s="1">
        <v>32</v>
      </c>
      <c r="H933" s="1">
        <v>3</v>
      </c>
      <c r="I933" s="1">
        <v>6</v>
      </c>
      <c r="J933" s="1">
        <v>7</v>
      </c>
      <c r="K933" s="1">
        <v>0</v>
      </c>
      <c r="L933" s="1">
        <v>0</v>
      </c>
      <c r="M933" s="1">
        <v>3</v>
      </c>
      <c r="N933" s="1">
        <v>1</v>
      </c>
      <c r="O933" s="1">
        <v>0</v>
      </c>
      <c r="P933" s="1">
        <v>0</v>
      </c>
      <c r="Q933" s="1">
        <v>3</v>
      </c>
      <c r="R933" s="1">
        <v>7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48</v>
      </c>
      <c r="AA933" s="1" t="str" cm="1">
        <f t="array" ref="AA933">_xlfn.IFS(AND(Z933 &lt; 36, Z933 &gt; 23), "24-35", AND(Z933 &lt; 51, Z933 &gt; 35), "36-50", AND(Z933 &lt; 66, Z933 &gt; 50), "51-65", Z933 &gt; 65, "66+", TRUE, "?")</f>
        <v>36-50</v>
      </c>
      <c r="AB933" s="1">
        <v>2736</v>
      </c>
      <c r="AC933" s="1">
        <v>0</v>
      </c>
      <c r="AD933" s="1">
        <v>1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0</v>
      </c>
      <c r="AK933" s="1">
        <v>0</v>
      </c>
      <c r="AL933" s="1">
        <v>13</v>
      </c>
      <c r="AM933" s="2">
        <v>42113</v>
      </c>
      <c r="AN933">
        <f t="shared" si="43"/>
        <v>4</v>
      </c>
      <c r="AO933" t="str">
        <f t="shared" si="44"/>
        <v>April</v>
      </c>
      <c r="AP933">
        <v>1</v>
      </c>
    </row>
    <row r="934" spans="1:42" ht="13" x14ac:dyDescent="0.15">
      <c r="A934">
        <v>933</v>
      </c>
      <c r="B934" s="1">
        <v>42021</v>
      </c>
      <c r="C934" s="1">
        <v>546</v>
      </c>
      <c r="D934" s="1">
        <f t="shared" si="42"/>
        <v>1.2993503248375811</v>
      </c>
      <c r="E934" s="1">
        <v>1</v>
      </c>
      <c r="F934" s="1">
        <v>0</v>
      </c>
      <c r="G934" s="1">
        <v>34</v>
      </c>
      <c r="H934" s="1">
        <v>393</v>
      </c>
      <c r="I934" s="1">
        <v>5</v>
      </c>
      <c r="J934" s="1">
        <v>136</v>
      </c>
      <c r="K934" s="1">
        <v>7</v>
      </c>
      <c r="L934" s="1">
        <v>5</v>
      </c>
      <c r="M934" s="1">
        <v>27</v>
      </c>
      <c r="N934" s="1">
        <v>5</v>
      </c>
      <c r="O934" s="1">
        <v>10</v>
      </c>
      <c r="P934" s="1">
        <v>1</v>
      </c>
      <c r="Q934" s="1">
        <v>6</v>
      </c>
      <c r="R934" s="1">
        <v>9</v>
      </c>
      <c r="S934" s="1">
        <v>0</v>
      </c>
      <c r="T934" s="1">
        <v>0</v>
      </c>
      <c r="U934" s="1">
        <v>1</v>
      </c>
      <c r="V934" s="1">
        <v>0</v>
      </c>
      <c r="W934" s="1">
        <v>0</v>
      </c>
      <c r="X934" s="1">
        <v>0</v>
      </c>
      <c r="Y934" s="1">
        <v>0</v>
      </c>
      <c r="Z934" s="1">
        <v>39</v>
      </c>
      <c r="AA934" s="1" t="str" cm="1">
        <f t="array" ref="AA934">_xlfn.IFS(AND(Z934 &lt; 36, Z934 &gt; 23), "24-35", AND(Z934 &lt; 51, Z934 &gt; 35), "36-50", AND(Z934 &lt; 66, Z934 &gt; 50), "51-65", Z934 &gt; 65, "66+", TRUE, "?")</f>
        <v>36-50</v>
      </c>
      <c r="AB934" s="1">
        <v>2826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519</v>
      </c>
      <c r="AM934" s="2">
        <v>42023</v>
      </c>
      <c r="AN934">
        <f t="shared" si="43"/>
        <v>1</v>
      </c>
      <c r="AO934" t="str">
        <f t="shared" si="44"/>
        <v>January</v>
      </c>
      <c r="AP934">
        <v>1</v>
      </c>
    </row>
    <row r="935" spans="1:42" ht="13" x14ac:dyDescent="0.15">
      <c r="A935">
        <v>934</v>
      </c>
      <c r="B935" s="1">
        <v>64449</v>
      </c>
      <c r="C935" s="1">
        <v>735</v>
      </c>
      <c r="D935" s="1">
        <f t="shared" si="42"/>
        <v>1.1404366243075921</v>
      </c>
      <c r="E935" s="1">
        <v>1</v>
      </c>
      <c r="F935" s="1">
        <v>0</v>
      </c>
      <c r="G935" s="1">
        <v>70</v>
      </c>
      <c r="H935" s="1">
        <v>218</v>
      </c>
      <c r="I935" s="1">
        <v>63</v>
      </c>
      <c r="J935" s="1">
        <v>282</v>
      </c>
      <c r="K935" s="1">
        <v>137</v>
      </c>
      <c r="L935" s="1">
        <v>35</v>
      </c>
      <c r="M935" s="1">
        <v>70</v>
      </c>
      <c r="N935" s="1">
        <v>4</v>
      </c>
      <c r="O935" s="1">
        <v>5</v>
      </c>
      <c r="P935" s="1">
        <v>3</v>
      </c>
      <c r="Q935" s="1">
        <v>12</v>
      </c>
      <c r="R935" s="1">
        <v>4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31</v>
      </c>
      <c r="AA935" s="1" t="str" cm="1">
        <f t="array" ref="AA935">_xlfn.IFS(AND(Z935 &lt; 36, Z935 &gt; 23), "24-35", AND(Z935 &lt; 51, Z935 &gt; 35), "36-50", AND(Z935 &lt; 66, Z935 &gt; 50), "51-65", Z935 &gt; 65, "66+", TRUE, "?")</f>
        <v>24-35</v>
      </c>
      <c r="AB935" s="1">
        <v>2290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0</v>
      </c>
      <c r="AL935" s="1">
        <v>665</v>
      </c>
      <c r="AM935" s="2">
        <v>42559</v>
      </c>
      <c r="AN935">
        <f t="shared" si="43"/>
        <v>7</v>
      </c>
      <c r="AO935" t="str">
        <f t="shared" si="44"/>
        <v>July</v>
      </c>
      <c r="AP935">
        <v>1</v>
      </c>
    </row>
    <row r="936" spans="1:42" ht="13" x14ac:dyDescent="0.15">
      <c r="A936">
        <v>935</v>
      </c>
      <c r="B936" s="1">
        <v>64587</v>
      </c>
      <c r="C936" s="1">
        <v>88</v>
      </c>
      <c r="D936" s="1">
        <f t="shared" si="42"/>
        <v>0.13625032901357859</v>
      </c>
      <c r="E936" s="1">
        <v>1</v>
      </c>
      <c r="F936" s="1">
        <v>1</v>
      </c>
      <c r="G936" s="1">
        <v>49</v>
      </c>
      <c r="H936" s="1">
        <v>66</v>
      </c>
      <c r="I936" s="1">
        <v>0</v>
      </c>
      <c r="J936" s="1">
        <v>16</v>
      </c>
      <c r="K936" s="1">
        <v>0</v>
      </c>
      <c r="L936" s="1">
        <v>6</v>
      </c>
      <c r="M936" s="1">
        <v>20</v>
      </c>
      <c r="N936" s="1">
        <v>2</v>
      </c>
      <c r="O936" s="1">
        <v>1</v>
      </c>
      <c r="P936" s="1">
        <v>1</v>
      </c>
      <c r="Q936" s="1">
        <v>4</v>
      </c>
      <c r="R936" s="1">
        <v>3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66</v>
      </c>
      <c r="AA936" s="1" t="str" cm="1">
        <f t="array" ref="AA936">_xlfn.IFS(AND(Z936 &lt; 36, Z936 &gt; 23), "24-35", AND(Z936 &lt; 51, Z936 &gt; 35), "36-50", AND(Z936 &lt; 66, Z936 &gt; 50), "51-65", Z936 &gt; 65, "66+", TRUE, "?")</f>
        <v>66+</v>
      </c>
      <c r="AB936" s="1">
        <v>2166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0</v>
      </c>
      <c r="AL936" s="1">
        <v>68</v>
      </c>
      <c r="AM936" s="2">
        <v>42683</v>
      </c>
      <c r="AN936">
        <f t="shared" si="43"/>
        <v>11</v>
      </c>
      <c r="AO936" t="str">
        <f t="shared" si="44"/>
        <v>November</v>
      </c>
      <c r="AP936">
        <v>1</v>
      </c>
    </row>
    <row r="937" spans="1:42" ht="13" x14ac:dyDescent="0.15">
      <c r="A937">
        <v>936</v>
      </c>
      <c r="B937" s="1">
        <v>75437</v>
      </c>
      <c r="C937" s="1">
        <v>1493</v>
      </c>
      <c r="D937" s="1">
        <f t="shared" si="42"/>
        <v>1.9791349072736191</v>
      </c>
      <c r="E937" s="1">
        <v>0</v>
      </c>
      <c r="F937" s="1">
        <v>0</v>
      </c>
      <c r="G937" s="1">
        <v>25</v>
      </c>
      <c r="H937" s="1">
        <v>795</v>
      </c>
      <c r="I937" s="1">
        <v>0</v>
      </c>
      <c r="J937" s="1">
        <v>545</v>
      </c>
      <c r="K937" s="1">
        <v>95</v>
      </c>
      <c r="L937" s="1">
        <v>58</v>
      </c>
      <c r="M937" s="1">
        <v>0</v>
      </c>
      <c r="N937" s="1">
        <v>1</v>
      </c>
      <c r="O937" s="1">
        <v>8</v>
      </c>
      <c r="P937" s="1">
        <v>4</v>
      </c>
      <c r="Q937" s="1">
        <v>10</v>
      </c>
      <c r="R937" s="1">
        <v>6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42</v>
      </c>
      <c r="AA937" s="1" t="str" cm="1">
        <f t="array" ref="AA937">_xlfn.IFS(AND(Z937 &lt; 36, Z937 &gt; 23), "24-35", AND(Z937 &lt; 51, Z937 &gt; 35), "36-50", AND(Z937 &lt; 66, Z937 &gt; 50), "51-65", Z937 &gt; 65, "66+", TRUE, "?")</f>
        <v>36-50</v>
      </c>
      <c r="AB937" s="1">
        <v>2391</v>
      </c>
      <c r="AC937" s="1">
        <v>0</v>
      </c>
      <c r="AD937" s="1">
        <v>0</v>
      </c>
      <c r="AE937" s="1">
        <v>0</v>
      </c>
      <c r="AF937" s="1">
        <v>1</v>
      </c>
      <c r="AG937" s="1">
        <v>0</v>
      </c>
      <c r="AH937" s="1">
        <v>0</v>
      </c>
      <c r="AI937" s="1">
        <v>1</v>
      </c>
      <c r="AJ937" s="1">
        <v>0</v>
      </c>
      <c r="AK937" s="1">
        <v>0</v>
      </c>
      <c r="AL937" s="1">
        <v>1493</v>
      </c>
      <c r="AM937" s="2">
        <v>42458</v>
      </c>
      <c r="AN937">
        <f t="shared" si="43"/>
        <v>3</v>
      </c>
      <c r="AO937" t="str">
        <f t="shared" si="44"/>
        <v>March</v>
      </c>
      <c r="AP937">
        <v>1</v>
      </c>
    </row>
    <row r="938" spans="1:42" ht="13" x14ac:dyDescent="0.15">
      <c r="A938">
        <v>937</v>
      </c>
      <c r="B938" s="1">
        <v>52845</v>
      </c>
      <c r="C938" s="1">
        <v>872</v>
      </c>
      <c r="D938" s="1">
        <f t="shared" si="42"/>
        <v>1.6501088087803955</v>
      </c>
      <c r="E938" s="1">
        <v>1</v>
      </c>
      <c r="F938" s="1">
        <v>0</v>
      </c>
      <c r="G938" s="1">
        <v>7</v>
      </c>
      <c r="H938" s="1">
        <v>384</v>
      </c>
      <c r="I938" s="1">
        <v>25</v>
      </c>
      <c r="J938" s="1">
        <v>292</v>
      </c>
      <c r="K938" s="1">
        <v>130</v>
      </c>
      <c r="L938" s="1">
        <v>41</v>
      </c>
      <c r="M938" s="1">
        <v>64</v>
      </c>
      <c r="N938" s="1">
        <v>3</v>
      </c>
      <c r="O938" s="1">
        <v>8</v>
      </c>
      <c r="P938" s="1">
        <v>8</v>
      </c>
      <c r="Q938" s="1">
        <v>6</v>
      </c>
      <c r="R938" s="1">
        <v>6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47</v>
      </c>
      <c r="AA938" s="1" t="str" cm="1">
        <f t="array" ref="AA938">_xlfn.IFS(AND(Z938 &lt; 36, Z938 &gt; 23), "24-35", AND(Z938 &lt; 51, Z938 &gt; 35), "36-50", AND(Z938 &lt; 66, Z938 &gt; 50), "51-65", Z938 &gt; 65, "66+", TRUE, "?")</f>
        <v>36-50</v>
      </c>
      <c r="AB938" s="1">
        <v>2479</v>
      </c>
      <c r="AC938" s="1">
        <v>0</v>
      </c>
      <c r="AD938" s="1">
        <v>1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0</v>
      </c>
      <c r="AL938" s="1">
        <v>808</v>
      </c>
      <c r="AM938" s="2">
        <v>42370</v>
      </c>
      <c r="AN938">
        <f t="shared" si="43"/>
        <v>1</v>
      </c>
      <c r="AO938" t="str">
        <f t="shared" si="44"/>
        <v>January</v>
      </c>
      <c r="AP938">
        <v>1</v>
      </c>
    </row>
    <row r="939" spans="1:42" ht="13" x14ac:dyDescent="0.15">
      <c r="A939">
        <v>938</v>
      </c>
      <c r="B939" s="1">
        <v>46086</v>
      </c>
      <c r="C939" s="1">
        <v>293</v>
      </c>
      <c r="D939" s="1">
        <f t="shared" si="42"/>
        <v>0.6357679121642148</v>
      </c>
      <c r="E939" s="1">
        <v>0</v>
      </c>
      <c r="F939" s="1">
        <v>1</v>
      </c>
      <c r="G939" s="1">
        <v>34</v>
      </c>
      <c r="H939" s="1">
        <v>244</v>
      </c>
      <c r="I939" s="1">
        <v>8</v>
      </c>
      <c r="J939" s="1">
        <v>32</v>
      </c>
      <c r="K939" s="1">
        <v>7</v>
      </c>
      <c r="L939" s="1">
        <v>2</v>
      </c>
      <c r="M939" s="1">
        <v>50</v>
      </c>
      <c r="N939" s="1">
        <v>4</v>
      </c>
      <c r="O939" s="1">
        <v>3</v>
      </c>
      <c r="P939" s="1">
        <v>1</v>
      </c>
      <c r="Q939" s="1">
        <v>8</v>
      </c>
      <c r="R939" s="1">
        <v>4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64</v>
      </c>
      <c r="AA939" s="1" t="str" cm="1">
        <f t="array" ref="AA939">_xlfn.IFS(AND(Z939 &lt; 36, Z939 &gt; 23), "24-35", AND(Z939 &lt; 51, Z939 &gt; 35), "36-50", AND(Z939 &lt; 66, Z939 &gt; 50), "51-65", Z939 &gt; 65, "66+", TRUE, "?")</f>
        <v>51-65</v>
      </c>
      <c r="AB939" s="1">
        <v>2397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243</v>
      </c>
      <c r="AM939" s="2">
        <v>42452</v>
      </c>
      <c r="AN939">
        <f t="shared" si="43"/>
        <v>3</v>
      </c>
      <c r="AO939" t="str">
        <f t="shared" si="44"/>
        <v>March</v>
      </c>
      <c r="AP939">
        <v>1</v>
      </c>
    </row>
    <row r="940" spans="1:42" ht="13" x14ac:dyDescent="0.15">
      <c r="A940">
        <v>939</v>
      </c>
      <c r="B940" s="1">
        <v>80763</v>
      </c>
      <c r="C940" s="1">
        <v>1184</v>
      </c>
      <c r="D940" s="1">
        <f t="shared" si="42"/>
        <v>1.4660178547106968</v>
      </c>
      <c r="E940" s="1">
        <v>0</v>
      </c>
      <c r="F940" s="1">
        <v>0</v>
      </c>
      <c r="G940" s="1">
        <v>17</v>
      </c>
      <c r="H940" s="1">
        <v>674</v>
      </c>
      <c r="I940" s="1">
        <v>168</v>
      </c>
      <c r="J940" s="1">
        <v>108</v>
      </c>
      <c r="K940" s="1">
        <v>192</v>
      </c>
      <c r="L940" s="1">
        <v>42</v>
      </c>
      <c r="M940" s="1">
        <v>231</v>
      </c>
      <c r="N940" s="1">
        <v>1</v>
      </c>
      <c r="O940" s="1">
        <v>5</v>
      </c>
      <c r="P940" s="1">
        <v>11</v>
      </c>
      <c r="Q940" s="1">
        <v>6</v>
      </c>
      <c r="R940" s="1">
        <v>3</v>
      </c>
      <c r="S940" s="1">
        <v>1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>
        <v>1</v>
      </c>
      <c r="Z940" s="1">
        <v>70</v>
      </c>
      <c r="AA940" s="1" t="str" cm="1">
        <f t="array" ref="AA940">_xlfn.IFS(AND(Z940 &lt; 36, Z940 &gt; 23), "24-35", AND(Z940 &lt; 51, Z940 &gt; 35), "36-50", AND(Z940 &lt; 66, Z940 &gt; 50), "51-65", Z940 &gt; 65, "66+", TRUE, "?")</f>
        <v>66+</v>
      </c>
      <c r="AB940" s="1">
        <v>2477</v>
      </c>
      <c r="AC940" s="1">
        <v>0</v>
      </c>
      <c r="AD940" s="1">
        <v>1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953</v>
      </c>
      <c r="AM940" s="2">
        <v>42372</v>
      </c>
      <c r="AN940">
        <f t="shared" si="43"/>
        <v>1</v>
      </c>
      <c r="AO940" t="str">
        <f t="shared" si="44"/>
        <v>January</v>
      </c>
      <c r="AP940">
        <v>1</v>
      </c>
    </row>
    <row r="941" spans="1:42" ht="13" x14ac:dyDescent="0.15">
      <c r="A941">
        <v>940</v>
      </c>
      <c r="B941" s="1">
        <v>102160</v>
      </c>
      <c r="C941" s="1">
        <v>1182</v>
      </c>
      <c r="D941" s="1">
        <f t="shared" si="42"/>
        <v>1.1570086139389193</v>
      </c>
      <c r="E941" s="1">
        <v>0</v>
      </c>
      <c r="F941" s="1">
        <v>0</v>
      </c>
      <c r="G941" s="1">
        <v>54</v>
      </c>
      <c r="H941" s="1">
        <v>763</v>
      </c>
      <c r="I941" s="1">
        <v>29</v>
      </c>
      <c r="J941" s="1">
        <v>138</v>
      </c>
      <c r="K941" s="1">
        <v>76</v>
      </c>
      <c r="L941" s="1">
        <v>176</v>
      </c>
      <c r="M941" s="1">
        <v>58</v>
      </c>
      <c r="N941" s="1">
        <v>0</v>
      </c>
      <c r="O941" s="1">
        <v>7</v>
      </c>
      <c r="P941" s="1">
        <v>9</v>
      </c>
      <c r="Q941" s="1">
        <v>10</v>
      </c>
      <c r="R941" s="1">
        <v>4</v>
      </c>
      <c r="S941" s="1">
        <v>1</v>
      </c>
      <c r="T941" s="1">
        <v>0</v>
      </c>
      <c r="U941" s="1">
        <v>0</v>
      </c>
      <c r="V941" s="1">
        <v>1</v>
      </c>
      <c r="W941" s="1">
        <v>1</v>
      </c>
      <c r="X941" s="1">
        <v>0</v>
      </c>
      <c r="Y941" s="1">
        <v>1</v>
      </c>
      <c r="Z941" s="1">
        <v>43</v>
      </c>
      <c r="AA941" s="1" t="str" cm="1">
        <f t="array" ref="AA941">_xlfn.IFS(AND(Z941 &lt; 36, Z941 &gt; 23), "24-35", AND(Z941 &lt; 51, Z941 &gt; 35), "36-50", AND(Z941 &lt; 66, Z941 &gt; 50), "51-65", Z941 &gt; 65, "66+", TRUE, "?")</f>
        <v>36-50</v>
      </c>
      <c r="AB941" s="1">
        <v>2763</v>
      </c>
      <c r="AC941" s="1">
        <v>0</v>
      </c>
      <c r="AD941" s="1">
        <v>0</v>
      </c>
      <c r="AE941" s="1">
        <v>0</v>
      </c>
      <c r="AF941" s="1">
        <v>1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1124</v>
      </c>
      <c r="AM941" s="2">
        <v>42086</v>
      </c>
      <c r="AN941">
        <f t="shared" si="43"/>
        <v>3</v>
      </c>
      <c r="AO941" t="str">
        <f t="shared" si="44"/>
        <v>March</v>
      </c>
      <c r="AP941">
        <v>1</v>
      </c>
    </row>
    <row r="942" spans="1:42" ht="13" x14ac:dyDescent="0.15">
      <c r="A942">
        <v>941</v>
      </c>
      <c r="B942" s="1">
        <v>72282</v>
      </c>
      <c r="C942" s="1">
        <v>1178</v>
      </c>
      <c r="D942" s="1">
        <f t="shared" si="42"/>
        <v>1.6297280097396309</v>
      </c>
      <c r="E942" s="1">
        <v>0</v>
      </c>
      <c r="F942" s="1">
        <v>0</v>
      </c>
      <c r="G942" s="1">
        <v>70</v>
      </c>
      <c r="H942" s="1">
        <v>503</v>
      </c>
      <c r="I942" s="1">
        <v>27</v>
      </c>
      <c r="J942" s="1">
        <v>419</v>
      </c>
      <c r="K942" s="1">
        <v>90</v>
      </c>
      <c r="L942" s="1">
        <v>139</v>
      </c>
      <c r="M942" s="1">
        <v>153</v>
      </c>
      <c r="N942" s="1">
        <v>1</v>
      </c>
      <c r="O942" s="1">
        <v>5</v>
      </c>
      <c r="P942" s="1">
        <v>7</v>
      </c>
      <c r="Q942" s="1">
        <v>9</v>
      </c>
      <c r="R942" s="1">
        <v>7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69</v>
      </c>
      <c r="AA942" s="1" t="str" cm="1">
        <f t="array" ref="AA942">_xlfn.IFS(AND(Z942 &lt; 36, Z942 &gt; 23), "24-35", AND(Z942 &lt; 51, Z942 &gt; 35), "36-50", AND(Z942 &lt; 66, Z942 &gt; 50), "51-65", Z942 &gt; 65, "66+", TRUE, "?")</f>
        <v>66+</v>
      </c>
      <c r="AB942" s="1">
        <v>2504</v>
      </c>
      <c r="AC942" s="1">
        <v>0</v>
      </c>
      <c r="AD942" s="1">
        <v>0</v>
      </c>
      <c r="AE942" s="1">
        <v>1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0</v>
      </c>
      <c r="AL942" s="1">
        <v>1025</v>
      </c>
      <c r="AM942" s="2">
        <v>42345</v>
      </c>
      <c r="AN942">
        <f t="shared" si="43"/>
        <v>12</v>
      </c>
      <c r="AO942" t="str">
        <f t="shared" si="44"/>
        <v>December</v>
      </c>
      <c r="AP942">
        <v>1</v>
      </c>
    </row>
    <row r="943" spans="1:42" ht="13" x14ac:dyDescent="0.15">
      <c r="A943">
        <v>942</v>
      </c>
      <c r="B943" s="1">
        <v>22434</v>
      </c>
      <c r="C943" s="1">
        <v>43</v>
      </c>
      <c r="D943" s="1">
        <f t="shared" si="42"/>
        <v>0.1916733529464206</v>
      </c>
      <c r="E943" s="1">
        <v>1</v>
      </c>
      <c r="F943" s="1">
        <v>0</v>
      </c>
      <c r="G943" s="1">
        <v>25</v>
      </c>
      <c r="H943" s="1">
        <v>4</v>
      </c>
      <c r="I943" s="1">
        <v>12</v>
      </c>
      <c r="J943" s="1">
        <v>11</v>
      </c>
      <c r="K943" s="1">
        <v>3</v>
      </c>
      <c r="L943" s="1">
        <v>13</v>
      </c>
      <c r="M943" s="1">
        <v>15</v>
      </c>
      <c r="N943" s="1">
        <v>2</v>
      </c>
      <c r="O943" s="1">
        <v>2</v>
      </c>
      <c r="P943" s="1">
        <v>0</v>
      </c>
      <c r="Q943" s="1">
        <v>3</v>
      </c>
      <c r="R943" s="1">
        <v>8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33</v>
      </c>
      <c r="AA943" s="1" t="str" cm="1">
        <f t="array" ref="AA943">_xlfn.IFS(AND(Z943 &lt; 36, Z943 &gt; 23), "24-35", AND(Z943 &lt; 51, Z943 &gt; 35), "36-50", AND(Z943 &lt; 66, Z943 &gt; 50), "51-65", Z943 &gt; 65, "66+", TRUE, "?")</f>
        <v>24-35</v>
      </c>
      <c r="AB943" s="1">
        <v>2660</v>
      </c>
      <c r="AC943" s="1">
        <v>0</v>
      </c>
      <c r="AD943" s="1">
        <v>0</v>
      </c>
      <c r="AE943" s="1">
        <v>0</v>
      </c>
      <c r="AF943" s="1">
        <v>1</v>
      </c>
      <c r="AG943" s="1">
        <v>0</v>
      </c>
      <c r="AH943" s="1">
        <v>0</v>
      </c>
      <c r="AI943" s="1">
        <v>1</v>
      </c>
      <c r="AJ943" s="1">
        <v>0</v>
      </c>
      <c r="AK943" s="1">
        <v>0</v>
      </c>
      <c r="AL943" s="1">
        <v>28</v>
      </c>
      <c r="AM943" s="2">
        <v>42189</v>
      </c>
      <c r="AN943">
        <f t="shared" si="43"/>
        <v>7</v>
      </c>
      <c r="AO943" t="str">
        <f t="shared" si="44"/>
        <v>July</v>
      </c>
      <c r="AP943">
        <v>1</v>
      </c>
    </row>
    <row r="944" spans="1:42" ht="13" x14ac:dyDescent="0.15">
      <c r="A944">
        <v>943</v>
      </c>
      <c r="B944" s="1">
        <v>36930</v>
      </c>
      <c r="C944" s="1">
        <v>258</v>
      </c>
      <c r="D944" s="1">
        <f t="shared" si="42"/>
        <v>0.69861900893582451</v>
      </c>
      <c r="E944" s="1">
        <v>0</v>
      </c>
      <c r="F944" s="1">
        <v>1</v>
      </c>
      <c r="G944" s="1">
        <v>50</v>
      </c>
      <c r="H944" s="1">
        <v>223</v>
      </c>
      <c r="I944" s="1">
        <v>2</v>
      </c>
      <c r="J944" s="1">
        <v>31</v>
      </c>
      <c r="K944" s="1">
        <v>0</v>
      </c>
      <c r="L944" s="1">
        <v>2</v>
      </c>
      <c r="M944" s="1">
        <v>39</v>
      </c>
      <c r="N944" s="1">
        <v>5</v>
      </c>
      <c r="O944" s="1">
        <v>5</v>
      </c>
      <c r="P944" s="1">
        <v>2</v>
      </c>
      <c r="Q944" s="1">
        <v>4</v>
      </c>
      <c r="R944" s="1">
        <v>8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66</v>
      </c>
      <c r="AA944" s="1" t="str" cm="1">
        <f t="array" ref="AA944">_xlfn.IFS(AND(Z944 &lt; 36, Z944 &gt; 23), "24-35", AND(Z944 &lt; 51, Z944 &gt; 35), "36-50", AND(Z944 &lt; 66, Z944 &gt; 50), "51-65", Z944 &gt; 65, "66+", TRUE, "?")</f>
        <v>66+</v>
      </c>
      <c r="AB944" s="1">
        <v>2567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219</v>
      </c>
      <c r="AM944" s="2">
        <v>42282</v>
      </c>
      <c r="AN944">
        <f t="shared" si="43"/>
        <v>10</v>
      </c>
      <c r="AO944" t="str">
        <f t="shared" si="44"/>
        <v>October</v>
      </c>
      <c r="AP944">
        <v>1</v>
      </c>
    </row>
    <row r="945" spans="1:42" ht="13" x14ac:dyDescent="0.15">
      <c r="A945">
        <v>944</v>
      </c>
      <c r="B945" s="1">
        <v>63564</v>
      </c>
      <c r="C945" s="1">
        <v>1150</v>
      </c>
      <c r="D945" s="1">
        <f t="shared" si="42"/>
        <v>1.8092001762003651</v>
      </c>
      <c r="E945" s="1">
        <v>0</v>
      </c>
      <c r="F945" s="1">
        <v>0</v>
      </c>
      <c r="G945" s="1">
        <v>0</v>
      </c>
      <c r="H945" s="1">
        <v>769</v>
      </c>
      <c r="I945" s="1">
        <v>80</v>
      </c>
      <c r="J945" s="1">
        <v>252</v>
      </c>
      <c r="K945" s="1">
        <v>15</v>
      </c>
      <c r="L945" s="1">
        <v>34</v>
      </c>
      <c r="M945" s="1">
        <v>65</v>
      </c>
      <c r="N945" s="1">
        <v>1</v>
      </c>
      <c r="O945" s="1">
        <v>10</v>
      </c>
      <c r="P945" s="1">
        <v>10</v>
      </c>
      <c r="Q945" s="1">
        <v>7</v>
      </c>
      <c r="R945" s="1">
        <v>6</v>
      </c>
      <c r="S945" s="1">
        <v>0</v>
      </c>
      <c r="T945" s="1">
        <v>0</v>
      </c>
      <c r="U945" s="1">
        <v>1</v>
      </c>
      <c r="V945" s="1">
        <v>0</v>
      </c>
      <c r="W945" s="1">
        <v>0</v>
      </c>
      <c r="X945" s="1">
        <v>0</v>
      </c>
      <c r="Y945" s="1">
        <v>1</v>
      </c>
      <c r="Z945" s="1">
        <v>66</v>
      </c>
      <c r="AA945" s="1" t="str" cm="1">
        <f t="array" ref="AA945">_xlfn.IFS(AND(Z945 &lt; 36, Z945 &gt; 23), "24-35", AND(Z945 &lt; 51, Z945 &gt; 35), "36-50", AND(Z945 &lt; 66, Z945 &gt; 50), "51-65", Z945 &gt; 65, "66+", TRUE, "?")</f>
        <v>66+</v>
      </c>
      <c r="AB945" s="1">
        <v>2310</v>
      </c>
      <c r="AC945" s="1">
        <v>0</v>
      </c>
      <c r="AD945" s="1">
        <v>1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0</v>
      </c>
      <c r="AK945" s="1">
        <v>0</v>
      </c>
      <c r="AL945" s="1">
        <v>1085</v>
      </c>
      <c r="AM945" s="2">
        <v>42539</v>
      </c>
      <c r="AN945">
        <f t="shared" si="43"/>
        <v>6</v>
      </c>
      <c r="AO945" t="str">
        <f t="shared" si="44"/>
        <v>June</v>
      </c>
      <c r="AP945">
        <v>1</v>
      </c>
    </row>
    <row r="946" spans="1:42" ht="13" x14ac:dyDescent="0.15">
      <c r="A946">
        <v>945</v>
      </c>
      <c r="B946" s="1">
        <v>65569</v>
      </c>
      <c r="C946" s="1">
        <v>789</v>
      </c>
      <c r="D946" s="1">
        <f t="shared" si="42"/>
        <v>1.2033125409873568</v>
      </c>
      <c r="E946" s="1">
        <v>0</v>
      </c>
      <c r="F946" s="1">
        <v>1</v>
      </c>
      <c r="G946" s="1">
        <v>96</v>
      </c>
      <c r="H946" s="1">
        <v>397</v>
      </c>
      <c r="I946" s="1">
        <v>46</v>
      </c>
      <c r="J946" s="1">
        <v>288</v>
      </c>
      <c r="K946" s="1">
        <v>20</v>
      </c>
      <c r="L946" s="1">
        <v>38</v>
      </c>
      <c r="M946" s="1">
        <v>70</v>
      </c>
      <c r="N946" s="1">
        <v>2</v>
      </c>
      <c r="O946" s="1">
        <v>6</v>
      </c>
      <c r="P946" s="1">
        <v>5</v>
      </c>
      <c r="Q946" s="1">
        <v>10</v>
      </c>
      <c r="R946" s="1">
        <v>3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67</v>
      </c>
      <c r="AA946" s="1" t="str" cm="1">
        <f t="array" ref="AA946">_xlfn.IFS(AND(Z946 &lt; 36, Z946 &gt; 23), "24-35", AND(Z946 &lt; 51, Z946 &gt; 35), "36-50", AND(Z946 &lt; 66, Z946 &gt; 50), "51-65", Z946 &gt; 65, "66+", TRUE, "?")</f>
        <v>66+</v>
      </c>
      <c r="AB946" s="1">
        <v>2760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719</v>
      </c>
      <c r="AM946" s="2">
        <v>42089</v>
      </c>
      <c r="AN946">
        <f t="shared" si="43"/>
        <v>3</v>
      </c>
      <c r="AO946" t="str">
        <f t="shared" si="44"/>
        <v>March</v>
      </c>
      <c r="AP946">
        <v>1</v>
      </c>
    </row>
    <row r="947" spans="1:42" ht="13" x14ac:dyDescent="0.15">
      <c r="A947">
        <v>946</v>
      </c>
      <c r="B947" s="1">
        <v>19514</v>
      </c>
      <c r="C947" s="1">
        <v>41</v>
      </c>
      <c r="D947" s="1">
        <f t="shared" si="42"/>
        <v>0.21010556523521573</v>
      </c>
      <c r="E947" s="1">
        <v>1</v>
      </c>
      <c r="F947" s="1">
        <v>1</v>
      </c>
      <c r="G947" s="1">
        <v>47</v>
      </c>
      <c r="H947" s="1">
        <v>14</v>
      </c>
      <c r="I947" s="1">
        <v>3</v>
      </c>
      <c r="J947" s="1">
        <v>21</v>
      </c>
      <c r="K947" s="1">
        <v>2</v>
      </c>
      <c r="L947" s="1">
        <v>1</v>
      </c>
      <c r="M947" s="1">
        <v>28</v>
      </c>
      <c r="N947" s="1">
        <v>4</v>
      </c>
      <c r="O947" s="1">
        <v>3</v>
      </c>
      <c r="P947" s="1">
        <v>1</v>
      </c>
      <c r="Q947" s="1">
        <v>2</v>
      </c>
      <c r="R947" s="1">
        <v>8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52</v>
      </c>
      <c r="AA947" s="1" t="str" cm="1">
        <f t="array" ref="AA947">_xlfn.IFS(AND(Z947 &lt; 36, Z947 &gt; 23), "24-35", AND(Z947 &lt; 51, Z947 &gt; 35), "36-50", AND(Z947 &lt; 66, Z947 &gt; 50), "51-65", Z947 &gt; 65, "66+", TRUE, "?")</f>
        <v>51-65</v>
      </c>
      <c r="AB947" s="1">
        <v>2313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13</v>
      </c>
      <c r="AM947" s="2">
        <v>42536</v>
      </c>
      <c r="AN947">
        <f t="shared" si="43"/>
        <v>6</v>
      </c>
      <c r="AO947" t="str">
        <f t="shared" si="44"/>
        <v>June</v>
      </c>
      <c r="AP947">
        <v>1</v>
      </c>
    </row>
    <row r="948" spans="1:42" ht="13" x14ac:dyDescent="0.15">
      <c r="A948">
        <v>947</v>
      </c>
      <c r="B948" s="1">
        <v>36736</v>
      </c>
      <c r="C948" s="1">
        <v>13</v>
      </c>
      <c r="D948" s="1">
        <f t="shared" si="42"/>
        <v>3.5387630662020907E-2</v>
      </c>
      <c r="E948" s="1">
        <v>1</v>
      </c>
      <c r="F948" s="1">
        <v>1</v>
      </c>
      <c r="G948" s="1">
        <v>52</v>
      </c>
      <c r="H948" s="1">
        <v>10</v>
      </c>
      <c r="I948" s="1">
        <v>0</v>
      </c>
      <c r="J948" s="1">
        <v>3</v>
      </c>
      <c r="K948" s="1">
        <v>0</v>
      </c>
      <c r="L948" s="1">
        <v>0</v>
      </c>
      <c r="M948" s="1">
        <v>4</v>
      </c>
      <c r="N948" s="1">
        <v>1</v>
      </c>
      <c r="O948" s="1">
        <v>1</v>
      </c>
      <c r="P948" s="1">
        <v>0</v>
      </c>
      <c r="Q948" s="1">
        <v>2</v>
      </c>
      <c r="R948" s="1">
        <v>6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57</v>
      </c>
      <c r="AA948" s="1" t="str" cm="1">
        <f t="array" ref="AA948">_xlfn.IFS(AND(Z948 &lt; 36, Z948 &gt; 23), "24-35", AND(Z948 &lt; 51, Z948 &gt; 35), "36-50", AND(Z948 &lt; 66, Z948 &gt; 50), "51-65", Z948 &gt; 65, "66+", TRUE, "?")</f>
        <v>51-65</v>
      </c>
      <c r="AB948" s="1">
        <v>2574</v>
      </c>
      <c r="AC948" s="1">
        <v>0</v>
      </c>
      <c r="AD948" s="1">
        <v>0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9</v>
      </c>
      <c r="AM948" s="2">
        <v>42275</v>
      </c>
      <c r="AN948">
        <f t="shared" si="43"/>
        <v>9</v>
      </c>
      <c r="AO948" t="str">
        <f t="shared" si="44"/>
        <v>September</v>
      </c>
      <c r="AP948">
        <v>1</v>
      </c>
    </row>
    <row r="949" spans="1:42" ht="13" x14ac:dyDescent="0.15">
      <c r="A949">
        <v>948</v>
      </c>
      <c r="B949" s="1">
        <v>77568</v>
      </c>
      <c r="C949" s="1">
        <v>2036</v>
      </c>
      <c r="D949" s="1">
        <f t="shared" si="42"/>
        <v>2.6247937293729375</v>
      </c>
      <c r="E949" s="1">
        <v>0</v>
      </c>
      <c r="F949" s="1">
        <v>1</v>
      </c>
      <c r="G949" s="1">
        <v>30</v>
      </c>
      <c r="H949" s="1">
        <v>1230</v>
      </c>
      <c r="I949" s="1">
        <v>0</v>
      </c>
      <c r="J949" s="1">
        <v>396</v>
      </c>
      <c r="K949" s="1">
        <v>232</v>
      </c>
      <c r="L949" s="1">
        <v>178</v>
      </c>
      <c r="M949" s="1">
        <v>158</v>
      </c>
      <c r="N949" s="1">
        <v>1</v>
      </c>
      <c r="O949" s="1">
        <v>10</v>
      </c>
      <c r="P949" s="1">
        <v>2</v>
      </c>
      <c r="Q949" s="1">
        <v>8</v>
      </c>
      <c r="R949" s="1">
        <v>5</v>
      </c>
      <c r="S949" s="1">
        <v>1</v>
      </c>
      <c r="T949" s="1">
        <v>0</v>
      </c>
      <c r="U949" s="1">
        <v>0</v>
      </c>
      <c r="V949" s="1">
        <v>1</v>
      </c>
      <c r="W949" s="1">
        <v>1</v>
      </c>
      <c r="X949" s="1">
        <v>0</v>
      </c>
      <c r="Y949" s="1">
        <v>0</v>
      </c>
      <c r="Z949" s="1">
        <v>41</v>
      </c>
      <c r="AA949" s="1" t="str" cm="1">
        <f t="array" ref="AA949">_xlfn.IFS(AND(Z949 &lt; 36, Z949 &gt; 23), "24-35", AND(Z949 &lt; 51, Z949 &gt; 35), "36-50", AND(Z949 &lt; 66, Z949 &gt; 50), "51-65", Z949 &gt; 65, "66+", TRUE, "?")</f>
        <v>36-50</v>
      </c>
      <c r="AB949" s="1">
        <v>2832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1878</v>
      </c>
      <c r="AM949" s="2">
        <v>42017</v>
      </c>
      <c r="AN949">
        <f t="shared" si="43"/>
        <v>1</v>
      </c>
      <c r="AO949" t="str">
        <f t="shared" si="44"/>
        <v>January</v>
      </c>
      <c r="AP949">
        <v>1</v>
      </c>
    </row>
    <row r="950" spans="1:42" ht="13" x14ac:dyDescent="0.15">
      <c r="A950">
        <v>949</v>
      </c>
      <c r="B950" s="1">
        <v>49187</v>
      </c>
      <c r="C950" s="1">
        <v>116</v>
      </c>
      <c r="D950" s="1">
        <f t="shared" si="42"/>
        <v>0.23583467176286418</v>
      </c>
      <c r="E950" s="1">
        <v>0</v>
      </c>
      <c r="F950" s="1">
        <v>1</v>
      </c>
      <c r="G950" s="1">
        <v>63</v>
      </c>
      <c r="H950" s="1">
        <v>81</v>
      </c>
      <c r="I950" s="1">
        <v>1</v>
      </c>
      <c r="J950" s="1">
        <v>31</v>
      </c>
      <c r="K950" s="1">
        <v>2</v>
      </c>
      <c r="L950" s="1">
        <v>1</v>
      </c>
      <c r="M950" s="1">
        <v>0</v>
      </c>
      <c r="N950" s="1">
        <v>1</v>
      </c>
      <c r="O950" s="1">
        <v>1</v>
      </c>
      <c r="P950" s="1">
        <v>1</v>
      </c>
      <c r="Q950" s="1">
        <v>5</v>
      </c>
      <c r="R950" s="1">
        <v>2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44</v>
      </c>
      <c r="AA950" s="1" t="str" cm="1">
        <f t="array" ref="AA950">_xlfn.IFS(AND(Z950 &lt; 36, Z950 &gt; 23), "24-35", AND(Z950 &lt; 51, Z950 &gt; 35), "36-50", AND(Z950 &lt; 66, Z950 &gt; 50), "51-65", Z950 &gt; 65, "66+", TRUE, "?")</f>
        <v>36-50</v>
      </c>
      <c r="AB950" s="1">
        <v>2328</v>
      </c>
      <c r="AC950" s="1">
        <v>0</v>
      </c>
      <c r="AD950" s="1">
        <v>0</v>
      </c>
      <c r="AE950" s="1">
        <v>0</v>
      </c>
      <c r="AF950" s="1">
        <v>1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116</v>
      </c>
      <c r="AM950" s="2">
        <v>42521</v>
      </c>
      <c r="AN950">
        <f t="shared" si="43"/>
        <v>5</v>
      </c>
      <c r="AO950" t="str">
        <f t="shared" si="44"/>
        <v>May</v>
      </c>
      <c r="AP950">
        <v>1</v>
      </c>
    </row>
    <row r="951" spans="1:42" ht="13" x14ac:dyDescent="0.15">
      <c r="A951">
        <v>950</v>
      </c>
      <c r="B951" s="1">
        <v>30168</v>
      </c>
      <c r="C951" s="1">
        <v>252</v>
      </c>
      <c r="D951" s="1">
        <f t="shared" si="42"/>
        <v>0.8353221957040573</v>
      </c>
      <c r="E951" s="1">
        <v>1</v>
      </c>
      <c r="F951" s="1">
        <v>0</v>
      </c>
      <c r="G951" s="1">
        <v>51</v>
      </c>
      <c r="H951" s="1">
        <v>154</v>
      </c>
      <c r="I951" s="1">
        <v>20</v>
      </c>
      <c r="J951" s="1">
        <v>66</v>
      </c>
      <c r="K951" s="1">
        <v>0</v>
      </c>
      <c r="L951" s="1">
        <v>12</v>
      </c>
      <c r="M951" s="1">
        <v>27</v>
      </c>
      <c r="N951" s="1">
        <v>7</v>
      </c>
      <c r="O951" s="1">
        <v>6</v>
      </c>
      <c r="P951" s="1">
        <v>1</v>
      </c>
      <c r="Q951" s="1">
        <v>4</v>
      </c>
      <c r="R951" s="1">
        <v>9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42</v>
      </c>
      <c r="AA951" s="1" t="str" cm="1">
        <f t="array" ref="AA951">_xlfn.IFS(AND(Z951 &lt; 36, Z951 &gt; 23), "24-35", AND(Z951 &lt; 51, Z951 &gt; 35), "36-50", AND(Z951 &lt; 66, Z951 &gt; 50), "51-65", Z951 &gt; 65, "66+", TRUE, "?")</f>
        <v>36-50</v>
      </c>
      <c r="AB951" s="1">
        <v>2638</v>
      </c>
      <c r="AC951" s="1">
        <v>0</v>
      </c>
      <c r="AD951" s="1">
        <v>0</v>
      </c>
      <c r="AE951" s="1">
        <v>1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225</v>
      </c>
      <c r="AM951" s="2">
        <v>42211</v>
      </c>
      <c r="AN951">
        <f t="shared" si="43"/>
        <v>7</v>
      </c>
      <c r="AO951" t="str">
        <f t="shared" si="44"/>
        <v>July</v>
      </c>
      <c r="AP951">
        <v>1</v>
      </c>
    </row>
    <row r="952" spans="1:42" ht="13" x14ac:dyDescent="0.15">
      <c r="A952">
        <v>951</v>
      </c>
      <c r="B952" s="1">
        <v>34053</v>
      </c>
      <c r="C952" s="1">
        <v>91</v>
      </c>
      <c r="D952" s="1">
        <f t="shared" si="42"/>
        <v>0.26723049364226353</v>
      </c>
      <c r="E952" s="1">
        <v>0</v>
      </c>
      <c r="F952" s="1">
        <v>1</v>
      </c>
      <c r="G952" s="1">
        <v>14</v>
      </c>
      <c r="H952" s="1">
        <v>63</v>
      </c>
      <c r="I952" s="1">
        <v>0</v>
      </c>
      <c r="J952" s="1">
        <v>21</v>
      </c>
      <c r="K952" s="1">
        <v>7</v>
      </c>
      <c r="L952" s="1">
        <v>0</v>
      </c>
      <c r="M952" s="1">
        <v>12</v>
      </c>
      <c r="N952" s="1">
        <v>1</v>
      </c>
      <c r="O952" s="1">
        <v>3</v>
      </c>
      <c r="P952" s="1">
        <v>0</v>
      </c>
      <c r="Q952" s="1">
        <v>3</v>
      </c>
      <c r="R952" s="1">
        <v>8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52</v>
      </c>
      <c r="AA952" s="1" t="str" cm="1">
        <f t="array" ref="AA952">_xlfn.IFS(AND(Z952 &lt; 36, Z952 &gt; 23), "24-35", AND(Z952 &lt; 51, Z952 &gt; 35), "36-50", AND(Z952 &lt; 66, Z952 &gt; 50), "51-65", Z952 &gt; 65, "66+", TRUE, "?")</f>
        <v>51-65</v>
      </c>
      <c r="AB952" s="1">
        <v>2816</v>
      </c>
      <c r="AC952" s="1">
        <v>0</v>
      </c>
      <c r="AD952" s="1">
        <v>0</v>
      </c>
      <c r="AE952" s="1">
        <v>0</v>
      </c>
      <c r="AF952" s="1">
        <v>1</v>
      </c>
      <c r="AG952" s="1">
        <v>0</v>
      </c>
      <c r="AH952" s="1">
        <v>0</v>
      </c>
      <c r="AI952" s="1">
        <v>0</v>
      </c>
      <c r="AJ952" s="1">
        <v>1</v>
      </c>
      <c r="AK952" s="1">
        <v>0</v>
      </c>
      <c r="AL952" s="1">
        <v>79</v>
      </c>
      <c r="AM952" s="2">
        <v>42033</v>
      </c>
      <c r="AN952">
        <f t="shared" si="43"/>
        <v>1</v>
      </c>
      <c r="AO952" t="str">
        <f t="shared" si="44"/>
        <v>January</v>
      </c>
      <c r="AP952">
        <v>1</v>
      </c>
    </row>
    <row r="953" spans="1:42" ht="13" x14ac:dyDescent="0.15">
      <c r="A953">
        <v>952</v>
      </c>
      <c r="B953" s="1">
        <v>38196</v>
      </c>
      <c r="C953" s="1">
        <v>41</v>
      </c>
      <c r="D953" s="1">
        <f t="shared" si="42"/>
        <v>0.10734108283589905</v>
      </c>
      <c r="E953" s="1">
        <v>1</v>
      </c>
      <c r="F953" s="1">
        <v>1</v>
      </c>
      <c r="G953" s="1">
        <v>20</v>
      </c>
      <c r="H953" s="1">
        <v>30</v>
      </c>
      <c r="I953" s="1">
        <v>0</v>
      </c>
      <c r="J953" s="1">
        <v>11</v>
      </c>
      <c r="K953" s="1">
        <v>0</v>
      </c>
      <c r="L953" s="1">
        <v>0</v>
      </c>
      <c r="M953" s="1">
        <v>3</v>
      </c>
      <c r="N953" s="1">
        <v>3</v>
      </c>
      <c r="O953" s="1">
        <v>2</v>
      </c>
      <c r="P953" s="1">
        <v>0</v>
      </c>
      <c r="Q953" s="1">
        <v>4</v>
      </c>
      <c r="R953" s="1">
        <v>5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49</v>
      </c>
      <c r="AA953" s="1" t="str" cm="1">
        <f t="array" ref="AA953">_xlfn.IFS(AND(Z953 &lt; 36, Z953 &gt; 23), "24-35", AND(Z953 &lt; 51, Z953 &gt; 35), "36-50", AND(Z953 &lt; 66, Z953 &gt; 50), "51-65", Z953 &gt; 65, "66+", TRUE, "?")</f>
        <v>36-50</v>
      </c>
      <c r="AB953" s="1">
        <v>2231</v>
      </c>
      <c r="AC953" s="1">
        <v>0</v>
      </c>
      <c r="AD953" s="1">
        <v>1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0</v>
      </c>
      <c r="AL953" s="1">
        <v>38</v>
      </c>
      <c r="AM953" s="2">
        <v>42618</v>
      </c>
      <c r="AN953">
        <f t="shared" si="43"/>
        <v>9</v>
      </c>
      <c r="AO953" t="str">
        <f t="shared" si="44"/>
        <v>September</v>
      </c>
      <c r="AP953">
        <v>1</v>
      </c>
    </row>
    <row r="954" spans="1:42" ht="13" x14ac:dyDescent="0.15">
      <c r="A954">
        <v>953</v>
      </c>
      <c r="B954" s="1">
        <v>59412</v>
      </c>
      <c r="C954" s="1">
        <v>395</v>
      </c>
      <c r="D954" s="1">
        <f t="shared" si="42"/>
        <v>0.66484885208375422</v>
      </c>
      <c r="E954" s="1">
        <v>0</v>
      </c>
      <c r="F954" s="1">
        <v>0</v>
      </c>
      <c r="G954" s="1">
        <v>56</v>
      </c>
      <c r="H954" s="1">
        <v>90</v>
      </c>
      <c r="I954" s="1">
        <v>67</v>
      </c>
      <c r="J954" s="1">
        <v>165</v>
      </c>
      <c r="K954" s="1">
        <v>30</v>
      </c>
      <c r="L954" s="1">
        <v>43</v>
      </c>
      <c r="M954" s="1">
        <v>11</v>
      </c>
      <c r="N954" s="1">
        <v>1</v>
      </c>
      <c r="O954" s="1">
        <v>4</v>
      </c>
      <c r="P954" s="1">
        <v>2</v>
      </c>
      <c r="Q954" s="1">
        <v>8</v>
      </c>
      <c r="R954" s="1">
        <v>3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69</v>
      </c>
      <c r="AA954" s="1" t="str" cm="1">
        <f t="array" ref="AA954">_xlfn.IFS(AND(Z954 &lt; 36, Z954 &gt; 23), "24-35", AND(Z954 &lt; 51, Z954 &gt; 35), "36-50", AND(Z954 &lt; 66, Z954 &gt; 50), "51-65", Z954 &gt; 65, "66+", TRUE, "?")</f>
        <v>66+</v>
      </c>
      <c r="AB954" s="1">
        <v>2230</v>
      </c>
      <c r="AC954" s="1">
        <v>0</v>
      </c>
      <c r="AD954" s="1">
        <v>1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0</v>
      </c>
      <c r="AL954" s="1">
        <v>384</v>
      </c>
      <c r="AM954" s="2">
        <v>42619</v>
      </c>
      <c r="AN954">
        <f t="shared" si="43"/>
        <v>9</v>
      </c>
      <c r="AO954" t="str">
        <f t="shared" si="44"/>
        <v>September</v>
      </c>
      <c r="AP954">
        <v>1</v>
      </c>
    </row>
    <row r="955" spans="1:42" ht="13" x14ac:dyDescent="0.15">
      <c r="A955">
        <v>954</v>
      </c>
      <c r="B955" s="1">
        <v>70924</v>
      </c>
      <c r="C955" s="1">
        <v>1287</v>
      </c>
      <c r="D955" s="1">
        <f t="shared" si="42"/>
        <v>1.8146184648355985</v>
      </c>
      <c r="E955" s="1">
        <v>0</v>
      </c>
      <c r="F955" s="1">
        <v>0</v>
      </c>
      <c r="G955" s="1">
        <v>41</v>
      </c>
      <c r="H955" s="1">
        <v>635</v>
      </c>
      <c r="I955" s="1">
        <v>114</v>
      </c>
      <c r="J955" s="1">
        <v>254</v>
      </c>
      <c r="K955" s="1">
        <v>132</v>
      </c>
      <c r="L955" s="1">
        <v>152</v>
      </c>
      <c r="M955" s="1">
        <v>76</v>
      </c>
      <c r="N955" s="1">
        <v>1</v>
      </c>
      <c r="O955" s="1">
        <v>6</v>
      </c>
      <c r="P955" s="1">
        <v>6</v>
      </c>
      <c r="Q955" s="1">
        <v>7</v>
      </c>
      <c r="R955" s="1">
        <v>3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0</v>
      </c>
      <c r="Y955" s="1">
        <v>0</v>
      </c>
      <c r="Z955" s="1">
        <v>55</v>
      </c>
      <c r="AA955" s="1" t="str" cm="1">
        <f t="array" ref="AA955">_xlfn.IFS(AND(Z955 &lt; 36, Z955 &gt; 23), "24-35", AND(Z955 &lt; 51, Z955 &gt; 35), "36-50", AND(Z955 &lt; 66, Z955 &gt; 50), "51-65", Z955 &gt; 65, "66+", TRUE, "?")</f>
        <v>51-65</v>
      </c>
      <c r="AB955" s="1">
        <v>2242</v>
      </c>
      <c r="AC955" s="1">
        <v>0</v>
      </c>
      <c r="AD955" s="1">
        <v>1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0</v>
      </c>
      <c r="AK955" s="1">
        <v>0</v>
      </c>
      <c r="AL955" s="1">
        <v>1211</v>
      </c>
      <c r="AM955" s="2">
        <v>42607</v>
      </c>
      <c r="AN955">
        <f t="shared" si="43"/>
        <v>8</v>
      </c>
      <c r="AO955" t="str">
        <f t="shared" si="44"/>
        <v>August</v>
      </c>
      <c r="AP955">
        <v>1</v>
      </c>
    </row>
    <row r="956" spans="1:42" ht="13" x14ac:dyDescent="0.15">
      <c r="A956">
        <v>955</v>
      </c>
      <c r="B956" s="1">
        <v>54165</v>
      </c>
      <c r="C956" s="1">
        <v>225</v>
      </c>
      <c r="D956" s="1">
        <f t="shared" si="42"/>
        <v>0.41539739684297983</v>
      </c>
      <c r="E956" s="1">
        <v>0</v>
      </c>
      <c r="F956" s="1">
        <v>0</v>
      </c>
      <c r="G956" s="1">
        <v>72</v>
      </c>
      <c r="H956" s="1">
        <v>127</v>
      </c>
      <c r="I956" s="1">
        <v>4</v>
      </c>
      <c r="J956" s="1">
        <v>73</v>
      </c>
      <c r="K956" s="1">
        <v>15</v>
      </c>
      <c r="L956" s="1">
        <v>6</v>
      </c>
      <c r="M956" s="1">
        <v>11</v>
      </c>
      <c r="N956" s="1">
        <v>1</v>
      </c>
      <c r="O956" s="1">
        <v>2</v>
      </c>
      <c r="P956" s="1">
        <v>1</v>
      </c>
      <c r="Q956" s="1">
        <v>7</v>
      </c>
      <c r="R956" s="1">
        <v>2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51</v>
      </c>
      <c r="AA956" s="1" t="str" cm="1">
        <f t="array" ref="AA956">_xlfn.IFS(AND(Z956 &lt; 36, Z956 &gt; 23), "24-35", AND(Z956 &lt; 51, Z956 &gt; 35), "36-50", AND(Z956 &lt; 66, Z956 &gt; 50), "51-65", Z956 &gt; 65, "66+", TRUE, "?")</f>
        <v>51-65</v>
      </c>
      <c r="AB956" s="1">
        <v>2556</v>
      </c>
      <c r="AC956" s="1">
        <v>0</v>
      </c>
      <c r="AD956" s="1">
        <v>0</v>
      </c>
      <c r="AE956" s="1">
        <v>0</v>
      </c>
      <c r="AF956" s="1">
        <v>1</v>
      </c>
      <c r="AG956" s="1">
        <v>0</v>
      </c>
      <c r="AH956" s="1">
        <v>0</v>
      </c>
      <c r="AI956" s="1">
        <v>1</v>
      </c>
      <c r="AJ956" s="1">
        <v>0</v>
      </c>
      <c r="AK956" s="1">
        <v>0</v>
      </c>
      <c r="AL956" s="1">
        <v>214</v>
      </c>
      <c r="AM956" s="2">
        <v>42293</v>
      </c>
      <c r="AN956">
        <f t="shared" si="43"/>
        <v>10</v>
      </c>
      <c r="AO956" t="str">
        <f t="shared" si="44"/>
        <v>October</v>
      </c>
      <c r="AP956">
        <v>1</v>
      </c>
    </row>
    <row r="957" spans="1:42" ht="13" x14ac:dyDescent="0.15">
      <c r="A957">
        <v>956</v>
      </c>
      <c r="B957" s="1">
        <v>32300</v>
      </c>
      <c r="C957" s="1">
        <v>33</v>
      </c>
      <c r="D957" s="1">
        <f t="shared" si="42"/>
        <v>0.10216718266253871</v>
      </c>
      <c r="E957" s="1">
        <v>1</v>
      </c>
      <c r="F957" s="1">
        <v>0</v>
      </c>
      <c r="G957" s="1">
        <v>1</v>
      </c>
      <c r="H957" s="1">
        <v>13</v>
      </c>
      <c r="I957" s="1">
        <v>3</v>
      </c>
      <c r="J957" s="1">
        <v>6</v>
      </c>
      <c r="K957" s="1">
        <v>6</v>
      </c>
      <c r="L957" s="1">
        <v>5</v>
      </c>
      <c r="M957" s="1">
        <v>6</v>
      </c>
      <c r="N957" s="1">
        <v>1</v>
      </c>
      <c r="O957" s="1">
        <v>1</v>
      </c>
      <c r="P957" s="1">
        <v>0</v>
      </c>
      <c r="Q957" s="1">
        <v>3</v>
      </c>
      <c r="R957" s="1">
        <v>8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47</v>
      </c>
      <c r="AA957" s="1" t="str" cm="1">
        <f t="array" ref="AA957">_xlfn.IFS(AND(Z957 &lt; 36, Z957 &gt; 23), "24-35", AND(Z957 &lt; 51, Z957 &gt; 35), "36-50", AND(Z957 &lt; 66, Z957 &gt; 50), "51-65", Z957 &gt; 65, "66+", TRUE, "?")</f>
        <v>36-50</v>
      </c>
      <c r="AB957" s="1">
        <v>2701</v>
      </c>
      <c r="AC957" s="1">
        <v>0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0</v>
      </c>
      <c r="AL957" s="1">
        <v>27</v>
      </c>
      <c r="AM957" s="2">
        <v>42148</v>
      </c>
      <c r="AN957">
        <f t="shared" si="43"/>
        <v>5</v>
      </c>
      <c r="AO957" t="str">
        <f t="shared" si="44"/>
        <v>May</v>
      </c>
      <c r="AP957">
        <v>1</v>
      </c>
    </row>
    <row r="958" spans="1:42" ht="13" x14ac:dyDescent="0.15">
      <c r="A958">
        <v>957</v>
      </c>
      <c r="B958" s="1">
        <v>20180</v>
      </c>
      <c r="C958" s="1">
        <v>119</v>
      </c>
      <c r="D958" s="1">
        <f t="shared" si="42"/>
        <v>0.58969276511397428</v>
      </c>
      <c r="E958" s="1">
        <v>0</v>
      </c>
      <c r="F958" s="1">
        <v>0</v>
      </c>
      <c r="G958" s="1">
        <v>27</v>
      </c>
      <c r="H958" s="1">
        <v>18</v>
      </c>
      <c r="I958" s="1">
        <v>42</v>
      </c>
      <c r="J958" s="1">
        <v>24</v>
      </c>
      <c r="K958" s="1">
        <v>15</v>
      </c>
      <c r="L958" s="1">
        <v>20</v>
      </c>
      <c r="M958" s="1">
        <v>18</v>
      </c>
      <c r="N958" s="1">
        <v>1</v>
      </c>
      <c r="O958" s="1">
        <v>2</v>
      </c>
      <c r="P958" s="1">
        <v>1</v>
      </c>
      <c r="Q958" s="1">
        <v>4</v>
      </c>
      <c r="R958" s="1">
        <v>7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44</v>
      </c>
      <c r="AA958" s="1" t="str" cm="1">
        <f t="array" ref="AA958">_xlfn.IFS(AND(Z958 &lt; 36, Z958 &gt; 23), "24-35", AND(Z958 &lt; 51, Z958 &gt; 35), "36-50", AND(Z958 &lt; 66, Z958 &gt; 50), "51-65", Z958 &gt; 65, "66+", TRUE, "?")</f>
        <v>36-50</v>
      </c>
      <c r="AB958" s="1">
        <v>2653</v>
      </c>
      <c r="AC958" s="1">
        <v>0</v>
      </c>
      <c r="AD958" s="1">
        <v>0</v>
      </c>
      <c r="AE958" s="1">
        <v>1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101</v>
      </c>
      <c r="AM958" s="2">
        <v>42196</v>
      </c>
      <c r="AN958">
        <f t="shared" si="43"/>
        <v>7</v>
      </c>
      <c r="AO958" t="str">
        <f t="shared" si="44"/>
        <v>July</v>
      </c>
      <c r="AP958">
        <v>1</v>
      </c>
    </row>
    <row r="959" spans="1:42" ht="13" x14ac:dyDescent="0.15">
      <c r="A959">
        <v>958</v>
      </c>
      <c r="B959" s="1">
        <v>34961</v>
      </c>
      <c r="C959" s="1">
        <v>78</v>
      </c>
      <c r="D959" s="1">
        <f t="shared" si="42"/>
        <v>0.22310574640313491</v>
      </c>
      <c r="E959" s="1">
        <v>1</v>
      </c>
      <c r="F959" s="1">
        <v>0</v>
      </c>
      <c r="G959" s="1">
        <v>77</v>
      </c>
      <c r="H959" s="1">
        <v>45</v>
      </c>
      <c r="I959" s="1">
        <v>2</v>
      </c>
      <c r="J959" s="1">
        <v>26</v>
      </c>
      <c r="K959" s="1">
        <v>4</v>
      </c>
      <c r="L959" s="1">
        <v>1</v>
      </c>
      <c r="M959" s="1">
        <v>1</v>
      </c>
      <c r="N959" s="1">
        <v>3</v>
      </c>
      <c r="O959" s="1">
        <v>3</v>
      </c>
      <c r="P959" s="1">
        <v>1</v>
      </c>
      <c r="Q959" s="1">
        <v>3</v>
      </c>
      <c r="R959" s="1">
        <v>7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47</v>
      </c>
      <c r="AA959" s="1" t="str" cm="1">
        <f t="array" ref="AA959">_xlfn.IFS(AND(Z959 &lt; 36, Z959 &gt; 23), "24-35", AND(Z959 &lt; 51, Z959 &gt; 35), "36-50", AND(Z959 &lt; 66, Z959 &gt; 50), "51-65", Z959 &gt; 65, "66+", TRUE, "?")</f>
        <v>36-50</v>
      </c>
      <c r="AB959" s="1">
        <v>2169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77</v>
      </c>
      <c r="AM959" s="2">
        <v>42680</v>
      </c>
      <c r="AN959">
        <f t="shared" si="43"/>
        <v>11</v>
      </c>
      <c r="AO959" t="str">
        <f t="shared" si="44"/>
        <v>November</v>
      </c>
      <c r="AP959">
        <v>1</v>
      </c>
    </row>
    <row r="960" spans="1:42" ht="13" x14ac:dyDescent="0.15">
      <c r="A960">
        <v>959</v>
      </c>
      <c r="B960" s="1">
        <v>28440</v>
      </c>
      <c r="C960" s="1">
        <v>63</v>
      </c>
      <c r="D960" s="1">
        <f t="shared" si="42"/>
        <v>0.22151898734177217</v>
      </c>
      <c r="E960" s="1">
        <v>1</v>
      </c>
      <c r="F960" s="1">
        <v>0</v>
      </c>
      <c r="G960" s="1">
        <v>87</v>
      </c>
      <c r="H960" s="1">
        <v>38</v>
      </c>
      <c r="I960" s="1">
        <v>1</v>
      </c>
      <c r="J960" s="1">
        <v>24</v>
      </c>
      <c r="K960" s="1">
        <v>0</v>
      </c>
      <c r="L960" s="1">
        <v>0</v>
      </c>
      <c r="M960" s="1">
        <v>0</v>
      </c>
      <c r="N960" s="1">
        <v>1</v>
      </c>
      <c r="O960" s="1">
        <v>2</v>
      </c>
      <c r="P960" s="1">
        <v>0</v>
      </c>
      <c r="Q960" s="1">
        <v>3</v>
      </c>
      <c r="R960" s="1">
        <v>8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46</v>
      </c>
      <c r="AA960" s="1" t="str" cm="1">
        <f t="array" ref="AA960">_xlfn.IFS(AND(Z960 &lt; 36, Z960 &gt; 23), "24-35", AND(Z960 &lt; 51, Z960 &gt; 35), "36-50", AND(Z960 &lt; 66, Z960 &gt; 50), "51-65", Z960 &gt; 65, "66+", TRUE, "?")</f>
        <v>36-50</v>
      </c>
      <c r="AB960" s="1">
        <v>2516</v>
      </c>
      <c r="AC960" s="1">
        <v>0</v>
      </c>
      <c r="AD960" s="1">
        <v>0</v>
      </c>
      <c r="AE960" s="1">
        <v>0</v>
      </c>
      <c r="AF960" s="1">
        <v>1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63</v>
      </c>
      <c r="AM960" s="2">
        <v>42333</v>
      </c>
      <c r="AN960">
        <f t="shared" si="43"/>
        <v>11</v>
      </c>
      <c r="AO960" t="str">
        <f t="shared" si="44"/>
        <v>November</v>
      </c>
      <c r="AP960">
        <v>1</v>
      </c>
    </row>
    <row r="961" spans="1:42" ht="13" x14ac:dyDescent="0.15">
      <c r="A961">
        <v>960</v>
      </c>
      <c r="B961" s="1">
        <v>71691</v>
      </c>
      <c r="C961" s="1">
        <v>1149</v>
      </c>
      <c r="D961" s="1">
        <f t="shared" si="42"/>
        <v>1.6027116374440307</v>
      </c>
      <c r="E961" s="1">
        <v>0</v>
      </c>
      <c r="F961" s="1">
        <v>0</v>
      </c>
      <c r="G961" s="1">
        <v>0</v>
      </c>
      <c r="H961" s="1">
        <v>336</v>
      </c>
      <c r="I961" s="1">
        <v>130</v>
      </c>
      <c r="J961" s="1">
        <v>411</v>
      </c>
      <c r="K961" s="1">
        <v>240</v>
      </c>
      <c r="L961" s="1">
        <v>32</v>
      </c>
      <c r="M961" s="1">
        <v>43</v>
      </c>
      <c r="N961" s="1">
        <v>1</v>
      </c>
      <c r="O961" s="1">
        <v>4</v>
      </c>
      <c r="P961" s="1">
        <v>7</v>
      </c>
      <c r="Q961" s="1">
        <v>5</v>
      </c>
      <c r="R961" s="1">
        <v>2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62</v>
      </c>
      <c r="AA961" s="1" t="str" cm="1">
        <f t="array" ref="AA961">_xlfn.IFS(AND(Z961 &lt; 36, Z961 &gt; 23), "24-35", AND(Z961 &lt; 51, Z961 &gt; 35), "36-50", AND(Z961 &lt; 66, Z961 &gt; 50), "51-65", Z961 &gt; 65, "66+", TRUE, "?")</f>
        <v>51-65</v>
      </c>
      <c r="AB961" s="1">
        <v>2263</v>
      </c>
      <c r="AC961" s="1">
        <v>0</v>
      </c>
      <c r="AD961" s="1">
        <v>0</v>
      </c>
      <c r="AE961" s="1">
        <v>1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1106</v>
      </c>
      <c r="AM961" s="2">
        <v>42586</v>
      </c>
      <c r="AN961">
        <f t="shared" si="43"/>
        <v>8</v>
      </c>
      <c r="AO961" t="str">
        <f t="shared" si="44"/>
        <v>August</v>
      </c>
      <c r="AP961">
        <v>1</v>
      </c>
    </row>
    <row r="962" spans="1:42" ht="13" x14ac:dyDescent="0.15">
      <c r="A962">
        <v>961</v>
      </c>
      <c r="B962" s="1">
        <v>33564</v>
      </c>
      <c r="C962" s="1">
        <v>64</v>
      </c>
      <c r="D962" s="1">
        <f t="shared" si="42"/>
        <v>0.19068049100226434</v>
      </c>
      <c r="E962" s="1">
        <v>0</v>
      </c>
      <c r="F962" s="1">
        <v>1</v>
      </c>
      <c r="G962" s="1">
        <v>51</v>
      </c>
      <c r="H962" s="1">
        <v>61</v>
      </c>
      <c r="I962" s="1">
        <v>0</v>
      </c>
      <c r="J962" s="1">
        <v>3</v>
      </c>
      <c r="K962" s="1">
        <v>0</v>
      </c>
      <c r="L962" s="1">
        <v>0</v>
      </c>
      <c r="M962" s="1">
        <v>7</v>
      </c>
      <c r="N962" s="1">
        <v>1</v>
      </c>
      <c r="O962" s="1">
        <v>1</v>
      </c>
      <c r="P962" s="1">
        <v>1</v>
      </c>
      <c r="Q962" s="1">
        <v>3</v>
      </c>
      <c r="R962" s="1">
        <v>5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54</v>
      </c>
      <c r="AA962" s="1" t="str" cm="1">
        <f t="array" ref="AA962">_xlfn.IFS(AND(Z962 &lt; 36, Z962 &gt; 23), "24-35", AND(Z962 &lt; 51, Z962 &gt; 35), "36-50", AND(Z962 &lt; 66, Z962 &gt; 50), "51-65", Z962 &gt; 65, "66+", TRUE, "?")</f>
        <v>51-65</v>
      </c>
      <c r="AB962" s="1">
        <v>2164</v>
      </c>
      <c r="AC962" s="1">
        <v>0</v>
      </c>
      <c r="AD962" s="1">
        <v>0</v>
      </c>
      <c r="AE962" s="1">
        <v>0</v>
      </c>
      <c r="AF962" s="1">
        <v>1</v>
      </c>
      <c r="AG962" s="1">
        <v>0</v>
      </c>
      <c r="AH962" s="1">
        <v>0</v>
      </c>
      <c r="AI962" s="1">
        <v>0</v>
      </c>
      <c r="AJ962" s="1">
        <v>1</v>
      </c>
      <c r="AK962" s="1">
        <v>0</v>
      </c>
      <c r="AL962" s="1">
        <v>57</v>
      </c>
      <c r="AM962" s="2">
        <v>42685</v>
      </c>
      <c r="AN962">
        <f t="shared" si="43"/>
        <v>11</v>
      </c>
      <c r="AO962" t="str">
        <f t="shared" si="44"/>
        <v>November</v>
      </c>
      <c r="AP962">
        <v>1</v>
      </c>
    </row>
    <row r="963" spans="1:42" ht="13" x14ac:dyDescent="0.15">
      <c r="A963">
        <v>962</v>
      </c>
      <c r="B963" s="1">
        <v>17345</v>
      </c>
      <c r="C963" s="1">
        <v>46</v>
      </c>
      <c r="D963" s="1">
        <f t="shared" ref="D963:D1026" si="45">C963/B963*100</f>
        <v>0.26520611127125976</v>
      </c>
      <c r="E963" s="1">
        <v>1</v>
      </c>
      <c r="F963" s="1">
        <v>0</v>
      </c>
      <c r="G963" s="1">
        <v>79</v>
      </c>
      <c r="H963" s="1">
        <v>4</v>
      </c>
      <c r="I963" s="1">
        <v>9</v>
      </c>
      <c r="J963" s="1">
        <v>16</v>
      </c>
      <c r="K963" s="1">
        <v>17</v>
      </c>
      <c r="L963" s="1">
        <v>0</v>
      </c>
      <c r="M963" s="1">
        <v>12</v>
      </c>
      <c r="N963" s="1">
        <v>2</v>
      </c>
      <c r="O963" s="1">
        <v>2</v>
      </c>
      <c r="P963" s="1">
        <v>1</v>
      </c>
      <c r="Q963" s="1">
        <v>2</v>
      </c>
      <c r="R963" s="1">
        <v>8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42</v>
      </c>
      <c r="AA963" s="1" t="str" cm="1">
        <f t="array" ref="AA963">_xlfn.IFS(AND(Z963 &lt; 36, Z963 &gt; 23), "24-35", AND(Z963 &lt; 51, Z963 &gt; 35), "36-50", AND(Z963 &lt; 66, Z963 &gt; 50), "51-65", Z963 &gt; 65, "66+", TRUE, "?")</f>
        <v>36-50</v>
      </c>
      <c r="AB963" s="1">
        <v>2762</v>
      </c>
      <c r="AC963" s="1">
        <v>0</v>
      </c>
      <c r="AD963" s="1">
        <v>1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34</v>
      </c>
      <c r="AM963" s="2">
        <v>42087</v>
      </c>
      <c r="AN963">
        <f t="shared" ref="AN963:AN1026" si="46">MONTH(AM963)</f>
        <v>3</v>
      </c>
      <c r="AO963" t="str">
        <f t="shared" ref="AO963:AO1026" si="47">TEXT(DATE(2024,AN963,1),"mmmm")</f>
        <v>March</v>
      </c>
      <c r="AP963">
        <v>1</v>
      </c>
    </row>
    <row r="964" spans="1:42" ht="13" x14ac:dyDescent="0.15">
      <c r="A964">
        <v>963</v>
      </c>
      <c r="B964" s="1">
        <v>56320</v>
      </c>
      <c r="C964" s="1">
        <v>619</v>
      </c>
      <c r="D964" s="1">
        <f t="shared" si="45"/>
        <v>1.0990767045454546</v>
      </c>
      <c r="E964" s="1">
        <v>0</v>
      </c>
      <c r="F964" s="1">
        <v>1</v>
      </c>
      <c r="G964" s="1">
        <v>11</v>
      </c>
      <c r="H964" s="1">
        <v>201</v>
      </c>
      <c r="I964" s="1">
        <v>53</v>
      </c>
      <c r="J964" s="1">
        <v>172</v>
      </c>
      <c r="K964" s="1">
        <v>116</v>
      </c>
      <c r="L964" s="1">
        <v>77</v>
      </c>
      <c r="M964" s="1">
        <v>83</v>
      </c>
      <c r="N964" s="1">
        <v>3</v>
      </c>
      <c r="O964" s="1">
        <v>5</v>
      </c>
      <c r="P964" s="1">
        <v>4</v>
      </c>
      <c r="Q964" s="1">
        <v>9</v>
      </c>
      <c r="R964" s="1">
        <v>4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53</v>
      </c>
      <c r="AA964" s="1" t="str" cm="1">
        <f t="array" ref="AA964">_xlfn.IFS(AND(Z964 &lt; 36, Z964 &gt; 23), "24-35", AND(Z964 &lt; 51, Z964 &gt; 35), "36-50", AND(Z964 &lt; 66, Z964 &gt; 50), "51-65", Z964 &gt; 65, "66+", TRUE, "?")</f>
        <v>51-65</v>
      </c>
      <c r="AB964" s="1">
        <v>2606</v>
      </c>
      <c r="AC964" s="1">
        <v>0</v>
      </c>
      <c r="AD964" s="1">
        <v>1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536</v>
      </c>
      <c r="AM964" s="2">
        <v>42243</v>
      </c>
      <c r="AN964">
        <f t="shared" si="46"/>
        <v>8</v>
      </c>
      <c r="AO964" t="str">
        <f t="shared" si="47"/>
        <v>August</v>
      </c>
      <c r="AP964">
        <v>1</v>
      </c>
    </row>
    <row r="965" spans="1:42" ht="13" x14ac:dyDescent="0.15">
      <c r="A965">
        <v>964</v>
      </c>
      <c r="B965" s="1">
        <v>62845</v>
      </c>
      <c r="C965" s="1">
        <v>1144</v>
      </c>
      <c r="D965" s="1">
        <f t="shared" si="45"/>
        <v>1.8203516588431854</v>
      </c>
      <c r="E965" s="1">
        <v>1</v>
      </c>
      <c r="F965" s="1">
        <v>1</v>
      </c>
      <c r="G965" s="1">
        <v>3</v>
      </c>
      <c r="H965" s="1">
        <v>1099</v>
      </c>
      <c r="I965" s="1">
        <v>0</v>
      </c>
      <c r="J965" s="1">
        <v>45</v>
      </c>
      <c r="K965" s="1">
        <v>0</v>
      </c>
      <c r="L965" s="1">
        <v>0</v>
      </c>
      <c r="M965" s="1">
        <v>34</v>
      </c>
      <c r="N965" s="1">
        <v>11</v>
      </c>
      <c r="O965" s="1">
        <v>3</v>
      </c>
      <c r="P965" s="1">
        <v>4</v>
      </c>
      <c r="Q965" s="1">
        <v>10</v>
      </c>
      <c r="R965" s="1">
        <v>8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1</v>
      </c>
      <c r="Z965" s="1">
        <v>71</v>
      </c>
      <c r="AA965" s="1" t="str" cm="1">
        <f t="array" ref="AA965">_xlfn.IFS(AND(Z965 &lt; 36, Z965 &gt; 23), "24-35", AND(Z965 &lt; 51, Z965 &gt; 35), "36-50", AND(Z965 &lt; 66, Z965 &gt; 50), "51-65", Z965 &gt; 65, "66+", TRUE, "?")</f>
        <v>66+</v>
      </c>
      <c r="AB965" s="1">
        <v>2795</v>
      </c>
      <c r="AC965" s="1">
        <v>0</v>
      </c>
      <c r="AD965" s="1">
        <v>1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1110</v>
      </c>
      <c r="AM965" s="2">
        <v>42054</v>
      </c>
      <c r="AN965">
        <f t="shared" si="46"/>
        <v>2</v>
      </c>
      <c r="AO965" t="str">
        <f t="shared" si="47"/>
        <v>February</v>
      </c>
      <c r="AP965">
        <v>1</v>
      </c>
    </row>
    <row r="966" spans="1:42" ht="13" x14ac:dyDescent="0.15">
      <c r="A966">
        <v>965</v>
      </c>
      <c r="B966" s="1">
        <v>15038</v>
      </c>
      <c r="C966" s="1">
        <v>54</v>
      </c>
      <c r="D966" s="1">
        <f t="shared" si="45"/>
        <v>0.35909030456177682</v>
      </c>
      <c r="E966" s="1">
        <v>1</v>
      </c>
      <c r="F966" s="1">
        <v>0</v>
      </c>
      <c r="G966" s="1">
        <v>93</v>
      </c>
      <c r="H966" s="1">
        <v>4</v>
      </c>
      <c r="I966" s="1">
        <v>8</v>
      </c>
      <c r="J966" s="1">
        <v>11</v>
      </c>
      <c r="K966" s="1">
        <v>19</v>
      </c>
      <c r="L966" s="1">
        <v>12</v>
      </c>
      <c r="M966" s="1">
        <v>26</v>
      </c>
      <c r="N966" s="1">
        <v>2</v>
      </c>
      <c r="O966" s="1">
        <v>2</v>
      </c>
      <c r="P966" s="1">
        <v>1</v>
      </c>
      <c r="Q966" s="1">
        <v>2</v>
      </c>
      <c r="R966" s="1">
        <v>9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33</v>
      </c>
      <c r="AA966" s="1" t="str" cm="1">
        <f t="array" ref="AA966">_xlfn.IFS(AND(Z966 &lt; 36, Z966 &gt; 23), "24-35", AND(Z966 &lt; 51, Z966 &gt; 35), "36-50", AND(Z966 &lt; 66, Z966 &gt; 50), "51-65", Z966 &gt; 65, "66+", TRUE, "?")</f>
        <v>24-35</v>
      </c>
      <c r="AB966" s="1">
        <v>2675</v>
      </c>
      <c r="AC966" s="1">
        <v>0</v>
      </c>
      <c r="AD966" s="1">
        <v>0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28</v>
      </c>
      <c r="AM966" s="2">
        <v>42174</v>
      </c>
      <c r="AN966">
        <f t="shared" si="46"/>
        <v>6</v>
      </c>
      <c r="AO966" t="str">
        <f t="shared" si="47"/>
        <v>June</v>
      </c>
      <c r="AP966">
        <v>1</v>
      </c>
    </row>
    <row r="967" spans="1:42" ht="13" x14ac:dyDescent="0.15">
      <c r="A967">
        <v>966</v>
      </c>
      <c r="B967" s="1">
        <v>32173</v>
      </c>
      <c r="C967" s="1">
        <v>20</v>
      </c>
      <c r="D967" s="1">
        <f t="shared" si="45"/>
        <v>6.2163926273583442E-2</v>
      </c>
      <c r="E967" s="1">
        <v>0</v>
      </c>
      <c r="F967" s="1">
        <v>1</v>
      </c>
      <c r="G967" s="1">
        <v>0</v>
      </c>
      <c r="H967" s="1">
        <v>18</v>
      </c>
      <c r="I967" s="1">
        <v>0</v>
      </c>
      <c r="J967" s="1">
        <v>2</v>
      </c>
      <c r="K967" s="1">
        <v>0</v>
      </c>
      <c r="L967" s="1">
        <v>0</v>
      </c>
      <c r="M967" s="1">
        <v>2</v>
      </c>
      <c r="N967" s="1">
        <v>1</v>
      </c>
      <c r="O967" s="1">
        <v>1</v>
      </c>
      <c r="P967" s="1">
        <v>0</v>
      </c>
      <c r="Q967" s="1">
        <v>3</v>
      </c>
      <c r="R967" s="1">
        <v>4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62</v>
      </c>
      <c r="AA967" s="1" t="str" cm="1">
        <f t="array" ref="AA967">_xlfn.IFS(AND(Z967 &lt; 36, Z967 &gt; 23), "24-35", AND(Z967 &lt; 51, Z967 &gt; 35), "36-50", AND(Z967 &lt; 66, Z967 &gt; 50), "51-65", Z967 &gt; 65, "66+", TRUE, "?")</f>
        <v>51-65</v>
      </c>
      <c r="AB967" s="1">
        <v>2491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18</v>
      </c>
      <c r="AM967" s="2">
        <v>42358</v>
      </c>
      <c r="AN967">
        <f t="shared" si="46"/>
        <v>12</v>
      </c>
      <c r="AO967" t="str">
        <f t="shared" si="47"/>
        <v>December</v>
      </c>
      <c r="AP967">
        <v>1</v>
      </c>
    </row>
    <row r="968" spans="1:42" ht="13" x14ac:dyDescent="0.15">
      <c r="A968">
        <v>967</v>
      </c>
      <c r="B968" s="1">
        <v>68316</v>
      </c>
      <c r="C968" s="1">
        <v>1178</v>
      </c>
      <c r="D968" s="1">
        <f t="shared" si="45"/>
        <v>1.7243398325428889</v>
      </c>
      <c r="E968" s="1">
        <v>0</v>
      </c>
      <c r="F968" s="1">
        <v>1</v>
      </c>
      <c r="G968" s="1">
        <v>54</v>
      </c>
      <c r="H968" s="1">
        <v>806</v>
      </c>
      <c r="I968" s="1">
        <v>80</v>
      </c>
      <c r="J968" s="1">
        <v>161</v>
      </c>
      <c r="K968" s="1">
        <v>120</v>
      </c>
      <c r="L968" s="1">
        <v>11</v>
      </c>
      <c r="M968" s="1">
        <v>33</v>
      </c>
      <c r="N968" s="1">
        <v>5</v>
      </c>
      <c r="O968" s="1">
        <v>10</v>
      </c>
      <c r="P968" s="1">
        <v>7</v>
      </c>
      <c r="Q968" s="1">
        <v>10</v>
      </c>
      <c r="R968" s="1">
        <v>6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56</v>
      </c>
      <c r="AA968" s="1" t="str" cm="1">
        <f t="array" ref="AA968">_xlfn.IFS(AND(Z968 &lt; 36, Z968 &gt; 23), "24-35", AND(Z968 &lt; 51, Z968 &gt; 35), "36-50", AND(Z968 &lt; 66, Z968 &gt; 50), "51-65", Z968 &gt; 65, "66+", TRUE, "?")</f>
        <v>51-65</v>
      </c>
      <c r="AB968" s="1">
        <v>2761</v>
      </c>
      <c r="AC968" s="1">
        <v>0</v>
      </c>
      <c r="AD968" s="1">
        <v>0</v>
      </c>
      <c r="AE968" s="1">
        <v>0</v>
      </c>
      <c r="AF968" s="1">
        <v>1</v>
      </c>
      <c r="AG968" s="1">
        <v>0</v>
      </c>
      <c r="AH968" s="1">
        <v>1</v>
      </c>
      <c r="AI968" s="1">
        <v>0</v>
      </c>
      <c r="AJ968" s="1">
        <v>0</v>
      </c>
      <c r="AK968" s="1">
        <v>0</v>
      </c>
      <c r="AL968" s="1">
        <v>1145</v>
      </c>
      <c r="AM968" s="2">
        <v>42088</v>
      </c>
      <c r="AN968">
        <f t="shared" si="46"/>
        <v>3</v>
      </c>
      <c r="AO968" t="str">
        <f t="shared" si="47"/>
        <v>March</v>
      </c>
      <c r="AP968">
        <v>1</v>
      </c>
    </row>
    <row r="969" spans="1:42" ht="13" x14ac:dyDescent="0.15">
      <c r="A969">
        <v>968</v>
      </c>
      <c r="B969" s="1">
        <v>65169</v>
      </c>
      <c r="C969" s="1">
        <v>1143</v>
      </c>
      <c r="D969" s="1">
        <f t="shared" si="45"/>
        <v>1.7539013948349675</v>
      </c>
      <c r="E969" s="1">
        <v>0</v>
      </c>
      <c r="F969" s="1">
        <v>0</v>
      </c>
      <c r="G969" s="1">
        <v>23</v>
      </c>
      <c r="H969" s="1">
        <v>1074</v>
      </c>
      <c r="I969" s="1">
        <v>0</v>
      </c>
      <c r="J969" s="1">
        <v>69</v>
      </c>
      <c r="K969" s="1">
        <v>0</v>
      </c>
      <c r="L969" s="1">
        <v>0</v>
      </c>
      <c r="M969" s="1">
        <v>46</v>
      </c>
      <c r="N969" s="1">
        <v>1</v>
      </c>
      <c r="O969" s="1">
        <v>10</v>
      </c>
      <c r="P969" s="1">
        <v>4</v>
      </c>
      <c r="Q969" s="1">
        <v>13</v>
      </c>
      <c r="R969" s="1">
        <v>6</v>
      </c>
      <c r="S969" s="1">
        <v>1</v>
      </c>
      <c r="T969" s="1">
        <v>1</v>
      </c>
      <c r="U969" s="1">
        <v>1</v>
      </c>
      <c r="V969" s="1">
        <v>0</v>
      </c>
      <c r="W969" s="1">
        <v>1</v>
      </c>
      <c r="X969" s="1">
        <v>0</v>
      </c>
      <c r="Y969" s="1">
        <v>1</v>
      </c>
      <c r="Z969" s="1">
        <v>38</v>
      </c>
      <c r="AA969" s="1" t="str" cm="1">
        <f t="array" ref="AA969">_xlfn.IFS(AND(Z969 &lt; 36, Z969 &gt; 23), "24-35", AND(Z969 &lt; 51, Z969 &gt; 35), "36-50", AND(Z969 &lt; 66, Z969 &gt; 50), "51-65", Z969 &gt; 65, "66+", TRUE, "?")</f>
        <v>36-50</v>
      </c>
      <c r="AB969" s="1">
        <v>2325</v>
      </c>
      <c r="AC969" s="1">
        <v>0</v>
      </c>
      <c r="AD969" s="1">
        <v>1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1097</v>
      </c>
      <c r="AM969" s="2">
        <v>42524</v>
      </c>
      <c r="AN969">
        <f t="shared" si="46"/>
        <v>6</v>
      </c>
      <c r="AO969" t="str">
        <f t="shared" si="47"/>
        <v>June</v>
      </c>
      <c r="AP969">
        <v>1</v>
      </c>
    </row>
    <row r="970" spans="1:42" ht="13" x14ac:dyDescent="0.15">
      <c r="A970">
        <v>969</v>
      </c>
      <c r="B970" s="1">
        <v>66334</v>
      </c>
      <c r="C970" s="1">
        <v>1138</v>
      </c>
      <c r="D970" s="1">
        <f t="shared" si="45"/>
        <v>1.715560647631682</v>
      </c>
      <c r="E970" s="1">
        <v>0</v>
      </c>
      <c r="F970" s="1">
        <v>1</v>
      </c>
      <c r="G970" s="1">
        <v>82</v>
      </c>
      <c r="H970" s="1">
        <v>909</v>
      </c>
      <c r="I970" s="1">
        <v>11</v>
      </c>
      <c r="J970" s="1">
        <v>218</v>
      </c>
      <c r="K970" s="1">
        <v>0</v>
      </c>
      <c r="L970" s="1">
        <v>0</v>
      </c>
      <c r="M970" s="1">
        <v>23</v>
      </c>
      <c r="N970" s="1">
        <v>2</v>
      </c>
      <c r="O970" s="1">
        <v>9</v>
      </c>
      <c r="P970" s="1">
        <v>3</v>
      </c>
      <c r="Q970" s="1">
        <v>5</v>
      </c>
      <c r="R970" s="1">
        <v>5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64</v>
      </c>
      <c r="AA970" s="1" t="str" cm="1">
        <f t="array" ref="AA970">_xlfn.IFS(AND(Z970 &lt; 36, Z970 &gt; 23), "24-35", AND(Z970 &lt; 51, Z970 &gt; 35), "36-50", AND(Z970 &lt; 66, Z970 &gt; 50), "51-65", Z970 &gt; 65, "66+", TRUE, "?")</f>
        <v>51-65</v>
      </c>
      <c r="AB970" s="1">
        <v>2611</v>
      </c>
      <c r="AC970" s="1">
        <v>0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1115</v>
      </c>
      <c r="AM970" s="2">
        <v>42238</v>
      </c>
      <c r="AN970">
        <f t="shared" si="46"/>
        <v>8</v>
      </c>
      <c r="AO970" t="str">
        <f t="shared" si="47"/>
        <v>August</v>
      </c>
      <c r="AP970">
        <v>1</v>
      </c>
    </row>
    <row r="971" spans="1:42" ht="13" x14ac:dyDescent="0.15">
      <c r="A971">
        <v>970</v>
      </c>
      <c r="B971" s="1">
        <v>68695</v>
      </c>
      <c r="C971" s="1">
        <v>1051</v>
      </c>
      <c r="D971" s="1">
        <f t="shared" si="45"/>
        <v>1.5299512337142442</v>
      </c>
      <c r="E971" s="1">
        <v>0</v>
      </c>
      <c r="F971" s="1">
        <v>0</v>
      </c>
      <c r="G971" s="1">
        <v>3</v>
      </c>
      <c r="H971" s="1">
        <v>458</v>
      </c>
      <c r="I971" s="1">
        <v>81</v>
      </c>
      <c r="J971" s="1">
        <v>356</v>
      </c>
      <c r="K971" s="1">
        <v>106</v>
      </c>
      <c r="L971" s="1">
        <v>50</v>
      </c>
      <c r="M971" s="1">
        <v>40</v>
      </c>
      <c r="N971" s="1">
        <v>1</v>
      </c>
      <c r="O971" s="1">
        <v>4</v>
      </c>
      <c r="P971" s="1">
        <v>4</v>
      </c>
      <c r="Q971" s="1">
        <v>7</v>
      </c>
      <c r="R971" s="1">
        <v>2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51</v>
      </c>
      <c r="AA971" s="1" t="str" cm="1">
        <f t="array" ref="AA971">_xlfn.IFS(AND(Z971 &lt; 36, Z971 &gt; 23), "24-35", AND(Z971 &lt; 51, Z971 &gt; 35), "36-50", AND(Z971 &lt; 66, Z971 &gt; 50), "51-65", Z971 &gt; 65, "66+", TRUE, "?")</f>
        <v>51-65</v>
      </c>
      <c r="AB971" s="1">
        <v>2163</v>
      </c>
      <c r="AC971" s="1">
        <v>0</v>
      </c>
      <c r="AD971" s="1">
        <v>0</v>
      </c>
      <c r="AE971" s="1">
        <v>0</v>
      </c>
      <c r="AF971" s="1">
        <v>1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1011</v>
      </c>
      <c r="AM971" s="2">
        <v>42686</v>
      </c>
      <c r="AN971">
        <f t="shared" si="46"/>
        <v>11</v>
      </c>
      <c r="AO971" t="str">
        <f t="shared" si="47"/>
        <v>November</v>
      </c>
      <c r="AP971">
        <v>1</v>
      </c>
    </row>
    <row r="972" spans="1:42" ht="13" x14ac:dyDescent="0.15">
      <c r="A972">
        <v>971</v>
      </c>
      <c r="B972" s="1">
        <v>31056</v>
      </c>
      <c r="C972" s="1">
        <v>39</v>
      </c>
      <c r="D972" s="1">
        <f t="shared" si="45"/>
        <v>0.12557959814528594</v>
      </c>
      <c r="E972" s="1">
        <v>1</v>
      </c>
      <c r="F972" s="1">
        <v>0</v>
      </c>
      <c r="G972" s="1">
        <v>99</v>
      </c>
      <c r="H972" s="1">
        <v>5</v>
      </c>
      <c r="I972" s="1">
        <v>10</v>
      </c>
      <c r="J972" s="1">
        <v>13</v>
      </c>
      <c r="K972" s="1">
        <v>3</v>
      </c>
      <c r="L972" s="1">
        <v>8</v>
      </c>
      <c r="M972" s="1">
        <v>16</v>
      </c>
      <c r="N972" s="1">
        <v>1</v>
      </c>
      <c r="O972" s="1">
        <v>1</v>
      </c>
      <c r="P972" s="1">
        <v>0</v>
      </c>
      <c r="Q972" s="1">
        <v>3</v>
      </c>
      <c r="R972" s="1">
        <v>8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43</v>
      </c>
      <c r="AA972" s="1" t="str" cm="1">
        <f t="array" ref="AA972">_xlfn.IFS(AND(Z972 &lt; 36, Z972 &gt; 23), "24-35", AND(Z972 &lt; 51, Z972 &gt; 35), "36-50", AND(Z972 &lt; 66, Z972 &gt; 50), "51-65", Z972 &gt; 65, "66+", TRUE, "?")</f>
        <v>36-50</v>
      </c>
      <c r="AB972" s="1">
        <v>2682</v>
      </c>
      <c r="AC972" s="1">
        <v>0</v>
      </c>
      <c r="AD972" s="1">
        <v>1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0</v>
      </c>
      <c r="AK972" s="1">
        <v>0</v>
      </c>
      <c r="AL972" s="1">
        <v>23</v>
      </c>
      <c r="AM972" s="2">
        <v>42167</v>
      </c>
      <c r="AN972">
        <f t="shared" si="46"/>
        <v>6</v>
      </c>
      <c r="AO972" t="str">
        <f t="shared" si="47"/>
        <v>June</v>
      </c>
      <c r="AP972">
        <v>1</v>
      </c>
    </row>
    <row r="973" spans="1:42" ht="13" x14ac:dyDescent="0.15">
      <c r="A973">
        <v>972</v>
      </c>
      <c r="B973" s="1">
        <v>28071</v>
      </c>
      <c r="C973" s="1">
        <v>269</v>
      </c>
      <c r="D973" s="1">
        <f t="shared" si="45"/>
        <v>0.95828435039720716</v>
      </c>
      <c r="E973" s="1">
        <v>0</v>
      </c>
      <c r="F973" s="1">
        <v>0</v>
      </c>
      <c r="G973" s="1">
        <v>65</v>
      </c>
      <c r="H973" s="1">
        <v>39</v>
      </c>
      <c r="I973" s="1">
        <v>33</v>
      </c>
      <c r="J973" s="1">
        <v>130</v>
      </c>
      <c r="K973" s="1">
        <v>41</v>
      </c>
      <c r="L973" s="1">
        <v>26</v>
      </c>
      <c r="M973" s="1">
        <v>44</v>
      </c>
      <c r="N973" s="1">
        <v>2</v>
      </c>
      <c r="O973" s="1">
        <v>5</v>
      </c>
      <c r="P973" s="1">
        <v>1</v>
      </c>
      <c r="Q973" s="1">
        <v>5</v>
      </c>
      <c r="R973" s="1">
        <v>8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40</v>
      </c>
      <c r="AA973" s="1" t="str" cm="1">
        <f t="array" ref="AA973">_xlfn.IFS(AND(Z973 &lt; 36, Z973 &gt; 23), "24-35", AND(Z973 &lt; 51, Z973 &gt; 35), "36-50", AND(Z973 &lt; 66, Z973 &gt; 50), "51-65", Z973 &gt; 65, "66+", TRUE, "?")</f>
        <v>36-50</v>
      </c>
      <c r="AB973" s="1">
        <v>2828</v>
      </c>
      <c r="AC973" s="1">
        <v>0</v>
      </c>
      <c r="AD973" s="1">
        <v>0</v>
      </c>
      <c r="AE973" s="1">
        <v>1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225</v>
      </c>
      <c r="AM973" s="2">
        <v>42021</v>
      </c>
      <c r="AN973">
        <f t="shared" si="46"/>
        <v>1</v>
      </c>
      <c r="AO973" t="str">
        <f t="shared" si="47"/>
        <v>January</v>
      </c>
      <c r="AP973">
        <v>1</v>
      </c>
    </row>
    <row r="974" spans="1:42" ht="13" x14ac:dyDescent="0.15">
      <c r="A974">
        <v>973</v>
      </c>
      <c r="B974" s="1">
        <v>37334</v>
      </c>
      <c r="C974" s="1">
        <v>47</v>
      </c>
      <c r="D974" s="1">
        <f t="shared" si="45"/>
        <v>0.12589060909626615</v>
      </c>
      <c r="E974" s="1">
        <v>1</v>
      </c>
      <c r="F974" s="1">
        <v>1</v>
      </c>
      <c r="G974" s="1">
        <v>44</v>
      </c>
      <c r="H974" s="1">
        <v>26</v>
      </c>
      <c r="I974" s="1">
        <v>1</v>
      </c>
      <c r="J974" s="1">
        <v>16</v>
      </c>
      <c r="K974" s="1">
        <v>2</v>
      </c>
      <c r="L974" s="1">
        <v>2</v>
      </c>
      <c r="M974" s="1">
        <v>15</v>
      </c>
      <c r="N974" s="1">
        <v>4</v>
      </c>
      <c r="O974" s="1">
        <v>3</v>
      </c>
      <c r="P974" s="1">
        <v>0</v>
      </c>
      <c r="Q974" s="1">
        <v>4</v>
      </c>
      <c r="R974" s="1">
        <v>4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62</v>
      </c>
      <c r="AA974" s="1" t="str" cm="1">
        <f t="array" ref="AA974">_xlfn.IFS(AND(Z974 &lt; 36, Z974 &gt; 23), "24-35", AND(Z974 &lt; 51, Z974 &gt; 35), "36-50", AND(Z974 &lt; 66, Z974 &gt; 50), "51-65", Z974 &gt; 65, "66+", TRUE, "?")</f>
        <v>51-65</v>
      </c>
      <c r="AB974" s="1">
        <v>2282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32</v>
      </c>
      <c r="AM974" s="2">
        <v>42567</v>
      </c>
      <c r="AN974">
        <f t="shared" si="46"/>
        <v>7</v>
      </c>
      <c r="AO974" t="str">
        <f t="shared" si="47"/>
        <v>July</v>
      </c>
      <c r="AP974">
        <v>1</v>
      </c>
    </row>
    <row r="975" spans="1:42" ht="13" x14ac:dyDescent="0.15">
      <c r="A975">
        <v>974</v>
      </c>
      <c r="B975" s="1">
        <v>46423</v>
      </c>
      <c r="C975" s="1">
        <v>84</v>
      </c>
      <c r="D975" s="1">
        <f t="shared" si="45"/>
        <v>0.18094479029791266</v>
      </c>
      <c r="E975" s="1">
        <v>1</v>
      </c>
      <c r="F975" s="1">
        <v>1</v>
      </c>
      <c r="G975" s="1">
        <v>6</v>
      </c>
      <c r="H975" s="1">
        <v>68</v>
      </c>
      <c r="I975" s="1">
        <v>0</v>
      </c>
      <c r="J975" s="1">
        <v>16</v>
      </c>
      <c r="K975" s="1">
        <v>0</v>
      </c>
      <c r="L975" s="1">
        <v>0</v>
      </c>
      <c r="M975" s="1">
        <v>8</v>
      </c>
      <c r="N975" s="1">
        <v>3</v>
      </c>
      <c r="O975" s="1">
        <v>2</v>
      </c>
      <c r="P975" s="1">
        <v>0</v>
      </c>
      <c r="Q975" s="1">
        <v>4</v>
      </c>
      <c r="R975" s="1">
        <v>7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48</v>
      </c>
      <c r="AA975" s="1" t="str" cm="1">
        <f t="array" ref="AA975">_xlfn.IFS(AND(Z975 &lt; 36, Z975 &gt; 23), "24-35", AND(Z975 &lt; 51, Z975 &gt; 35), "36-50", AND(Z975 &lt; 66, Z975 &gt; 50), "51-65", Z975 &gt; 65, "66+", TRUE, "?")</f>
        <v>36-50</v>
      </c>
      <c r="AB975" s="1">
        <v>2443</v>
      </c>
      <c r="AC975" s="1">
        <v>0</v>
      </c>
      <c r="AD975" s="1">
        <v>0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0</v>
      </c>
      <c r="AL975" s="1">
        <v>76</v>
      </c>
      <c r="AM975" s="2">
        <v>42406</v>
      </c>
      <c r="AN975">
        <f t="shared" si="46"/>
        <v>2</v>
      </c>
      <c r="AO975" t="str">
        <f t="shared" si="47"/>
        <v>February</v>
      </c>
      <c r="AP975">
        <v>1</v>
      </c>
    </row>
    <row r="976" spans="1:42" ht="13" x14ac:dyDescent="0.15">
      <c r="A976">
        <v>975</v>
      </c>
      <c r="B976" s="1">
        <v>70515</v>
      </c>
      <c r="C976" s="1">
        <v>1118</v>
      </c>
      <c r="D976" s="1">
        <f t="shared" si="45"/>
        <v>1.5854782670353826</v>
      </c>
      <c r="E976" s="1">
        <v>0</v>
      </c>
      <c r="F976" s="1">
        <v>0</v>
      </c>
      <c r="G976" s="1">
        <v>12</v>
      </c>
      <c r="H976" s="1">
        <v>420</v>
      </c>
      <c r="I976" s="1">
        <v>0</v>
      </c>
      <c r="J976" s="1">
        <v>452</v>
      </c>
      <c r="K976" s="1">
        <v>182</v>
      </c>
      <c r="L976" s="1">
        <v>64</v>
      </c>
      <c r="M976" s="1">
        <v>140</v>
      </c>
      <c r="N976" s="1">
        <v>1</v>
      </c>
      <c r="O976" s="1">
        <v>6</v>
      </c>
      <c r="P976" s="1">
        <v>6</v>
      </c>
      <c r="Q976" s="1">
        <v>4</v>
      </c>
      <c r="R976" s="1">
        <v>2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27</v>
      </c>
      <c r="AA976" s="1" t="str" cm="1">
        <f t="array" ref="AA976">_xlfn.IFS(AND(Z976 &lt; 36, Z976 &gt; 23), "24-35", AND(Z976 &lt; 51, Z976 &gt; 35), "36-50", AND(Z976 &lt; 66, Z976 &gt; 50), "51-65", Z976 &gt; 65, "66+", TRUE, "?")</f>
        <v>24-35</v>
      </c>
      <c r="AB976" s="1">
        <v>2410</v>
      </c>
      <c r="AC976" s="1">
        <v>0</v>
      </c>
      <c r="AD976" s="1">
        <v>0</v>
      </c>
      <c r="AE976" s="1">
        <v>1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0</v>
      </c>
      <c r="AL976" s="1">
        <v>978</v>
      </c>
      <c r="AM976" s="2">
        <v>42439</v>
      </c>
      <c r="AN976">
        <f t="shared" si="46"/>
        <v>3</v>
      </c>
      <c r="AO976" t="str">
        <f t="shared" si="47"/>
        <v>March</v>
      </c>
      <c r="AP976">
        <v>1</v>
      </c>
    </row>
    <row r="977" spans="1:42" ht="13" x14ac:dyDescent="0.15">
      <c r="A977">
        <v>976</v>
      </c>
      <c r="B977" s="1">
        <v>47703</v>
      </c>
      <c r="C977" s="1">
        <v>532</v>
      </c>
      <c r="D977" s="1">
        <f t="shared" si="45"/>
        <v>1.1152338427352577</v>
      </c>
      <c r="E977" s="1">
        <v>0</v>
      </c>
      <c r="F977" s="1">
        <v>1</v>
      </c>
      <c r="G977" s="1">
        <v>95</v>
      </c>
      <c r="H977" s="1">
        <v>359</v>
      </c>
      <c r="I977" s="1">
        <v>0</v>
      </c>
      <c r="J977" s="1">
        <v>134</v>
      </c>
      <c r="K977" s="1">
        <v>13</v>
      </c>
      <c r="L977" s="1">
        <v>26</v>
      </c>
      <c r="M977" s="1">
        <v>123</v>
      </c>
      <c r="N977" s="1">
        <v>4</v>
      </c>
      <c r="O977" s="1">
        <v>6</v>
      </c>
      <c r="P977" s="1">
        <v>3</v>
      </c>
      <c r="Q977" s="1">
        <v>8</v>
      </c>
      <c r="R977" s="1">
        <v>5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67</v>
      </c>
      <c r="AA977" s="1" t="str" cm="1">
        <f t="array" ref="AA977">_xlfn.IFS(AND(Z977 &lt; 36, Z977 &gt; 23), "24-35", AND(Z977 &lt; 51, Z977 &gt; 35), "36-50", AND(Z977 &lt; 66, Z977 &gt; 50), "51-65", Z977 &gt; 65, "66+", TRUE, "?")</f>
        <v>66+</v>
      </c>
      <c r="AB977" s="1">
        <v>2555</v>
      </c>
      <c r="AC977" s="1">
        <v>0</v>
      </c>
      <c r="AD977" s="1">
        <v>1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409</v>
      </c>
      <c r="AM977" s="2">
        <v>42294</v>
      </c>
      <c r="AN977">
        <f t="shared" si="46"/>
        <v>10</v>
      </c>
      <c r="AO977" t="str">
        <f t="shared" si="47"/>
        <v>October</v>
      </c>
      <c r="AP977">
        <v>1</v>
      </c>
    </row>
    <row r="978" spans="1:42" ht="13" x14ac:dyDescent="0.15">
      <c r="A978">
        <v>977</v>
      </c>
      <c r="B978" s="1">
        <v>61180</v>
      </c>
      <c r="C978" s="1">
        <v>486</v>
      </c>
      <c r="D978" s="1">
        <f t="shared" si="45"/>
        <v>0.79437724746649241</v>
      </c>
      <c r="E978" s="1">
        <v>0</v>
      </c>
      <c r="F978" s="1">
        <v>1</v>
      </c>
      <c r="G978" s="1">
        <v>70</v>
      </c>
      <c r="H978" s="1">
        <v>403</v>
      </c>
      <c r="I978" s="1">
        <v>24</v>
      </c>
      <c r="J978" s="1">
        <v>29</v>
      </c>
      <c r="K978" s="1">
        <v>6</v>
      </c>
      <c r="L978" s="1">
        <v>24</v>
      </c>
      <c r="M978" s="1">
        <v>218</v>
      </c>
      <c r="N978" s="1">
        <v>2</v>
      </c>
      <c r="O978" s="1">
        <v>5</v>
      </c>
      <c r="P978" s="1">
        <v>5</v>
      </c>
      <c r="Q978" s="1">
        <v>6</v>
      </c>
      <c r="R978" s="1">
        <v>3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  <c r="Z978" s="1">
        <v>61</v>
      </c>
      <c r="AA978" s="1" t="str" cm="1">
        <f t="array" ref="AA978">_xlfn.IFS(AND(Z978 &lt; 36, Z978 &gt; 23), "24-35", AND(Z978 &lt; 51, Z978 &gt; 35), "36-50", AND(Z978 &lt; 66, Z978 &gt; 50), "51-65", Z978 &gt; 65, "66+", TRUE, "?")</f>
        <v>51-65</v>
      </c>
      <c r="AB978" s="1">
        <v>2226</v>
      </c>
      <c r="AC978" s="1">
        <v>0</v>
      </c>
      <c r="AD978" s="1">
        <v>1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268</v>
      </c>
      <c r="AM978" s="2">
        <v>42623</v>
      </c>
      <c r="AN978">
        <f t="shared" si="46"/>
        <v>9</v>
      </c>
      <c r="AO978" t="str">
        <f t="shared" si="47"/>
        <v>September</v>
      </c>
      <c r="AP978">
        <v>1</v>
      </c>
    </row>
    <row r="979" spans="1:42" ht="13" x14ac:dyDescent="0.15">
      <c r="A979">
        <v>978</v>
      </c>
      <c r="B979" s="1">
        <v>38998</v>
      </c>
      <c r="C979" s="1">
        <v>49</v>
      </c>
      <c r="D979" s="1">
        <f t="shared" si="45"/>
        <v>0.12564746910097954</v>
      </c>
      <c r="E979" s="1">
        <v>1</v>
      </c>
      <c r="F979" s="1">
        <v>1</v>
      </c>
      <c r="G979" s="1">
        <v>92</v>
      </c>
      <c r="H979" s="1">
        <v>34</v>
      </c>
      <c r="I979" s="1">
        <v>1</v>
      </c>
      <c r="J979" s="1">
        <v>14</v>
      </c>
      <c r="K979" s="1">
        <v>0</v>
      </c>
      <c r="L979" s="1">
        <v>0</v>
      </c>
      <c r="M979" s="1">
        <v>5</v>
      </c>
      <c r="N979" s="1">
        <v>3</v>
      </c>
      <c r="O979" s="1">
        <v>2</v>
      </c>
      <c r="P979" s="1">
        <v>0</v>
      </c>
      <c r="Q979" s="1">
        <v>3</v>
      </c>
      <c r="R979" s="1">
        <v>8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66</v>
      </c>
      <c r="AA979" s="1" t="str" cm="1">
        <f t="array" ref="AA979">_xlfn.IFS(AND(Z979 &lt; 36, Z979 &gt; 23), "24-35", AND(Z979 &lt; 51, Z979 &gt; 35), "36-50", AND(Z979 &lt; 66, Z979 &gt; 50), "51-65", Z979 &gt; 65, "66+", TRUE, "?")</f>
        <v>66+</v>
      </c>
      <c r="AB979" s="1">
        <v>2762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  <c r="AI979" s="1">
        <v>1</v>
      </c>
      <c r="AJ979" s="1">
        <v>0</v>
      </c>
      <c r="AK979" s="1">
        <v>0</v>
      </c>
      <c r="AL979" s="1">
        <v>44</v>
      </c>
      <c r="AM979" s="2">
        <v>42087</v>
      </c>
      <c r="AN979">
        <f t="shared" si="46"/>
        <v>3</v>
      </c>
      <c r="AO979" t="str">
        <f t="shared" si="47"/>
        <v>March</v>
      </c>
      <c r="AP979">
        <v>1</v>
      </c>
    </row>
    <row r="980" spans="1:42" ht="13" x14ac:dyDescent="0.15">
      <c r="A980">
        <v>979</v>
      </c>
      <c r="B980" s="1">
        <v>8028</v>
      </c>
      <c r="C980" s="1">
        <v>176</v>
      </c>
      <c r="D980" s="1">
        <f t="shared" si="45"/>
        <v>2.1923268560039859</v>
      </c>
      <c r="E980" s="1">
        <v>0</v>
      </c>
      <c r="F980" s="1">
        <v>0</v>
      </c>
      <c r="G980" s="1">
        <v>62</v>
      </c>
      <c r="H980" s="1">
        <v>73</v>
      </c>
      <c r="I980" s="1">
        <v>18</v>
      </c>
      <c r="J980" s="1">
        <v>66</v>
      </c>
      <c r="K980" s="1">
        <v>7</v>
      </c>
      <c r="L980" s="1">
        <v>12</v>
      </c>
      <c r="M980" s="1">
        <v>2</v>
      </c>
      <c r="N980" s="1">
        <v>15</v>
      </c>
      <c r="O980" s="1">
        <v>0</v>
      </c>
      <c r="P980" s="1">
        <v>1</v>
      </c>
      <c r="Q980" s="1">
        <v>0</v>
      </c>
      <c r="R980" s="1">
        <v>19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29</v>
      </c>
      <c r="AA980" s="1" t="str" cm="1">
        <f t="array" ref="AA980">_xlfn.IFS(AND(Z980 &lt; 36, Z980 &gt; 23), "24-35", AND(Z980 &lt; 51, Z980 &gt; 35), "36-50", AND(Z980 &lt; 66, Z980 &gt; 50), "51-65", Z980 &gt; 65, "66+", TRUE, "?")</f>
        <v>24-35</v>
      </c>
      <c r="AB980" s="1">
        <v>2808</v>
      </c>
      <c r="AC980" s="1">
        <v>0</v>
      </c>
      <c r="AD980" s="1">
        <v>0</v>
      </c>
      <c r="AE980" s="1">
        <v>1</v>
      </c>
      <c r="AF980" s="1">
        <v>0</v>
      </c>
      <c r="AG980" s="1">
        <v>0</v>
      </c>
      <c r="AH980" s="1">
        <v>0</v>
      </c>
      <c r="AI980" s="1">
        <v>1</v>
      </c>
      <c r="AJ980" s="1">
        <v>0</v>
      </c>
      <c r="AK980" s="1">
        <v>0</v>
      </c>
      <c r="AL980" s="1">
        <v>174</v>
      </c>
      <c r="AM980" s="2">
        <v>42041</v>
      </c>
      <c r="AN980">
        <f t="shared" si="46"/>
        <v>2</v>
      </c>
      <c r="AO980" t="str">
        <f t="shared" si="47"/>
        <v>February</v>
      </c>
      <c r="AP980">
        <v>1</v>
      </c>
    </row>
    <row r="981" spans="1:42" ht="13" x14ac:dyDescent="0.15">
      <c r="A981">
        <v>980</v>
      </c>
      <c r="B981" s="1">
        <v>76081</v>
      </c>
      <c r="C981" s="1">
        <v>833</v>
      </c>
      <c r="D981" s="1">
        <f t="shared" si="45"/>
        <v>1.0948857139101746</v>
      </c>
      <c r="E981" s="1">
        <v>0</v>
      </c>
      <c r="F981" s="1">
        <v>0</v>
      </c>
      <c r="G981" s="1">
        <v>85</v>
      </c>
      <c r="H981" s="1">
        <v>292</v>
      </c>
      <c r="I981" s="1">
        <v>30</v>
      </c>
      <c r="J981" s="1">
        <v>415</v>
      </c>
      <c r="K981" s="1">
        <v>63</v>
      </c>
      <c r="L981" s="1">
        <v>33</v>
      </c>
      <c r="M981" s="1">
        <v>200</v>
      </c>
      <c r="N981" s="1">
        <v>1</v>
      </c>
      <c r="O981" s="1">
        <v>4</v>
      </c>
      <c r="P981" s="1">
        <v>5</v>
      </c>
      <c r="Q981" s="1">
        <v>4</v>
      </c>
      <c r="R981" s="1">
        <v>2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58</v>
      </c>
      <c r="AA981" s="1" t="str" cm="1">
        <f t="array" ref="AA981">_xlfn.IFS(AND(Z981 &lt; 36, Z981 &gt; 23), "24-35", AND(Z981 &lt; 51, Z981 &gt; 35), "36-50", AND(Z981 &lt; 66, Z981 &gt; 50), "51-65", Z981 &gt; 65, "66+", TRUE, "?")</f>
        <v>51-65</v>
      </c>
      <c r="AB981" s="1">
        <v>2196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633</v>
      </c>
      <c r="AM981" s="2">
        <v>42653</v>
      </c>
      <c r="AN981">
        <f t="shared" si="46"/>
        <v>10</v>
      </c>
      <c r="AO981" t="str">
        <f t="shared" si="47"/>
        <v>October</v>
      </c>
      <c r="AP981">
        <v>1</v>
      </c>
    </row>
    <row r="982" spans="1:42" ht="13" x14ac:dyDescent="0.15">
      <c r="A982">
        <v>981</v>
      </c>
      <c r="B982" s="1">
        <v>49118</v>
      </c>
      <c r="C982" s="1">
        <v>1110</v>
      </c>
      <c r="D982" s="1">
        <f t="shared" si="45"/>
        <v>2.2598640009772386</v>
      </c>
      <c r="E982" s="1">
        <v>0</v>
      </c>
      <c r="F982" s="1">
        <v>0</v>
      </c>
      <c r="G982" s="1">
        <v>90</v>
      </c>
      <c r="H982" s="1">
        <v>620</v>
      </c>
      <c r="I982" s="1">
        <v>54</v>
      </c>
      <c r="J982" s="1">
        <v>239</v>
      </c>
      <c r="K982" s="1">
        <v>99</v>
      </c>
      <c r="L982" s="1">
        <v>98</v>
      </c>
      <c r="M982" s="1">
        <v>119</v>
      </c>
      <c r="N982" s="1">
        <v>2</v>
      </c>
      <c r="O982" s="1">
        <v>9</v>
      </c>
      <c r="P982" s="1">
        <v>7</v>
      </c>
      <c r="Q982" s="1">
        <v>10</v>
      </c>
      <c r="R982" s="1">
        <v>7</v>
      </c>
      <c r="S982" s="1">
        <v>0</v>
      </c>
      <c r="T982" s="1">
        <v>1</v>
      </c>
      <c r="U982" s="1">
        <v>0</v>
      </c>
      <c r="V982" s="1">
        <v>1</v>
      </c>
      <c r="W982" s="1">
        <v>0</v>
      </c>
      <c r="X982" s="1">
        <v>0</v>
      </c>
      <c r="Y982" s="1">
        <v>1</v>
      </c>
      <c r="Z982" s="1">
        <v>49</v>
      </c>
      <c r="AA982" s="1" t="str" cm="1">
        <f t="array" ref="AA982">_xlfn.IFS(AND(Z982 &lt; 36, Z982 &gt; 23), "24-35", AND(Z982 &lt; 51, Z982 &gt; 35), "36-50", AND(Z982 &lt; 66, Z982 &gt; 50), "51-65", Z982 &gt; 65, "66+", TRUE, "?")</f>
        <v>36-50</v>
      </c>
      <c r="AB982" s="1">
        <v>2839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0</v>
      </c>
      <c r="AJ982" s="1">
        <v>0</v>
      </c>
      <c r="AK982" s="1">
        <v>0</v>
      </c>
      <c r="AL982" s="1">
        <v>991</v>
      </c>
      <c r="AM982" s="2">
        <v>42010</v>
      </c>
      <c r="AN982">
        <f t="shared" si="46"/>
        <v>1</v>
      </c>
      <c r="AO982" t="str">
        <f t="shared" si="47"/>
        <v>January</v>
      </c>
      <c r="AP982">
        <v>1</v>
      </c>
    </row>
    <row r="983" spans="1:42" ht="13" x14ac:dyDescent="0.15">
      <c r="A983">
        <v>982</v>
      </c>
      <c r="B983" s="1">
        <v>33168</v>
      </c>
      <c r="C983" s="1">
        <v>119</v>
      </c>
      <c r="D983" s="1">
        <f t="shared" si="45"/>
        <v>0.35877954655089245</v>
      </c>
      <c r="E983" s="1">
        <v>0</v>
      </c>
      <c r="F983" s="1">
        <v>1</v>
      </c>
      <c r="G983" s="1">
        <v>0</v>
      </c>
      <c r="H983" s="1">
        <v>80</v>
      </c>
      <c r="I983" s="1">
        <v>1</v>
      </c>
      <c r="J983" s="1">
        <v>37</v>
      </c>
      <c r="K983" s="1">
        <v>0</v>
      </c>
      <c r="L983" s="1">
        <v>1</v>
      </c>
      <c r="M983" s="1">
        <v>3</v>
      </c>
      <c r="N983" s="1">
        <v>3</v>
      </c>
      <c r="O983" s="1">
        <v>2</v>
      </c>
      <c r="P983" s="1">
        <v>1</v>
      </c>
      <c r="Q983" s="1">
        <v>4</v>
      </c>
      <c r="R983" s="1">
        <v>7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55</v>
      </c>
      <c r="AA983" s="1" t="str" cm="1">
        <f t="array" ref="AA983">_xlfn.IFS(AND(Z983 &lt; 36, Z983 &gt; 23), "24-35", AND(Z983 &lt; 51, Z983 &gt; 35), "36-50", AND(Z983 &lt; 66, Z983 &gt; 50), "51-65", Z983 &gt; 65, "66+", TRUE, "?")</f>
        <v>51-65</v>
      </c>
      <c r="AB983" s="1">
        <v>2783</v>
      </c>
      <c r="AC983" s="1">
        <v>0</v>
      </c>
      <c r="AD983" s="1">
        <v>0</v>
      </c>
      <c r="AE983" s="1">
        <v>1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0</v>
      </c>
      <c r="AL983" s="1">
        <v>116</v>
      </c>
      <c r="AM983" s="2">
        <v>42066</v>
      </c>
      <c r="AN983">
        <f t="shared" si="46"/>
        <v>3</v>
      </c>
      <c r="AO983" t="str">
        <f t="shared" si="47"/>
        <v>March</v>
      </c>
      <c r="AP983">
        <v>1</v>
      </c>
    </row>
    <row r="984" spans="1:42" ht="13" x14ac:dyDescent="0.15">
      <c r="A984">
        <v>983</v>
      </c>
      <c r="B984" s="1">
        <v>33585</v>
      </c>
      <c r="C984" s="1">
        <v>93</v>
      </c>
      <c r="D984" s="1">
        <f t="shared" si="45"/>
        <v>0.27690933452434124</v>
      </c>
      <c r="E984" s="1">
        <v>0</v>
      </c>
      <c r="F984" s="1">
        <v>1</v>
      </c>
      <c r="G984" s="1">
        <v>91</v>
      </c>
      <c r="H984" s="1">
        <v>30</v>
      </c>
      <c r="I984" s="1">
        <v>11</v>
      </c>
      <c r="J984" s="1">
        <v>33</v>
      </c>
      <c r="K984" s="1">
        <v>13</v>
      </c>
      <c r="L984" s="1">
        <v>6</v>
      </c>
      <c r="M984" s="1">
        <v>29</v>
      </c>
      <c r="N984" s="1">
        <v>1</v>
      </c>
      <c r="O984" s="1">
        <v>2</v>
      </c>
      <c r="P984" s="1">
        <v>0</v>
      </c>
      <c r="Q984" s="1">
        <v>4</v>
      </c>
      <c r="R984" s="1">
        <v>4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54</v>
      </c>
      <c r="AA984" s="1" t="str" cm="1">
        <f t="array" ref="AA984">_xlfn.IFS(AND(Z984 &lt; 36, Z984 &gt; 23), "24-35", AND(Z984 &lt; 51, Z984 &gt; 35), "36-50", AND(Z984 &lt; 66, Z984 &gt; 50), "51-65", Z984 &gt; 65, "66+", TRUE, "?")</f>
        <v>51-65</v>
      </c>
      <c r="AB984" s="1">
        <v>2436</v>
      </c>
      <c r="AC984" s="1">
        <v>0</v>
      </c>
      <c r="AD984" s="1">
        <v>1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0</v>
      </c>
      <c r="AL984" s="1">
        <v>64</v>
      </c>
      <c r="AM984" s="2">
        <v>42413</v>
      </c>
      <c r="AN984">
        <f t="shared" si="46"/>
        <v>2</v>
      </c>
      <c r="AO984" t="str">
        <f t="shared" si="47"/>
        <v>February</v>
      </c>
      <c r="AP984">
        <v>1</v>
      </c>
    </row>
    <row r="985" spans="1:42" ht="13" x14ac:dyDescent="0.15">
      <c r="A985">
        <v>984</v>
      </c>
      <c r="B985" s="1">
        <v>77037</v>
      </c>
      <c r="C985" s="1">
        <v>1113</v>
      </c>
      <c r="D985" s="1">
        <f t="shared" si="45"/>
        <v>1.4447603099809183</v>
      </c>
      <c r="E985" s="1">
        <v>0</v>
      </c>
      <c r="F985" s="1">
        <v>1</v>
      </c>
      <c r="G985" s="1">
        <v>3</v>
      </c>
      <c r="H985" s="1">
        <v>463</v>
      </c>
      <c r="I985" s="1">
        <v>96</v>
      </c>
      <c r="J985" s="1">
        <v>333</v>
      </c>
      <c r="K985" s="1">
        <v>168</v>
      </c>
      <c r="L985" s="1">
        <v>53</v>
      </c>
      <c r="M985" s="1">
        <v>10</v>
      </c>
      <c r="N985" s="1">
        <v>1</v>
      </c>
      <c r="O985" s="1">
        <v>7</v>
      </c>
      <c r="P985" s="1">
        <v>7</v>
      </c>
      <c r="Q985" s="1">
        <v>12</v>
      </c>
      <c r="R985" s="1">
        <v>3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60</v>
      </c>
      <c r="AA985" s="1" t="str" cm="1">
        <f t="array" ref="AA985">_xlfn.IFS(AND(Z985 &lt; 36, Z985 &gt; 23), "24-35", AND(Z985 &lt; 51, Z985 &gt; 35), "36-50", AND(Z985 &lt; 66, Z985 &gt; 50), "51-65", Z985 &gt; 65, "66+", TRUE, "?")</f>
        <v>51-65</v>
      </c>
      <c r="AB985" s="1">
        <v>2418</v>
      </c>
      <c r="AC985" s="1">
        <v>0</v>
      </c>
      <c r="AD985" s="1">
        <v>1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1103</v>
      </c>
      <c r="AM985" s="2">
        <v>42431</v>
      </c>
      <c r="AN985">
        <f t="shared" si="46"/>
        <v>3</v>
      </c>
      <c r="AO985" t="str">
        <f t="shared" si="47"/>
        <v>March</v>
      </c>
      <c r="AP985">
        <v>1</v>
      </c>
    </row>
    <row r="986" spans="1:42" ht="13" x14ac:dyDescent="0.15">
      <c r="A986">
        <v>985</v>
      </c>
      <c r="B986" s="1">
        <v>71604</v>
      </c>
      <c r="C986" s="1">
        <v>1099</v>
      </c>
      <c r="D986" s="1">
        <f t="shared" si="45"/>
        <v>1.5348304563990838</v>
      </c>
      <c r="E986" s="1">
        <v>0</v>
      </c>
      <c r="F986" s="1">
        <v>0</v>
      </c>
      <c r="G986" s="1">
        <v>3</v>
      </c>
      <c r="H986" s="1">
        <v>345</v>
      </c>
      <c r="I986" s="1">
        <v>53</v>
      </c>
      <c r="J986" s="1">
        <v>528</v>
      </c>
      <c r="K986" s="1">
        <v>98</v>
      </c>
      <c r="L986" s="1">
        <v>75</v>
      </c>
      <c r="M986" s="1">
        <v>97</v>
      </c>
      <c r="N986" s="1">
        <v>1</v>
      </c>
      <c r="O986" s="1">
        <v>8</v>
      </c>
      <c r="P986" s="1">
        <v>3</v>
      </c>
      <c r="Q986" s="1">
        <v>5</v>
      </c>
      <c r="R986" s="1">
        <v>4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1</v>
      </c>
      <c r="Z986" s="1">
        <v>75</v>
      </c>
      <c r="AA986" s="1" t="str" cm="1">
        <f t="array" ref="AA986">_xlfn.IFS(AND(Z986 &lt; 36, Z986 &gt; 23), "24-35", AND(Z986 &lt; 51, Z986 &gt; 35), "36-50", AND(Z986 &lt; 66, Z986 &gt; 50), "51-65", Z986 &gt; 65, "66+", TRUE, "?")</f>
        <v>66+</v>
      </c>
      <c r="AB986" s="1">
        <v>2383</v>
      </c>
      <c r="AC986" s="1">
        <v>0</v>
      </c>
      <c r="AD986" s="1">
        <v>0</v>
      </c>
      <c r="AE986" s="1">
        <v>0</v>
      </c>
      <c r="AF986" s="1">
        <v>1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1002</v>
      </c>
      <c r="AM986" s="2">
        <v>42466</v>
      </c>
      <c r="AN986">
        <f t="shared" si="46"/>
        <v>4</v>
      </c>
      <c r="AO986" t="str">
        <f t="shared" si="47"/>
        <v>April</v>
      </c>
      <c r="AP986">
        <v>1</v>
      </c>
    </row>
    <row r="987" spans="1:42" ht="13" x14ac:dyDescent="0.15">
      <c r="A987">
        <v>986</v>
      </c>
      <c r="B987" s="1">
        <v>44529</v>
      </c>
      <c r="C987" s="1">
        <v>665</v>
      </c>
      <c r="D987" s="1">
        <f t="shared" si="45"/>
        <v>1.4934087897774484</v>
      </c>
      <c r="E987" s="1">
        <v>0</v>
      </c>
      <c r="F987" s="1">
        <v>1</v>
      </c>
      <c r="G987" s="1">
        <v>98</v>
      </c>
      <c r="H987" s="1">
        <v>538</v>
      </c>
      <c r="I987" s="1">
        <v>13</v>
      </c>
      <c r="J987" s="1">
        <v>91</v>
      </c>
      <c r="K987" s="1">
        <v>17</v>
      </c>
      <c r="L987" s="1">
        <v>6</v>
      </c>
      <c r="M987" s="1">
        <v>26</v>
      </c>
      <c r="N987" s="1">
        <v>6</v>
      </c>
      <c r="O987" s="1">
        <v>6</v>
      </c>
      <c r="P987" s="1">
        <v>2</v>
      </c>
      <c r="Q987" s="1">
        <v>11</v>
      </c>
      <c r="R987" s="1">
        <v>5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54</v>
      </c>
      <c r="AA987" s="1" t="str" cm="1">
        <f t="array" ref="AA987">_xlfn.IFS(AND(Z987 &lt; 36, Z987 &gt; 23), "24-35", AND(Z987 &lt; 51, Z987 &gt; 35), "36-50", AND(Z987 &lt; 66, Z987 &gt; 50), "51-65", Z987 &gt; 65, "66+", TRUE, "?")</f>
        <v>51-65</v>
      </c>
      <c r="AB987" s="1">
        <v>2518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639</v>
      </c>
      <c r="AM987" s="2">
        <v>42331</v>
      </c>
      <c r="AN987">
        <f t="shared" si="46"/>
        <v>11</v>
      </c>
      <c r="AO987" t="str">
        <f t="shared" si="47"/>
        <v>November</v>
      </c>
      <c r="AP987">
        <v>1</v>
      </c>
    </row>
    <row r="988" spans="1:42" ht="13" x14ac:dyDescent="0.15">
      <c r="A988">
        <v>987</v>
      </c>
      <c r="B988" s="1">
        <v>28764</v>
      </c>
      <c r="C988" s="1">
        <v>11</v>
      </c>
      <c r="D988" s="1">
        <f t="shared" si="45"/>
        <v>3.8242247253511337E-2</v>
      </c>
      <c r="E988" s="1">
        <v>1</v>
      </c>
      <c r="F988" s="1">
        <v>1</v>
      </c>
      <c r="G988" s="1">
        <v>16</v>
      </c>
      <c r="H988" s="1">
        <v>8</v>
      </c>
      <c r="I988" s="1">
        <v>0</v>
      </c>
      <c r="J988" s="1">
        <v>3</v>
      </c>
      <c r="K988" s="1">
        <v>0</v>
      </c>
      <c r="L988" s="1">
        <v>0</v>
      </c>
      <c r="M988" s="1">
        <v>1</v>
      </c>
      <c r="N988" s="1">
        <v>1</v>
      </c>
      <c r="O988" s="1">
        <v>1</v>
      </c>
      <c r="P988" s="1">
        <v>0</v>
      </c>
      <c r="Q988" s="1">
        <v>2</v>
      </c>
      <c r="R988" s="1">
        <v>8</v>
      </c>
      <c r="S988" s="1">
        <v>0</v>
      </c>
      <c r="T988" s="1">
        <v>0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54</v>
      </c>
      <c r="AA988" s="1" t="str" cm="1">
        <f t="array" ref="AA988">_xlfn.IFS(AND(Z988 &lt; 36, Z988 &gt; 23), "24-35", AND(Z988 &lt; 51, Z988 &gt; 35), "36-50", AND(Z988 &lt; 66, Z988 &gt; 50), "51-65", Z988 &gt; 65, "66+", TRUE, "?")</f>
        <v>51-65</v>
      </c>
      <c r="AB988" s="1">
        <v>2183</v>
      </c>
      <c r="AC988" s="1">
        <v>0</v>
      </c>
      <c r="AD988" s="1">
        <v>0</v>
      </c>
      <c r="AE988" s="1">
        <v>0</v>
      </c>
      <c r="AF988" s="1">
        <v>1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10</v>
      </c>
      <c r="AM988" s="2">
        <v>42666</v>
      </c>
      <c r="AN988">
        <f t="shared" si="46"/>
        <v>10</v>
      </c>
      <c r="AO988" t="str">
        <f t="shared" si="47"/>
        <v>October</v>
      </c>
      <c r="AP988">
        <v>1</v>
      </c>
    </row>
    <row r="989" spans="1:42" ht="13" x14ac:dyDescent="0.15">
      <c r="A989">
        <v>988</v>
      </c>
      <c r="B989" s="1">
        <v>69098</v>
      </c>
      <c r="C989" s="1">
        <v>2262</v>
      </c>
      <c r="D989" s="1">
        <f t="shared" si="45"/>
        <v>3.2736113925149786</v>
      </c>
      <c r="E989" s="1">
        <v>0</v>
      </c>
      <c r="F989" s="1">
        <v>0</v>
      </c>
      <c r="G989" s="1">
        <v>82</v>
      </c>
      <c r="H989" s="1">
        <v>1315</v>
      </c>
      <c r="I989" s="1">
        <v>22</v>
      </c>
      <c r="J989" s="1">
        <v>780</v>
      </c>
      <c r="K989" s="1">
        <v>145</v>
      </c>
      <c r="L989" s="1">
        <v>0</v>
      </c>
      <c r="M989" s="1">
        <v>178</v>
      </c>
      <c r="N989" s="1">
        <v>1</v>
      </c>
      <c r="O989" s="1">
        <v>7</v>
      </c>
      <c r="P989" s="1">
        <v>8</v>
      </c>
      <c r="Q989" s="1">
        <v>9</v>
      </c>
      <c r="R989" s="1">
        <v>5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71</v>
      </c>
      <c r="AA989" s="1" t="str" cm="1">
        <f t="array" ref="AA989">_xlfn.IFS(AND(Z989 &lt; 36, Z989 &gt; 23), "24-35", AND(Z989 &lt; 51, Z989 &gt; 35), "36-50", AND(Z989 &lt; 66, Z989 &gt; 50), "51-65", Z989 &gt; 65, "66+", TRUE, "?")</f>
        <v>66+</v>
      </c>
      <c r="AB989" s="1">
        <v>2657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2084</v>
      </c>
      <c r="AM989" s="2">
        <v>42192</v>
      </c>
      <c r="AN989">
        <f t="shared" si="46"/>
        <v>7</v>
      </c>
      <c r="AO989" t="str">
        <f t="shared" si="47"/>
        <v>July</v>
      </c>
      <c r="AP989">
        <v>1</v>
      </c>
    </row>
    <row r="990" spans="1:42" ht="13" x14ac:dyDescent="0.15">
      <c r="A990">
        <v>989</v>
      </c>
      <c r="B990" s="1">
        <v>82025</v>
      </c>
      <c r="C990" s="1">
        <v>1089</v>
      </c>
      <c r="D990" s="1">
        <f t="shared" si="45"/>
        <v>1.3276440109722647</v>
      </c>
      <c r="E990" s="1">
        <v>0</v>
      </c>
      <c r="F990" s="1">
        <v>0</v>
      </c>
      <c r="G990" s="1">
        <v>76</v>
      </c>
      <c r="H990" s="1">
        <v>267</v>
      </c>
      <c r="I990" s="1">
        <v>98</v>
      </c>
      <c r="J990" s="1">
        <v>606</v>
      </c>
      <c r="K990" s="1">
        <v>48</v>
      </c>
      <c r="L990" s="1">
        <v>70</v>
      </c>
      <c r="M990" s="1">
        <v>98</v>
      </c>
      <c r="N990" s="1">
        <v>1</v>
      </c>
      <c r="O990" s="1">
        <v>3</v>
      </c>
      <c r="P990" s="1">
        <v>2</v>
      </c>
      <c r="Q990" s="1">
        <v>6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1</v>
      </c>
      <c r="Z990" s="1">
        <v>37</v>
      </c>
      <c r="AA990" s="1" t="str" cm="1">
        <f t="array" ref="AA990">_xlfn.IFS(AND(Z990 &lt; 36, Z990 &gt; 23), "24-35", AND(Z990 &lt; 51, Z990 &gt; 35), "36-50", AND(Z990 &lt; 66, Z990 &gt; 50), "51-65", Z990 &gt; 65, "66+", TRUE, "?")</f>
        <v>36-50</v>
      </c>
      <c r="AB990" s="1">
        <v>2556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991</v>
      </c>
      <c r="AM990" s="2">
        <v>42293</v>
      </c>
      <c r="AN990">
        <f t="shared" si="46"/>
        <v>10</v>
      </c>
      <c r="AO990" t="str">
        <f t="shared" si="47"/>
        <v>October</v>
      </c>
      <c r="AP990">
        <v>1</v>
      </c>
    </row>
    <row r="991" spans="1:42" ht="13" x14ac:dyDescent="0.15">
      <c r="A991">
        <v>990</v>
      </c>
      <c r="B991" s="1">
        <v>27100</v>
      </c>
      <c r="C991" s="1">
        <v>27</v>
      </c>
      <c r="D991" s="1">
        <f t="shared" si="45"/>
        <v>9.9630996309963096E-2</v>
      </c>
      <c r="E991" s="1">
        <v>1</v>
      </c>
      <c r="F991" s="1">
        <v>0</v>
      </c>
      <c r="G991" s="1">
        <v>64</v>
      </c>
      <c r="H991" s="1">
        <v>12</v>
      </c>
      <c r="I991" s="1">
        <v>0</v>
      </c>
      <c r="J991" s="1">
        <v>13</v>
      </c>
      <c r="K991" s="1">
        <v>2</v>
      </c>
      <c r="L991" s="1">
        <v>0</v>
      </c>
      <c r="M991" s="1">
        <v>10</v>
      </c>
      <c r="N991" s="1">
        <v>1</v>
      </c>
      <c r="O991" s="1">
        <v>1</v>
      </c>
      <c r="P991" s="1">
        <v>0</v>
      </c>
      <c r="Q991" s="1">
        <v>3</v>
      </c>
      <c r="R991" s="1">
        <v>7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37</v>
      </c>
      <c r="AA991" s="1" t="str" cm="1">
        <f t="array" ref="AA991">_xlfn.IFS(AND(Z991 &lt; 36, Z991 &gt; 23), "24-35", AND(Z991 &lt; 51, Z991 &gt; 35), "36-50", AND(Z991 &lt; 66, Z991 &gt; 50), "51-65", Z991 &gt; 65, "66+", TRUE, "?")</f>
        <v>36-50</v>
      </c>
      <c r="AB991" s="1">
        <v>2609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0</v>
      </c>
      <c r="AL991" s="1">
        <v>17</v>
      </c>
      <c r="AM991" s="2">
        <v>42240</v>
      </c>
      <c r="AN991">
        <f t="shared" si="46"/>
        <v>8</v>
      </c>
      <c r="AO991" t="str">
        <f t="shared" si="47"/>
        <v>August</v>
      </c>
      <c r="AP991">
        <v>1</v>
      </c>
    </row>
    <row r="992" spans="1:42" ht="13" x14ac:dyDescent="0.15">
      <c r="A992">
        <v>991</v>
      </c>
      <c r="B992" s="1">
        <v>70596</v>
      </c>
      <c r="C992" s="1">
        <v>942</v>
      </c>
      <c r="D992" s="1">
        <f t="shared" si="45"/>
        <v>1.3343532211456739</v>
      </c>
      <c r="E992" s="1">
        <v>0</v>
      </c>
      <c r="F992" s="1">
        <v>0</v>
      </c>
      <c r="G992" s="1">
        <v>68</v>
      </c>
      <c r="H992" s="1">
        <v>347</v>
      </c>
      <c r="I992" s="1">
        <v>44</v>
      </c>
      <c r="J992" s="1">
        <v>534</v>
      </c>
      <c r="K992" s="1">
        <v>17</v>
      </c>
      <c r="L992" s="1">
        <v>0</v>
      </c>
      <c r="M992" s="1">
        <v>26</v>
      </c>
      <c r="N992" s="1">
        <v>1</v>
      </c>
      <c r="O992" s="1">
        <v>3</v>
      </c>
      <c r="P992" s="1">
        <v>5</v>
      </c>
      <c r="Q992" s="1">
        <v>12</v>
      </c>
      <c r="R992" s="1">
        <v>2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35</v>
      </c>
      <c r="AA992" s="1" t="str" cm="1">
        <f t="array" ref="AA992">_xlfn.IFS(AND(Z992 &lt; 36, Z992 &gt; 23), "24-35", AND(Z992 &lt; 51, Z992 &gt; 35), "36-50", AND(Z992 &lt; 66, Z992 &gt; 50), "51-65", Z992 &gt; 65, "66+", TRUE, "?")</f>
        <v>24-35</v>
      </c>
      <c r="AB992" s="1">
        <v>2791</v>
      </c>
      <c r="AC992" s="1">
        <v>0</v>
      </c>
      <c r="AD992" s="1">
        <v>0</v>
      </c>
      <c r="AE992" s="1">
        <v>1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K992" s="1">
        <v>0</v>
      </c>
      <c r="AL992" s="1">
        <v>916</v>
      </c>
      <c r="AM992" s="2">
        <v>42058</v>
      </c>
      <c r="AN992">
        <f t="shared" si="46"/>
        <v>2</v>
      </c>
      <c r="AO992" t="str">
        <f t="shared" si="47"/>
        <v>February</v>
      </c>
      <c r="AP992">
        <v>1</v>
      </c>
    </row>
    <row r="993" spans="1:42" ht="13" x14ac:dyDescent="0.15">
      <c r="A993">
        <v>992</v>
      </c>
      <c r="B993" s="1">
        <v>42557</v>
      </c>
      <c r="C993" s="1">
        <v>255</v>
      </c>
      <c r="D993" s="1">
        <f t="shared" si="45"/>
        <v>0.59919637192471276</v>
      </c>
      <c r="E993" s="1">
        <v>0</v>
      </c>
      <c r="F993" s="1">
        <v>1</v>
      </c>
      <c r="G993" s="1">
        <v>98</v>
      </c>
      <c r="H993" s="1">
        <v>192</v>
      </c>
      <c r="I993" s="1">
        <v>5</v>
      </c>
      <c r="J993" s="1">
        <v>53</v>
      </c>
      <c r="K993" s="1">
        <v>0</v>
      </c>
      <c r="L993" s="1">
        <v>5</v>
      </c>
      <c r="M993" s="1">
        <v>15</v>
      </c>
      <c r="N993" s="1">
        <v>4</v>
      </c>
      <c r="O993" s="1">
        <v>6</v>
      </c>
      <c r="P993" s="1">
        <v>1</v>
      </c>
      <c r="Q993" s="1">
        <v>4</v>
      </c>
      <c r="R993" s="1">
        <v>8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46</v>
      </c>
      <c r="AA993" s="1" t="str" cm="1">
        <f t="array" ref="AA993">_xlfn.IFS(AND(Z993 &lt; 36, Z993 &gt; 23), "24-35", AND(Z993 &lt; 51, Z993 &gt; 35), "36-50", AND(Z993 &lt; 66, Z993 &gt; 50), "51-65", Z993 &gt; 65, "66+", TRUE, "?")</f>
        <v>36-50</v>
      </c>
      <c r="AB993" s="1">
        <v>2828</v>
      </c>
      <c r="AC993" s="1">
        <v>0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240</v>
      </c>
      <c r="AM993" s="2">
        <v>42021</v>
      </c>
      <c r="AN993">
        <f t="shared" si="46"/>
        <v>1</v>
      </c>
      <c r="AO993" t="str">
        <f t="shared" si="47"/>
        <v>January</v>
      </c>
      <c r="AP993">
        <v>1</v>
      </c>
    </row>
    <row r="994" spans="1:42" ht="13" x14ac:dyDescent="0.15">
      <c r="A994">
        <v>993</v>
      </c>
      <c r="B994" s="1">
        <v>53312</v>
      </c>
      <c r="C994" s="1">
        <v>253</v>
      </c>
      <c r="D994" s="1">
        <f t="shared" si="45"/>
        <v>0.47456482593037214</v>
      </c>
      <c r="E994" s="1">
        <v>0</v>
      </c>
      <c r="F994" s="1">
        <v>0</v>
      </c>
      <c r="G994" s="1">
        <v>32</v>
      </c>
      <c r="H994" s="1">
        <v>241</v>
      </c>
      <c r="I994" s="1">
        <v>0</v>
      </c>
      <c r="J994" s="1">
        <v>12</v>
      </c>
      <c r="K994" s="1">
        <v>0</v>
      </c>
      <c r="L994" s="1">
        <v>0</v>
      </c>
      <c r="M994" s="1">
        <v>25</v>
      </c>
      <c r="N994" s="1">
        <v>1</v>
      </c>
      <c r="O994" s="1">
        <v>5</v>
      </c>
      <c r="P994" s="1">
        <v>1</v>
      </c>
      <c r="Q994" s="1">
        <v>5</v>
      </c>
      <c r="R994" s="1">
        <v>7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69</v>
      </c>
      <c r="AA994" s="1" t="str" cm="1">
        <f t="array" ref="AA994">_xlfn.IFS(AND(Z994 &lt; 36, Z994 &gt; 23), "24-35", AND(Z994 &lt; 51, Z994 &gt; 35), "36-50", AND(Z994 &lt; 66, Z994 &gt; 50), "51-65", Z994 &gt; 65, "66+", TRUE, "?")</f>
        <v>66+</v>
      </c>
      <c r="AB994" s="1">
        <v>2483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228</v>
      </c>
      <c r="AM994" s="2">
        <v>42366</v>
      </c>
      <c r="AN994">
        <f t="shared" si="46"/>
        <v>12</v>
      </c>
      <c r="AO994" t="str">
        <f t="shared" si="47"/>
        <v>December</v>
      </c>
      <c r="AP994">
        <v>1</v>
      </c>
    </row>
    <row r="995" spans="1:42" ht="13" x14ac:dyDescent="0.15">
      <c r="A995">
        <v>994</v>
      </c>
      <c r="B995" s="1">
        <v>72228</v>
      </c>
      <c r="C995" s="1">
        <v>1194</v>
      </c>
      <c r="D995" s="1">
        <f t="shared" si="45"/>
        <v>1.6530985213490612</v>
      </c>
      <c r="E995" s="1">
        <v>0</v>
      </c>
      <c r="F995" s="1">
        <v>0</v>
      </c>
      <c r="G995" s="1">
        <v>87</v>
      </c>
      <c r="H995" s="1">
        <v>631</v>
      </c>
      <c r="I995" s="1">
        <v>28</v>
      </c>
      <c r="J995" s="1">
        <v>491</v>
      </c>
      <c r="K995" s="1">
        <v>30</v>
      </c>
      <c r="L995" s="1">
        <v>14</v>
      </c>
      <c r="M995" s="1">
        <v>56</v>
      </c>
      <c r="N995" s="1">
        <v>1</v>
      </c>
      <c r="O995" s="1">
        <v>6</v>
      </c>
      <c r="P995" s="1">
        <v>7</v>
      </c>
      <c r="Q995" s="1">
        <v>8</v>
      </c>
      <c r="R995" s="1">
        <v>3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68</v>
      </c>
      <c r="AA995" s="1" t="str" cm="1">
        <f t="array" ref="AA995">_xlfn.IFS(AND(Z995 &lt; 36, Z995 &gt; 23), "24-35", AND(Z995 &lt; 51, Z995 &gt; 35), "36-50", AND(Z995 &lt; 66, Z995 &gt; 50), "51-65", Z995 &gt; 65, "66+", TRUE, "?")</f>
        <v>66+</v>
      </c>
      <c r="AB995" s="1">
        <v>2738</v>
      </c>
      <c r="AC995" s="1">
        <v>0</v>
      </c>
      <c r="AD995" s="1">
        <v>0</v>
      </c>
      <c r="AE995" s="1">
        <v>1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1138</v>
      </c>
      <c r="AM995" s="2">
        <v>42111</v>
      </c>
      <c r="AN995">
        <f t="shared" si="46"/>
        <v>4</v>
      </c>
      <c r="AO995" t="str">
        <f t="shared" si="47"/>
        <v>April</v>
      </c>
      <c r="AP995">
        <v>1</v>
      </c>
    </row>
    <row r="996" spans="1:42" ht="13" x14ac:dyDescent="0.15">
      <c r="A996">
        <v>995</v>
      </c>
      <c r="B996" s="1">
        <v>67605</v>
      </c>
      <c r="C996" s="1">
        <v>884</v>
      </c>
      <c r="D996" s="1">
        <f t="shared" si="45"/>
        <v>1.3075955920420088</v>
      </c>
      <c r="E996" s="1">
        <v>0</v>
      </c>
      <c r="F996" s="1">
        <v>0</v>
      </c>
      <c r="G996" s="1">
        <v>84</v>
      </c>
      <c r="H996" s="1">
        <v>336</v>
      </c>
      <c r="I996" s="1">
        <v>28</v>
      </c>
      <c r="J996" s="1">
        <v>282</v>
      </c>
      <c r="K996" s="1">
        <v>184</v>
      </c>
      <c r="L996" s="1">
        <v>54</v>
      </c>
      <c r="M996" s="1">
        <v>54</v>
      </c>
      <c r="N996" s="1">
        <v>1</v>
      </c>
      <c r="O996" s="1">
        <v>2</v>
      </c>
      <c r="P996" s="1">
        <v>8</v>
      </c>
      <c r="Q996" s="1">
        <v>6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33</v>
      </c>
      <c r="AA996" s="1" t="str" cm="1">
        <f t="array" ref="AA996">_xlfn.IFS(AND(Z996 &lt; 36, Z996 &gt; 23), "24-35", AND(Z996 &lt; 51, Z996 &gt; 35), "36-50", AND(Z996 &lt; 66, Z996 &gt; 50), "51-65", Z996 &gt; 65, "66+", TRUE, "?")</f>
        <v>24-35</v>
      </c>
      <c r="AB996" s="1">
        <v>2614</v>
      </c>
      <c r="AC996" s="1">
        <v>0</v>
      </c>
      <c r="AD996" s="1">
        <v>0</v>
      </c>
      <c r="AE996" s="1">
        <v>0</v>
      </c>
      <c r="AF996" s="1">
        <v>1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830</v>
      </c>
      <c r="AM996" s="2">
        <v>42235</v>
      </c>
      <c r="AN996">
        <f t="shared" si="46"/>
        <v>8</v>
      </c>
      <c r="AO996" t="str">
        <f t="shared" si="47"/>
        <v>August</v>
      </c>
      <c r="AP996">
        <v>1</v>
      </c>
    </row>
    <row r="997" spans="1:42" ht="13" x14ac:dyDescent="0.15">
      <c r="A997">
        <v>996</v>
      </c>
      <c r="B997" s="1">
        <v>62845</v>
      </c>
      <c r="C997" s="1">
        <v>1144</v>
      </c>
      <c r="D997" s="1">
        <f t="shared" si="45"/>
        <v>1.8203516588431854</v>
      </c>
      <c r="E997" s="1">
        <v>1</v>
      </c>
      <c r="F997" s="1">
        <v>1</v>
      </c>
      <c r="G997" s="1">
        <v>3</v>
      </c>
      <c r="H997" s="1">
        <v>1099</v>
      </c>
      <c r="I997" s="1">
        <v>0</v>
      </c>
      <c r="J997" s="1">
        <v>45</v>
      </c>
      <c r="K997" s="1">
        <v>0</v>
      </c>
      <c r="L997" s="1">
        <v>0</v>
      </c>
      <c r="M997" s="1">
        <v>34</v>
      </c>
      <c r="N997" s="1">
        <v>11</v>
      </c>
      <c r="O997" s="1">
        <v>3</v>
      </c>
      <c r="P997" s="1">
        <v>4</v>
      </c>
      <c r="Q997" s="1">
        <v>10</v>
      </c>
      <c r="R997" s="1">
        <v>8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71</v>
      </c>
      <c r="AA997" s="1" t="str" cm="1">
        <f t="array" ref="AA997">_xlfn.IFS(AND(Z997 &lt; 36, Z997 &gt; 23), "24-35", AND(Z997 &lt; 51, Z997 &gt; 35), "36-50", AND(Z997 &lt; 66, Z997 &gt; 50), "51-65", Z997 &gt; 65, "66+", TRUE, "?")</f>
        <v>66+</v>
      </c>
      <c r="AB997" s="1">
        <v>2795</v>
      </c>
      <c r="AC997" s="1">
        <v>0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0</v>
      </c>
      <c r="AL997" s="1">
        <v>1110</v>
      </c>
      <c r="AM997" s="2">
        <v>42054</v>
      </c>
      <c r="AN997">
        <f t="shared" si="46"/>
        <v>2</v>
      </c>
      <c r="AO997" t="str">
        <f t="shared" si="47"/>
        <v>February</v>
      </c>
      <c r="AP997">
        <v>1</v>
      </c>
    </row>
    <row r="998" spans="1:42" ht="13" x14ac:dyDescent="0.15">
      <c r="A998">
        <v>997</v>
      </c>
      <c r="B998" s="1">
        <v>65196</v>
      </c>
      <c r="C998" s="1">
        <v>955</v>
      </c>
      <c r="D998" s="1">
        <f t="shared" si="45"/>
        <v>1.4648137922571938</v>
      </c>
      <c r="E998" s="1">
        <v>0</v>
      </c>
      <c r="F998" s="1">
        <v>2</v>
      </c>
      <c r="G998" s="1">
        <v>34</v>
      </c>
      <c r="H998" s="1">
        <v>743</v>
      </c>
      <c r="I998" s="1">
        <v>19</v>
      </c>
      <c r="J998" s="1">
        <v>181</v>
      </c>
      <c r="K998" s="1">
        <v>12</v>
      </c>
      <c r="L998" s="1">
        <v>0</v>
      </c>
      <c r="M998" s="1">
        <v>200</v>
      </c>
      <c r="N998" s="1">
        <v>2</v>
      </c>
      <c r="O998" s="1">
        <v>7</v>
      </c>
      <c r="P998" s="1">
        <v>6</v>
      </c>
      <c r="Q998" s="1">
        <v>11</v>
      </c>
      <c r="R998" s="1">
        <v>5</v>
      </c>
      <c r="S998" s="1">
        <v>0</v>
      </c>
      <c r="T998" s="1">
        <v>0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62</v>
      </c>
      <c r="AA998" s="1" t="str" cm="1">
        <f t="array" ref="AA998">_xlfn.IFS(AND(Z998 &lt; 36, Z998 &gt; 23), "24-35", AND(Z998 &lt; 51, Z998 &gt; 35), "36-50", AND(Z998 &lt; 66, Z998 &gt; 50), "51-65", Z998 &gt; 65, "66+", TRUE, "?")</f>
        <v>51-65</v>
      </c>
      <c r="AB998" s="1">
        <v>2498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755</v>
      </c>
      <c r="AM998" s="2">
        <v>42351</v>
      </c>
      <c r="AN998">
        <f t="shared" si="46"/>
        <v>12</v>
      </c>
      <c r="AO998" t="str">
        <f t="shared" si="47"/>
        <v>December</v>
      </c>
      <c r="AP998">
        <v>1</v>
      </c>
    </row>
    <row r="999" spans="1:42" ht="13" x14ac:dyDescent="0.15">
      <c r="A999">
        <v>998</v>
      </c>
      <c r="B999" s="1">
        <v>63342</v>
      </c>
      <c r="C999" s="1">
        <v>1080</v>
      </c>
      <c r="D999" s="1">
        <f t="shared" si="45"/>
        <v>1.7050298380221656</v>
      </c>
      <c r="E999" s="1">
        <v>0</v>
      </c>
      <c r="F999" s="1">
        <v>1</v>
      </c>
      <c r="G999" s="1">
        <v>48</v>
      </c>
      <c r="H999" s="1">
        <v>918</v>
      </c>
      <c r="I999" s="1">
        <v>21</v>
      </c>
      <c r="J999" s="1">
        <v>118</v>
      </c>
      <c r="K999" s="1">
        <v>13</v>
      </c>
      <c r="L999" s="1">
        <v>10</v>
      </c>
      <c r="M999" s="1">
        <v>21</v>
      </c>
      <c r="N999" s="1">
        <v>3</v>
      </c>
      <c r="O999" s="1">
        <v>8</v>
      </c>
      <c r="P999" s="1">
        <v>3</v>
      </c>
      <c r="Q999" s="1">
        <v>5</v>
      </c>
      <c r="R999" s="1">
        <v>6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1</v>
      </c>
      <c r="Z999" s="1">
        <v>59</v>
      </c>
      <c r="AA999" s="1" t="str" cm="1">
        <f t="array" ref="AA999">_xlfn.IFS(AND(Z999 &lt; 36, Z999 &gt; 23), "24-35", AND(Z999 &lt; 51, Z999 &gt; 35), "36-50", AND(Z999 &lt; 66, Z999 &gt; 50), "51-65", Z999 &gt; 65, "66+", TRUE, "?")</f>
        <v>51-65</v>
      </c>
      <c r="AB999" s="1">
        <v>2780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1059</v>
      </c>
      <c r="AM999" s="2">
        <v>42069</v>
      </c>
      <c r="AN999">
        <f t="shared" si="46"/>
        <v>3</v>
      </c>
      <c r="AO999" t="str">
        <f t="shared" si="47"/>
        <v>March</v>
      </c>
      <c r="AP999">
        <v>1</v>
      </c>
    </row>
    <row r="1000" spans="1:42" ht="13" x14ac:dyDescent="0.15">
      <c r="A1000">
        <v>999</v>
      </c>
      <c r="B1000" s="1">
        <v>35860</v>
      </c>
      <c r="C1000" s="1">
        <v>29</v>
      </c>
      <c r="D1000" s="1">
        <f t="shared" si="45"/>
        <v>8.0870050195203574E-2</v>
      </c>
      <c r="E1000" s="1">
        <v>1</v>
      </c>
      <c r="F1000" s="1">
        <v>1</v>
      </c>
      <c r="G1000" s="1">
        <v>37</v>
      </c>
      <c r="H1000" s="1">
        <v>15</v>
      </c>
      <c r="I1000" s="1">
        <v>0</v>
      </c>
      <c r="J1000" s="1">
        <v>8</v>
      </c>
      <c r="K1000" s="1">
        <v>4</v>
      </c>
      <c r="L1000" s="1">
        <v>2</v>
      </c>
      <c r="M1000" s="1">
        <v>20</v>
      </c>
      <c r="N1000" s="1">
        <v>2</v>
      </c>
      <c r="O1000" s="1">
        <v>1</v>
      </c>
      <c r="P1000" s="1">
        <v>1</v>
      </c>
      <c r="Q1000" s="1">
        <v>2</v>
      </c>
      <c r="R1000" s="1">
        <v>5</v>
      </c>
      <c r="S1000" s="1">
        <v>0</v>
      </c>
      <c r="T1000" s="1">
        <v>0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47</v>
      </c>
      <c r="AA1000" s="1" t="str" cm="1">
        <f t="array" ref="AA1000">_xlfn.IFS(AND(Z1000 &lt; 36, Z1000 &gt; 23), "24-35", AND(Z1000 &lt; 51, Z1000 &gt; 35), "36-50", AND(Z1000 &lt; 66, Z1000 &gt; 50), "51-65", Z1000 &gt; 65, "66+", TRUE, "?")</f>
        <v>36-50</v>
      </c>
      <c r="AB1000" s="1">
        <v>2200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9</v>
      </c>
      <c r="AM1000" s="2">
        <v>42649</v>
      </c>
      <c r="AN1000">
        <f t="shared" si="46"/>
        <v>10</v>
      </c>
      <c r="AO1000" t="str">
        <f t="shared" si="47"/>
        <v>October</v>
      </c>
      <c r="AP1000">
        <v>1</v>
      </c>
    </row>
    <row r="1001" spans="1:42" ht="13" x14ac:dyDescent="0.15">
      <c r="A1001">
        <v>1000</v>
      </c>
      <c r="B1001" s="1">
        <v>65526</v>
      </c>
      <c r="C1001" s="1">
        <v>497</v>
      </c>
      <c r="D1001" s="1">
        <f t="shared" si="45"/>
        <v>0.75847755089582758</v>
      </c>
      <c r="E1001" s="1">
        <v>0</v>
      </c>
      <c r="F1001" s="1">
        <v>1</v>
      </c>
      <c r="G1001" s="1">
        <v>22</v>
      </c>
      <c r="H1001" s="1">
        <v>397</v>
      </c>
      <c r="I1001" s="1">
        <v>19</v>
      </c>
      <c r="J1001" s="1">
        <v>69</v>
      </c>
      <c r="K1001" s="1">
        <v>12</v>
      </c>
      <c r="L1001" s="1">
        <v>0</v>
      </c>
      <c r="M1001" s="1">
        <v>9</v>
      </c>
      <c r="N1001" s="1">
        <v>1</v>
      </c>
      <c r="O1001" s="1">
        <v>4</v>
      </c>
      <c r="P1001" s="1">
        <v>4</v>
      </c>
      <c r="Q1001" s="1">
        <v>8</v>
      </c>
      <c r="R1001" s="1">
        <v>2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56</v>
      </c>
      <c r="AA1001" s="1" t="str" cm="1">
        <f t="array" ref="AA1001">_xlfn.IFS(AND(Z1001 &lt; 36, Z1001 &gt; 23), "24-35", AND(Z1001 &lt; 51, Z1001 &gt; 35), "36-50", AND(Z1001 &lt; 66, Z1001 &gt; 50), "51-65", Z1001 &gt; 65, "66+", TRUE, "?")</f>
        <v>51-65</v>
      </c>
      <c r="AB1001" s="1">
        <v>2238</v>
      </c>
      <c r="AC1001" s="1">
        <v>0</v>
      </c>
      <c r="AD1001" s="1">
        <v>1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488</v>
      </c>
      <c r="AM1001" s="2">
        <v>42611</v>
      </c>
      <c r="AN1001">
        <f t="shared" si="46"/>
        <v>8</v>
      </c>
      <c r="AO1001" t="str">
        <f t="shared" si="47"/>
        <v>August</v>
      </c>
      <c r="AP1001">
        <v>1</v>
      </c>
    </row>
    <row r="1002" spans="1:42" ht="13" x14ac:dyDescent="0.15">
      <c r="A1002">
        <v>1001</v>
      </c>
      <c r="B1002" s="1">
        <v>16860</v>
      </c>
      <c r="C1002" s="1">
        <v>24</v>
      </c>
      <c r="D1002" s="1">
        <f t="shared" si="45"/>
        <v>0.14234875444839859</v>
      </c>
      <c r="E1002" s="1">
        <v>1</v>
      </c>
      <c r="F1002" s="1">
        <v>1</v>
      </c>
      <c r="G1002" s="1">
        <v>19</v>
      </c>
      <c r="H1002" s="1">
        <v>10</v>
      </c>
      <c r="I1002" s="1">
        <v>4</v>
      </c>
      <c r="J1002" s="1">
        <v>4</v>
      </c>
      <c r="K1002" s="1">
        <v>3</v>
      </c>
      <c r="L1002" s="1">
        <v>3</v>
      </c>
      <c r="M1002" s="1">
        <v>14</v>
      </c>
      <c r="N1002" s="1">
        <v>3</v>
      </c>
      <c r="O1002" s="1">
        <v>1</v>
      </c>
      <c r="P1002" s="1">
        <v>1</v>
      </c>
      <c r="Q1002" s="1">
        <v>3</v>
      </c>
      <c r="R1002" s="1">
        <v>7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59</v>
      </c>
      <c r="AA1002" s="1" t="str" cm="1">
        <f t="array" ref="AA1002">_xlfn.IFS(AND(Z1002 &lt; 36, Z1002 &gt; 23), "24-35", AND(Z1002 &lt; 51, Z1002 &gt; 35), "36-50", AND(Z1002 &lt; 66, Z1002 &gt; 50), "51-65", Z1002 &gt; 65, "66+", TRUE, "?")</f>
        <v>51-65</v>
      </c>
      <c r="AB1002" s="1">
        <v>2814</v>
      </c>
      <c r="AC1002" s="1">
        <v>0</v>
      </c>
      <c r="AD1002" s="1">
        <v>1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10</v>
      </c>
      <c r="AM1002" s="2">
        <v>42035</v>
      </c>
      <c r="AN1002">
        <f t="shared" si="46"/>
        <v>1</v>
      </c>
      <c r="AO1002" t="str">
        <f t="shared" si="47"/>
        <v>January</v>
      </c>
      <c r="AP1002">
        <v>1</v>
      </c>
    </row>
    <row r="1003" spans="1:42" ht="13" x14ac:dyDescent="0.15">
      <c r="A1003">
        <v>1002</v>
      </c>
      <c r="B1003" s="1">
        <v>87305</v>
      </c>
      <c r="C1003" s="1">
        <v>1072</v>
      </c>
      <c r="D1003" s="1">
        <f t="shared" si="45"/>
        <v>1.2278792738102056</v>
      </c>
      <c r="E1003" s="1">
        <v>0</v>
      </c>
      <c r="F1003" s="1">
        <v>0</v>
      </c>
      <c r="G1003" s="1">
        <v>19</v>
      </c>
      <c r="H1003" s="1">
        <v>345</v>
      </c>
      <c r="I1003" s="1">
        <v>25</v>
      </c>
      <c r="J1003" s="1">
        <v>501</v>
      </c>
      <c r="K1003" s="1">
        <v>63</v>
      </c>
      <c r="L1003" s="1">
        <v>138</v>
      </c>
      <c r="M1003" s="1">
        <v>80</v>
      </c>
      <c r="N1003" s="1">
        <v>1</v>
      </c>
      <c r="O1003" s="1">
        <v>5</v>
      </c>
      <c r="P1003" s="1">
        <v>3</v>
      </c>
      <c r="Q1003" s="1">
        <v>8</v>
      </c>
      <c r="R1003" s="1">
        <v>2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0</v>
      </c>
      <c r="Y1003" s="1">
        <v>1</v>
      </c>
      <c r="Z1003" s="1">
        <v>60</v>
      </c>
      <c r="AA1003" s="1" t="str" cm="1">
        <f t="array" ref="AA1003">_xlfn.IFS(AND(Z1003 &lt; 36, Z1003 &gt; 23), "24-35", AND(Z1003 &lt; 51, Z1003 &gt; 35), "36-50", AND(Z1003 &lt; 66, Z1003 &gt; 50), "51-65", Z1003 &gt; 65, "66+", TRUE, "?")</f>
        <v>51-65</v>
      </c>
      <c r="AB1003" s="1">
        <v>2803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0</v>
      </c>
      <c r="AK1003" s="1">
        <v>0</v>
      </c>
      <c r="AL1003" s="1">
        <v>992</v>
      </c>
      <c r="AM1003" s="2">
        <v>42046</v>
      </c>
      <c r="AN1003">
        <f t="shared" si="46"/>
        <v>2</v>
      </c>
      <c r="AO1003" t="str">
        <f t="shared" si="47"/>
        <v>February</v>
      </c>
      <c r="AP1003">
        <v>1</v>
      </c>
    </row>
    <row r="1004" spans="1:42" ht="13" x14ac:dyDescent="0.15">
      <c r="A1004">
        <v>1003</v>
      </c>
      <c r="B1004" s="1">
        <v>64176</v>
      </c>
      <c r="C1004" s="1">
        <v>1677</v>
      </c>
      <c r="D1004" s="1">
        <f t="shared" si="45"/>
        <v>2.6131264023934184</v>
      </c>
      <c r="E1004" s="1">
        <v>0</v>
      </c>
      <c r="F1004" s="1">
        <v>1</v>
      </c>
      <c r="G1004" s="1">
        <v>52</v>
      </c>
      <c r="H1004" s="1">
        <v>1215</v>
      </c>
      <c r="I1004" s="1">
        <v>33</v>
      </c>
      <c r="J1004" s="1">
        <v>249</v>
      </c>
      <c r="K1004" s="1">
        <v>64</v>
      </c>
      <c r="L1004" s="1">
        <v>116</v>
      </c>
      <c r="M1004" s="1">
        <v>149</v>
      </c>
      <c r="N1004" s="1">
        <v>8</v>
      </c>
      <c r="O1004" s="1">
        <v>8</v>
      </c>
      <c r="P1004" s="1">
        <v>9</v>
      </c>
      <c r="Q1004" s="1">
        <v>8</v>
      </c>
      <c r="R1004" s="1">
        <v>6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55</v>
      </c>
      <c r="AA1004" s="1" t="str" cm="1">
        <f t="array" ref="AA1004">_xlfn.IFS(AND(Z1004 &lt; 36, Z1004 &gt; 23), "24-35", AND(Z1004 &lt; 51, Z1004 &gt; 35), "36-50", AND(Z1004 &lt; 66, Z1004 &gt; 50), "51-65", Z1004 &gt; 65, "66+", TRUE, "?")</f>
        <v>51-65</v>
      </c>
      <c r="AB1004" s="1">
        <v>2854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0</v>
      </c>
      <c r="AK1004" s="1">
        <v>0</v>
      </c>
      <c r="AL1004" s="1">
        <v>1528</v>
      </c>
      <c r="AM1004" s="2">
        <v>41995</v>
      </c>
      <c r="AN1004">
        <f t="shared" si="46"/>
        <v>12</v>
      </c>
      <c r="AO1004" t="str">
        <f t="shared" si="47"/>
        <v>December</v>
      </c>
      <c r="AP1004">
        <v>1</v>
      </c>
    </row>
    <row r="1005" spans="1:42" ht="13" x14ac:dyDescent="0.15">
      <c r="A1005">
        <v>1004</v>
      </c>
      <c r="B1005" s="1">
        <v>22304</v>
      </c>
      <c r="C1005" s="1">
        <v>16</v>
      </c>
      <c r="D1005" s="1">
        <f t="shared" si="45"/>
        <v>7.1736011477761846E-2</v>
      </c>
      <c r="E1005" s="1">
        <v>0</v>
      </c>
      <c r="F1005" s="1">
        <v>0</v>
      </c>
      <c r="G1005" s="1">
        <v>91</v>
      </c>
      <c r="H1005" s="1">
        <v>3</v>
      </c>
      <c r="I1005" s="1">
        <v>2</v>
      </c>
      <c r="J1005" s="1">
        <v>7</v>
      </c>
      <c r="K1005" s="1">
        <v>0</v>
      </c>
      <c r="L1005" s="1">
        <v>4</v>
      </c>
      <c r="M1005" s="1">
        <v>2</v>
      </c>
      <c r="N1005" s="1">
        <v>1</v>
      </c>
      <c r="O1005" s="1">
        <v>1</v>
      </c>
      <c r="P1005" s="1">
        <v>0</v>
      </c>
      <c r="Q1005" s="1">
        <v>2</v>
      </c>
      <c r="R1005" s="1">
        <v>8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64</v>
      </c>
      <c r="AA1005" s="1" t="str" cm="1">
        <f t="array" ref="AA1005">_xlfn.IFS(AND(Z1005 &lt; 36, Z1005 &gt; 23), "24-35", AND(Z1005 &lt; 51, Z1005 &gt; 35), "36-50", AND(Z1005 &lt; 66, Z1005 &gt; 50), "51-65", Z1005 &gt; 65, "66+", TRUE, "?")</f>
        <v>51-65</v>
      </c>
      <c r="AB1005" s="1">
        <v>2853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0</v>
      </c>
      <c r="AL1005" s="1">
        <v>14</v>
      </c>
      <c r="AM1005" s="2">
        <v>41996</v>
      </c>
      <c r="AN1005">
        <f t="shared" si="46"/>
        <v>12</v>
      </c>
      <c r="AO1005" t="str">
        <f t="shared" si="47"/>
        <v>December</v>
      </c>
      <c r="AP1005">
        <v>1</v>
      </c>
    </row>
    <row r="1006" spans="1:42" ht="13" x14ac:dyDescent="0.15">
      <c r="A1006">
        <v>1005</v>
      </c>
      <c r="B1006" s="1">
        <v>67023</v>
      </c>
      <c r="C1006" s="1">
        <v>889</v>
      </c>
      <c r="D1006" s="1">
        <f t="shared" si="45"/>
        <v>1.3264103367500708</v>
      </c>
      <c r="E1006" s="1">
        <v>0</v>
      </c>
      <c r="F1006" s="1">
        <v>0</v>
      </c>
      <c r="G1006" s="1">
        <v>93</v>
      </c>
      <c r="H1006" s="1">
        <v>444</v>
      </c>
      <c r="I1006" s="1">
        <v>44</v>
      </c>
      <c r="J1006" s="1">
        <v>382</v>
      </c>
      <c r="K1006" s="1">
        <v>11</v>
      </c>
      <c r="L1006" s="1">
        <v>8</v>
      </c>
      <c r="M1006" s="1">
        <v>17</v>
      </c>
      <c r="N1006" s="1">
        <v>1</v>
      </c>
      <c r="O1006" s="1">
        <v>3</v>
      </c>
      <c r="P1006" s="1">
        <v>7</v>
      </c>
      <c r="Q1006" s="1">
        <v>13</v>
      </c>
      <c r="R1006" s="1">
        <v>2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42</v>
      </c>
      <c r="AA1006" s="1" t="str" cm="1">
        <f t="array" ref="AA1006">_xlfn.IFS(AND(Z1006 &lt; 36, Z1006 &gt; 23), "24-35", AND(Z1006 &lt; 51, Z1006 &gt; 35), "36-50", AND(Z1006 &lt; 66, Z1006 &gt; 50), "51-65", Z1006 &gt; 65, "66+", TRUE, "?")</f>
        <v>36-50</v>
      </c>
      <c r="AB1006" s="1">
        <v>2276</v>
      </c>
      <c r="AC1006" s="1">
        <v>0</v>
      </c>
      <c r="AD1006" s="1">
        <v>1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872</v>
      </c>
      <c r="AM1006" s="2">
        <v>42573</v>
      </c>
      <c r="AN1006">
        <f t="shared" si="46"/>
        <v>7</v>
      </c>
      <c r="AO1006" t="str">
        <f t="shared" si="47"/>
        <v>July</v>
      </c>
      <c r="AP1006">
        <v>1</v>
      </c>
    </row>
    <row r="1007" spans="1:42" ht="13" x14ac:dyDescent="0.15">
      <c r="A1007">
        <v>1006</v>
      </c>
      <c r="B1007" s="1">
        <v>70713</v>
      </c>
      <c r="C1007" s="1">
        <v>1287</v>
      </c>
      <c r="D1007" s="1">
        <f t="shared" si="45"/>
        <v>1.8200330915107545</v>
      </c>
      <c r="E1007" s="1">
        <v>0</v>
      </c>
      <c r="F1007" s="1">
        <v>1</v>
      </c>
      <c r="G1007" s="1">
        <v>23</v>
      </c>
      <c r="H1007" s="1">
        <v>736</v>
      </c>
      <c r="I1007" s="1">
        <v>114</v>
      </c>
      <c r="J1007" s="1">
        <v>279</v>
      </c>
      <c r="K1007" s="1">
        <v>82</v>
      </c>
      <c r="L1007" s="1">
        <v>76</v>
      </c>
      <c r="M1007" s="1">
        <v>190</v>
      </c>
      <c r="N1007" s="1">
        <v>6</v>
      </c>
      <c r="O1007" s="1">
        <v>5</v>
      </c>
      <c r="P1007" s="1">
        <v>6</v>
      </c>
      <c r="Q1007" s="1">
        <v>8</v>
      </c>
      <c r="R1007" s="1">
        <v>3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54</v>
      </c>
      <c r="AA1007" s="1" t="str" cm="1">
        <f t="array" ref="AA1007">_xlfn.IFS(AND(Z1007 &lt; 36, Z1007 &gt; 23), "24-35", AND(Z1007 &lt; 51, Z1007 &gt; 35), "36-50", AND(Z1007 &lt; 66, Z1007 &gt; 50), "51-65", Z1007 &gt; 65, "66+", TRUE, "?")</f>
        <v>51-65</v>
      </c>
      <c r="AB1007" s="1">
        <v>2732</v>
      </c>
      <c r="AC1007" s="1">
        <v>0</v>
      </c>
      <c r="AD1007" s="1">
        <v>0</v>
      </c>
      <c r="AE1007" s="1">
        <v>0</v>
      </c>
      <c r="AF1007" s="1">
        <v>1</v>
      </c>
      <c r="AG1007" s="1">
        <v>0</v>
      </c>
      <c r="AH1007" s="1">
        <v>0</v>
      </c>
      <c r="AI1007" s="1">
        <v>1</v>
      </c>
      <c r="AJ1007" s="1">
        <v>0</v>
      </c>
      <c r="AK1007" s="1">
        <v>0</v>
      </c>
      <c r="AL1007" s="1">
        <v>1097</v>
      </c>
      <c r="AM1007" s="2">
        <v>42117</v>
      </c>
      <c r="AN1007">
        <f t="shared" si="46"/>
        <v>4</v>
      </c>
      <c r="AO1007" t="str">
        <f t="shared" si="47"/>
        <v>April</v>
      </c>
      <c r="AP1007">
        <v>1</v>
      </c>
    </row>
    <row r="1008" spans="1:42" ht="13" x14ac:dyDescent="0.15">
      <c r="A1008">
        <v>1007</v>
      </c>
      <c r="B1008" s="1">
        <v>59925</v>
      </c>
      <c r="C1008" s="1">
        <v>710</v>
      </c>
      <c r="D1008" s="1">
        <f t="shared" si="45"/>
        <v>1.1848143512724238</v>
      </c>
      <c r="E1008" s="1">
        <v>0</v>
      </c>
      <c r="F1008" s="1">
        <v>1</v>
      </c>
      <c r="G1008" s="1">
        <v>83</v>
      </c>
      <c r="H1008" s="1">
        <v>473</v>
      </c>
      <c r="I1008" s="1">
        <v>21</v>
      </c>
      <c r="J1008" s="1">
        <v>176</v>
      </c>
      <c r="K1008" s="1">
        <v>19</v>
      </c>
      <c r="L1008" s="1">
        <v>21</v>
      </c>
      <c r="M1008" s="1">
        <v>56</v>
      </c>
      <c r="N1008" s="1">
        <v>3</v>
      </c>
      <c r="O1008" s="1">
        <v>9</v>
      </c>
      <c r="P1008" s="1">
        <v>2</v>
      </c>
      <c r="Q1008" s="1">
        <v>9</v>
      </c>
      <c r="R1008" s="1">
        <v>6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65</v>
      </c>
      <c r="AA1008" s="1" t="str" cm="1">
        <f t="array" ref="AA1008">_xlfn.IFS(AND(Z1008 &lt; 36, Z1008 &gt; 23), "24-35", AND(Z1008 &lt; 51, Z1008 &gt; 35), "36-50", AND(Z1008 &lt; 66, Z1008 &gt; 50), "51-65", Z1008 &gt; 65, "66+", TRUE, "?")</f>
        <v>51-65</v>
      </c>
      <c r="AB1008" s="1">
        <v>2735</v>
      </c>
      <c r="AC1008" s="1">
        <v>0</v>
      </c>
      <c r="AD1008" s="1">
        <v>0</v>
      </c>
      <c r="AE1008" s="1">
        <v>0</v>
      </c>
      <c r="AF1008" s="1">
        <v>1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654</v>
      </c>
      <c r="AM1008" s="2">
        <v>42114</v>
      </c>
      <c r="AN1008">
        <f t="shared" si="46"/>
        <v>4</v>
      </c>
      <c r="AO1008" t="str">
        <f t="shared" si="47"/>
        <v>April</v>
      </c>
      <c r="AP1008">
        <v>1</v>
      </c>
    </row>
    <row r="1009" spans="1:42" ht="13" x14ac:dyDescent="0.15">
      <c r="A1009">
        <v>1008</v>
      </c>
      <c r="B1009" s="1">
        <v>39722</v>
      </c>
      <c r="C1009" s="1">
        <v>39</v>
      </c>
      <c r="D1009" s="1">
        <f t="shared" si="45"/>
        <v>9.8182367453803931E-2</v>
      </c>
      <c r="E1009" s="1">
        <v>0</v>
      </c>
      <c r="F1009" s="1">
        <v>1</v>
      </c>
      <c r="G1009" s="1">
        <v>92</v>
      </c>
      <c r="H1009" s="1">
        <v>32</v>
      </c>
      <c r="I1009" s="1">
        <v>0</v>
      </c>
      <c r="J1009" s="1">
        <v>5</v>
      </c>
      <c r="K1009" s="1">
        <v>2</v>
      </c>
      <c r="L1009" s="1">
        <v>0</v>
      </c>
      <c r="M1009" s="1">
        <v>8</v>
      </c>
      <c r="N1009" s="1">
        <v>2</v>
      </c>
      <c r="O1009" s="1">
        <v>2</v>
      </c>
      <c r="P1009" s="1">
        <v>0</v>
      </c>
      <c r="Q1009" s="1">
        <v>3</v>
      </c>
      <c r="R1009" s="1">
        <v>5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67</v>
      </c>
      <c r="AA1009" s="1" t="str" cm="1">
        <f t="array" ref="AA1009">_xlfn.IFS(AND(Z1009 &lt; 36, Z1009 &gt; 23), "24-35", AND(Z1009 &lt; 51, Z1009 &gt; 35), "36-50", AND(Z1009 &lt; 66, Z1009 &gt; 50), "51-65", Z1009 &gt; 65, "66+", TRUE, "?")</f>
        <v>66+</v>
      </c>
      <c r="AB1009" s="1">
        <v>2284</v>
      </c>
      <c r="AC1009" s="1">
        <v>0</v>
      </c>
      <c r="AD1009" s="1">
        <v>1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31</v>
      </c>
      <c r="AM1009" s="2">
        <v>42565</v>
      </c>
      <c r="AN1009">
        <f t="shared" si="46"/>
        <v>7</v>
      </c>
      <c r="AO1009" t="str">
        <f t="shared" si="47"/>
        <v>July</v>
      </c>
      <c r="AP1009">
        <v>1</v>
      </c>
    </row>
    <row r="1010" spans="1:42" ht="13" x14ac:dyDescent="0.15">
      <c r="A1010">
        <v>1009</v>
      </c>
      <c r="B1010" s="1">
        <v>46610</v>
      </c>
      <c r="C1010" s="1">
        <v>342</v>
      </c>
      <c r="D1010" s="1">
        <f t="shared" si="45"/>
        <v>0.73374812272044621</v>
      </c>
      <c r="E1010" s="1">
        <v>0</v>
      </c>
      <c r="F1010" s="1">
        <v>0</v>
      </c>
      <c r="G1010" s="1">
        <v>4</v>
      </c>
      <c r="H1010" s="1">
        <v>288</v>
      </c>
      <c r="I1010" s="1">
        <v>10</v>
      </c>
      <c r="J1010" s="1">
        <v>30</v>
      </c>
      <c r="K1010" s="1">
        <v>4</v>
      </c>
      <c r="L1010" s="1">
        <v>10</v>
      </c>
      <c r="M1010" s="1">
        <v>125</v>
      </c>
      <c r="N1010" s="1">
        <v>1</v>
      </c>
      <c r="O1010" s="1">
        <v>6</v>
      </c>
      <c r="P1010" s="1">
        <v>1</v>
      </c>
      <c r="Q1010" s="1">
        <v>6</v>
      </c>
      <c r="R1010" s="1">
        <v>6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62</v>
      </c>
      <c r="AA1010" s="1" t="str" cm="1">
        <f t="array" ref="AA1010">_xlfn.IFS(AND(Z1010 &lt; 36, Z1010 &gt; 23), "24-35", AND(Z1010 &lt; 51, Z1010 &gt; 35), "36-50", AND(Z1010 &lt; 66, Z1010 &gt; 50), "51-65", Z1010 &gt; 65, "66+", TRUE, "?")</f>
        <v>51-65</v>
      </c>
      <c r="AB1010" s="1">
        <v>2505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1</v>
      </c>
      <c r="AJ1010" s="1">
        <v>0</v>
      </c>
      <c r="AK1010" s="1">
        <v>0</v>
      </c>
      <c r="AL1010" s="1">
        <v>217</v>
      </c>
      <c r="AM1010" s="2">
        <v>42344</v>
      </c>
      <c r="AN1010">
        <f t="shared" si="46"/>
        <v>12</v>
      </c>
      <c r="AO1010" t="str">
        <f t="shared" si="47"/>
        <v>December</v>
      </c>
      <c r="AP1010">
        <v>1</v>
      </c>
    </row>
    <row r="1011" spans="1:42" ht="13" x14ac:dyDescent="0.15">
      <c r="A1011">
        <v>1010</v>
      </c>
      <c r="B1011" s="1">
        <v>88347</v>
      </c>
      <c r="C1011" s="1">
        <v>1998</v>
      </c>
      <c r="D1011" s="1">
        <f t="shared" si="45"/>
        <v>2.2615368942918264</v>
      </c>
      <c r="E1011" s="1">
        <v>0</v>
      </c>
      <c r="F1011" s="1">
        <v>0</v>
      </c>
      <c r="G1011" s="1">
        <v>32</v>
      </c>
      <c r="H1011" s="1">
        <v>1050</v>
      </c>
      <c r="I1011" s="1">
        <v>178</v>
      </c>
      <c r="J1011" s="1">
        <v>555</v>
      </c>
      <c r="K1011" s="1">
        <v>77</v>
      </c>
      <c r="L1011" s="1">
        <v>138</v>
      </c>
      <c r="M1011" s="1">
        <v>118</v>
      </c>
      <c r="N1011" s="1">
        <v>1</v>
      </c>
      <c r="O1011" s="1">
        <v>4</v>
      </c>
      <c r="P1011" s="1">
        <v>7</v>
      </c>
      <c r="Q1011" s="1">
        <v>9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59</v>
      </c>
      <c r="AA1011" s="1" t="str" cm="1">
        <f t="array" ref="AA1011">_xlfn.IFS(AND(Z1011 &lt; 36, Z1011 &gt; 23), "24-35", AND(Z1011 &lt; 51, Z1011 &gt; 35), "36-50", AND(Z1011 &lt; 66, Z1011 &gt; 50), "51-65", Z1011 &gt; 65, "66+", TRUE, "?")</f>
        <v>51-65</v>
      </c>
      <c r="AB1011" s="1">
        <v>2520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1880</v>
      </c>
      <c r="AM1011" s="2">
        <v>42329</v>
      </c>
      <c r="AN1011">
        <f t="shared" si="46"/>
        <v>11</v>
      </c>
      <c r="AO1011" t="str">
        <f t="shared" si="47"/>
        <v>November</v>
      </c>
      <c r="AP1011">
        <v>1</v>
      </c>
    </row>
    <row r="1012" spans="1:42" ht="13" x14ac:dyDescent="0.15">
      <c r="A1012">
        <v>1011</v>
      </c>
      <c r="B1012" s="1">
        <v>87171</v>
      </c>
      <c r="C1012" s="1">
        <v>1254</v>
      </c>
      <c r="D1012" s="1">
        <f t="shared" si="45"/>
        <v>1.4385518119558109</v>
      </c>
      <c r="E1012" s="1">
        <v>0</v>
      </c>
      <c r="F1012" s="1">
        <v>0</v>
      </c>
      <c r="G1012" s="1">
        <v>27</v>
      </c>
      <c r="H1012" s="1">
        <v>1001</v>
      </c>
      <c r="I1012" s="1">
        <v>44</v>
      </c>
      <c r="J1012" s="1">
        <v>107</v>
      </c>
      <c r="K1012" s="1">
        <v>58</v>
      </c>
      <c r="L1012" s="1">
        <v>44</v>
      </c>
      <c r="M1012" s="1">
        <v>44</v>
      </c>
      <c r="N1012" s="1">
        <v>1</v>
      </c>
      <c r="O1012" s="1">
        <v>6</v>
      </c>
      <c r="P1012" s="1">
        <v>7</v>
      </c>
      <c r="Q1012" s="1">
        <v>11</v>
      </c>
      <c r="R1012" s="1">
        <v>2</v>
      </c>
      <c r="S1012" s="1">
        <v>0</v>
      </c>
      <c r="T1012" s="1">
        <v>0</v>
      </c>
      <c r="U1012" s="1">
        <v>1</v>
      </c>
      <c r="V1012" s="1">
        <v>0</v>
      </c>
      <c r="W1012" s="1">
        <v>1</v>
      </c>
      <c r="X1012" s="1">
        <v>0</v>
      </c>
      <c r="Y1012" s="1">
        <v>0</v>
      </c>
      <c r="Z1012" s="1">
        <v>39</v>
      </c>
      <c r="AA1012" s="1" t="str" cm="1">
        <f t="array" ref="AA1012">_xlfn.IFS(AND(Z1012 &lt; 36, Z1012 &gt; 23), "24-35", AND(Z1012 &lt; 51, Z1012 &gt; 35), "36-50", AND(Z1012 &lt; 66, Z1012 &gt; 50), "51-65", Z1012 &gt; 65, "66+", TRUE, "?")</f>
        <v>36-50</v>
      </c>
      <c r="AB1012" s="1">
        <v>2583</v>
      </c>
      <c r="AC1012" s="1">
        <v>0</v>
      </c>
      <c r="AD1012" s="1">
        <v>1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1210</v>
      </c>
      <c r="AM1012" s="2">
        <v>42266</v>
      </c>
      <c r="AN1012">
        <f t="shared" si="46"/>
        <v>9</v>
      </c>
      <c r="AO1012" t="str">
        <f t="shared" si="47"/>
        <v>September</v>
      </c>
      <c r="AP1012">
        <v>1</v>
      </c>
    </row>
    <row r="1013" spans="1:42" ht="13" x14ac:dyDescent="0.15">
      <c r="A1013">
        <v>1012</v>
      </c>
      <c r="B1013" s="1">
        <v>26907</v>
      </c>
      <c r="C1013" s="1">
        <v>20</v>
      </c>
      <c r="D1013" s="1">
        <f t="shared" si="45"/>
        <v>7.4330099973984459E-2</v>
      </c>
      <c r="E1013" s="1">
        <v>1</v>
      </c>
      <c r="F1013" s="1">
        <v>1</v>
      </c>
      <c r="G1013" s="1">
        <v>10</v>
      </c>
      <c r="H1013" s="1">
        <v>9</v>
      </c>
      <c r="I1013" s="1">
        <v>1</v>
      </c>
      <c r="J1013" s="1">
        <v>7</v>
      </c>
      <c r="K1013" s="1">
        <v>0</v>
      </c>
      <c r="L1013" s="1">
        <v>3</v>
      </c>
      <c r="M1013" s="1">
        <v>2</v>
      </c>
      <c r="N1013" s="1">
        <v>2</v>
      </c>
      <c r="O1013" s="1">
        <v>1</v>
      </c>
      <c r="P1013" s="1">
        <v>0</v>
      </c>
      <c r="Q1013" s="1">
        <v>3</v>
      </c>
      <c r="R1013" s="1">
        <v>7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44</v>
      </c>
      <c r="AA1013" s="1" t="str" cm="1">
        <f t="array" ref="AA1013">_xlfn.IFS(AND(Z1013 &lt; 36, Z1013 &gt; 23), "24-35", AND(Z1013 &lt; 51, Z1013 &gt; 35), "36-50", AND(Z1013 &lt; 66, Z1013 &gt; 50), "51-65", Z1013 &gt; 65, "66+", TRUE, "?")</f>
        <v>36-50</v>
      </c>
      <c r="AB1013" s="1">
        <v>2472</v>
      </c>
      <c r="AC1013" s="1">
        <v>0</v>
      </c>
      <c r="AD1013" s="1">
        <v>0</v>
      </c>
      <c r="AE1013" s="1">
        <v>0</v>
      </c>
      <c r="AF1013" s="1">
        <v>1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18</v>
      </c>
      <c r="AM1013" s="2">
        <v>42377</v>
      </c>
      <c r="AN1013">
        <f t="shared" si="46"/>
        <v>1</v>
      </c>
      <c r="AO1013" t="str">
        <f t="shared" si="47"/>
        <v>January</v>
      </c>
      <c r="AP1013">
        <v>1</v>
      </c>
    </row>
    <row r="1014" spans="1:42" ht="13" x14ac:dyDescent="0.15">
      <c r="A1014">
        <v>1013</v>
      </c>
      <c r="B1014" s="1">
        <v>50014</v>
      </c>
      <c r="C1014" s="1">
        <v>354</v>
      </c>
      <c r="D1014" s="1">
        <f t="shared" si="45"/>
        <v>0.70780181549166232</v>
      </c>
      <c r="E1014" s="1">
        <v>1</v>
      </c>
      <c r="F1014" s="1">
        <v>0</v>
      </c>
      <c r="G1014" s="1">
        <v>9</v>
      </c>
      <c r="H1014" s="1">
        <v>234</v>
      </c>
      <c r="I1014" s="1">
        <v>14</v>
      </c>
      <c r="J1014" s="1">
        <v>77</v>
      </c>
      <c r="K1014" s="1">
        <v>19</v>
      </c>
      <c r="L1014" s="1">
        <v>10</v>
      </c>
      <c r="M1014" s="1">
        <v>42</v>
      </c>
      <c r="N1014" s="1">
        <v>2</v>
      </c>
      <c r="O1014" s="1">
        <v>4</v>
      </c>
      <c r="P1014" s="1">
        <v>1</v>
      </c>
      <c r="Q1014" s="1">
        <v>8</v>
      </c>
      <c r="R1014" s="1">
        <v>5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52</v>
      </c>
      <c r="AA1014" s="1" t="str" cm="1">
        <f t="array" ref="AA1014">_xlfn.IFS(AND(Z1014 &lt; 36, Z1014 &gt; 23), "24-35", AND(Z1014 &lt; 51, Z1014 &gt; 35), "36-50", AND(Z1014 &lt; 66, Z1014 &gt; 50), "51-65", Z1014 &gt; 65, "66+", TRUE, "?")</f>
        <v>51-65</v>
      </c>
      <c r="AB1014" s="1">
        <v>2317</v>
      </c>
      <c r="AC1014" s="1">
        <v>0</v>
      </c>
      <c r="AD1014" s="1">
        <v>0</v>
      </c>
      <c r="AE1014" s="1">
        <v>1</v>
      </c>
      <c r="AF1014" s="1">
        <v>0</v>
      </c>
      <c r="AG1014" s="1">
        <v>0</v>
      </c>
      <c r="AH1014" s="1">
        <v>0</v>
      </c>
      <c r="AI1014" s="1">
        <v>0</v>
      </c>
      <c r="AJ1014" s="1">
        <v>1</v>
      </c>
      <c r="AK1014" s="1">
        <v>0</v>
      </c>
      <c r="AL1014" s="1">
        <v>312</v>
      </c>
      <c r="AM1014" s="2">
        <v>42532</v>
      </c>
      <c r="AN1014">
        <f t="shared" si="46"/>
        <v>6</v>
      </c>
      <c r="AO1014" t="str">
        <f t="shared" si="47"/>
        <v>June</v>
      </c>
      <c r="AP1014">
        <v>1</v>
      </c>
    </row>
    <row r="1015" spans="1:42" ht="13" x14ac:dyDescent="0.15">
      <c r="A1015">
        <v>1014</v>
      </c>
      <c r="B1015" s="1">
        <v>41014</v>
      </c>
      <c r="C1015" s="1">
        <v>17</v>
      </c>
      <c r="D1015" s="1">
        <f t="shared" si="45"/>
        <v>4.1449261227873409E-2</v>
      </c>
      <c r="E1015" s="1">
        <v>1</v>
      </c>
      <c r="F1015" s="1">
        <v>0</v>
      </c>
      <c r="G1015" s="1">
        <v>65</v>
      </c>
      <c r="H1015" s="1">
        <v>7</v>
      </c>
      <c r="I1015" s="1">
        <v>2</v>
      </c>
      <c r="J1015" s="1">
        <v>6</v>
      </c>
      <c r="K1015" s="1">
        <v>2</v>
      </c>
      <c r="L1015" s="1">
        <v>0</v>
      </c>
      <c r="M1015" s="1">
        <v>3</v>
      </c>
      <c r="N1015" s="1">
        <v>1</v>
      </c>
      <c r="O1015" s="1">
        <v>1</v>
      </c>
      <c r="P1015" s="1">
        <v>0</v>
      </c>
      <c r="Q1015" s="1">
        <v>2</v>
      </c>
      <c r="R1015" s="1">
        <v>7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42</v>
      </c>
      <c r="AA1015" s="1" t="str" cm="1">
        <f t="array" ref="AA1015">_xlfn.IFS(AND(Z1015 &lt; 36, Z1015 &gt; 23), "24-35", AND(Z1015 &lt; 51, Z1015 &gt; 35), "36-50", AND(Z1015 &lt; 66, Z1015 &gt; 50), "51-65", Z1015 &gt; 65, "66+", TRUE, "?")</f>
        <v>36-50</v>
      </c>
      <c r="AB1015" s="1">
        <v>2592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14</v>
      </c>
      <c r="AM1015" s="2">
        <v>42257</v>
      </c>
      <c r="AN1015">
        <f t="shared" si="46"/>
        <v>9</v>
      </c>
      <c r="AO1015" t="str">
        <f t="shared" si="47"/>
        <v>September</v>
      </c>
      <c r="AP1015">
        <v>1</v>
      </c>
    </row>
    <row r="1016" spans="1:42" ht="13" x14ac:dyDescent="0.15">
      <c r="A1016">
        <v>1015</v>
      </c>
      <c r="B1016" s="1">
        <v>66294</v>
      </c>
      <c r="C1016" s="1">
        <v>850</v>
      </c>
      <c r="D1016" s="1">
        <f t="shared" si="45"/>
        <v>1.2821673152924851</v>
      </c>
      <c r="E1016" s="1">
        <v>0</v>
      </c>
      <c r="F1016" s="1">
        <v>0</v>
      </c>
      <c r="G1016" s="1">
        <v>68</v>
      </c>
      <c r="H1016" s="1">
        <v>251</v>
      </c>
      <c r="I1016" s="1">
        <v>108</v>
      </c>
      <c r="J1016" s="1">
        <v>334</v>
      </c>
      <c r="K1016" s="1">
        <v>65</v>
      </c>
      <c r="L1016" s="1">
        <v>92</v>
      </c>
      <c r="M1016" s="1">
        <v>117</v>
      </c>
      <c r="N1016" s="1">
        <v>1</v>
      </c>
      <c r="O1016" s="1">
        <v>4</v>
      </c>
      <c r="P1016" s="1">
        <v>3</v>
      </c>
      <c r="Q1016" s="1">
        <v>5</v>
      </c>
      <c r="R1016" s="1">
        <v>2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55</v>
      </c>
      <c r="AA1016" s="1" t="str" cm="1">
        <f t="array" ref="AA1016">_xlfn.IFS(AND(Z1016 &lt; 36, Z1016 &gt; 23), "24-35", AND(Z1016 &lt; 51, Z1016 &gt; 35), "36-50", AND(Z1016 &lt; 66, Z1016 &gt; 50), "51-65", Z1016 &gt; 65, "66+", TRUE, "?")</f>
        <v>51-65</v>
      </c>
      <c r="AB1016" s="1">
        <v>2263</v>
      </c>
      <c r="AC1016" s="1">
        <v>0</v>
      </c>
      <c r="AD1016" s="1">
        <v>0</v>
      </c>
      <c r="AE1016" s="1">
        <v>1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733</v>
      </c>
      <c r="AM1016" s="2">
        <v>42586</v>
      </c>
      <c r="AN1016">
        <f t="shared" si="46"/>
        <v>8</v>
      </c>
      <c r="AO1016" t="str">
        <f t="shared" si="47"/>
        <v>August</v>
      </c>
      <c r="AP1016">
        <v>1</v>
      </c>
    </row>
    <row r="1017" spans="1:42" ht="13" x14ac:dyDescent="0.15">
      <c r="A1017">
        <v>1016</v>
      </c>
      <c r="B1017" s="1">
        <v>65706</v>
      </c>
      <c r="C1017" s="1">
        <v>1070</v>
      </c>
      <c r="D1017" s="1">
        <f t="shared" si="45"/>
        <v>1.6284661979119108</v>
      </c>
      <c r="E1017" s="1">
        <v>0</v>
      </c>
      <c r="F1017" s="1">
        <v>0</v>
      </c>
      <c r="G1017" s="1">
        <v>77</v>
      </c>
      <c r="H1017" s="1">
        <v>918</v>
      </c>
      <c r="I1017" s="1">
        <v>10</v>
      </c>
      <c r="J1017" s="1">
        <v>129</v>
      </c>
      <c r="K1017" s="1">
        <v>13</v>
      </c>
      <c r="L1017" s="1">
        <v>0</v>
      </c>
      <c r="M1017" s="1">
        <v>129</v>
      </c>
      <c r="N1017" s="1">
        <v>1</v>
      </c>
      <c r="O1017" s="1">
        <v>11</v>
      </c>
      <c r="P1017" s="1">
        <v>3</v>
      </c>
      <c r="Q1017" s="1">
        <v>12</v>
      </c>
      <c r="R1017" s="1">
        <v>7</v>
      </c>
      <c r="S1017" s="1">
        <v>0</v>
      </c>
      <c r="T1017" s="1">
        <v>1</v>
      </c>
      <c r="U1017" s="1">
        <v>0</v>
      </c>
      <c r="V1017" s="1">
        <v>1</v>
      </c>
      <c r="W1017" s="1">
        <v>1</v>
      </c>
      <c r="X1017" s="1">
        <v>0</v>
      </c>
      <c r="Y1017" s="1">
        <v>1</v>
      </c>
      <c r="Z1017" s="1">
        <v>50</v>
      </c>
      <c r="AA1017" s="1" t="str" cm="1">
        <f t="array" ref="AA1017">_xlfn.IFS(AND(Z1017 &lt; 36, Z1017 &gt; 23), "24-35", AND(Z1017 &lt; 51, Z1017 &gt; 35), "36-50", AND(Z1017 &lt; 66, Z1017 &gt; 50), "51-65", Z1017 &gt; 65, "66+", TRUE, "?")</f>
        <v>36-50</v>
      </c>
      <c r="AB1017" s="1">
        <v>2525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0</v>
      </c>
      <c r="AK1017" s="1">
        <v>0</v>
      </c>
      <c r="AL1017" s="1">
        <v>941</v>
      </c>
      <c r="AM1017" s="2">
        <v>42324</v>
      </c>
      <c r="AN1017">
        <f t="shared" si="46"/>
        <v>11</v>
      </c>
      <c r="AO1017" t="str">
        <f t="shared" si="47"/>
        <v>November</v>
      </c>
      <c r="AP1017">
        <v>1</v>
      </c>
    </row>
    <row r="1018" spans="1:42" ht="13" x14ac:dyDescent="0.15">
      <c r="A1018">
        <v>1017</v>
      </c>
      <c r="B1018" s="1">
        <v>75154</v>
      </c>
      <c r="C1018" s="1">
        <v>1061</v>
      </c>
      <c r="D1018" s="1">
        <f t="shared" si="45"/>
        <v>1.411767836708625</v>
      </c>
      <c r="E1018" s="1">
        <v>0</v>
      </c>
      <c r="F1018" s="1">
        <v>1</v>
      </c>
      <c r="G1018" s="1">
        <v>79</v>
      </c>
      <c r="H1018" s="1">
        <v>543</v>
      </c>
      <c r="I1018" s="1">
        <v>10</v>
      </c>
      <c r="J1018" s="1">
        <v>205</v>
      </c>
      <c r="K1018" s="1">
        <v>160</v>
      </c>
      <c r="L1018" s="1">
        <v>143</v>
      </c>
      <c r="M1018" s="1">
        <v>82</v>
      </c>
      <c r="N1018" s="1">
        <v>1</v>
      </c>
      <c r="O1018" s="1">
        <v>6</v>
      </c>
      <c r="P1018" s="1">
        <v>3</v>
      </c>
      <c r="Q1018" s="1">
        <v>6</v>
      </c>
      <c r="R1018" s="1">
        <v>3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62</v>
      </c>
      <c r="AA1018" s="1" t="str" cm="1">
        <f t="array" ref="AA1018">_xlfn.IFS(AND(Z1018 &lt; 36, Z1018 &gt; 23), "24-35", AND(Z1018 &lt; 51, Z1018 &gt; 35), "36-50", AND(Z1018 &lt; 66, Z1018 &gt; 50), "51-65", Z1018 &gt; 65, "66+", TRUE, "?")</f>
        <v>51-65</v>
      </c>
      <c r="AB1018" s="1">
        <v>2822</v>
      </c>
      <c r="AC1018" s="1">
        <v>0</v>
      </c>
      <c r="AD1018" s="1">
        <v>0</v>
      </c>
      <c r="AE1018" s="1">
        <v>1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979</v>
      </c>
      <c r="AM1018" s="2">
        <v>42027</v>
      </c>
      <c r="AN1018">
        <f t="shared" si="46"/>
        <v>1</v>
      </c>
      <c r="AO1018" t="str">
        <f t="shared" si="47"/>
        <v>January</v>
      </c>
      <c r="AP1018">
        <v>1</v>
      </c>
    </row>
    <row r="1019" spans="1:42" ht="13" x14ac:dyDescent="0.15">
      <c r="A1019">
        <v>1018</v>
      </c>
      <c r="B1019" s="1">
        <v>40479</v>
      </c>
      <c r="C1019" s="1">
        <v>15</v>
      </c>
      <c r="D1019" s="1">
        <f t="shared" si="45"/>
        <v>3.7056251389609426E-2</v>
      </c>
      <c r="E1019" s="1">
        <v>1</v>
      </c>
      <c r="F1019" s="1">
        <v>0</v>
      </c>
      <c r="G1019" s="1">
        <v>95</v>
      </c>
      <c r="H1019" s="1">
        <v>5</v>
      </c>
      <c r="I1019" s="1">
        <v>0</v>
      </c>
      <c r="J1019" s="1">
        <v>8</v>
      </c>
      <c r="K1019" s="1">
        <v>2</v>
      </c>
      <c r="L1019" s="1">
        <v>0</v>
      </c>
      <c r="M1019" s="1">
        <v>0</v>
      </c>
      <c r="N1019" s="1">
        <v>1</v>
      </c>
      <c r="O1019" s="1">
        <v>0</v>
      </c>
      <c r="P1019" s="1">
        <v>0</v>
      </c>
      <c r="Q1019" s="1">
        <v>3</v>
      </c>
      <c r="R1019" s="1">
        <v>4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38</v>
      </c>
      <c r="AA1019" s="1" t="str" cm="1">
        <f t="array" ref="AA1019">_xlfn.IFS(AND(Z1019 &lt; 36, Z1019 &gt; 23), "24-35", AND(Z1019 &lt; 51, Z1019 &gt; 35), "36-50", AND(Z1019 &lt; 66, Z1019 &gt; 50), "51-65", Z1019 &gt; 65, "66+", TRUE, "?")</f>
        <v>36-50</v>
      </c>
      <c r="AB1019" s="1">
        <v>2475</v>
      </c>
      <c r="AC1019" s="1">
        <v>0</v>
      </c>
      <c r="AD1019" s="1">
        <v>0</v>
      </c>
      <c r="AE1019" s="1">
        <v>0</v>
      </c>
      <c r="AF1019" s="1">
        <v>1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15</v>
      </c>
      <c r="AM1019" s="2">
        <v>42374</v>
      </c>
      <c r="AN1019">
        <f t="shared" si="46"/>
        <v>1</v>
      </c>
      <c r="AO1019" t="str">
        <f t="shared" si="47"/>
        <v>January</v>
      </c>
      <c r="AP1019">
        <v>1</v>
      </c>
    </row>
    <row r="1020" spans="1:42" ht="13" x14ac:dyDescent="0.15">
      <c r="A1020">
        <v>1019</v>
      </c>
      <c r="B1020" s="1">
        <v>87195</v>
      </c>
      <c r="C1020" s="1">
        <v>1059</v>
      </c>
      <c r="D1020" s="1">
        <f t="shared" si="45"/>
        <v>1.2145191811457079</v>
      </c>
      <c r="E1020" s="1">
        <v>0</v>
      </c>
      <c r="F1020" s="1">
        <v>0</v>
      </c>
      <c r="G1020" s="1">
        <v>35</v>
      </c>
      <c r="H1020" s="1">
        <v>217</v>
      </c>
      <c r="I1020" s="1">
        <v>76</v>
      </c>
      <c r="J1020" s="1">
        <v>690</v>
      </c>
      <c r="K1020" s="1">
        <v>50</v>
      </c>
      <c r="L1020" s="1">
        <v>26</v>
      </c>
      <c r="M1020" s="1">
        <v>38</v>
      </c>
      <c r="N1020" s="1">
        <v>1</v>
      </c>
      <c r="O1020" s="1">
        <v>3</v>
      </c>
      <c r="P1020" s="1">
        <v>11</v>
      </c>
      <c r="Q1020" s="1">
        <v>5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61</v>
      </c>
      <c r="AA1020" s="1" t="str" cm="1">
        <f t="array" ref="AA1020">_xlfn.IFS(AND(Z1020 &lt; 36, Z1020 &gt; 23), "24-35", AND(Z1020 &lt; 51, Z1020 &gt; 35), "36-50", AND(Z1020 &lt; 66, Z1020 &gt; 50), "51-65", Z1020 &gt; 65, "66+", TRUE, "?")</f>
        <v>51-65</v>
      </c>
      <c r="AB1020" s="1">
        <v>2211</v>
      </c>
      <c r="AC1020" s="1">
        <v>0</v>
      </c>
      <c r="AD1020" s="1">
        <v>1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0</v>
      </c>
      <c r="AK1020" s="1">
        <v>0</v>
      </c>
      <c r="AL1020" s="1">
        <v>1021</v>
      </c>
      <c r="AM1020" s="2">
        <v>42638</v>
      </c>
      <c r="AN1020">
        <f t="shared" si="46"/>
        <v>9</v>
      </c>
      <c r="AO1020" t="str">
        <f t="shared" si="47"/>
        <v>September</v>
      </c>
      <c r="AP1020">
        <v>1</v>
      </c>
    </row>
    <row r="1021" spans="1:42" ht="13" x14ac:dyDescent="0.15">
      <c r="A1021">
        <v>1020</v>
      </c>
      <c r="B1021" s="1">
        <v>54233</v>
      </c>
      <c r="C1021" s="1">
        <v>839</v>
      </c>
      <c r="D1021" s="1">
        <f t="shared" si="45"/>
        <v>1.5470285619456787</v>
      </c>
      <c r="E1021" s="1">
        <v>0</v>
      </c>
      <c r="F1021" s="1">
        <v>1</v>
      </c>
      <c r="G1021" s="1">
        <v>46</v>
      </c>
      <c r="H1021" s="1">
        <v>652</v>
      </c>
      <c r="I1021" s="1">
        <v>8</v>
      </c>
      <c r="J1021" s="1">
        <v>158</v>
      </c>
      <c r="K1021" s="1">
        <v>21</v>
      </c>
      <c r="L1021" s="1">
        <v>0</v>
      </c>
      <c r="M1021" s="1">
        <v>142</v>
      </c>
      <c r="N1021" s="1">
        <v>4</v>
      </c>
      <c r="O1021" s="1">
        <v>11</v>
      </c>
      <c r="P1021" s="1">
        <v>6</v>
      </c>
      <c r="Q1021" s="1">
        <v>5</v>
      </c>
      <c r="R1021" s="1">
        <v>8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43</v>
      </c>
      <c r="AA1021" s="1" t="str" cm="1">
        <f t="array" ref="AA1021">_xlfn.IFS(AND(Z1021 &lt; 36, Z1021 &gt; 23), "24-35", AND(Z1021 &lt; 51, Z1021 &gt; 35), "36-50", AND(Z1021 &lt; 66, Z1021 &gt; 50), "51-65", Z1021 &gt; 65, "66+", TRUE, "?")</f>
        <v>36-50</v>
      </c>
      <c r="AB1021" s="1">
        <v>2669</v>
      </c>
      <c r="AC1021" s="1">
        <v>0</v>
      </c>
      <c r="AD1021" s="1">
        <v>1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0</v>
      </c>
      <c r="AL1021" s="1">
        <v>697</v>
      </c>
      <c r="AM1021" s="2">
        <v>42180</v>
      </c>
      <c r="AN1021">
        <f t="shared" si="46"/>
        <v>6</v>
      </c>
      <c r="AO1021" t="str">
        <f t="shared" si="47"/>
        <v>June</v>
      </c>
      <c r="AP1021">
        <v>1</v>
      </c>
    </row>
    <row r="1022" spans="1:42" ht="13" x14ac:dyDescent="0.15">
      <c r="A1022">
        <v>1021</v>
      </c>
      <c r="B1022" s="1">
        <v>24163</v>
      </c>
      <c r="C1022" s="1">
        <v>15</v>
      </c>
      <c r="D1022" s="1">
        <f t="shared" si="45"/>
        <v>6.2078384306584446E-2</v>
      </c>
      <c r="E1022" s="1">
        <v>1</v>
      </c>
      <c r="F1022" s="1">
        <v>1</v>
      </c>
      <c r="G1022" s="1">
        <v>3</v>
      </c>
      <c r="H1022" s="1">
        <v>4</v>
      </c>
      <c r="I1022" s="1">
        <v>1</v>
      </c>
      <c r="J1022" s="1">
        <v>7</v>
      </c>
      <c r="K1022" s="1">
        <v>2</v>
      </c>
      <c r="L1022" s="1">
        <v>1</v>
      </c>
      <c r="M1022" s="1">
        <v>2</v>
      </c>
      <c r="N1022" s="1">
        <v>2</v>
      </c>
      <c r="O1022" s="1">
        <v>1</v>
      </c>
      <c r="P1022" s="1">
        <v>0</v>
      </c>
      <c r="Q1022" s="1">
        <v>3</v>
      </c>
      <c r="R1022" s="1">
        <v>4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50</v>
      </c>
      <c r="AA1022" s="1" t="str" cm="1">
        <f t="array" ref="AA1022">_xlfn.IFS(AND(Z1022 &lt; 36, Z1022 &gt; 23), "24-35", AND(Z1022 &lt; 51, Z1022 &gt; 35), "36-50", AND(Z1022 &lt; 66, Z1022 &gt; 50), "51-65", Z1022 &gt; 65, "66+", TRUE, "?")</f>
        <v>36-50</v>
      </c>
      <c r="AB1022" s="1">
        <v>2419</v>
      </c>
      <c r="AC1022" s="1">
        <v>0</v>
      </c>
      <c r="AD1022" s="1">
        <v>0</v>
      </c>
      <c r="AE1022" s="1">
        <v>1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13</v>
      </c>
      <c r="AM1022" s="2">
        <v>42430</v>
      </c>
      <c r="AN1022">
        <f t="shared" si="46"/>
        <v>3</v>
      </c>
      <c r="AO1022" t="str">
        <f t="shared" si="47"/>
        <v>March</v>
      </c>
      <c r="AP1022">
        <v>1</v>
      </c>
    </row>
    <row r="1023" spans="1:42" ht="13" x14ac:dyDescent="0.15">
      <c r="A1023">
        <v>1022</v>
      </c>
      <c r="B1023" s="1">
        <v>81698</v>
      </c>
      <c r="C1023" s="1">
        <v>1059</v>
      </c>
      <c r="D1023" s="1">
        <f t="shared" si="45"/>
        <v>1.2962373619917256</v>
      </c>
      <c r="E1023" s="1">
        <v>0</v>
      </c>
      <c r="F1023" s="1">
        <v>0</v>
      </c>
      <c r="G1023" s="1">
        <v>1</v>
      </c>
      <c r="H1023" s="1">
        <v>709</v>
      </c>
      <c r="I1023" s="1">
        <v>45</v>
      </c>
      <c r="J1023" s="1">
        <v>115</v>
      </c>
      <c r="K1023" s="1">
        <v>30</v>
      </c>
      <c r="L1023" s="1">
        <v>160</v>
      </c>
      <c r="M1023" s="1">
        <v>45</v>
      </c>
      <c r="N1023" s="1">
        <v>1</v>
      </c>
      <c r="O1023" s="1">
        <v>8</v>
      </c>
      <c r="P1023" s="1">
        <v>2</v>
      </c>
      <c r="Q1023" s="1">
        <v>5</v>
      </c>
      <c r="R1023" s="1">
        <v>5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37</v>
      </c>
      <c r="AA1023" s="1" t="str" cm="1">
        <f t="array" ref="AA1023">_xlfn.IFS(AND(Z1023 &lt; 36, Z1023 &gt; 23), "24-35", AND(Z1023 &lt; 51, Z1023 &gt; 35), "36-50", AND(Z1023 &lt; 66, Z1023 &gt; 50), "51-65", Z1023 &gt; 65, "66+", TRUE, "?")</f>
        <v>36-50</v>
      </c>
      <c r="AB1023" s="1">
        <v>2644</v>
      </c>
      <c r="AC1023" s="1">
        <v>0</v>
      </c>
      <c r="AD1023" s="1">
        <v>0</v>
      </c>
      <c r="AE1023" s="1">
        <v>1</v>
      </c>
      <c r="AF1023" s="1">
        <v>0</v>
      </c>
      <c r="AG1023" s="1">
        <v>0</v>
      </c>
      <c r="AH1023" s="1">
        <v>1</v>
      </c>
      <c r="AI1023" s="1">
        <v>0</v>
      </c>
      <c r="AJ1023" s="1">
        <v>0</v>
      </c>
      <c r="AK1023" s="1">
        <v>0</v>
      </c>
      <c r="AL1023" s="1">
        <v>1014</v>
      </c>
      <c r="AM1023" s="2">
        <v>42205</v>
      </c>
      <c r="AN1023">
        <f t="shared" si="46"/>
        <v>7</v>
      </c>
      <c r="AO1023" t="str">
        <f t="shared" si="47"/>
        <v>July</v>
      </c>
      <c r="AP1023">
        <v>1</v>
      </c>
    </row>
    <row r="1024" spans="1:42" ht="13" x14ac:dyDescent="0.15">
      <c r="A1024">
        <v>1023</v>
      </c>
      <c r="B1024" s="1">
        <v>43776</v>
      </c>
      <c r="C1024" s="1">
        <v>20</v>
      </c>
      <c r="D1024" s="1">
        <f t="shared" si="45"/>
        <v>4.5687134502923971E-2</v>
      </c>
      <c r="E1024" s="1">
        <v>1</v>
      </c>
      <c r="F1024" s="1">
        <v>0</v>
      </c>
      <c r="G1024" s="1">
        <v>77</v>
      </c>
      <c r="H1024" s="1">
        <v>8</v>
      </c>
      <c r="I1024" s="1">
        <v>0</v>
      </c>
      <c r="J1024" s="1">
        <v>9</v>
      </c>
      <c r="K1024" s="1">
        <v>2</v>
      </c>
      <c r="L1024" s="1">
        <v>1</v>
      </c>
      <c r="M1024" s="1">
        <v>3</v>
      </c>
      <c r="N1024" s="1">
        <v>1</v>
      </c>
      <c r="O1024" s="1">
        <v>1</v>
      </c>
      <c r="P1024" s="1">
        <v>0</v>
      </c>
      <c r="Q1024" s="1">
        <v>2</v>
      </c>
      <c r="R1024" s="1">
        <v>6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37</v>
      </c>
      <c r="AA1024" s="1" t="str" cm="1">
        <f t="array" ref="AA1024">_xlfn.IFS(AND(Z1024 &lt; 36, Z1024 &gt; 23), "24-35", AND(Z1024 &lt; 51, Z1024 &gt; 35), "36-50", AND(Z1024 &lt; 66, Z1024 &gt; 50), "51-65", Z1024 &gt; 65, "66+", TRUE, "?")</f>
        <v>36-50</v>
      </c>
      <c r="AB1024" s="1">
        <v>2216</v>
      </c>
      <c r="AC1024" s="1">
        <v>0</v>
      </c>
      <c r="AD1024" s="1">
        <v>0</v>
      </c>
      <c r="AE1024" s="1">
        <v>0</v>
      </c>
      <c r="AF1024" s="1">
        <v>1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17</v>
      </c>
      <c r="AM1024" s="2">
        <v>42633</v>
      </c>
      <c r="AN1024">
        <f t="shared" si="46"/>
        <v>9</v>
      </c>
      <c r="AO1024" t="str">
        <f t="shared" si="47"/>
        <v>September</v>
      </c>
      <c r="AP1024">
        <v>1</v>
      </c>
    </row>
    <row r="1025" spans="1:42" ht="13" x14ac:dyDescent="0.15">
      <c r="A1025">
        <v>1024</v>
      </c>
      <c r="B1025" s="1">
        <v>63998</v>
      </c>
      <c r="C1025" s="1">
        <v>1056</v>
      </c>
      <c r="D1025" s="1">
        <f t="shared" si="45"/>
        <v>1.6500515641113784</v>
      </c>
      <c r="E1025" s="1">
        <v>0</v>
      </c>
      <c r="F1025" s="1">
        <v>0</v>
      </c>
      <c r="G1025" s="1">
        <v>42</v>
      </c>
      <c r="H1025" s="1">
        <v>176</v>
      </c>
      <c r="I1025" s="1">
        <v>29</v>
      </c>
      <c r="J1025" s="1">
        <v>818</v>
      </c>
      <c r="K1025" s="1">
        <v>0</v>
      </c>
      <c r="L1025" s="1">
        <v>33</v>
      </c>
      <c r="M1025" s="1">
        <v>112</v>
      </c>
      <c r="N1025" s="1">
        <v>1</v>
      </c>
      <c r="O1025" s="1">
        <v>7</v>
      </c>
      <c r="P1025" s="1">
        <v>6</v>
      </c>
      <c r="Q1025" s="1">
        <v>11</v>
      </c>
      <c r="R1025" s="1">
        <v>4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68</v>
      </c>
      <c r="AA1025" s="1" t="str" cm="1">
        <f t="array" ref="AA1025">_xlfn.IFS(AND(Z1025 &lt; 36, Z1025 &gt; 23), "24-35", AND(Z1025 &lt; 51, Z1025 &gt; 35), "36-50", AND(Z1025 &lt; 66, Z1025 &gt; 50), "51-65", Z1025 &gt; 65, "66+", TRUE, "?")</f>
        <v>66+</v>
      </c>
      <c r="AB1025" s="1">
        <v>2350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944</v>
      </c>
      <c r="AM1025" s="2">
        <v>42499</v>
      </c>
      <c r="AN1025">
        <f t="shared" si="46"/>
        <v>5</v>
      </c>
      <c r="AO1025" t="str">
        <f t="shared" si="47"/>
        <v>May</v>
      </c>
      <c r="AP1025">
        <v>1</v>
      </c>
    </row>
    <row r="1026" spans="1:42" ht="13" x14ac:dyDescent="0.15">
      <c r="A1026">
        <v>1025</v>
      </c>
      <c r="B1026" s="1">
        <v>85844</v>
      </c>
      <c r="C1026" s="1">
        <v>1920</v>
      </c>
      <c r="D1026" s="1">
        <f t="shared" si="45"/>
        <v>2.2366152555798888</v>
      </c>
      <c r="E1026" s="1">
        <v>0</v>
      </c>
      <c r="F1026" s="1">
        <v>0</v>
      </c>
      <c r="G1026" s="1">
        <v>62</v>
      </c>
      <c r="H1026" s="1">
        <v>938</v>
      </c>
      <c r="I1026" s="1">
        <v>19</v>
      </c>
      <c r="J1026" s="1">
        <v>843</v>
      </c>
      <c r="K1026" s="1">
        <v>25</v>
      </c>
      <c r="L1026" s="1">
        <v>95</v>
      </c>
      <c r="M1026" s="1">
        <v>38</v>
      </c>
      <c r="N1026" s="1">
        <v>1</v>
      </c>
      <c r="O1026" s="1">
        <v>6</v>
      </c>
      <c r="P1026" s="1">
        <v>6</v>
      </c>
      <c r="Q1026" s="1">
        <v>7</v>
      </c>
      <c r="R1026" s="1">
        <v>2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47</v>
      </c>
      <c r="AA1026" s="1" t="str" cm="1">
        <f t="array" ref="AA1026">_xlfn.IFS(AND(Z1026 &lt; 36, Z1026 &gt; 23), "24-35", AND(Z1026 &lt; 51, Z1026 &gt; 35), "36-50", AND(Z1026 &lt; 66, Z1026 &gt; 50), "51-65", Z1026 &gt; 65, "66+", TRUE, "?")</f>
        <v>36-50</v>
      </c>
      <c r="AB1026" s="1">
        <v>2190</v>
      </c>
      <c r="AC1026" s="1">
        <v>0</v>
      </c>
      <c r="AD1026" s="1">
        <v>1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1882</v>
      </c>
      <c r="AM1026" s="2">
        <v>42659</v>
      </c>
      <c r="AN1026">
        <f t="shared" si="46"/>
        <v>10</v>
      </c>
      <c r="AO1026" t="str">
        <f t="shared" si="47"/>
        <v>October</v>
      </c>
      <c r="AP1026">
        <v>1</v>
      </c>
    </row>
    <row r="1027" spans="1:42" ht="13" x14ac:dyDescent="0.15">
      <c r="A1027">
        <v>1026</v>
      </c>
      <c r="B1027" s="1">
        <v>39190</v>
      </c>
      <c r="C1027" s="1">
        <v>121</v>
      </c>
      <c r="D1027" s="1">
        <f t="shared" ref="D1027:D1090" si="48">C1027/B1027*100</f>
        <v>0.30875223271242663</v>
      </c>
      <c r="E1027" s="1">
        <v>1</v>
      </c>
      <c r="F1027" s="1">
        <v>0</v>
      </c>
      <c r="G1027" s="1">
        <v>91</v>
      </c>
      <c r="H1027" s="1">
        <v>68</v>
      </c>
      <c r="I1027" s="1">
        <v>8</v>
      </c>
      <c r="J1027" s="1">
        <v>18</v>
      </c>
      <c r="K1027" s="1">
        <v>19</v>
      </c>
      <c r="L1027" s="1">
        <v>8</v>
      </c>
      <c r="M1027" s="1">
        <v>12</v>
      </c>
      <c r="N1027" s="1">
        <v>2</v>
      </c>
      <c r="O1027" s="1">
        <v>2</v>
      </c>
      <c r="P1027" s="1">
        <v>1</v>
      </c>
      <c r="Q1027" s="1">
        <v>4</v>
      </c>
      <c r="R1027" s="1">
        <v>5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46</v>
      </c>
      <c r="AA1027" s="1" t="str" cm="1">
        <f t="array" ref="AA1027">_xlfn.IFS(AND(Z1027 &lt; 36, Z1027 &gt; 23), "24-35", AND(Z1027 &lt; 51, Z1027 &gt; 35), "36-50", AND(Z1027 &lt; 66, Z1027 &gt; 50), "51-65", Z1027 &gt; 65, "66+", TRUE, "?")</f>
        <v>36-50</v>
      </c>
      <c r="AB1027" s="1">
        <v>2223</v>
      </c>
      <c r="AC1027" s="1">
        <v>0</v>
      </c>
      <c r="AD1027" s="1">
        <v>0</v>
      </c>
      <c r="AE1027" s="1">
        <v>1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109</v>
      </c>
      <c r="AM1027" s="2">
        <v>42626</v>
      </c>
      <c r="AN1027">
        <f t="shared" ref="AN1027:AN1090" si="49">MONTH(AM1027)</f>
        <v>9</v>
      </c>
      <c r="AO1027" t="str">
        <f t="shared" ref="AO1027:AO1090" si="50">TEXT(DATE(2024,AN1027,1),"mmmm")</f>
        <v>September</v>
      </c>
      <c r="AP1027">
        <v>1</v>
      </c>
    </row>
    <row r="1028" spans="1:42" ht="13" x14ac:dyDescent="0.15">
      <c r="A1028">
        <v>1027</v>
      </c>
      <c r="B1028" s="1">
        <v>38578</v>
      </c>
      <c r="C1028" s="1">
        <v>70</v>
      </c>
      <c r="D1028" s="1">
        <f t="shared" si="48"/>
        <v>0.18145056768106174</v>
      </c>
      <c r="E1028" s="1">
        <v>1</v>
      </c>
      <c r="F1028" s="1">
        <v>1</v>
      </c>
      <c r="G1028" s="1">
        <v>2</v>
      </c>
      <c r="H1028" s="1">
        <v>38</v>
      </c>
      <c r="I1028" s="1">
        <v>4</v>
      </c>
      <c r="J1028" s="1">
        <v>22</v>
      </c>
      <c r="K1028" s="1">
        <v>3</v>
      </c>
      <c r="L1028" s="1">
        <v>3</v>
      </c>
      <c r="M1028" s="1">
        <v>3</v>
      </c>
      <c r="N1028" s="1">
        <v>3</v>
      </c>
      <c r="O1028" s="1">
        <v>3</v>
      </c>
      <c r="P1028" s="1">
        <v>0</v>
      </c>
      <c r="Q1028" s="1">
        <v>3</v>
      </c>
      <c r="R1028" s="1">
        <v>8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48</v>
      </c>
      <c r="AA1028" s="1" t="str" cm="1">
        <f t="array" ref="AA1028">_xlfn.IFS(AND(Z1028 &lt; 36, Z1028 &gt; 23), "24-35", AND(Z1028 &lt; 51, Z1028 &gt; 35), "36-50", AND(Z1028 &lt; 66, Z1028 &gt; 50), "51-65", Z1028 &gt; 65, "66+", TRUE, "?")</f>
        <v>36-50</v>
      </c>
      <c r="AB1028" s="1">
        <v>2531</v>
      </c>
      <c r="AC1028" s="1">
        <v>0</v>
      </c>
      <c r="AD1028" s="1">
        <v>0</v>
      </c>
      <c r="AE1028" s="1">
        <v>1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67</v>
      </c>
      <c r="AM1028" s="2">
        <v>42318</v>
      </c>
      <c r="AN1028">
        <f t="shared" si="49"/>
        <v>11</v>
      </c>
      <c r="AO1028" t="str">
        <f t="shared" si="50"/>
        <v>November</v>
      </c>
      <c r="AP1028">
        <v>1</v>
      </c>
    </row>
    <row r="1029" spans="1:42" ht="13" x14ac:dyDescent="0.15">
      <c r="A1029">
        <v>1028</v>
      </c>
      <c r="B1029" s="1">
        <v>57236</v>
      </c>
      <c r="C1029" s="1">
        <v>117</v>
      </c>
      <c r="D1029" s="1">
        <f t="shared" si="48"/>
        <v>0.20441680061499753</v>
      </c>
      <c r="E1029" s="1">
        <v>1</v>
      </c>
      <c r="F1029" s="1">
        <v>1</v>
      </c>
      <c r="G1029" s="1">
        <v>22</v>
      </c>
      <c r="H1029" s="1">
        <v>105</v>
      </c>
      <c r="I1029" s="1">
        <v>0</v>
      </c>
      <c r="J1029" s="1">
        <v>9</v>
      </c>
      <c r="K1029" s="1">
        <v>2</v>
      </c>
      <c r="L1029" s="1">
        <v>1</v>
      </c>
      <c r="M1029" s="1">
        <v>4</v>
      </c>
      <c r="N1029" s="1">
        <v>3</v>
      </c>
      <c r="O1029" s="1">
        <v>2</v>
      </c>
      <c r="P1029" s="1">
        <v>1</v>
      </c>
      <c r="Q1029" s="1">
        <v>4</v>
      </c>
      <c r="R1029" s="1">
        <v>3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55</v>
      </c>
      <c r="AA1029" s="1" t="str" cm="1">
        <f t="array" ref="AA1029">_xlfn.IFS(AND(Z1029 &lt; 36, Z1029 &gt; 23), "24-35", AND(Z1029 &lt; 51, Z1029 &gt; 35), "36-50", AND(Z1029 &lt; 66, Z1029 &gt; 50), "51-65", Z1029 &gt; 65, "66+", TRUE, "?")</f>
        <v>51-65</v>
      </c>
      <c r="AB1029" s="1">
        <v>2268</v>
      </c>
      <c r="AC1029" s="1">
        <v>0</v>
      </c>
      <c r="AD1029" s="1">
        <v>1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113</v>
      </c>
      <c r="AM1029" s="2">
        <v>42581</v>
      </c>
      <c r="AN1029">
        <f t="shared" si="49"/>
        <v>7</v>
      </c>
      <c r="AO1029" t="str">
        <f t="shared" si="50"/>
        <v>July</v>
      </c>
      <c r="AP1029">
        <v>1</v>
      </c>
    </row>
    <row r="1030" spans="1:42" ht="13" x14ac:dyDescent="0.15">
      <c r="A1030">
        <v>1029</v>
      </c>
      <c r="B1030" s="1">
        <v>61825</v>
      </c>
      <c r="C1030" s="1">
        <v>397</v>
      </c>
      <c r="D1030" s="1">
        <f t="shared" si="48"/>
        <v>0.64213505863323894</v>
      </c>
      <c r="E1030" s="1">
        <v>0</v>
      </c>
      <c r="F1030" s="1">
        <v>1</v>
      </c>
      <c r="G1030" s="1">
        <v>56</v>
      </c>
      <c r="H1030" s="1">
        <v>162</v>
      </c>
      <c r="I1030" s="1">
        <v>50</v>
      </c>
      <c r="J1030" s="1">
        <v>100</v>
      </c>
      <c r="K1030" s="1">
        <v>55</v>
      </c>
      <c r="L1030" s="1">
        <v>30</v>
      </c>
      <c r="M1030" s="1">
        <v>27</v>
      </c>
      <c r="N1030" s="1">
        <v>1</v>
      </c>
      <c r="O1030" s="1">
        <v>4</v>
      </c>
      <c r="P1030" s="1">
        <v>2</v>
      </c>
      <c r="Q1030" s="1">
        <v>8</v>
      </c>
      <c r="R1030" s="1">
        <v>4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41</v>
      </c>
      <c r="AA1030" s="1" t="str" cm="1">
        <f t="array" ref="AA1030">_xlfn.IFS(AND(Z1030 &lt; 36, Z1030 &gt; 23), "24-35", AND(Z1030 &lt; 51, Z1030 &gt; 35), "36-50", AND(Z1030 &lt; 66, Z1030 &gt; 50), "51-65", Z1030 &gt; 65, "66+", TRUE, "?")</f>
        <v>36-50</v>
      </c>
      <c r="AB1030" s="1">
        <v>2485</v>
      </c>
      <c r="AC1030" s="1">
        <v>0</v>
      </c>
      <c r="AD1030" s="1">
        <v>0</v>
      </c>
      <c r="AE1030" s="1">
        <v>1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K1030" s="1">
        <v>0</v>
      </c>
      <c r="AL1030" s="1">
        <v>370</v>
      </c>
      <c r="AM1030" s="2">
        <v>42364</v>
      </c>
      <c r="AN1030">
        <f t="shared" si="49"/>
        <v>12</v>
      </c>
      <c r="AO1030" t="str">
        <f t="shared" si="50"/>
        <v>December</v>
      </c>
      <c r="AP1030">
        <v>1</v>
      </c>
    </row>
    <row r="1031" spans="1:42" ht="13" x14ac:dyDescent="0.15">
      <c r="A1031">
        <v>1030</v>
      </c>
      <c r="B1031" s="1">
        <v>79803</v>
      </c>
      <c r="C1031" s="1">
        <v>835</v>
      </c>
      <c r="D1031" s="1">
        <f t="shared" si="48"/>
        <v>1.0463265792012832</v>
      </c>
      <c r="E1031" s="1">
        <v>0</v>
      </c>
      <c r="F1031" s="1">
        <v>1</v>
      </c>
      <c r="G1031" s="1">
        <v>54</v>
      </c>
      <c r="H1031" s="1">
        <v>574</v>
      </c>
      <c r="I1031" s="1">
        <v>8</v>
      </c>
      <c r="J1031" s="1">
        <v>216</v>
      </c>
      <c r="K1031" s="1">
        <v>21</v>
      </c>
      <c r="L1031" s="1">
        <v>16</v>
      </c>
      <c r="M1031" s="1">
        <v>33</v>
      </c>
      <c r="N1031" s="1">
        <v>1</v>
      </c>
      <c r="O1031" s="1">
        <v>4</v>
      </c>
      <c r="P1031" s="1">
        <v>3</v>
      </c>
      <c r="Q1031" s="1">
        <v>5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62</v>
      </c>
      <c r="AA1031" s="1" t="str" cm="1">
        <f t="array" ref="AA1031">_xlfn.IFS(AND(Z1031 &lt; 36, Z1031 &gt; 23), "24-35", AND(Z1031 &lt; 51, Z1031 &gt; 35), "36-50", AND(Z1031 &lt; 66, Z1031 &gt; 50), "51-65", Z1031 &gt; 65, "66+", TRUE, "?")</f>
        <v>51-65</v>
      </c>
      <c r="AB1031" s="1">
        <v>2186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0</v>
      </c>
      <c r="AL1031" s="1">
        <v>802</v>
      </c>
      <c r="AM1031" s="2">
        <v>42663</v>
      </c>
      <c r="AN1031">
        <f t="shared" si="49"/>
        <v>10</v>
      </c>
      <c r="AO1031" t="str">
        <f t="shared" si="50"/>
        <v>October</v>
      </c>
      <c r="AP1031">
        <v>1</v>
      </c>
    </row>
    <row r="1032" spans="1:42" ht="13" x14ac:dyDescent="0.15">
      <c r="A1032">
        <v>1031</v>
      </c>
      <c r="B1032" s="1">
        <v>80910</v>
      </c>
      <c r="C1032" s="1">
        <v>715</v>
      </c>
      <c r="D1032" s="1">
        <f t="shared" si="48"/>
        <v>0.88369793597824742</v>
      </c>
      <c r="E1032" s="1">
        <v>0</v>
      </c>
      <c r="F1032" s="1">
        <v>0</v>
      </c>
      <c r="G1032" s="1">
        <v>71</v>
      </c>
      <c r="H1032" s="1">
        <v>160</v>
      </c>
      <c r="I1032" s="1">
        <v>80</v>
      </c>
      <c r="J1032" s="1">
        <v>369</v>
      </c>
      <c r="K1032" s="1">
        <v>67</v>
      </c>
      <c r="L1032" s="1">
        <v>39</v>
      </c>
      <c r="M1032" s="1">
        <v>41</v>
      </c>
      <c r="N1032" s="1">
        <v>1</v>
      </c>
      <c r="O1032" s="1">
        <v>3</v>
      </c>
      <c r="P1032" s="1">
        <v>3</v>
      </c>
      <c r="Q1032" s="1">
        <v>8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34</v>
      </c>
      <c r="AA1032" s="1" t="str" cm="1">
        <f t="array" ref="AA1032">_xlfn.IFS(AND(Z1032 &lt; 36, Z1032 &gt; 23), "24-35", AND(Z1032 &lt; 51, Z1032 &gt; 35), "36-50", AND(Z1032 &lt; 66, Z1032 &gt; 50), "51-65", Z1032 &gt; 65, "66+", TRUE, "?")</f>
        <v>24-35</v>
      </c>
      <c r="AB1032" s="1">
        <v>2765</v>
      </c>
      <c r="AC1032" s="1">
        <v>0</v>
      </c>
      <c r="AD1032" s="1">
        <v>0</v>
      </c>
      <c r="AE1032" s="1">
        <v>1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674</v>
      </c>
      <c r="AM1032" s="2">
        <v>42084</v>
      </c>
      <c r="AN1032">
        <f t="shared" si="49"/>
        <v>3</v>
      </c>
      <c r="AO1032" t="str">
        <f t="shared" si="50"/>
        <v>March</v>
      </c>
      <c r="AP1032">
        <v>1</v>
      </c>
    </row>
    <row r="1033" spans="1:42" ht="13" x14ac:dyDescent="0.15">
      <c r="A1033">
        <v>1032</v>
      </c>
      <c r="B1033" s="1">
        <v>27590</v>
      </c>
      <c r="C1033" s="1">
        <v>11</v>
      </c>
      <c r="D1033" s="1">
        <f t="shared" si="48"/>
        <v>3.9869517941283072E-2</v>
      </c>
      <c r="E1033" s="1">
        <v>1</v>
      </c>
      <c r="F1033" s="1">
        <v>0</v>
      </c>
      <c r="G1033" s="1">
        <v>38</v>
      </c>
      <c r="H1033" s="1">
        <v>6</v>
      </c>
      <c r="I1033" s="1">
        <v>0</v>
      </c>
      <c r="J1033" s="1">
        <v>5</v>
      </c>
      <c r="K1033" s="1">
        <v>0</v>
      </c>
      <c r="L1033" s="1">
        <v>0</v>
      </c>
      <c r="M1033" s="1">
        <v>1</v>
      </c>
      <c r="N1033" s="1">
        <v>1</v>
      </c>
      <c r="O1033" s="1">
        <v>1</v>
      </c>
      <c r="P1033" s="1">
        <v>0</v>
      </c>
      <c r="Q1033" s="1">
        <v>2</v>
      </c>
      <c r="R1033" s="1">
        <v>7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38</v>
      </c>
      <c r="AA1033" s="1" t="str" cm="1">
        <f t="array" ref="AA1033">_xlfn.IFS(AND(Z1033 &lt; 36, Z1033 &gt; 23), "24-35", AND(Z1033 &lt; 51, Z1033 &gt; 35), "36-50", AND(Z1033 &lt; 66, Z1033 &gt; 50), "51-65", Z1033 &gt; 65, "66+", TRUE, "?")</f>
        <v>36-50</v>
      </c>
      <c r="AB1033" s="1">
        <v>2591</v>
      </c>
      <c r="AC1033" s="1">
        <v>0</v>
      </c>
      <c r="AD1033" s="1">
        <v>0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>
        <v>1</v>
      </c>
      <c r="AK1033" s="1">
        <v>0</v>
      </c>
      <c r="AL1033" s="1">
        <v>10</v>
      </c>
      <c r="AM1033" s="2">
        <v>42258</v>
      </c>
      <c r="AN1033">
        <f t="shared" si="49"/>
        <v>9</v>
      </c>
      <c r="AO1033" t="str">
        <f t="shared" si="50"/>
        <v>September</v>
      </c>
      <c r="AP1033">
        <v>1</v>
      </c>
    </row>
    <row r="1034" spans="1:42" ht="13" x14ac:dyDescent="0.15">
      <c r="A1034">
        <v>1033</v>
      </c>
      <c r="B1034" s="1">
        <v>56775</v>
      </c>
      <c r="C1034" s="1">
        <v>902</v>
      </c>
      <c r="D1034" s="1">
        <f t="shared" si="48"/>
        <v>1.5887274328489651</v>
      </c>
      <c r="E1034" s="1">
        <v>0</v>
      </c>
      <c r="F1034" s="1">
        <v>1</v>
      </c>
      <c r="G1034" s="1">
        <v>62</v>
      </c>
      <c r="H1034" s="1">
        <v>614</v>
      </c>
      <c r="I1034" s="1">
        <v>35</v>
      </c>
      <c r="J1034" s="1">
        <v>160</v>
      </c>
      <c r="K1034" s="1">
        <v>58</v>
      </c>
      <c r="L1034" s="1">
        <v>35</v>
      </c>
      <c r="M1034" s="1">
        <v>35</v>
      </c>
      <c r="N1034" s="1">
        <v>2</v>
      </c>
      <c r="O1034" s="1">
        <v>5</v>
      </c>
      <c r="P1034" s="1">
        <v>8</v>
      </c>
      <c r="Q1034" s="1">
        <v>10</v>
      </c>
      <c r="R1034" s="1">
        <v>5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41</v>
      </c>
      <c r="AA1034" s="1" t="str" cm="1">
        <f t="array" ref="AA1034">_xlfn.IFS(AND(Z1034 &lt; 36, Z1034 &gt; 23), "24-35", AND(Z1034 &lt; 51, Z1034 &gt; 35), "36-50", AND(Z1034 &lt; 66, Z1034 &gt; 50), "51-65", Z1034 &gt; 65, "66+", TRUE, "?")</f>
        <v>36-50</v>
      </c>
      <c r="AB1034" s="1">
        <v>2702</v>
      </c>
      <c r="AC1034" s="1">
        <v>0</v>
      </c>
      <c r="AD1034" s="1">
        <v>1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867</v>
      </c>
      <c r="AM1034" s="2">
        <v>42147</v>
      </c>
      <c r="AN1034">
        <f t="shared" si="49"/>
        <v>5</v>
      </c>
      <c r="AO1034" t="str">
        <f t="shared" si="50"/>
        <v>May</v>
      </c>
      <c r="AP1034">
        <v>1</v>
      </c>
    </row>
    <row r="1035" spans="1:42" ht="13" x14ac:dyDescent="0.15">
      <c r="A1035">
        <v>1034</v>
      </c>
      <c r="B1035" s="1">
        <v>67786</v>
      </c>
      <c r="C1035" s="1">
        <v>1054</v>
      </c>
      <c r="D1035" s="1">
        <f t="shared" si="48"/>
        <v>1.5548933408078365</v>
      </c>
      <c r="E1035" s="1">
        <v>0</v>
      </c>
      <c r="F1035" s="1">
        <v>0</v>
      </c>
      <c r="G1035" s="1">
        <v>0</v>
      </c>
      <c r="H1035" s="1">
        <v>431</v>
      </c>
      <c r="I1035" s="1">
        <v>82</v>
      </c>
      <c r="J1035" s="1">
        <v>441</v>
      </c>
      <c r="K1035" s="1">
        <v>80</v>
      </c>
      <c r="L1035" s="1">
        <v>20</v>
      </c>
      <c r="M1035" s="1">
        <v>102</v>
      </c>
      <c r="N1035" s="1">
        <v>1</v>
      </c>
      <c r="O1035" s="1">
        <v>3</v>
      </c>
      <c r="P1035" s="1">
        <v>6</v>
      </c>
      <c r="Q1035" s="1">
        <v>6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61</v>
      </c>
      <c r="AA1035" s="1" t="str" cm="1">
        <f t="array" ref="AA1035">_xlfn.IFS(AND(Z1035 &lt; 36, Z1035 &gt; 23), "24-35", AND(Z1035 &lt; 51, Z1035 &gt; 35), "36-50", AND(Z1035 &lt; 66, Z1035 &gt; 50), "51-65", Z1035 &gt; 65, "66+", TRUE, "?")</f>
        <v>51-65</v>
      </c>
      <c r="AB1035" s="1">
        <v>2363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>
        <v>0</v>
      </c>
      <c r="AI1035" s="1">
        <v>0</v>
      </c>
      <c r="AJ1035" s="1">
        <v>0</v>
      </c>
      <c r="AK1035" s="1">
        <v>1</v>
      </c>
      <c r="AL1035" s="1">
        <v>952</v>
      </c>
      <c r="AM1035" s="2">
        <v>42486</v>
      </c>
      <c r="AN1035">
        <f t="shared" si="49"/>
        <v>4</v>
      </c>
      <c r="AO1035" t="str">
        <f t="shared" si="50"/>
        <v>April</v>
      </c>
      <c r="AP1035">
        <v>1</v>
      </c>
    </row>
    <row r="1036" spans="1:42" ht="13" x14ac:dyDescent="0.15">
      <c r="A1036">
        <v>1035</v>
      </c>
      <c r="B1036" s="1">
        <v>54210</v>
      </c>
      <c r="C1036" s="1">
        <v>322</v>
      </c>
      <c r="D1036" s="1">
        <f t="shared" si="48"/>
        <v>0.59398634938203287</v>
      </c>
      <c r="E1036" s="1">
        <v>0</v>
      </c>
      <c r="F1036" s="1">
        <v>1</v>
      </c>
      <c r="G1036" s="1">
        <v>18</v>
      </c>
      <c r="H1036" s="1">
        <v>70</v>
      </c>
      <c r="I1036" s="1">
        <v>54</v>
      </c>
      <c r="J1036" s="1">
        <v>109</v>
      </c>
      <c r="K1036" s="1">
        <v>80</v>
      </c>
      <c r="L1036" s="1">
        <v>9</v>
      </c>
      <c r="M1036" s="1">
        <v>45</v>
      </c>
      <c r="N1036" s="1">
        <v>2</v>
      </c>
      <c r="O1036" s="1">
        <v>4</v>
      </c>
      <c r="P1036" s="1">
        <v>1</v>
      </c>
      <c r="Q1036" s="1">
        <v>7</v>
      </c>
      <c r="R1036" s="1">
        <v>5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41</v>
      </c>
      <c r="AA1036" s="1" t="str" cm="1">
        <f t="array" ref="AA1036">_xlfn.IFS(AND(Z1036 &lt; 36, Z1036 &gt; 23), "24-35", AND(Z1036 &lt; 51, Z1036 &gt; 35), "36-50", AND(Z1036 &lt; 66, Z1036 &gt; 50), "51-65", Z1036 &gt; 65, "66+", TRUE, "?")</f>
        <v>36-50</v>
      </c>
      <c r="AB1036" s="1">
        <v>2564</v>
      </c>
      <c r="AC1036" s="1">
        <v>0</v>
      </c>
      <c r="AD1036" s="1">
        <v>1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277</v>
      </c>
      <c r="AM1036" s="2">
        <v>42285</v>
      </c>
      <c r="AN1036">
        <f t="shared" si="49"/>
        <v>10</v>
      </c>
      <c r="AO1036" t="str">
        <f t="shared" si="50"/>
        <v>October</v>
      </c>
      <c r="AP1036">
        <v>1</v>
      </c>
    </row>
    <row r="1037" spans="1:42" ht="13" x14ac:dyDescent="0.15">
      <c r="A1037">
        <v>1036</v>
      </c>
      <c r="B1037" s="1">
        <v>38508</v>
      </c>
      <c r="C1037" s="1">
        <v>389</v>
      </c>
      <c r="D1037" s="1">
        <f t="shared" si="48"/>
        <v>1.0101797029188742</v>
      </c>
      <c r="E1037" s="1">
        <v>1</v>
      </c>
      <c r="F1037" s="1">
        <v>0</v>
      </c>
      <c r="G1037" s="1">
        <v>95</v>
      </c>
      <c r="H1037" s="1">
        <v>120</v>
      </c>
      <c r="I1037" s="1">
        <v>19</v>
      </c>
      <c r="J1037" s="1">
        <v>206</v>
      </c>
      <c r="K1037" s="1">
        <v>25</v>
      </c>
      <c r="L1037" s="1">
        <v>19</v>
      </c>
      <c r="M1037" s="1">
        <v>54</v>
      </c>
      <c r="N1037" s="1">
        <v>6</v>
      </c>
      <c r="O1037" s="1">
        <v>7</v>
      </c>
      <c r="P1037" s="1">
        <v>2</v>
      </c>
      <c r="Q1037" s="1">
        <v>5</v>
      </c>
      <c r="R1037" s="1">
        <v>8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34</v>
      </c>
      <c r="AA1037" s="1" t="str" cm="1">
        <f t="array" ref="AA1037">_xlfn.IFS(AND(Z1037 &lt; 36, Z1037 &gt; 23), "24-35", AND(Z1037 &lt; 51, Z1037 &gt; 35), "36-50", AND(Z1037 &lt; 66, Z1037 &gt; 50), "51-65", Z1037 &gt; 65, "66+", TRUE, "?")</f>
        <v>24-35</v>
      </c>
      <c r="AB1037" s="1">
        <v>2490</v>
      </c>
      <c r="AC1037" s="1">
        <v>0</v>
      </c>
      <c r="AD1037" s="1">
        <v>1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335</v>
      </c>
      <c r="AM1037" s="2">
        <v>42359</v>
      </c>
      <c r="AN1037">
        <f t="shared" si="49"/>
        <v>12</v>
      </c>
      <c r="AO1037" t="str">
        <f t="shared" si="50"/>
        <v>December</v>
      </c>
      <c r="AP1037">
        <v>1</v>
      </c>
    </row>
    <row r="1038" spans="1:42" ht="13" x14ac:dyDescent="0.15">
      <c r="A1038">
        <v>1037</v>
      </c>
      <c r="B1038" s="1">
        <v>53187</v>
      </c>
      <c r="C1038" s="1">
        <v>257</v>
      </c>
      <c r="D1038" s="1">
        <f t="shared" si="48"/>
        <v>0.48320078214601309</v>
      </c>
      <c r="E1038" s="1">
        <v>1</v>
      </c>
      <c r="F1038" s="1">
        <v>0</v>
      </c>
      <c r="G1038" s="1">
        <v>66</v>
      </c>
      <c r="H1038" s="1">
        <v>211</v>
      </c>
      <c r="I1038" s="1">
        <v>2</v>
      </c>
      <c r="J1038" s="1">
        <v>30</v>
      </c>
      <c r="K1038" s="1">
        <v>7</v>
      </c>
      <c r="L1038" s="1">
        <v>7</v>
      </c>
      <c r="M1038" s="1">
        <v>10</v>
      </c>
      <c r="N1038" s="1">
        <v>2</v>
      </c>
      <c r="O1038" s="1">
        <v>4</v>
      </c>
      <c r="P1038" s="1">
        <v>1</v>
      </c>
      <c r="Q1038" s="1">
        <v>6</v>
      </c>
      <c r="R1038" s="1">
        <v>5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50</v>
      </c>
      <c r="AA1038" s="1" t="str" cm="1">
        <f t="array" ref="AA1038">_xlfn.IFS(AND(Z1038 &lt; 36, Z1038 &gt; 23), "24-35", AND(Z1038 &lt; 51, Z1038 &gt; 35), "36-50", AND(Z1038 &lt; 66, Z1038 &gt; 50), "51-65", Z1038 &gt; 65, "66+", TRUE, "?")</f>
        <v>36-50</v>
      </c>
      <c r="AB1038" s="1">
        <v>2405</v>
      </c>
      <c r="AC1038" s="1">
        <v>0</v>
      </c>
      <c r="AD1038" s="1">
        <v>0</v>
      </c>
      <c r="AE1038" s="1">
        <v>0</v>
      </c>
      <c r="AF1038" s="1">
        <v>1</v>
      </c>
      <c r="AG1038" s="1">
        <v>0</v>
      </c>
      <c r="AH1038" s="1">
        <v>0</v>
      </c>
      <c r="AI1038" s="1">
        <v>1</v>
      </c>
      <c r="AJ1038" s="1">
        <v>0</v>
      </c>
      <c r="AK1038" s="1">
        <v>0</v>
      </c>
      <c r="AL1038" s="1">
        <v>247</v>
      </c>
      <c r="AM1038" s="2">
        <v>42444</v>
      </c>
      <c r="AN1038">
        <f t="shared" si="49"/>
        <v>3</v>
      </c>
      <c r="AO1038" t="str">
        <f t="shared" si="50"/>
        <v>March</v>
      </c>
      <c r="AP1038">
        <v>1</v>
      </c>
    </row>
    <row r="1039" spans="1:42" ht="13" x14ac:dyDescent="0.15">
      <c r="A1039">
        <v>1038</v>
      </c>
      <c r="B1039" s="1">
        <v>30023</v>
      </c>
      <c r="C1039" s="1">
        <v>40</v>
      </c>
      <c r="D1039" s="1">
        <f t="shared" si="48"/>
        <v>0.13323118942144357</v>
      </c>
      <c r="E1039" s="1">
        <v>1</v>
      </c>
      <c r="F1039" s="1">
        <v>0</v>
      </c>
      <c r="G1039" s="1">
        <v>28</v>
      </c>
      <c r="H1039" s="1">
        <v>11</v>
      </c>
      <c r="I1039" s="1">
        <v>0</v>
      </c>
      <c r="J1039" s="1">
        <v>16</v>
      </c>
      <c r="K1039" s="1">
        <v>7</v>
      </c>
      <c r="L1039" s="1">
        <v>6</v>
      </c>
      <c r="M1039" s="1">
        <v>21</v>
      </c>
      <c r="N1039" s="1">
        <v>1</v>
      </c>
      <c r="O1039" s="1">
        <v>2</v>
      </c>
      <c r="P1039" s="1">
        <v>0</v>
      </c>
      <c r="Q1039" s="1">
        <v>3</v>
      </c>
      <c r="R1039" s="1">
        <v>8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48</v>
      </c>
      <c r="AA1039" s="1" t="str" cm="1">
        <f t="array" ref="AA1039">_xlfn.IFS(AND(Z1039 &lt; 36, Z1039 &gt; 23), "24-35", AND(Z1039 &lt; 51, Z1039 &gt; 35), "36-50", AND(Z1039 &lt; 66, Z1039 &gt; 50), "51-65", Z1039 &gt; 65, "66+", TRUE, "?")</f>
        <v>36-50</v>
      </c>
      <c r="AB1039" s="1">
        <v>2256</v>
      </c>
      <c r="AC1039" s="1">
        <v>0</v>
      </c>
      <c r="AD1039" s="1">
        <v>1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0</v>
      </c>
      <c r="AK1039" s="1">
        <v>0</v>
      </c>
      <c r="AL1039" s="1">
        <v>19</v>
      </c>
      <c r="AM1039" s="2">
        <v>42593</v>
      </c>
      <c r="AN1039">
        <f t="shared" si="49"/>
        <v>8</v>
      </c>
      <c r="AO1039" t="str">
        <f t="shared" si="50"/>
        <v>August</v>
      </c>
      <c r="AP1039">
        <v>1</v>
      </c>
    </row>
    <row r="1040" spans="1:42" ht="13" x14ac:dyDescent="0.15">
      <c r="A1040">
        <v>1039</v>
      </c>
      <c r="B1040" s="1">
        <v>76045</v>
      </c>
      <c r="C1040" s="1">
        <v>1323</v>
      </c>
      <c r="D1040" s="1">
        <f t="shared" si="48"/>
        <v>1.7397593530146624</v>
      </c>
      <c r="E1040" s="1">
        <v>0</v>
      </c>
      <c r="F1040" s="1">
        <v>0</v>
      </c>
      <c r="G1040" s="1">
        <v>78</v>
      </c>
      <c r="H1040" s="1">
        <v>760</v>
      </c>
      <c r="I1040" s="1">
        <v>53</v>
      </c>
      <c r="J1040" s="1">
        <v>400</v>
      </c>
      <c r="K1040" s="1">
        <v>17</v>
      </c>
      <c r="L1040" s="1">
        <v>93</v>
      </c>
      <c r="M1040" s="1">
        <v>0</v>
      </c>
      <c r="N1040" s="1">
        <v>1</v>
      </c>
      <c r="O1040" s="1">
        <v>4</v>
      </c>
      <c r="P1040" s="1">
        <v>5</v>
      </c>
      <c r="Q1040" s="1">
        <v>11</v>
      </c>
      <c r="R1040" s="1">
        <v>2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60</v>
      </c>
      <c r="AA1040" s="1" t="str" cm="1">
        <f t="array" ref="AA1040">_xlfn.IFS(AND(Z1040 &lt; 36, Z1040 &gt; 23), "24-35", AND(Z1040 &lt; 51, Z1040 &gt; 35), "36-50", AND(Z1040 &lt; 66, Z1040 &gt; 50), "51-65", Z1040 &gt; 65, "66+", TRUE, "?")</f>
        <v>51-65</v>
      </c>
      <c r="AB1040" s="1">
        <v>2385</v>
      </c>
      <c r="AC1040" s="1">
        <v>0</v>
      </c>
      <c r="AD1040" s="1">
        <v>0</v>
      </c>
      <c r="AE1040" s="1">
        <v>1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1323</v>
      </c>
      <c r="AM1040" s="2">
        <v>42464</v>
      </c>
      <c r="AN1040">
        <f t="shared" si="49"/>
        <v>4</v>
      </c>
      <c r="AO1040" t="str">
        <f t="shared" si="50"/>
        <v>April</v>
      </c>
      <c r="AP1040">
        <v>1</v>
      </c>
    </row>
    <row r="1041" spans="1:42" ht="13" x14ac:dyDescent="0.15">
      <c r="A1041">
        <v>1040</v>
      </c>
      <c r="B1041" s="1">
        <v>50870</v>
      </c>
      <c r="C1041" s="1">
        <v>61</v>
      </c>
      <c r="D1041" s="1">
        <f t="shared" si="48"/>
        <v>0.11991350501277767</v>
      </c>
      <c r="E1041" s="1">
        <v>0</v>
      </c>
      <c r="F1041" s="1">
        <v>1</v>
      </c>
      <c r="G1041" s="1">
        <v>13</v>
      </c>
      <c r="H1041" s="1">
        <v>53</v>
      </c>
      <c r="I1041" s="1">
        <v>0</v>
      </c>
      <c r="J1041" s="1">
        <v>8</v>
      </c>
      <c r="K1041" s="1">
        <v>0</v>
      </c>
      <c r="L1041" s="1">
        <v>0</v>
      </c>
      <c r="M1041" s="1">
        <v>2</v>
      </c>
      <c r="N1041" s="1">
        <v>1</v>
      </c>
      <c r="O1041" s="1">
        <v>2</v>
      </c>
      <c r="P1041" s="1">
        <v>0</v>
      </c>
      <c r="Q1041" s="1">
        <v>3</v>
      </c>
      <c r="R1041" s="1">
        <v>5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68</v>
      </c>
      <c r="AA1041" s="1" t="str" cm="1">
        <f t="array" ref="AA1041">_xlfn.IFS(AND(Z1041 &lt; 36, Z1041 &gt; 23), "24-35", AND(Z1041 &lt; 51, Z1041 &gt; 35), "36-50", AND(Z1041 &lt; 66, Z1041 &gt; 50), "51-65", Z1041 &gt; 65, "66+", TRUE, "?")</f>
        <v>66+</v>
      </c>
      <c r="AB1041" s="1">
        <v>2169</v>
      </c>
      <c r="AC1041" s="1">
        <v>0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59</v>
      </c>
      <c r="AM1041" s="2">
        <v>42680</v>
      </c>
      <c r="AN1041">
        <f t="shared" si="49"/>
        <v>11</v>
      </c>
      <c r="AO1041" t="str">
        <f t="shared" si="50"/>
        <v>November</v>
      </c>
      <c r="AP1041">
        <v>1</v>
      </c>
    </row>
    <row r="1042" spans="1:42" ht="13" x14ac:dyDescent="0.15">
      <c r="A1042">
        <v>1041</v>
      </c>
      <c r="B1042" s="1">
        <v>65463</v>
      </c>
      <c r="C1042" s="1">
        <v>546</v>
      </c>
      <c r="D1042" s="1">
        <f t="shared" si="48"/>
        <v>0.83405893405435128</v>
      </c>
      <c r="E1042" s="1">
        <v>1</v>
      </c>
      <c r="F1042" s="1">
        <v>0</v>
      </c>
      <c r="G1042" s="1">
        <v>17</v>
      </c>
      <c r="H1042" s="1">
        <v>391</v>
      </c>
      <c r="I1042" s="1">
        <v>32</v>
      </c>
      <c r="J1042" s="1">
        <v>70</v>
      </c>
      <c r="K1042" s="1">
        <v>21</v>
      </c>
      <c r="L1042" s="1">
        <v>32</v>
      </c>
      <c r="M1042" s="1">
        <v>16</v>
      </c>
      <c r="N1042" s="1">
        <v>2</v>
      </c>
      <c r="O1042" s="1">
        <v>6</v>
      </c>
      <c r="P1042" s="1">
        <v>2</v>
      </c>
      <c r="Q1042" s="1">
        <v>9</v>
      </c>
      <c r="R1042" s="1">
        <v>5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46</v>
      </c>
      <c r="AA1042" s="1" t="str" cm="1">
        <f t="array" ref="AA1042">_xlfn.IFS(AND(Z1042 &lt; 36, Z1042 &gt; 23), "24-35", AND(Z1042 &lt; 51, Z1042 &gt; 35), "36-50", AND(Z1042 &lt; 66, Z1042 &gt; 50), "51-65", Z1042 &gt; 65, "66+", TRUE, "?")</f>
        <v>36-50</v>
      </c>
      <c r="AB1042" s="1">
        <v>2309</v>
      </c>
      <c r="AC1042" s="1">
        <v>0</v>
      </c>
      <c r="AD1042" s="1">
        <v>1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0</v>
      </c>
      <c r="AK1042" s="1">
        <v>0</v>
      </c>
      <c r="AL1042" s="1">
        <v>530</v>
      </c>
      <c r="AM1042" s="2">
        <v>42540</v>
      </c>
      <c r="AN1042">
        <f t="shared" si="49"/>
        <v>6</v>
      </c>
      <c r="AO1042" t="str">
        <f t="shared" si="50"/>
        <v>June</v>
      </c>
      <c r="AP1042">
        <v>1</v>
      </c>
    </row>
    <row r="1043" spans="1:42" ht="13" x14ac:dyDescent="0.15">
      <c r="A1043">
        <v>1042</v>
      </c>
      <c r="B1043" s="1">
        <v>66480</v>
      </c>
      <c r="C1043" s="1">
        <v>306</v>
      </c>
      <c r="D1043" s="1">
        <f t="shared" si="48"/>
        <v>0.46028880866425997</v>
      </c>
      <c r="E1043" s="1">
        <v>1</v>
      </c>
      <c r="F1043" s="1">
        <v>1</v>
      </c>
      <c r="G1043" s="1">
        <v>71</v>
      </c>
      <c r="H1043" s="1">
        <v>199</v>
      </c>
      <c r="I1043" s="1">
        <v>9</v>
      </c>
      <c r="J1043" s="1">
        <v>57</v>
      </c>
      <c r="K1043" s="1">
        <v>20</v>
      </c>
      <c r="L1043" s="1">
        <v>21</v>
      </c>
      <c r="M1043" s="1">
        <v>6</v>
      </c>
      <c r="N1043" s="1">
        <v>7</v>
      </c>
      <c r="O1043" s="1">
        <v>4</v>
      </c>
      <c r="P1043" s="1">
        <v>1</v>
      </c>
      <c r="Q1043" s="1">
        <v>7</v>
      </c>
      <c r="R1043" s="1">
        <v>4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55</v>
      </c>
      <c r="AA1043" s="1" t="str" cm="1">
        <f t="array" ref="AA1043">_xlfn.IFS(AND(Z1043 &lt; 36, Z1043 &gt; 23), "24-35", AND(Z1043 &lt; 51, Z1043 &gt; 35), "36-50", AND(Z1043 &lt; 66, Z1043 &gt; 50), "51-65", Z1043 &gt; 65, "66+", TRUE, "?")</f>
        <v>51-65</v>
      </c>
      <c r="AB1043" s="1">
        <v>2188</v>
      </c>
      <c r="AC1043" s="1">
        <v>0</v>
      </c>
      <c r="AD1043" s="1">
        <v>1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300</v>
      </c>
      <c r="AM1043" s="2">
        <v>42661</v>
      </c>
      <c r="AN1043">
        <f t="shared" si="49"/>
        <v>10</v>
      </c>
      <c r="AO1043" t="str">
        <f t="shared" si="50"/>
        <v>October</v>
      </c>
      <c r="AP1043">
        <v>1</v>
      </c>
    </row>
    <row r="1044" spans="1:42" ht="13" x14ac:dyDescent="0.15">
      <c r="A1044">
        <v>1043</v>
      </c>
      <c r="B1044" s="1">
        <v>76773</v>
      </c>
      <c r="C1044" s="1">
        <v>1140</v>
      </c>
      <c r="D1044" s="1">
        <f t="shared" si="48"/>
        <v>1.4848970341135554</v>
      </c>
      <c r="E1044" s="1">
        <v>0</v>
      </c>
      <c r="F1044" s="1">
        <v>0</v>
      </c>
      <c r="G1044" s="1">
        <v>79</v>
      </c>
      <c r="H1044" s="1">
        <v>516</v>
      </c>
      <c r="I1044" s="1">
        <v>56</v>
      </c>
      <c r="J1044" s="1">
        <v>449</v>
      </c>
      <c r="K1044" s="1">
        <v>86</v>
      </c>
      <c r="L1044" s="1">
        <v>33</v>
      </c>
      <c r="M1044" s="1">
        <v>16</v>
      </c>
      <c r="N1044" s="1">
        <v>1</v>
      </c>
      <c r="O1044" s="1">
        <v>2</v>
      </c>
      <c r="P1044" s="1">
        <v>2</v>
      </c>
      <c r="Q1044" s="1">
        <v>11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66</v>
      </c>
      <c r="AA1044" s="1" t="str" cm="1">
        <f t="array" ref="AA1044">_xlfn.IFS(AND(Z1044 &lt; 36, Z1044 &gt; 23), "24-35", AND(Z1044 &lt; 51, Z1044 &gt; 35), "36-50", AND(Z1044 &lt; 66, Z1044 &gt; 50), "51-65", Z1044 &gt; 65, "66+", TRUE, "?")</f>
        <v>66+</v>
      </c>
      <c r="AB1044" s="1">
        <v>2648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0</v>
      </c>
      <c r="AK1044" s="1">
        <v>0</v>
      </c>
      <c r="AL1044" s="1">
        <v>1124</v>
      </c>
      <c r="AM1044" s="2">
        <v>42201</v>
      </c>
      <c r="AN1044">
        <f t="shared" si="49"/>
        <v>7</v>
      </c>
      <c r="AO1044" t="str">
        <f t="shared" si="50"/>
        <v>July</v>
      </c>
      <c r="AP1044">
        <v>1</v>
      </c>
    </row>
    <row r="1045" spans="1:42" ht="13" x14ac:dyDescent="0.15">
      <c r="A1045">
        <v>1044</v>
      </c>
      <c r="B1045" s="1">
        <v>70287</v>
      </c>
      <c r="C1045" s="1">
        <v>1053</v>
      </c>
      <c r="D1045" s="1">
        <f t="shared" si="48"/>
        <v>1.4981433266464637</v>
      </c>
      <c r="E1045" s="1">
        <v>0</v>
      </c>
      <c r="F1045" s="1">
        <v>0</v>
      </c>
      <c r="G1045" s="1">
        <v>30</v>
      </c>
      <c r="H1045" s="1">
        <v>295</v>
      </c>
      <c r="I1045" s="1">
        <v>35</v>
      </c>
      <c r="J1045" s="1">
        <v>482</v>
      </c>
      <c r="K1045" s="1">
        <v>121</v>
      </c>
      <c r="L1045" s="1">
        <v>120</v>
      </c>
      <c r="M1045" s="1">
        <v>40</v>
      </c>
      <c r="N1045" s="1">
        <v>1</v>
      </c>
      <c r="O1045" s="1">
        <v>5</v>
      </c>
      <c r="P1045" s="1">
        <v>5</v>
      </c>
      <c r="Q1045" s="1">
        <v>10</v>
      </c>
      <c r="R1045" s="1">
        <v>3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54</v>
      </c>
      <c r="AA1045" s="1" t="str" cm="1">
        <f t="array" ref="AA1045">_xlfn.IFS(AND(Z1045 &lt; 36, Z1045 &gt; 23), "24-35", AND(Z1045 &lt; 51, Z1045 &gt; 35), "36-50", AND(Z1045 &lt; 66, Z1045 &gt; 50), "51-65", Z1045 &gt; 65, "66+", TRUE, "?")</f>
        <v>51-65</v>
      </c>
      <c r="AB1045" s="1">
        <v>2612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1013</v>
      </c>
      <c r="AM1045" s="2">
        <v>42237</v>
      </c>
      <c r="AN1045">
        <f t="shared" si="49"/>
        <v>8</v>
      </c>
      <c r="AO1045" t="str">
        <f t="shared" si="50"/>
        <v>August</v>
      </c>
      <c r="AP1045">
        <v>1</v>
      </c>
    </row>
    <row r="1046" spans="1:42" ht="13" x14ac:dyDescent="0.15">
      <c r="A1046">
        <v>1045</v>
      </c>
      <c r="B1046" s="1">
        <v>54466</v>
      </c>
      <c r="C1046" s="1">
        <v>16</v>
      </c>
      <c r="D1046" s="1">
        <f t="shared" si="48"/>
        <v>2.937612455476811E-2</v>
      </c>
      <c r="E1046" s="1">
        <v>1</v>
      </c>
      <c r="F1046" s="1">
        <v>1</v>
      </c>
      <c r="G1046" s="1">
        <v>78</v>
      </c>
      <c r="H1046" s="1">
        <v>12</v>
      </c>
      <c r="I1046" s="1">
        <v>0</v>
      </c>
      <c r="J1046" s="1">
        <v>4</v>
      </c>
      <c r="K1046" s="1">
        <v>0</v>
      </c>
      <c r="L1046" s="1">
        <v>0</v>
      </c>
      <c r="M1046" s="1">
        <v>0</v>
      </c>
      <c r="N1046" s="1">
        <v>1</v>
      </c>
      <c r="O1046" s="1">
        <v>1</v>
      </c>
      <c r="P1046" s="1">
        <v>0</v>
      </c>
      <c r="Q1046" s="1">
        <v>2</v>
      </c>
      <c r="R1046" s="1">
        <v>5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47</v>
      </c>
      <c r="AA1046" s="1" t="str" cm="1">
        <f t="array" ref="AA1046">_xlfn.IFS(AND(Z1046 &lt; 36, Z1046 &gt; 23), "24-35", AND(Z1046 &lt; 51, Z1046 &gt; 35), "36-50", AND(Z1046 &lt; 66, Z1046 &gt; 50), "51-65", Z1046 &gt; 65, "66+", TRUE, "?")</f>
        <v>36-50</v>
      </c>
      <c r="AB1046" s="1">
        <v>2299</v>
      </c>
      <c r="AC1046" s="1">
        <v>0</v>
      </c>
      <c r="AD1046" s="1">
        <v>0</v>
      </c>
      <c r="AE1046" s="1">
        <v>1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16</v>
      </c>
      <c r="AM1046" s="2">
        <v>42550</v>
      </c>
      <c r="AN1046">
        <f t="shared" si="49"/>
        <v>6</v>
      </c>
      <c r="AO1046" t="str">
        <f t="shared" si="50"/>
        <v>June</v>
      </c>
      <c r="AP1046">
        <v>1</v>
      </c>
    </row>
    <row r="1047" spans="1:42" ht="13" x14ac:dyDescent="0.15">
      <c r="A1047">
        <v>1046</v>
      </c>
      <c r="B1047" s="1">
        <v>16269</v>
      </c>
      <c r="C1047" s="1">
        <v>44</v>
      </c>
      <c r="D1047" s="1">
        <f t="shared" si="48"/>
        <v>0.27045300878972278</v>
      </c>
      <c r="E1047" s="1">
        <v>1</v>
      </c>
      <c r="F1047" s="1">
        <v>0</v>
      </c>
      <c r="G1047" s="1">
        <v>75</v>
      </c>
      <c r="H1047" s="1">
        <v>19</v>
      </c>
      <c r="I1047" s="1">
        <v>3</v>
      </c>
      <c r="J1047" s="1">
        <v>18</v>
      </c>
      <c r="K1047" s="1">
        <v>3</v>
      </c>
      <c r="L1047" s="1">
        <v>1</v>
      </c>
      <c r="M1047" s="1">
        <v>0</v>
      </c>
      <c r="N1047" s="1">
        <v>3</v>
      </c>
      <c r="O1047" s="1">
        <v>3</v>
      </c>
      <c r="P1047" s="1">
        <v>0</v>
      </c>
      <c r="Q1047" s="1">
        <v>3</v>
      </c>
      <c r="R1047" s="1">
        <v>8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36</v>
      </c>
      <c r="AA1047" s="1" t="str" cm="1">
        <f t="array" ref="AA1047">_xlfn.IFS(AND(Z1047 &lt; 36, Z1047 &gt; 23), "24-35", AND(Z1047 &lt; 51, Z1047 &gt; 35), "36-50", AND(Z1047 &lt; 66, Z1047 &gt; 50), "51-65", Z1047 &gt; 65, "66+", TRUE, "?")</f>
        <v>36-50</v>
      </c>
      <c r="AB1047" s="1">
        <v>2462</v>
      </c>
      <c r="AC1047" s="1">
        <v>0</v>
      </c>
      <c r="AD1047" s="1">
        <v>0</v>
      </c>
      <c r="AE1047" s="1">
        <v>1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44</v>
      </c>
      <c r="AM1047" s="2">
        <v>42387</v>
      </c>
      <c r="AN1047">
        <f t="shared" si="49"/>
        <v>1</v>
      </c>
      <c r="AO1047" t="str">
        <f t="shared" si="50"/>
        <v>January</v>
      </c>
      <c r="AP1047">
        <v>1</v>
      </c>
    </row>
    <row r="1048" spans="1:42" ht="13" x14ac:dyDescent="0.15">
      <c r="A1048">
        <v>1047</v>
      </c>
      <c r="B1048" s="1">
        <v>71819</v>
      </c>
      <c r="C1048" s="1">
        <v>1406</v>
      </c>
      <c r="D1048" s="1">
        <f t="shared" si="48"/>
        <v>1.9576992160848801</v>
      </c>
      <c r="E1048" s="1">
        <v>0</v>
      </c>
      <c r="F1048" s="1">
        <v>1</v>
      </c>
      <c r="G1048" s="1">
        <v>70</v>
      </c>
      <c r="H1048" s="1">
        <v>1224</v>
      </c>
      <c r="I1048" s="1">
        <v>28</v>
      </c>
      <c r="J1048" s="1">
        <v>140</v>
      </c>
      <c r="K1048" s="1">
        <v>0</v>
      </c>
      <c r="L1048" s="1">
        <v>14</v>
      </c>
      <c r="M1048" s="1">
        <v>168</v>
      </c>
      <c r="N1048" s="1">
        <v>3</v>
      </c>
      <c r="O1048" s="1">
        <v>3</v>
      </c>
      <c r="P1048" s="1">
        <v>3</v>
      </c>
      <c r="Q1048" s="1">
        <v>5</v>
      </c>
      <c r="R1048" s="1">
        <v>6</v>
      </c>
      <c r="S1048" s="1">
        <v>0</v>
      </c>
      <c r="T1048" s="1">
        <v>0</v>
      </c>
      <c r="U1048" s="1">
        <v>0</v>
      </c>
      <c r="V1048" s="1">
        <v>1</v>
      </c>
      <c r="W1048" s="1">
        <v>1</v>
      </c>
      <c r="X1048" s="1">
        <v>0</v>
      </c>
      <c r="Y1048" s="1">
        <v>0</v>
      </c>
      <c r="Z1048" s="1">
        <v>49</v>
      </c>
      <c r="AA1048" s="1" t="str" cm="1">
        <f t="array" ref="AA1048">_xlfn.IFS(AND(Z1048 &lt; 36, Z1048 &gt; 23), "24-35", AND(Z1048 &lt; 51, Z1048 &gt; 35), "36-50", AND(Z1048 &lt; 66, Z1048 &gt; 50), "51-65", Z1048 &gt; 65, "66+", TRUE, "?")</f>
        <v>36-50</v>
      </c>
      <c r="AB1048" s="1">
        <v>2464</v>
      </c>
      <c r="AC1048" s="1">
        <v>0</v>
      </c>
      <c r="AD1048" s="1">
        <v>0</v>
      </c>
      <c r="AE1048" s="1">
        <v>0</v>
      </c>
      <c r="AF1048" s="1">
        <v>1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1238</v>
      </c>
      <c r="AM1048" s="2">
        <v>42385</v>
      </c>
      <c r="AN1048">
        <f t="shared" si="49"/>
        <v>1</v>
      </c>
      <c r="AO1048" t="str">
        <f t="shared" si="50"/>
        <v>January</v>
      </c>
      <c r="AP1048">
        <v>1</v>
      </c>
    </row>
    <row r="1049" spans="1:42" ht="13" x14ac:dyDescent="0.15">
      <c r="A1049">
        <v>1048</v>
      </c>
      <c r="B1049" s="1">
        <v>57136</v>
      </c>
      <c r="C1049" s="1">
        <v>1052</v>
      </c>
      <c r="D1049" s="1">
        <f t="shared" si="48"/>
        <v>1.8412209465135818</v>
      </c>
      <c r="E1049" s="1">
        <v>0</v>
      </c>
      <c r="F1049" s="1">
        <v>0</v>
      </c>
      <c r="G1049" s="1">
        <v>18</v>
      </c>
      <c r="H1049" s="1">
        <v>267</v>
      </c>
      <c r="I1049" s="1">
        <v>140</v>
      </c>
      <c r="J1049" s="1">
        <v>599</v>
      </c>
      <c r="K1049" s="1">
        <v>34</v>
      </c>
      <c r="L1049" s="1">
        <v>12</v>
      </c>
      <c r="M1049" s="1">
        <v>127</v>
      </c>
      <c r="N1049" s="1">
        <v>1</v>
      </c>
      <c r="O1049" s="1">
        <v>7</v>
      </c>
      <c r="P1049" s="1">
        <v>5</v>
      </c>
      <c r="Q1049" s="1">
        <v>7</v>
      </c>
      <c r="R1049" s="1">
        <v>6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53</v>
      </c>
      <c r="AA1049" s="1" t="str" cm="1">
        <f t="array" ref="AA1049">_xlfn.IFS(AND(Z1049 &lt; 36, Z1049 &gt; 23), "24-35", AND(Z1049 &lt; 51, Z1049 &gt; 35), "36-50", AND(Z1049 &lt; 66, Z1049 &gt; 50), "51-65", Z1049 &gt; 65, "66+", TRUE, "?")</f>
        <v>51-65</v>
      </c>
      <c r="AB1049" s="1">
        <v>2566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925</v>
      </c>
      <c r="AM1049" s="2">
        <v>42283</v>
      </c>
      <c r="AN1049">
        <f t="shared" si="49"/>
        <v>10</v>
      </c>
      <c r="AO1049" t="str">
        <f t="shared" si="50"/>
        <v>October</v>
      </c>
      <c r="AP1049">
        <v>1</v>
      </c>
    </row>
    <row r="1050" spans="1:42" ht="13" x14ac:dyDescent="0.15">
      <c r="A1050">
        <v>1049</v>
      </c>
      <c r="B1050" s="1">
        <v>91172</v>
      </c>
      <c r="C1050" s="1">
        <v>1036</v>
      </c>
      <c r="D1050" s="1">
        <f t="shared" si="48"/>
        <v>1.136313780546659</v>
      </c>
      <c r="E1050" s="1">
        <v>0</v>
      </c>
      <c r="F1050" s="1">
        <v>0</v>
      </c>
      <c r="G1050" s="1">
        <v>94</v>
      </c>
      <c r="H1050" s="1">
        <v>162</v>
      </c>
      <c r="I1050" s="1">
        <v>28</v>
      </c>
      <c r="J1050" s="1">
        <v>818</v>
      </c>
      <c r="K1050" s="1">
        <v>0</v>
      </c>
      <c r="L1050" s="1">
        <v>28</v>
      </c>
      <c r="M1050" s="1">
        <v>56</v>
      </c>
      <c r="N1050" s="1">
        <v>0</v>
      </c>
      <c r="O1050" s="1">
        <v>4</v>
      </c>
      <c r="P1050" s="1">
        <v>3</v>
      </c>
      <c r="Q1050" s="1">
        <v>7</v>
      </c>
      <c r="R1050" s="1">
        <v>3</v>
      </c>
      <c r="S1050" s="1">
        <v>1</v>
      </c>
      <c r="T1050" s="1">
        <v>1</v>
      </c>
      <c r="U1050" s="1">
        <v>1</v>
      </c>
      <c r="V1050" s="1">
        <v>0</v>
      </c>
      <c r="W1050" s="1">
        <v>1</v>
      </c>
      <c r="X1050" s="1">
        <v>0</v>
      </c>
      <c r="Y1050" s="1">
        <v>1</v>
      </c>
      <c r="Z1050" s="1">
        <v>30</v>
      </c>
      <c r="AA1050" s="1" t="str" cm="1">
        <f t="array" ref="AA1050">_xlfn.IFS(AND(Z1050 &lt; 36, Z1050 &gt; 23), "24-35", AND(Z1050 &lt; 51, Z1050 &gt; 35), "36-50", AND(Z1050 &lt; 66, Z1050 &gt; 50), "51-65", Z1050 &gt; 65, "66+", TRUE, "?")</f>
        <v>24-35</v>
      </c>
      <c r="AB1050" s="1">
        <v>2618</v>
      </c>
      <c r="AC1050" s="1">
        <v>0</v>
      </c>
      <c r="AD1050" s="1">
        <v>0</v>
      </c>
      <c r="AE1050" s="1">
        <v>1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0</v>
      </c>
      <c r="AL1050" s="1">
        <v>980</v>
      </c>
      <c r="AM1050" s="2">
        <v>42231</v>
      </c>
      <c r="AN1050">
        <f t="shared" si="49"/>
        <v>8</v>
      </c>
      <c r="AO1050" t="str">
        <f t="shared" si="50"/>
        <v>August</v>
      </c>
      <c r="AP1050">
        <v>1</v>
      </c>
    </row>
    <row r="1051" spans="1:42" ht="13" x14ac:dyDescent="0.15">
      <c r="A1051">
        <v>1050</v>
      </c>
      <c r="B1051" s="1">
        <v>22634</v>
      </c>
      <c r="C1051" s="1">
        <v>50</v>
      </c>
      <c r="D1051" s="1">
        <f t="shared" si="48"/>
        <v>0.22090660068922857</v>
      </c>
      <c r="E1051" s="1">
        <v>0</v>
      </c>
      <c r="F1051" s="1">
        <v>0</v>
      </c>
      <c r="G1051" s="1">
        <v>47</v>
      </c>
      <c r="H1051" s="1">
        <v>2</v>
      </c>
      <c r="I1051" s="1">
        <v>23</v>
      </c>
      <c r="J1051" s="1">
        <v>11</v>
      </c>
      <c r="K1051" s="1">
        <v>8</v>
      </c>
      <c r="L1051" s="1">
        <v>6</v>
      </c>
      <c r="M1051" s="1">
        <v>46</v>
      </c>
      <c r="N1051" s="1">
        <v>1</v>
      </c>
      <c r="O1051" s="1">
        <v>2</v>
      </c>
      <c r="P1051" s="1">
        <v>1</v>
      </c>
      <c r="Q1051" s="1">
        <v>2</v>
      </c>
      <c r="R1051" s="1">
        <v>8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54</v>
      </c>
      <c r="AA1051" s="1" t="str" cm="1">
        <f t="array" ref="AA1051">_xlfn.IFS(AND(Z1051 &lt; 36, Z1051 &gt; 23), "24-35", AND(Z1051 &lt; 51, Z1051 &gt; 35), "36-50", AND(Z1051 &lt; 66, Z1051 &gt; 50), "51-65", Z1051 &gt; 65, "66+", TRUE, "?")</f>
        <v>51-65</v>
      </c>
      <c r="AB1051" s="1">
        <v>2688</v>
      </c>
      <c r="AC1051" s="1">
        <v>0</v>
      </c>
      <c r="AD1051" s="1">
        <v>0</v>
      </c>
      <c r="AE1051" s="1">
        <v>0</v>
      </c>
      <c r="AF1051" s="1">
        <v>1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4</v>
      </c>
      <c r="AM1051" s="2">
        <v>42161</v>
      </c>
      <c r="AN1051">
        <f t="shared" si="49"/>
        <v>6</v>
      </c>
      <c r="AO1051" t="str">
        <f t="shared" si="50"/>
        <v>June</v>
      </c>
      <c r="AP1051">
        <v>1</v>
      </c>
    </row>
    <row r="1052" spans="1:42" ht="13" x14ac:dyDescent="0.15">
      <c r="A1052">
        <v>1051</v>
      </c>
      <c r="B1052" s="1">
        <v>47025</v>
      </c>
      <c r="C1052" s="1">
        <v>606</v>
      </c>
      <c r="D1052" s="1">
        <f t="shared" si="48"/>
        <v>1.2886762360446571</v>
      </c>
      <c r="E1052" s="1">
        <v>0</v>
      </c>
      <c r="F1052" s="1">
        <v>1</v>
      </c>
      <c r="G1052" s="1">
        <v>98</v>
      </c>
      <c r="H1052" s="1">
        <v>508</v>
      </c>
      <c r="I1052" s="1">
        <v>11</v>
      </c>
      <c r="J1052" s="1">
        <v>59</v>
      </c>
      <c r="K1052" s="1">
        <v>23</v>
      </c>
      <c r="L1052" s="1">
        <v>5</v>
      </c>
      <c r="M1052" s="1">
        <v>29</v>
      </c>
      <c r="N1052" s="1">
        <v>5</v>
      </c>
      <c r="O1052" s="1">
        <v>11</v>
      </c>
      <c r="P1052" s="1">
        <v>1</v>
      </c>
      <c r="Q1052" s="1">
        <v>6</v>
      </c>
      <c r="R1052" s="1">
        <v>9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42</v>
      </c>
      <c r="AA1052" s="1" t="str" cm="1">
        <f t="array" ref="AA1052">_xlfn.IFS(AND(Z1052 &lt; 36, Z1052 &gt; 23), "24-35", AND(Z1052 &lt; 51, Z1052 &gt; 35), "36-50", AND(Z1052 &lt; 66, Z1052 &gt; 50), "51-65", Z1052 &gt; 65, "66+", TRUE, "?")</f>
        <v>36-50</v>
      </c>
      <c r="AB1052" s="1">
        <v>2449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0</v>
      </c>
      <c r="AK1052" s="1">
        <v>0</v>
      </c>
      <c r="AL1052" s="1">
        <v>577</v>
      </c>
      <c r="AM1052" s="2">
        <v>42400</v>
      </c>
      <c r="AN1052">
        <f t="shared" si="49"/>
        <v>1</v>
      </c>
      <c r="AO1052" t="str">
        <f t="shared" si="50"/>
        <v>January</v>
      </c>
      <c r="AP1052">
        <v>1</v>
      </c>
    </row>
    <row r="1053" spans="1:42" ht="13" x14ac:dyDescent="0.15">
      <c r="A1053">
        <v>1052</v>
      </c>
      <c r="B1053" s="1">
        <v>70566</v>
      </c>
      <c r="C1053" s="1">
        <v>736</v>
      </c>
      <c r="D1053" s="1">
        <f t="shared" si="48"/>
        <v>1.0429952101578663</v>
      </c>
      <c r="E1053" s="1">
        <v>0</v>
      </c>
      <c r="F1053" s="1">
        <v>1</v>
      </c>
      <c r="G1053" s="1">
        <v>4</v>
      </c>
      <c r="H1053" s="1">
        <v>381</v>
      </c>
      <c r="I1053" s="1">
        <v>28</v>
      </c>
      <c r="J1053" s="1">
        <v>215</v>
      </c>
      <c r="K1053" s="1">
        <v>84</v>
      </c>
      <c r="L1053" s="1">
        <v>28</v>
      </c>
      <c r="M1053" s="1">
        <v>21</v>
      </c>
      <c r="N1053" s="1">
        <v>2</v>
      </c>
      <c r="O1053" s="1">
        <v>6</v>
      </c>
      <c r="P1053" s="1">
        <v>5</v>
      </c>
      <c r="Q1053" s="1">
        <v>9</v>
      </c>
      <c r="R1053" s="1">
        <v>3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52</v>
      </c>
      <c r="AA1053" s="1" t="str" cm="1">
        <f t="array" ref="AA1053">_xlfn.IFS(AND(Z1053 &lt; 36, Z1053 &gt; 23), "24-35", AND(Z1053 &lt; 51, Z1053 &gt; 35), "36-50", AND(Z1053 &lt; 66, Z1053 &gt; 50), "51-65", Z1053 &gt; 65, "66+", TRUE, "?")</f>
        <v>51-65</v>
      </c>
      <c r="AB1053" s="1">
        <v>2425</v>
      </c>
      <c r="AC1053" s="1">
        <v>0</v>
      </c>
      <c r="AD1053" s="1">
        <v>0</v>
      </c>
      <c r="AE1053" s="1">
        <v>1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715</v>
      </c>
      <c r="AM1053" s="2">
        <v>42424</v>
      </c>
      <c r="AN1053">
        <f t="shared" si="49"/>
        <v>2</v>
      </c>
      <c r="AO1053" t="str">
        <f t="shared" si="50"/>
        <v>February</v>
      </c>
      <c r="AP1053">
        <v>1</v>
      </c>
    </row>
    <row r="1054" spans="1:42" ht="13" x14ac:dyDescent="0.15">
      <c r="A1054">
        <v>1053</v>
      </c>
      <c r="B1054" s="1">
        <v>31605</v>
      </c>
      <c r="C1054" s="1">
        <v>119</v>
      </c>
      <c r="D1054" s="1">
        <f t="shared" si="48"/>
        <v>0.37652270210409744</v>
      </c>
      <c r="E1054" s="1">
        <v>1</v>
      </c>
      <c r="F1054" s="1">
        <v>0</v>
      </c>
      <c r="G1054" s="1">
        <v>15</v>
      </c>
      <c r="H1054" s="1">
        <v>74</v>
      </c>
      <c r="I1054" s="1">
        <v>0</v>
      </c>
      <c r="J1054" s="1">
        <v>42</v>
      </c>
      <c r="K1054" s="1">
        <v>2</v>
      </c>
      <c r="L1054" s="1">
        <v>1</v>
      </c>
      <c r="M1054" s="1">
        <v>6</v>
      </c>
      <c r="N1054" s="1">
        <v>2</v>
      </c>
      <c r="O1054" s="1">
        <v>2</v>
      </c>
      <c r="P1054" s="1">
        <v>1</v>
      </c>
      <c r="Q1054" s="1">
        <v>4</v>
      </c>
      <c r="R1054" s="1">
        <v>7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41</v>
      </c>
      <c r="AA1054" s="1" t="str" cm="1">
        <f t="array" ref="AA1054">_xlfn.IFS(AND(Z1054 &lt; 36, Z1054 &gt; 23), "24-35", AND(Z1054 &lt; 51, Z1054 &gt; 35), "36-50", AND(Z1054 &lt; 66, Z1054 &gt; 50), "51-65", Z1054 &gt; 65, "66+", TRUE, "?")</f>
        <v>36-50</v>
      </c>
      <c r="AB1054" s="1">
        <v>2743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113</v>
      </c>
      <c r="AM1054" s="2">
        <v>42106</v>
      </c>
      <c r="AN1054">
        <f t="shared" si="49"/>
        <v>4</v>
      </c>
      <c r="AO1054" t="str">
        <f t="shared" si="50"/>
        <v>April</v>
      </c>
      <c r="AP1054">
        <v>1</v>
      </c>
    </row>
    <row r="1055" spans="1:42" ht="13" x14ac:dyDescent="0.15">
      <c r="A1055">
        <v>1054</v>
      </c>
      <c r="B1055" s="1">
        <v>52034</v>
      </c>
      <c r="C1055" s="1">
        <v>259</v>
      </c>
      <c r="D1055" s="1">
        <f t="shared" si="48"/>
        <v>0.49775147019256638</v>
      </c>
      <c r="E1055" s="1">
        <v>1</v>
      </c>
      <c r="F1055" s="1">
        <v>1</v>
      </c>
      <c r="G1055" s="1">
        <v>67</v>
      </c>
      <c r="H1055" s="1">
        <v>146</v>
      </c>
      <c r="I1055" s="1">
        <v>0</v>
      </c>
      <c r="J1055" s="1">
        <v>93</v>
      </c>
      <c r="K1055" s="1">
        <v>7</v>
      </c>
      <c r="L1055" s="1">
        <v>13</v>
      </c>
      <c r="M1055" s="1">
        <v>73</v>
      </c>
      <c r="N1055" s="1">
        <v>5</v>
      </c>
      <c r="O1055" s="1">
        <v>4</v>
      </c>
      <c r="P1055" s="1">
        <v>2</v>
      </c>
      <c r="Q1055" s="1">
        <v>5</v>
      </c>
      <c r="R1055" s="1">
        <v>7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47</v>
      </c>
      <c r="AA1055" s="1" t="str" cm="1">
        <f t="array" ref="AA1055">_xlfn.IFS(AND(Z1055 &lt; 36, Z1055 &gt; 23), "24-35", AND(Z1055 &lt; 51, Z1055 &gt; 35), "36-50", AND(Z1055 &lt; 66, Z1055 &gt; 50), "51-65", Z1055 &gt; 65, "66+", TRUE, "?")</f>
        <v>36-50</v>
      </c>
      <c r="AB1055" s="1">
        <v>2567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0</v>
      </c>
      <c r="AL1055" s="1">
        <v>186</v>
      </c>
      <c r="AM1055" s="2">
        <v>42282</v>
      </c>
      <c r="AN1055">
        <f t="shared" si="49"/>
        <v>10</v>
      </c>
      <c r="AO1055" t="str">
        <f t="shared" si="50"/>
        <v>October</v>
      </c>
      <c r="AP1055">
        <v>1</v>
      </c>
    </row>
    <row r="1056" spans="1:42" ht="13" x14ac:dyDescent="0.15">
      <c r="A1056">
        <v>1055</v>
      </c>
      <c r="B1056" s="1">
        <v>48526</v>
      </c>
      <c r="C1056" s="1">
        <v>126</v>
      </c>
      <c r="D1056" s="1">
        <f t="shared" si="48"/>
        <v>0.25965461814285129</v>
      </c>
      <c r="E1056" s="1">
        <v>1</v>
      </c>
      <c r="F1056" s="1">
        <v>0</v>
      </c>
      <c r="G1056" s="1">
        <v>32</v>
      </c>
      <c r="H1056" s="1">
        <v>23</v>
      </c>
      <c r="I1056" s="1">
        <v>17</v>
      </c>
      <c r="J1056" s="1">
        <v>23</v>
      </c>
      <c r="K1056" s="1">
        <v>43</v>
      </c>
      <c r="L1056" s="1">
        <v>20</v>
      </c>
      <c r="M1056" s="1">
        <v>9</v>
      </c>
      <c r="N1056" s="1">
        <v>1</v>
      </c>
      <c r="O1056" s="1">
        <v>2</v>
      </c>
      <c r="P1056" s="1">
        <v>1</v>
      </c>
      <c r="Q1056" s="1">
        <v>4</v>
      </c>
      <c r="R1056" s="1">
        <v>3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41</v>
      </c>
      <c r="AA1056" s="1" t="str" cm="1">
        <f t="array" ref="AA1056">_xlfn.IFS(AND(Z1056 &lt; 36, Z1056 &gt; 23), "24-35", AND(Z1056 &lt; 51, Z1056 &gt; 35), "36-50", AND(Z1056 &lt; 66, Z1056 &gt; 50), "51-65", Z1056 &gt; 65, "66+", TRUE, "?")</f>
        <v>36-50</v>
      </c>
      <c r="AB1056" s="1">
        <v>2346</v>
      </c>
      <c r="AC1056" s="1">
        <v>0</v>
      </c>
      <c r="AD1056" s="1">
        <v>0</v>
      </c>
      <c r="AE1056" s="1">
        <v>1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117</v>
      </c>
      <c r="AM1056" s="2">
        <v>42503</v>
      </c>
      <c r="AN1056">
        <f t="shared" si="49"/>
        <v>5</v>
      </c>
      <c r="AO1056" t="str">
        <f t="shared" si="50"/>
        <v>May</v>
      </c>
      <c r="AP1056">
        <v>1</v>
      </c>
    </row>
    <row r="1057" spans="1:42" ht="13" x14ac:dyDescent="0.15">
      <c r="A1057">
        <v>1056</v>
      </c>
      <c r="B1057" s="1">
        <v>46734</v>
      </c>
      <c r="C1057" s="1">
        <v>301</v>
      </c>
      <c r="D1057" s="1">
        <f t="shared" si="48"/>
        <v>0.64407069799289596</v>
      </c>
      <c r="E1057" s="1">
        <v>0</v>
      </c>
      <c r="F1057" s="1">
        <v>1</v>
      </c>
      <c r="G1057" s="1">
        <v>40</v>
      </c>
      <c r="H1057" s="1">
        <v>110</v>
      </c>
      <c r="I1057" s="1">
        <v>5</v>
      </c>
      <c r="J1057" s="1">
        <v>137</v>
      </c>
      <c r="K1057" s="1">
        <v>26</v>
      </c>
      <c r="L1057" s="1">
        <v>23</v>
      </c>
      <c r="M1057" s="1">
        <v>29</v>
      </c>
      <c r="N1057" s="1">
        <v>2</v>
      </c>
      <c r="O1057" s="1">
        <v>6</v>
      </c>
      <c r="P1057" s="1">
        <v>1</v>
      </c>
      <c r="Q1057" s="1">
        <v>5</v>
      </c>
      <c r="R1057" s="1">
        <v>7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66</v>
      </c>
      <c r="AA1057" s="1" t="str" cm="1">
        <f t="array" ref="AA1057">_xlfn.IFS(AND(Z1057 &lt; 36, Z1057 &gt; 23), "24-35", AND(Z1057 &lt; 51, Z1057 &gt; 35), "36-50", AND(Z1057 &lt; 66, Z1057 &gt; 50), "51-65", Z1057 &gt; 65, "66+", TRUE, "?")</f>
        <v>66+</v>
      </c>
      <c r="AB1057" s="1">
        <v>2747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272</v>
      </c>
      <c r="AM1057" s="2">
        <v>42102</v>
      </c>
      <c r="AN1057">
        <f t="shared" si="49"/>
        <v>4</v>
      </c>
      <c r="AO1057" t="str">
        <f t="shared" si="50"/>
        <v>April</v>
      </c>
      <c r="AP1057">
        <v>1</v>
      </c>
    </row>
    <row r="1058" spans="1:42" ht="13" x14ac:dyDescent="0.15">
      <c r="A1058">
        <v>1057</v>
      </c>
      <c r="B1058" s="1">
        <v>76982</v>
      </c>
      <c r="C1058" s="1">
        <v>1032</v>
      </c>
      <c r="D1058" s="1">
        <f t="shared" si="48"/>
        <v>1.3405731209893221</v>
      </c>
      <c r="E1058" s="1">
        <v>0</v>
      </c>
      <c r="F1058" s="1">
        <v>0</v>
      </c>
      <c r="G1058" s="1">
        <v>19</v>
      </c>
      <c r="H1058" s="1">
        <v>464</v>
      </c>
      <c r="I1058" s="1">
        <v>151</v>
      </c>
      <c r="J1058" s="1">
        <v>292</v>
      </c>
      <c r="K1058" s="1">
        <v>65</v>
      </c>
      <c r="L1058" s="1">
        <v>60</v>
      </c>
      <c r="M1058" s="1">
        <v>30</v>
      </c>
      <c r="N1058" s="1">
        <v>1</v>
      </c>
      <c r="O1058" s="1">
        <v>8</v>
      </c>
      <c r="P1058" s="1">
        <v>3</v>
      </c>
      <c r="Q1058" s="1">
        <v>4</v>
      </c>
      <c r="R1058" s="1">
        <v>4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1</v>
      </c>
      <c r="Z1058" s="1">
        <v>53</v>
      </c>
      <c r="AA1058" s="1" t="str" cm="1">
        <f t="array" ref="AA1058">_xlfn.IFS(AND(Z1058 &lt; 36, Z1058 &gt; 23), "24-35", AND(Z1058 &lt; 51, Z1058 &gt; 35), "36-50", AND(Z1058 &lt; 66, Z1058 &gt; 50), "51-65", Z1058 &gt; 65, "66+", TRUE, "?")</f>
        <v>51-65</v>
      </c>
      <c r="AB1058" s="1">
        <v>2293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0</v>
      </c>
      <c r="AL1058" s="1">
        <v>1002</v>
      </c>
      <c r="AM1058" s="2">
        <v>42556</v>
      </c>
      <c r="AN1058">
        <f t="shared" si="49"/>
        <v>7</v>
      </c>
      <c r="AO1058" t="str">
        <f t="shared" si="50"/>
        <v>July</v>
      </c>
      <c r="AP1058">
        <v>1</v>
      </c>
    </row>
    <row r="1059" spans="1:42" ht="13" x14ac:dyDescent="0.15">
      <c r="A1059">
        <v>1058</v>
      </c>
      <c r="B1059" s="1">
        <v>86358</v>
      </c>
      <c r="C1059" s="1">
        <v>1627</v>
      </c>
      <c r="D1059" s="1">
        <f t="shared" si="48"/>
        <v>1.8840176937863311</v>
      </c>
      <c r="E1059" s="1">
        <v>1</v>
      </c>
      <c r="F1059" s="1">
        <v>1</v>
      </c>
      <c r="G1059" s="1">
        <v>78</v>
      </c>
      <c r="H1059" s="1">
        <v>957</v>
      </c>
      <c r="I1059" s="1">
        <v>47</v>
      </c>
      <c r="J1059" s="1">
        <v>494</v>
      </c>
      <c r="K1059" s="1">
        <v>82</v>
      </c>
      <c r="L1059" s="1">
        <v>47</v>
      </c>
      <c r="M1059" s="1">
        <v>95</v>
      </c>
      <c r="N1059" s="1">
        <v>4</v>
      </c>
      <c r="O1059" s="1">
        <v>5</v>
      </c>
      <c r="P1059" s="1">
        <v>3</v>
      </c>
      <c r="Q1059" s="1">
        <v>6</v>
      </c>
      <c r="R1059" s="1">
        <v>8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54</v>
      </c>
      <c r="AA1059" s="1" t="str" cm="1">
        <f t="array" ref="AA1059">_xlfn.IFS(AND(Z1059 &lt; 36, Z1059 &gt; 23), "24-35", AND(Z1059 &lt; 51, Z1059 &gt; 35), "36-50", AND(Z1059 &lt; 66, Z1059 &gt; 50), "51-65", Z1059 &gt; 65, "66+", TRUE, "?")</f>
        <v>51-65</v>
      </c>
      <c r="AB1059" s="1">
        <v>2849</v>
      </c>
      <c r="AC1059" s="1">
        <v>0</v>
      </c>
      <c r="AD1059" s="1">
        <v>0</v>
      </c>
      <c r="AE1059" s="1">
        <v>1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1532</v>
      </c>
      <c r="AM1059" s="2">
        <v>42000</v>
      </c>
      <c r="AN1059">
        <f t="shared" si="49"/>
        <v>12</v>
      </c>
      <c r="AO1059" t="str">
        <f t="shared" si="50"/>
        <v>December</v>
      </c>
      <c r="AP1059">
        <v>1</v>
      </c>
    </row>
    <row r="1060" spans="1:42" ht="13" x14ac:dyDescent="0.15">
      <c r="A1060">
        <v>1059</v>
      </c>
      <c r="B1060" s="1">
        <v>46931</v>
      </c>
      <c r="C1060" s="1">
        <v>62</v>
      </c>
      <c r="D1060" s="1">
        <f t="shared" si="48"/>
        <v>0.13210884063838402</v>
      </c>
      <c r="E1060" s="1">
        <v>2</v>
      </c>
      <c r="F1060" s="1">
        <v>1</v>
      </c>
      <c r="G1060" s="1">
        <v>94</v>
      </c>
      <c r="H1060" s="1">
        <v>41</v>
      </c>
      <c r="I1060" s="1">
        <v>0</v>
      </c>
      <c r="J1060" s="1">
        <v>17</v>
      </c>
      <c r="K1060" s="1">
        <v>3</v>
      </c>
      <c r="L1060" s="1">
        <v>1</v>
      </c>
      <c r="M1060" s="1">
        <v>16</v>
      </c>
      <c r="N1060" s="1">
        <v>2</v>
      </c>
      <c r="O1060" s="1">
        <v>1</v>
      </c>
      <c r="P1060" s="1">
        <v>1</v>
      </c>
      <c r="Q1060" s="1">
        <v>3</v>
      </c>
      <c r="R1060" s="1">
        <v>3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43</v>
      </c>
      <c r="AA1060" s="1" t="str" cm="1">
        <f t="array" ref="AA1060">_xlfn.IFS(AND(Z1060 &lt; 36, Z1060 &gt; 23), "24-35", AND(Z1060 &lt; 51, Z1060 &gt; 35), "36-50", AND(Z1060 &lt; 66, Z1060 &gt; 50), "51-65", Z1060 &gt; 65, "66+", TRUE, "?")</f>
        <v>36-50</v>
      </c>
      <c r="AB1060" s="1">
        <v>2225</v>
      </c>
      <c r="AC1060" s="1">
        <v>0</v>
      </c>
      <c r="AD1060" s="1">
        <v>0</v>
      </c>
      <c r="AE1060" s="1">
        <v>0</v>
      </c>
      <c r="AF1060" s="1">
        <v>1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46</v>
      </c>
      <c r="AM1060" s="2">
        <v>42624</v>
      </c>
      <c r="AN1060">
        <f t="shared" si="49"/>
        <v>9</v>
      </c>
      <c r="AO1060" t="str">
        <f t="shared" si="50"/>
        <v>September</v>
      </c>
      <c r="AP1060">
        <v>1</v>
      </c>
    </row>
    <row r="1061" spans="1:42" ht="13" x14ac:dyDescent="0.15">
      <c r="A1061">
        <v>1060</v>
      </c>
      <c r="B1061" s="1">
        <v>16581</v>
      </c>
      <c r="C1061" s="1">
        <v>13</v>
      </c>
      <c r="D1061" s="1">
        <f t="shared" si="48"/>
        <v>7.8402991375670944E-2</v>
      </c>
      <c r="E1061" s="1">
        <v>0</v>
      </c>
      <c r="F1061" s="1">
        <v>0</v>
      </c>
      <c r="G1061" s="1">
        <v>51</v>
      </c>
      <c r="H1061" s="1">
        <v>1</v>
      </c>
      <c r="I1061" s="1">
        <v>3</v>
      </c>
      <c r="J1061" s="1">
        <v>4</v>
      </c>
      <c r="K1061" s="1">
        <v>2</v>
      </c>
      <c r="L1061" s="1">
        <v>3</v>
      </c>
      <c r="M1061" s="1">
        <v>11</v>
      </c>
      <c r="N1061" s="1">
        <v>1</v>
      </c>
      <c r="O1061" s="1">
        <v>0</v>
      </c>
      <c r="P1061" s="1">
        <v>0</v>
      </c>
      <c r="Q1061" s="1">
        <v>3</v>
      </c>
      <c r="R1061" s="1">
        <v>4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35</v>
      </c>
      <c r="AA1061" s="1" t="str" cm="1">
        <f t="array" ref="AA1061">_xlfn.IFS(AND(Z1061 &lt; 36, Z1061 &gt; 23), "24-35", AND(Z1061 &lt; 51, Z1061 &gt; 35), "36-50", AND(Z1061 &lt; 66, Z1061 &gt; 50), "51-65", Z1061 &gt; 65, "66+", TRUE, "?")</f>
        <v>24-35</v>
      </c>
      <c r="AB1061" s="1">
        <v>2692</v>
      </c>
      <c r="AC1061" s="1">
        <v>0</v>
      </c>
      <c r="AD1061" s="1">
        <v>0</v>
      </c>
      <c r="AE1061" s="1">
        <v>1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</v>
      </c>
      <c r="AM1061" s="2">
        <v>42157</v>
      </c>
      <c r="AN1061">
        <f t="shared" si="49"/>
        <v>6</v>
      </c>
      <c r="AO1061" t="str">
        <f t="shared" si="50"/>
        <v>June</v>
      </c>
      <c r="AP1061">
        <v>1</v>
      </c>
    </row>
    <row r="1062" spans="1:42" ht="13" x14ac:dyDescent="0.15">
      <c r="A1062">
        <v>1061</v>
      </c>
      <c r="B1062" s="1">
        <v>53374</v>
      </c>
      <c r="C1062" s="1">
        <v>1030</v>
      </c>
      <c r="D1062" s="1">
        <f t="shared" si="48"/>
        <v>1.9297785438603066</v>
      </c>
      <c r="E1062" s="1">
        <v>0</v>
      </c>
      <c r="F1062" s="1">
        <v>1</v>
      </c>
      <c r="G1062" s="1">
        <v>34</v>
      </c>
      <c r="H1062" s="1">
        <v>896</v>
      </c>
      <c r="I1062" s="1">
        <v>10</v>
      </c>
      <c r="J1062" s="1">
        <v>101</v>
      </c>
      <c r="K1062" s="1">
        <v>13</v>
      </c>
      <c r="L1062" s="1">
        <v>10</v>
      </c>
      <c r="M1062" s="1">
        <v>34</v>
      </c>
      <c r="N1062" s="1">
        <v>6</v>
      </c>
      <c r="O1062" s="1">
        <v>4</v>
      </c>
      <c r="P1062" s="1">
        <v>2</v>
      </c>
      <c r="Q1062" s="1">
        <v>9</v>
      </c>
      <c r="R1062" s="1">
        <v>9</v>
      </c>
      <c r="S1062" s="1">
        <v>0</v>
      </c>
      <c r="T1062" s="1">
        <v>0</v>
      </c>
      <c r="U1062" s="1">
        <v>1</v>
      </c>
      <c r="V1062" s="1">
        <v>0</v>
      </c>
      <c r="W1062" s="1">
        <v>0</v>
      </c>
      <c r="X1062" s="1">
        <v>0</v>
      </c>
      <c r="Y1062" s="1">
        <v>1</v>
      </c>
      <c r="Z1062" s="1">
        <v>51</v>
      </c>
      <c r="AA1062" s="1" t="str" cm="1">
        <f t="array" ref="AA1062">_xlfn.IFS(AND(Z1062 &lt; 36, Z1062 &gt; 23), "24-35", AND(Z1062 &lt; 51, Z1062 &gt; 35), "36-50", AND(Z1062 &lt; 66, Z1062 &gt; 50), "51-65", Z1062 &gt; 65, "66+", TRUE, "?")</f>
        <v>51-65</v>
      </c>
      <c r="AB1062" s="1">
        <v>2841</v>
      </c>
      <c r="AC1062" s="1">
        <v>0</v>
      </c>
      <c r="AD1062" s="1">
        <v>0</v>
      </c>
      <c r="AE1062" s="1">
        <v>0</v>
      </c>
      <c r="AF1062" s="1">
        <v>1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996</v>
      </c>
      <c r="AM1062" s="2">
        <v>42008</v>
      </c>
      <c r="AN1062">
        <f t="shared" si="49"/>
        <v>1</v>
      </c>
      <c r="AO1062" t="str">
        <f t="shared" si="50"/>
        <v>January</v>
      </c>
      <c r="AP1062">
        <v>1</v>
      </c>
    </row>
    <row r="1063" spans="1:42" ht="13" x14ac:dyDescent="0.15">
      <c r="A1063">
        <v>1062</v>
      </c>
      <c r="B1063" s="1">
        <v>67381</v>
      </c>
      <c r="C1063" s="1">
        <v>887</v>
      </c>
      <c r="D1063" s="1">
        <f t="shared" si="48"/>
        <v>1.3163948294029475</v>
      </c>
      <c r="E1063" s="1">
        <v>0</v>
      </c>
      <c r="F1063" s="1">
        <v>1</v>
      </c>
      <c r="G1063" s="1">
        <v>67</v>
      </c>
      <c r="H1063" s="1">
        <v>815</v>
      </c>
      <c r="I1063" s="1">
        <v>8</v>
      </c>
      <c r="J1063" s="1">
        <v>53</v>
      </c>
      <c r="K1063" s="1">
        <v>11</v>
      </c>
      <c r="L1063" s="1">
        <v>0</v>
      </c>
      <c r="M1063" s="1">
        <v>70</v>
      </c>
      <c r="N1063" s="1">
        <v>4</v>
      </c>
      <c r="O1063" s="1">
        <v>2</v>
      </c>
      <c r="P1063" s="1">
        <v>2</v>
      </c>
      <c r="Q1063" s="1">
        <v>9</v>
      </c>
      <c r="R1063" s="1">
        <v>7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69</v>
      </c>
      <c r="AA1063" s="1" t="str" cm="1">
        <f t="array" ref="AA1063">_xlfn.IFS(AND(Z1063 &lt; 36, Z1063 &gt; 23), "24-35", AND(Z1063 &lt; 51, Z1063 &gt; 35), "36-50", AND(Z1063 &lt; 66, Z1063 &gt; 50), "51-65", Z1063 &gt; 65, "66+", TRUE, "?")</f>
        <v>66+</v>
      </c>
      <c r="AB1063" s="1">
        <v>2689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</v>
      </c>
      <c r="AK1063" s="1">
        <v>0</v>
      </c>
      <c r="AL1063" s="1">
        <v>817</v>
      </c>
      <c r="AM1063" s="2">
        <v>42160</v>
      </c>
      <c r="AN1063">
        <f t="shared" si="49"/>
        <v>6</v>
      </c>
      <c r="AO1063" t="str">
        <f t="shared" si="50"/>
        <v>June</v>
      </c>
      <c r="AP1063">
        <v>1</v>
      </c>
    </row>
    <row r="1064" spans="1:42" ht="13" x14ac:dyDescent="0.15">
      <c r="A1064">
        <v>1063</v>
      </c>
      <c r="B1064" s="1">
        <v>25930</v>
      </c>
      <c r="C1064" s="1">
        <v>11</v>
      </c>
      <c r="D1064" s="1">
        <f t="shared" si="48"/>
        <v>4.2421905129193985E-2</v>
      </c>
      <c r="E1064" s="1">
        <v>1</v>
      </c>
      <c r="F1064" s="1">
        <v>1</v>
      </c>
      <c r="G1064" s="1">
        <v>87</v>
      </c>
      <c r="H1064" s="1">
        <v>6</v>
      </c>
      <c r="I1064" s="1">
        <v>1</v>
      </c>
      <c r="J1064" s="1">
        <v>2</v>
      </c>
      <c r="K1064" s="1">
        <v>2</v>
      </c>
      <c r="L1064" s="1">
        <v>0</v>
      </c>
      <c r="M1064" s="1">
        <v>4</v>
      </c>
      <c r="N1064" s="1">
        <v>1</v>
      </c>
      <c r="O1064" s="1">
        <v>1</v>
      </c>
      <c r="P1064" s="1">
        <v>0</v>
      </c>
      <c r="Q1064" s="1">
        <v>2</v>
      </c>
      <c r="R1064" s="1">
        <v>7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53</v>
      </c>
      <c r="AA1064" s="1" t="str" cm="1">
        <f t="array" ref="AA1064">_xlfn.IFS(AND(Z1064 &lt; 36, Z1064 &gt; 23), "24-35", AND(Z1064 &lt; 51, Z1064 &gt; 35), "36-50", AND(Z1064 &lt; 66, Z1064 &gt; 50), "51-65", Z1064 &gt; 65, "66+", TRUE, "?")</f>
        <v>51-65</v>
      </c>
      <c r="AB1064" s="1">
        <v>2421</v>
      </c>
      <c r="AC1064" s="1">
        <v>0</v>
      </c>
      <c r="AD1064" s="1">
        <v>0</v>
      </c>
      <c r="AE1064" s="1">
        <v>1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  <c r="AL1064" s="1">
        <v>7</v>
      </c>
      <c r="AM1064" s="2">
        <v>42428</v>
      </c>
      <c r="AN1064">
        <f t="shared" si="49"/>
        <v>2</v>
      </c>
      <c r="AO1064" t="str">
        <f t="shared" si="50"/>
        <v>February</v>
      </c>
      <c r="AP1064">
        <v>1</v>
      </c>
    </row>
    <row r="1065" spans="1:42" ht="13" x14ac:dyDescent="0.15">
      <c r="A1065">
        <v>1064</v>
      </c>
      <c r="B1065" s="1">
        <v>42693</v>
      </c>
      <c r="C1065" s="1">
        <v>41</v>
      </c>
      <c r="D1065" s="1">
        <f t="shared" si="48"/>
        <v>9.6034478720164893E-2</v>
      </c>
      <c r="E1065" s="1">
        <v>1</v>
      </c>
      <c r="F1065" s="1">
        <v>0</v>
      </c>
      <c r="G1065" s="1">
        <v>29</v>
      </c>
      <c r="H1065" s="1">
        <v>8</v>
      </c>
      <c r="I1065" s="1">
        <v>4</v>
      </c>
      <c r="J1065" s="1">
        <v>20</v>
      </c>
      <c r="K1065" s="1">
        <v>6</v>
      </c>
      <c r="L1065" s="1">
        <v>3</v>
      </c>
      <c r="M1065" s="1">
        <v>16</v>
      </c>
      <c r="N1065" s="1">
        <v>1</v>
      </c>
      <c r="O1065" s="1">
        <v>1</v>
      </c>
      <c r="P1065" s="1">
        <v>0</v>
      </c>
      <c r="Q1065" s="1">
        <v>3</v>
      </c>
      <c r="R1065" s="1">
        <v>5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42</v>
      </c>
      <c r="AA1065" s="1" t="str" cm="1">
        <f t="array" ref="AA1065">_xlfn.IFS(AND(Z1065 &lt; 36, Z1065 &gt; 23), "24-35", AND(Z1065 &lt; 51, Z1065 &gt; 35), "36-50", AND(Z1065 &lt; 66, Z1065 &gt; 50), "51-65", Z1065 &gt; 65, "66+", TRUE, "?")</f>
        <v>36-50</v>
      </c>
      <c r="AB1065" s="1">
        <v>2181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0</v>
      </c>
      <c r="AK1065" s="1">
        <v>0</v>
      </c>
      <c r="AL1065" s="1">
        <v>25</v>
      </c>
      <c r="AM1065" s="2">
        <v>42668</v>
      </c>
      <c r="AN1065">
        <f t="shared" si="49"/>
        <v>10</v>
      </c>
      <c r="AO1065" t="str">
        <f t="shared" si="50"/>
        <v>October</v>
      </c>
      <c r="AP1065">
        <v>1</v>
      </c>
    </row>
    <row r="1066" spans="1:42" ht="13" x14ac:dyDescent="0.15">
      <c r="A1066">
        <v>1065</v>
      </c>
      <c r="B1066" s="1">
        <v>85606</v>
      </c>
      <c r="C1066" s="1">
        <v>1872</v>
      </c>
      <c r="D1066" s="1">
        <f t="shared" si="48"/>
        <v>2.1867626100974231</v>
      </c>
      <c r="E1066" s="1">
        <v>0</v>
      </c>
      <c r="F1066" s="1">
        <v>1</v>
      </c>
      <c r="G1066" s="1">
        <v>89</v>
      </c>
      <c r="H1066" s="1">
        <v>717</v>
      </c>
      <c r="I1066" s="1">
        <v>42</v>
      </c>
      <c r="J1066" s="1">
        <v>864</v>
      </c>
      <c r="K1066" s="1">
        <v>219</v>
      </c>
      <c r="L1066" s="1">
        <v>30</v>
      </c>
      <c r="M1066" s="1">
        <v>84</v>
      </c>
      <c r="N1066" s="1">
        <v>2</v>
      </c>
      <c r="O1066" s="1">
        <v>6</v>
      </c>
      <c r="P1066" s="1">
        <v>7</v>
      </c>
      <c r="Q1066" s="1">
        <v>9</v>
      </c>
      <c r="R1066" s="1">
        <v>3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44</v>
      </c>
      <c r="AA1066" s="1" t="str" cm="1">
        <f t="array" ref="AA1066">_xlfn.IFS(AND(Z1066 &lt; 36, Z1066 &gt; 23), "24-35", AND(Z1066 &lt; 51, Z1066 &gt; 35), "36-50", AND(Z1066 &lt; 66, Z1066 &gt; 50), "51-65", Z1066 &gt; 65, "66+", TRUE, "?")</f>
        <v>36-50</v>
      </c>
      <c r="AB1066" s="1">
        <v>2753</v>
      </c>
      <c r="AC1066" s="1">
        <v>0</v>
      </c>
      <c r="AD1066" s="1">
        <v>0</v>
      </c>
      <c r="AE1066" s="1">
        <v>0</v>
      </c>
      <c r="AF1066" s="1">
        <v>1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1788</v>
      </c>
      <c r="AM1066" s="2">
        <v>42096</v>
      </c>
      <c r="AN1066">
        <f t="shared" si="49"/>
        <v>4</v>
      </c>
      <c r="AO1066" t="str">
        <f t="shared" si="50"/>
        <v>April</v>
      </c>
      <c r="AP1066">
        <v>1</v>
      </c>
    </row>
    <row r="1067" spans="1:42" ht="13" x14ac:dyDescent="0.15">
      <c r="A1067">
        <v>1066</v>
      </c>
      <c r="B1067" s="1">
        <v>69759</v>
      </c>
      <c r="C1067" s="1">
        <v>1029</v>
      </c>
      <c r="D1067" s="1">
        <f t="shared" si="48"/>
        <v>1.475078484496624</v>
      </c>
      <c r="E1067" s="1">
        <v>0</v>
      </c>
      <c r="F1067" s="1">
        <v>0</v>
      </c>
      <c r="G1067" s="1">
        <v>38</v>
      </c>
      <c r="H1067" s="1">
        <v>452</v>
      </c>
      <c r="I1067" s="1">
        <v>20</v>
      </c>
      <c r="J1067" s="1">
        <v>514</v>
      </c>
      <c r="K1067" s="1">
        <v>13</v>
      </c>
      <c r="L1067" s="1">
        <v>30</v>
      </c>
      <c r="M1067" s="1">
        <v>0</v>
      </c>
      <c r="N1067" s="1">
        <v>3</v>
      </c>
      <c r="O1067" s="1">
        <v>4</v>
      </c>
      <c r="P1067" s="1">
        <v>6</v>
      </c>
      <c r="Q1067" s="1">
        <v>5</v>
      </c>
      <c r="R1067" s="1">
        <v>3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54</v>
      </c>
      <c r="AA1067" s="1" t="str" cm="1">
        <f t="array" ref="AA1067">_xlfn.IFS(AND(Z1067 &lt; 36, Z1067 &gt; 23), "24-35", AND(Z1067 &lt; 51, Z1067 &gt; 35), "36-50", AND(Z1067 &lt; 66, Z1067 &gt; 50), "51-65", Z1067 &gt; 65, "66+", TRUE, "?")</f>
        <v>51-65</v>
      </c>
      <c r="AB1067" s="1">
        <v>2403</v>
      </c>
      <c r="AC1067" s="1">
        <v>0</v>
      </c>
      <c r="AD1067" s="1">
        <v>0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1029</v>
      </c>
      <c r="AM1067" s="2">
        <v>42446</v>
      </c>
      <c r="AN1067">
        <f t="shared" si="49"/>
        <v>3</v>
      </c>
      <c r="AO1067" t="str">
        <f t="shared" si="50"/>
        <v>March</v>
      </c>
      <c r="AP1067">
        <v>1</v>
      </c>
    </row>
    <row r="1068" spans="1:42" ht="13" x14ac:dyDescent="0.15">
      <c r="A1068">
        <v>1067</v>
      </c>
      <c r="B1068" s="1">
        <v>49669</v>
      </c>
      <c r="C1068" s="1">
        <v>297</v>
      </c>
      <c r="D1068" s="1">
        <f t="shared" si="48"/>
        <v>0.59795848517183758</v>
      </c>
      <c r="E1068" s="1">
        <v>1</v>
      </c>
      <c r="F1068" s="1">
        <v>0</v>
      </c>
      <c r="G1068" s="1">
        <v>97</v>
      </c>
      <c r="H1068" s="1">
        <v>166</v>
      </c>
      <c r="I1068" s="1">
        <v>5</v>
      </c>
      <c r="J1068" s="1">
        <v>107</v>
      </c>
      <c r="K1068" s="1">
        <v>11</v>
      </c>
      <c r="L1068" s="1">
        <v>8</v>
      </c>
      <c r="M1068" s="1">
        <v>29</v>
      </c>
      <c r="N1068" s="1">
        <v>2</v>
      </c>
      <c r="O1068" s="1">
        <v>5</v>
      </c>
      <c r="P1068" s="1">
        <v>1</v>
      </c>
      <c r="Q1068" s="1">
        <v>6</v>
      </c>
      <c r="R1068" s="1">
        <v>6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46</v>
      </c>
      <c r="AA1068" s="1" t="str" cm="1">
        <f t="array" ref="AA1068">_xlfn.IFS(AND(Z1068 &lt; 36, Z1068 &gt; 23), "24-35", AND(Z1068 &lt; 51, Z1068 &gt; 35), "36-50", AND(Z1068 &lt; 66, Z1068 &gt; 50), "51-65", Z1068 &gt; 65, "66+", TRUE, "?")</f>
        <v>36-50</v>
      </c>
      <c r="AB1068" s="1">
        <v>2195</v>
      </c>
      <c r="AC1068" s="1">
        <v>0</v>
      </c>
      <c r="AD1068" s="1">
        <v>0</v>
      </c>
      <c r="AE1068" s="1">
        <v>0</v>
      </c>
      <c r="AF1068" s="1">
        <v>1</v>
      </c>
      <c r="AG1068" s="1">
        <v>0</v>
      </c>
      <c r="AH1068" s="1">
        <v>1</v>
      </c>
      <c r="AI1068" s="1">
        <v>0</v>
      </c>
      <c r="AJ1068" s="1">
        <v>0</v>
      </c>
      <c r="AK1068" s="1">
        <v>0</v>
      </c>
      <c r="AL1068" s="1">
        <v>268</v>
      </c>
      <c r="AM1068" s="2">
        <v>42654</v>
      </c>
      <c r="AN1068">
        <f t="shared" si="49"/>
        <v>10</v>
      </c>
      <c r="AO1068" t="str">
        <f t="shared" si="50"/>
        <v>October</v>
      </c>
      <c r="AP1068">
        <v>1</v>
      </c>
    </row>
    <row r="1069" spans="1:42" ht="13" x14ac:dyDescent="0.15">
      <c r="A1069">
        <v>1068</v>
      </c>
      <c r="B1069" s="1">
        <v>36778</v>
      </c>
      <c r="C1069" s="1">
        <v>73</v>
      </c>
      <c r="D1069" s="1">
        <f t="shared" si="48"/>
        <v>0.19848822665724072</v>
      </c>
      <c r="E1069" s="1">
        <v>1</v>
      </c>
      <c r="F1069" s="1">
        <v>1</v>
      </c>
      <c r="G1069" s="1">
        <v>63</v>
      </c>
      <c r="H1069" s="1">
        <v>29</v>
      </c>
      <c r="I1069" s="1">
        <v>4</v>
      </c>
      <c r="J1069" s="1">
        <v>34</v>
      </c>
      <c r="K1069" s="1">
        <v>2</v>
      </c>
      <c r="L1069" s="1">
        <v>4</v>
      </c>
      <c r="M1069" s="1">
        <v>4</v>
      </c>
      <c r="N1069" s="1">
        <v>3</v>
      </c>
      <c r="O1069" s="1">
        <v>3</v>
      </c>
      <c r="P1069" s="1">
        <v>0</v>
      </c>
      <c r="Q1069" s="1">
        <v>3</v>
      </c>
      <c r="R1069" s="1">
        <v>9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52</v>
      </c>
      <c r="AA1069" s="1" t="str" cm="1">
        <f t="array" ref="AA1069">_xlfn.IFS(AND(Z1069 &lt; 36, Z1069 &gt; 23), "24-35", AND(Z1069 &lt; 51, Z1069 &gt; 35), "36-50", AND(Z1069 &lt; 66, Z1069 &gt; 50), "51-65", Z1069 &gt; 65, "66+", TRUE, "?")</f>
        <v>51-65</v>
      </c>
      <c r="AB1069" s="1">
        <v>2852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69</v>
      </c>
      <c r="AM1069" s="2">
        <v>41997</v>
      </c>
      <c r="AN1069">
        <f t="shared" si="49"/>
        <v>12</v>
      </c>
      <c r="AO1069" t="str">
        <f t="shared" si="50"/>
        <v>December</v>
      </c>
      <c r="AP1069">
        <v>1</v>
      </c>
    </row>
    <row r="1070" spans="1:42" ht="13" x14ac:dyDescent="0.15">
      <c r="A1070">
        <v>1069</v>
      </c>
      <c r="B1070" s="1">
        <v>63211</v>
      </c>
      <c r="C1070" s="1">
        <v>1028</v>
      </c>
      <c r="D1070" s="1">
        <f t="shared" si="48"/>
        <v>1.626299220072456</v>
      </c>
      <c r="E1070" s="1">
        <v>0</v>
      </c>
      <c r="F1070" s="1">
        <v>0</v>
      </c>
      <c r="G1070" s="1">
        <v>3</v>
      </c>
      <c r="H1070" s="1">
        <v>145</v>
      </c>
      <c r="I1070" s="1">
        <v>193</v>
      </c>
      <c r="J1070" s="1">
        <v>459</v>
      </c>
      <c r="K1070" s="1">
        <v>205</v>
      </c>
      <c r="L1070" s="1">
        <v>26</v>
      </c>
      <c r="M1070" s="1">
        <v>145</v>
      </c>
      <c r="N1070" s="1">
        <v>2</v>
      </c>
      <c r="O1070" s="1">
        <v>3</v>
      </c>
      <c r="P1070" s="1">
        <v>8</v>
      </c>
      <c r="Q1070" s="1">
        <v>7</v>
      </c>
      <c r="R1070" s="1">
        <v>2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38</v>
      </c>
      <c r="AA1070" s="1" t="str" cm="1">
        <f t="array" ref="AA1070">_xlfn.IFS(AND(Z1070 &lt; 36, Z1070 &gt; 23), "24-35", AND(Z1070 &lt; 51, Z1070 &gt; 35), "36-50", AND(Z1070 &lt; 66, Z1070 &gt; 50), "51-65", Z1070 &gt; 65, "66+", TRUE, "?")</f>
        <v>36-50</v>
      </c>
      <c r="AB1070" s="1">
        <v>2763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0</v>
      </c>
      <c r="AL1070" s="1">
        <v>883</v>
      </c>
      <c r="AM1070" s="2">
        <v>42086</v>
      </c>
      <c r="AN1070">
        <f t="shared" si="49"/>
        <v>3</v>
      </c>
      <c r="AO1070" t="str">
        <f t="shared" si="50"/>
        <v>March</v>
      </c>
      <c r="AP1070">
        <v>1</v>
      </c>
    </row>
    <row r="1071" spans="1:42" ht="13" x14ac:dyDescent="0.15">
      <c r="A1071">
        <v>1070</v>
      </c>
      <c r="B1071" s="1">
        <v>49678</v>
      </c>
      <c r="C1071" s="1">
        <v>295</v>
      </c>
      <c r="D1071" s="1">
        <f t="shared" si="48"/>
        <v>0.59382422802850354</v>
      </c>
      <c r="E1071" s="1">
        <v>0</v>
      </c>
      <c r="F1071" s="1">
        <v>1</v>
      </c>
      <c r="G1071" s="1">
        <v>81</v>
      </c>
      <c r="H1071" s="1">
        <v>229</v>
      </c>
      <c r="I1071" s="1">
        <v>5</v>
      </c>
      <c r="J1071" s="1">
        <v>56</v>
      </c>
      <c r="K1071" s="1">
        <v>3</v>
      </c>
      <c r="L1071" s="1">
        <v>2</v>
      </c>
      <c r="M1071" s="1">
        <v>20</v>
      </c>
      <c r="N1071" s="1">
        <v>2</v>
      </c>
      <c r="O1071" s="1">
        <v>6</v>
      </c>
      <c r="P1071" s="1">
        <v>2</v>
      </c>
      <c r="Q1071" s="1">
        <v>4</v>
      </c>
      <c r="R1071" s="1">
        <v>7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59</v>
      </c>
      <c r="AA1071" s="1" t="str" cm="1">
        <f t="array" ref="AA1071">_xlfn.IFS(AND(Z1071 &lt; 36, Z1071 &gt; 23), "24-35", AND(Z1071 &lt; 51, Z1071 &gt; 35), "36-50", AND(Z1071 &lt; 66, Z1071 &gt; 50), "51-65", Z1071 &gt; 65, "66+", TRUE, "?")</f>
        <v>51-65</v>
      </c>
      <c r="AB1071" s="1">
        <v>2671</v>
      </c>
      <c r="AC1071" s="1">
        <v>0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275</v>
      </c>
      <c r="AM1071" s="2">
        <v>42178</v>
      </c>
      <c r="AN1071">
        <f t="shared" si="49"/>
        <v>6</v>
      </c>
      <c r="AO1071" t="str">
        <f t="shared" si="50"/>
        <v>June</v>
      </c>
      <c r="AP1071">
        <v>1</v>
      </c>
    </row>
    <row r="1072" spans="1:42" ht="13" x14ac:dyDescent="0.15">
      <c r="A1072">
        <v>1071</v>
      </c>
      <c r="B1072" s="1">
        <v>37155</v>
      </c>
      <c r="C1072" s="1">
        <v>71</v>
      </c>
      <c r="D1072" s="1">
        <f t="shared" si="48"/>
        <v>0.19109137397389314</v>
      </c>
      <c r="E1072" s="1">
        <v>1</v>
      </c>
      <c r="F1072" s="1">
        <v>0</v>
      </c>
      <c r="G1072" s="1">
        <v>51</v>
      </c>
      <c r="H1072" s="1">
        <v>23</v>
      </c>
      <c r="I1072" s="1">
        <v>0</v>
      </c>
      <c r="J1072" s="1">
        <v>26</v>
      </c>
      <c r="K1072" s="1">
        <v>7</v>
      </c>
      <c r="L1072" s="1">
        <v>15</v>
      </c>
      <c r="M1072" s="1">
        <v>3</v>
      </c>
      <c r="N1072" s="1">
        <v>1</v>
      </c>
      <c r="O1072" s="1">
        <v>2</v>
      </c>
      <c r="P1072" s="1">
        <v>0</v>
      </c>
      <c r="Q1072" s="1">
        <v>4</v>
      </c>
      <c r="R1072" s="1">
        <v>5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31</v>
      </c>
      <c r="AA1072" s="1" t="str" cm="1">
        <f t="array" ref="AA1072">_xlfn.IFS(AND(Z1072 &lt; 36, Z1072 &gt; 23), "24-35", AND(Z1072 &lt; 51, Z1072 &gt; 35), "36-50", AND(Z1072 &lt; 66, Z1072 &gt; 50), "51-65", Z1072 &gt; 65, "66+", TRUE, "?")</f>
        <v>24-35</v>
      </c>
      <c r="AB1072" s="1">
        <v>2673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68</v>
      </c>
      <c r="AM1072" s="2">
        <v>42176</v>
      </c>
      <c r="AN1072">
        <f t="shared" si="49"/>
        <v>6</v>
      </c>
      <c r="AO1072" t="str">
        <f t="shared" si="50"/>
        <v>June</v>
      </c>
      <c r="AP1072">
        <v>1</v>
      </c>
    </row>
    <row r="1073" spans="1:42" ht="13" x14ac:dyDescent="0.15">
      <c r="A1073">
        <v>1072</v>
      </c>
      <c r="B1073" s="1">
        <v>21282</v>
      </c>
      <c r="C1073" s="1">
        <v>26</v>
      </c>
      <c r="D1073" s="1">
        <f t="shared" si="48"/>
        <v>0.12216896908185321</v>
      </c>
      <c r="E1073" s="1">
        <v>1</v>
      </c>
      <c r="F1073" s="1">
        <v>0</v>
      </c>
      <c r="G1073" s="1">
        <v>76</v>
      </c>
      <c r="H1073" s="1">
        <v>1</v>
      </c>
      <c r="I1073" s="1">
        <v>5</v>
      </c>
      <c r="J1073" s="1">
        <v>8</v>
      </c>
      <c r="K1073" s="1">
        <v>4</v>
      </c>
      <c r="L1073" s="1">
        <v>8</v>
      </c>
      <c r="M1073" s="1">
        <v>20</v>
      </c>
      <c r="N1073" s="1">
        <v>2</v>
      </c>
      <c r="O1073" s="1">
        <v>2</v>
      </c>
      <c r="P1073" s="1">
        <v>1</v>
      </c>
      <c r="Q1073" s="1">
        <v>2</v>
      </c>
      <c r="R1073" s="1">
        <v>6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42</v>
      </c>
      <c r="AA1073" s="1" t="str" cm="1">
        <f t="array" ref="AA1073">_xlfn.IFS(AND(Z1073 &lt; 36, Z1073 &gt; 23), "24-35", AND(Z1073 &lt; 51, Z1073 &gt; 35), "36-50", AND(Z1073 &lt; 66, Z1073 &gt; 50), "51-65", Z1073 &gt; 65, "66+", TRUE, "?")</f>
        <v>36-50</v>
      </c>
      <c r="AB1073" s="1">
        <v>2208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  <c r="AK1073" s="1">
        <v>0</v>
      </c>
      <c r="AL1073" s="1">
        <v>6</v>
      </c>
      <c r="AM1073" s="2">
        <v>42641</v>
      </c>
      <c r="AN1073">
        <f t="shared" si="49"/>
        <v>9</v>
      </c>
      <c r="AO1073" t="str">
        <f t="shared" si="50"/>
        <v>September</v>
      </c>
      <c r="AP1073">
        <v>1</v>
      </c>
    </row>
    <row r="1074" spans="1:42" ht="13" x14ac:dyDescent="0.15">
      <c r="A1074">
        <v>1073</v>
      </c>
      <c r="B1074" s="1">
        <v>33419</v>
      </c>
      <c r="C1074" s="1">
        <v>68</v>
      </c>
      <c r="D1074" s="1">
        <f t="shared" si="48"/>
        <v>0.20347706394565965</v>
      </c>
      <c r="E1074" s="1">
        <v>0</v>
      </c>
      <c r="F1074" s="1">
        <v>1</v>
      </c>
      <c r="G1074" s="1">
        <v>76</v>
      </c>
      <c r="H1074" s="1">
        <v>56</v>
      </c>
      <c r="I1074" s="1">
        <v>0</v>
      </c>
      <c r="J1074" s="1">
        <v>12</v>
      </c>
      <c r="K1074" s="1">
        <v>0</v>
      </c>
      <c r="L1074" s="1">
        <v>0</v>
      </c>
      <c r="M1074" s="1">
        <v>18</v>
      </c>
      <c r="N1074" s="1">
        <v>2</v>
      </c>
      <c r="O1074" s="1">
        <v>2</v>
      </c>
      <c r="P1074" s="1">
        <v>0</v>
      </c>
      <c r="Q1074" s="1">
        <v>4</v>
      </c>
      <c r="R1074" s="1">
        <v>7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58</v>
      </c>
      <c r="AA1074" s="1" t="str" cm="1">
        <f t="array" ref="AA1074">_xlfn.IFS(AND(Z1074 &lt; 36, Z1074 &gt; 23), "24-35", AND(Z1074 &lt; 51, Z1074 &gt; 35), "36-50", AND(Z1074 &lt; 66, Z1074 &gt; 50), "51-65", Z1074 &gt; 65, "66+", TRUE, "?")</f>
        <v>51-65</v>
      </c>
      <c r="AB1074" s="1">
        <v>2475</v>
      </c>
      <c r="AC1074" s="1">
        <v>0</v>
      </c>
      <c r="AD1074" s="1">
        <v>0</v>
      </c>
      <c r="AE1074" s="1">
        <v>1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50</v>
      </c>
      <c r="AM1074" s="2">
        <v>42374</v>
      </c>
      <c r="AN1074">
        <f t="shared" si="49"/>
        <v>1</v>
      </c>
      <c r="AO1074" t="str">
        <f t="shared" si="50"/>
        <v>January</v>
      </c>
      <c r="AP1074">
        <v>1</v>
      </c>
    </row>
    <row r="1075" spans="1:42" ht="13" x14ac:dyDescent="0.15">
      <c r="A1075">
        <v>1074</v>
      </c>
      <c r="B1075" s="1">
        <v>63285</v>
      </c>
      <c r="C1075" s="1">
        <v>969</v>
      </c>
      <c r="D1075" s="1">
        <f t="shared" si="48"/>
        <v>1.5311685233467647</v>
      </c>
      <c r="E1075" s="1">
        <v>0</v>
      </c>
      <c r="F1075" s="1">
        <v>0</v>
      </c>
      <c r="G1075" s="1">
        <v>84</v>
      </c>
      <c r="H1075" s="1">
        <v>508</v>
      </c>
      <c r="I1075" s="1">
        <v>124</v>
      </c>
      <c r="J1075" s="1">
        <v>249</v>
      </c>
      <c r="K1075" s="1">
        <v>50</v>
      </c>
      <c r="L1075" s="1">
        <v>38</v>
      </c>
      <c r="M1075" s="1">
        <v>134</v>
      </c>
      <c r="N1075" s="1">
        <v>1</v>
      </c>
      <c r="O1075" s="1">
        <v>6</v>
      </c>
      <c r="P1075" s="1">
        <v>5</v>
      </c>
      <c r="Q1075" s="1">
        <v>13</v>
      </c>
      <c r="R1075" s="1">
        <v>3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75</v>
      </c>
      <c r="AA1075" s="1" t="str" cm="1">
        <f t="array" ref="AA1075">_xlfn.IFS(AND(Z1075 &lt; 36, Z1075 &gt; 23), "24-35", AND(Z1075 &lt; 51, Z1075 &gt; 35), "36-50", AND(Z1075 &lt; 66, Z1075 &gt; 50), "51-65", Z1075 &gt; 65, "66+", TRUE, "?")</f>
        <v>66+</v>
      </c>
      <c r="AB1075" s="1">
        <v>2395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0</v>
      </c>
      <c r="AI1075" s="1">
        <v>1</v>
      </c>
      <c r="AJ1075" s="1">
        <v>0</v>
      </c>
      <c r="AK1075" s="1">
        <v>0</v>
      </c>
      <c r="AL1075" s="1">
        <v>835</v>
      </c>
      <c r="AM1075" s="2">
        <v>42454</v>
      </c>
      <c r="AN1075">
        <f t="shared" si="49"/>
        <v>3</v>
      </c>
      <c r="AO1075" t="str">
        <f t="shared" si="50"/>
        <v>March</v>
      </c>
      <c r="AP1075">
        <v>1</v>
      </c>
    </row>
    <row r="1076" spans="1:42" ht="13" x14ac:dyDescent="0.15">
      <c r="A1076">
        <v>1075</v>
      </c>
      <c r="B1076" s="1">
        <v>21255</v>
      </c>
      <c r="C1076" s="1">
        <v>58</v>
      </c>
      <c r="D1076" s="1">
        <f t="shared" si="48"/>
        <v>0.27287697012467654</v>
      </c>
      <c r="E1076" s="1">
        <v>1</v>
      </c>
      <c r="F1076" s="1">
        <v>0</v>
      </c>
      <c r="G1076" s="1">
        <v>56</v>
      </c>
      <c r="H1076" s="1">
        <v>29</v>
      </c>
      <c r="I1076" s="1">
        <v>0</v>
      </c>
      <c r="J1076" s="1">
        <v>25</v>
      </c>
      <c r="K1076" s="1">
        <v>2</v>
      </c>
      <c r="L1076" s="1">
        <v>2</v>
      </c>
      <c r="M1076" s="1">
        <v>3</v>
      </c>
      <c r="N1076" s="1">
        <v>4</v>
      </c>
      <c r="O1076" s="1">
        <v>2</v>
      </c>
      <c r="P1076" s="1">
        <v>1</v>
      </c>
      <c r="Q1076" s="1">
        <v>4</v>
      </c>
      <c r="R1076" s="1">
        <v>4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46</v>
      </c>
      <c r="AA1076" s="1" t="str" cm="1">
        <f t="array" ref="AA1076">_xlfn.IFS(AND(Z1076 &lt; 36, Z1076 &gt; 23), "24-35", AND(Z1076 &lt; 51, Z1076 &gt; 35), "36-50", AND(Z1076 &lt; 66, Z1076 &gt; 50), "51-65", Z1076 &gt; 65, "66+", TRUE, "?")</f>
        <v>36-50</v>
      </c>
      <c r="AB1076" s="1">
        <v>2318</v>
      </c>
      <c r="AC1076" s="1">
        <v>0</v>
      </c>
      <c r="AD1076" s="1">
        <v>0</v>
      </c>
      <c r="AE1076" s="1">
        <v>0</v>
      </c>
      <c r="AF1076" s="1">
        <v>1</v>
      </c>
      <c r="AG1076" s="1">
        <v>0</v>
      </c>
      <c r="AH1076" s="1">
        <v>0</v>
      </c>
      <c r="AI1076" s="1">
        <v>0</v>
      </c>
      <c r="AJ1076" s="1">
        <v>1</v>
      </c>
      <c r="AK1076" s="1">
        <v>0</v>
      </c>
      <c r="AL1076" s="1">
        <v>55</v>
      </c>
      <c r="AM1076" s="2">
        <v>42531</v>
      </c>
      <c r="AN1076">
        <f t="shared" si="49"/>
        <v>6</v>
      </c>
      <c r="AO1076" t="str">
        <f t="shared" si="50"/>
        <v>June</v>
      </c>
      <c r="AP1076">
        <v>1</v>
      </c>
    </row>
    <row r="1077" spans="1:42" ht="13" x14ac:dyDescent="0.15">
      <c r="A1077">
        <v>1076</v>
      </c>
      <c r="B1077" s="1">
        <v>52278</v>
      </c>
      <c r="C1077" s="1">
        <v>1024</v>
      </c>
      <c r="D1077" s="1">
        <f t="shared" si="48"/>
        <v>1.9587589425762271</v>
      </c>
      <c r="E1077" s="1">
        <v>0</v>
      </c>
      <c r="F1077" s="1">
        <v>1</v>
      </c>
      <c r="G1077" s="1">
        <v>24</v>
      </c>
      <c r="H1077" s="1">
        <v>953</v>
      </c>
      <c r="I1077" s="1">
        <v>0</v>
      </c>
      <c r="J1077" s="1">
        <v>71</v>
      </c>
      <c r="K1077" s="1">
        <v>0</v>
      </c>
      <c r="L1077" s="1">
        <v>0</v>
      </c>
      <c r="M1077" s="1">
        <v>174</v>
      </c>
      <c r="N1077" s="1">
        <v>6</v>
      </c>
      <c r="O1077" s="1">
        <v>10</v>
      </c>
      <c r="P1077" s="1">
        <v>5</v>
      </c>
      <c r="Q1077" s="1">
        <v>10</v>
      </c>
      <c r="R1077" s="1">
        <v>8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57</v>
      </c>
      <c r="AA1077" s="1" t="str" cm="1">
        <f t="array" ref="AA1077">_xlfn.IFS(AND(Z1077 &lt; 36, Z1077 &gt; 23), "24-35", AND(Z1077 &lt; 51, Z1077 &gt; 35), "36-50", AND(Z1077 &lt; 66, Z1077 &gt; 50), "51-65", Z1077 &gt; 65, "66+", TRUE, "?")</f>
        <v>51-65</v>
      </c>
      <c r="AB1077" s="1">
        <v>2679</v>
      </c>
      <c r="AC1077" s="1">
        <v>0</v>
      </c>
      <c r="AD1077" s="1">
        <v>0</v>
      </c>
      <c r="AE1077" s="1">
        <v>0</v>
      </c>
      <c r="AF1077" s="1">
        <v>0</v>
      </c>
      <c r="AG1077" s="1">
        <v>1</v>
      </c>
      <c r="AH1077" s="1">
        <v>0</v>
      </c>
      <c r="AI1077" s="1">
        <v>0</v>
      </c>
      <c r="AJ1077" s="1">
        <v>0</v>
      </c>
      <c r="AK1077" s="1">
        <v>1</v>
      </c>
      <c r="AL1077" s="1">
        <v>850</v>
      </c>
      <c r="AM1077" s="2">
        <v>42170</v>
      </c>
      <c r="AN1077">
        <f t="shared" si="49"/>
        <v>6</v>
      </c>
      <c r="AO1077" t="str">
        <f t="shared" si="50"/>
        <v>June</v>
      </c>
      <c r="AP1077">
        <v>1</v>
      </c>
    </row>
    <row r="1078" spans="1:42" ht="13" x14ac:dyDescent="0.15">
      <c r="A1078">
        <v>1077</v>
      </c>
      <c r="B1078" s="1">
        <v>54450</v>
      </c>
      <c r="C1078" s="1">
        <v>652</v>
      </c>
      <c r="D1078" s="1">
        <f t="shared" si="48"/>
        <v>1.1974288337924701</v>
      </c>
      <c r="E1078" s="1">
        <v>1</v>
      </c>
      <c r="F1078" s="1">
        <v>1</v>
      </c>
      <c r="G1078" s="1">
        <v>0</v>
      </c>
      <c r="H1078" s="1">
        <v>454</v>
      </c>
      <c r="I1078" s="1">
        <v>0</v>
      </c>
      <c r="J1078" s="1">
        <v>171</v>
      </c>
      <c r="K1078" s="1">
        <v>8</v>
      </c>
      <c r="L1078" s="1">
        <v>19</v>
      </c>
      <c r="M1078" s="1">
        <v>32</v>
      </c>
      <c r="N1078" s="1">
        <v>12</v>
      </c>
      <c r="O1078" s="1">
        <v>9</v>
      </c>
      <c r="P1078" s="1">
        <v>2</v>
      </c>
      <c r="Q1078" s="1">
        <v>8</v>
      </c>
      <c r="R1078" s="1">
        <v>8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64</v>
      </c>
      <c r="AA1078" s="1" t="str" cm="1">
        <f t="array" ref="AA1078">_xlfn.IFS(AND(Z1078 &lt; 36, Z1078 &gt; 23), "24-35", AND(Z1078 &lt; 51, Z1078 &gt; 35), "36-50", AND(Z1078 &lt; 66, Z1078 &gt; 50), "51-65", Z1078 &gt; 65, "66+", TRUE, "?")</f>
        <v>51-65</v>
      </c>
      <c r="AB1078" s="1">
        <v>2812</v>
      </c>
      <c r="AC1078" s="1">
        <v>0</v>
      </c>
      <c r="AD1078" s="1">
        <v>0</v>
      </c>
      <c r="AE1078" s="1">
        <v>0</v>
      </c>
      <c r="AF1078" s="1">
        <v>1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620</v>
      </c>
      <c r="AM1078" s="2">
        <v>42037</v>
      </c>
      <c r="AN1078">
        <f t="shared" si="49"/>
        <v>2</v>
      </c>
      <c r="AO1078" t="str">
        <f t="shared" si="50"/>
        <v>February</v>
      </c>
      <c r="AP1078">
        <v>1</v>
      </c>
    </row>
    <row r="1079" spans="1:42" ht="13" x14ac:dyDescent="0.15">
      <c r="A1079">
        <v>1078</v>
      </c>
      <c r="B1079" s="1">
        <v>57744</v>
      </c>
      <c r="C1079" s="1">
        <v>392</v>
      </c>
      <c r="D1079" s="1">
        <f t="shared" si="48"/>
        <v>0.67885840953172627</v>
      </c>
      <c r="E1079" s="1">
        <v>0</v>
      </c>
      <c r="F1079" s="1">
        <v>1</v>
      </c>
      <c r="G1079" s="1">
        <v>91</v>
      </c>
      <c r="H1079" s="1">
        <v>350</v>
      </c>
      <c r="I1079" s="1">
        <v>3</v>
      </c>
      <c r="J1079" s="1">
        <v>39</v>
      </c>
      <c r="K1079" s="1">
        <v>0</v>
      </c>
      <c r="L1079" s="1">
        <v>0</v>
      </c>
      <c r="M1079" s="1">
        <v>19</v>
      </c>
      <c r="N1079" s="1">
        <v>2</v>
      </c>
      <c r="O1079" s="1">
        <v>9</v>
      </c>
      <c r="P1079" s="1">
        <v>1</v>
      </c>
      <c r="Q1079" s="1">
        <v>4</v>
      </c>
      <c r="R1079" s="1">
        <v>8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66</v>
      </c>
      <c r="AA1079" s="1" t="str" cm="1">
        <f t="array" ref="AA1079">_xlfn.IFS(AND(Z1079 &lt; 36, Z1079 &gt; 23), "24-35", AND(Z1079 &lt; 51, Z1079 &gt; 35), "36-50", AND(Z1079 &lt; 66, Z1079 &gt; 50), "51-65", Z1079 &gt; 65, "66+", TRUE, "?")</f>
        <v>66+</v>
      </c>
      <c r="AB1079" s="1">
        <v>2388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373</v>
      </c>
      <c r="AM1079" s="2">
        <v>42461</v>
      </c>
      <c r="AN1079">
        <f t="shared" si="49"/>
        <v>4</v>
      </c>
      <c r="AO1079" t="str">
        <f t="shared" si="50"/>
        <v>April</v>
      </c>
      <c r="AP1079">
        <v>1</v>
      </c>
    </row>
    <row r="1080" spans="1:42" ht="13" x14ac:dyDescent="0.15">
      <c r="A1080">
        <v>1079</v>
      </c>
      <c r="B1080" s="1">
        <v>65104</v>
      </c>
      <c r="C1080" s="1">
        <v>1003</v>
      </c>
      <c r="D1080" s="1">
        <f t="shared" si="48"/>
        <v>1.5406119439665764</v>
      </c>
      <c r="E1080" s="1">
        <v>0</v>
      </c>
      <c r="F1080" s="1">
        <v>1</v>
      </c>
      <c r="G1080" s="1">
        <v>4</v>
      </c>
      <c r="H1080" s="1">
        <v>738</v>
      </c>
      <c r="I1080" s="1">
        <v>0</v>
      </c>
      <c r="J1080" s="1">
        <v>232</v>
      </c>
      <c r="K1080" s="1">
        <v>13</v>
      </c>
      <c r="L1080" s="1">
        <v>20</v>
      </c>
      <c r="M1080" s="1">
        <v>50</v>
      </c>
      <c r="N1080" s="1">
        <v>2</v>
      </c>
      <c r="O1080" s="1">
        <v>3</v>
      </c>
      <c r="P1080" s="1">
        <v>5</v>
      </c>
      <c r="Q1080" s="1">
        <v>7</v>
      </c>
      <c r="R1080" s="1">
        <v>7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44</v>
      </c>
      <c r="AA1080" s="1" t="str" cm="1">
        <f t="array" ref="AA1080">_xlfn.IFS(AND(Z1080 &lt; 36, Z1080 &gt; 23), "24-35", AND(Z1080 &lt; 51, Z1080 &gt; 35), "36-50", AND(Z1080 &lt; 66, Z1080 &gt; 50), "51-65", Z1080 &gt; 65, "66+", TRUE, "?")</f>
        <v>36-50</v>
      </c>
      <c r="AB1080" s="1">
        <v>2386</v>
      </c>
      <c r="AC1080" s="1">
        <v>0</v>
      </c>
      <c r="AD1080" s="1">
        <v>0</v>
      </c>
      <c r="AE1080" s="1">
        <v>0</v>
      </c>
      <c r="AF1080" s="1">
        <v>1</v>
      </c>
      <c r="AG1080" s="1">
        <v>0</v>
      </c>
      <c r="AH1080" s="1">
        <v>0</v>
      </c>
      <c r="AI1080" s="1">
        <v>0</v>
      </c>
      <c r="AJ1080" s="1">
        <v>1</v>
      </c>
      <c r="AK1080" s="1">
        <v>0</v>
      </c>
      <c r="AL1080" s="1">
        <v>953</v>
      </c>
      <c r="AM1080" s="2">
        <v>42463</v>
      </c>
      <c r="AN1080">
        <f t="shared" si="49"/>
        <v>4</v>
      </c>
      <c r="AO1080" t="str">
        <f t="shared" si="50"/>
        <v>April</v>
      </c>
      <c r="AP1080">
        <v>1</v>
      </c>
    </row>
    <row r="1081" spans="1:42" ht="13" x14ac:dyDescent="0.15">
      <c r="A1081">
        <v>1080</v>
      </c>
      <c r="B1081" s="1">
        <v>57513</v>
      </c>
      <c r="C1081" s="1">
        <v>1030</v>
      </c>
      <c r="D1081" s="1">
        <f t="shared" si="48"/>
        <v>1.7908994488202667</v>
      </c>
      <c r="E1081" s="1">
        <v>0</v>
      </c>
      <c r="F1081" s="1">
        <v>0</v>
      </c>
      <c r="G1081" s="1">
        <v>59</v>
      </c>
      <c r="H1081" s="1">
        <v>735</v>
      </c>
      <c r="I1081" s="1">
        <v>40</v>
      </c>
      <c r="J1081" s="1">
        <v>183</v>
      </c>
      <c r="K1081" s="1">
        <v>52</v>
      </c>
      <c r="L1081" s="1">
        <v>20</v>
      </c>
      <c r="M1081" s="1">
        <v>30</v>
      </c>
      <c r="N1081" s="1">
        <v>2</v>
      </c>
      <c r="O1081" s="1">
        <v>9</v>
      </c>
      <c r="P1081" s="1">
        <v>3</v>
      </c>
      <c r="Q1081" s="1">
        <v>13</v>
      </c>
      <c r="R1081" s="1">
        <v>6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77</v>
      </c>
      <c r="AA1081" s="1" t="str" cm="1">
        <f t="array" ref="AA1081">_xlfn.IFS(AND(Z1081 &lt; 36, Z1081 &gt; 23), "24-35", AND(Z1081 &lt; 51, Z1081 &gt; 35), "36-50", AND(Z1081 &lt; 66, Z1081 &gt; 50), "51-65", Z1081 &gt; 65, "66+", TRUE, "?")</f>
        <v>66+</v>
      </c>
      <c r="AB1081" s="1">
        <v>2517</v>
      </c>
      <c r="AC1081" s="1">
        <v>0</v>
      </c>
      <c r="AD1081" s="1">
        <v>0</v>
      </c>
      <c r="AE1081" s="1">
        <v>0</v>
      </c>
      <c r="AF1081" s="1">
        <v>0</v>
      </c>
      <c r="AG1081" s="1">
        <v>1</v>
      </c>
      <c r="AH1081" s="1">
        <v>0</v>
      </c>
      <c r="AI1081" s="1">
        <v>0</v>
      </c>
      <c r="AJ1081" s="1">
        <v>0</v>
      </c>
      <c r="AK1081" s="1">
        <v>1</v>
      </c>
      <c r="AL1081" s="1">
        <v>1000</v>
      </c>
      <c r="AM1081" s="2">
        <v>42332</v>
      </c>
      <c r="AN1081">
        <f t="shared" si="49"/>
        <v>11</v>
      </c>
      <c r="AO1081" t="str">
        <f t="shared" si="50"/>
        <v>November</v>
      </c>
      <c r="AP1081">
        <v>1</v>
      </c>
    </row>
    <row r="1082" spans="1:42" ht="13" x14ac:dyDescent="0.15">
      <c r="A1082">
        <v>1081</v>
      </c>
      <c r="B1082" s="1">
        <v>68142</v>
      </c>
      <c r="C1082" s="1">
        <v>1422</v>
      </c>
      <c r="D1082" s="1">
        <f t="shared" si="48"/>
        <v>2.0868187021220392</v>
      </c>
      <c r="E1082" s="1">
        <v>0</v>
      </c>
      <c r="F1082" s="1">
        <v>1</v>
      </c>
      <c r="G1082" s="1">
        <v>96</v>
      </c>
      <c r="H1082" s="1">
        <v>897</v>
      </c>
      <c r="I1082" s="1">
        <v>126</v>
      </c>
      <c r="J1082" s="1">
        <v>196</v>
      </c>
      <c r="K1082" s="1">
        <v>91</v>
      </c>
      <c r="L1082" s="1">
        <v>112</v>
      </c>
      <c r="M1082" s="1">
        <v>37</v>
      </c>
      <c r="N1082" s="1">
        <v>3</v>
      </c>
      <c r="O1082" s="1">
        <v>10</v>
      </c>
      <c r="P1082" s="1">
        <v>4</v>
      </c>
      <c r="Q1082" s="1">
        <v>7</v>
      </c>
      <c r="R1082" s="1">
        <v>6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56</v>
      </c>
      <c r="AA1082" s="1" t="str" cm="1">
        <f t="array" ref="AA1082">_xlfn.IFS(AND(Z1082 &lt; 36, Z1082 &gt; 23), "24-35", AND(Z1082 &lt; 51, Z1082 &gt; 35), "36-50", AND(Z1082 &lt; 66, Z1082 &gt; 50), "51-65", Z1082 &gt; 65, "66+", TRUE, "?")</f>
        <v>51-65</v>
      </c>
      <c r="AB1082" s="1">
        <v>2828</v>
      </c>
      <c r="AC1082" s="1">
        <v>0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1385</v>
      </c>
      <c r="AM1082" s="2">
        <v>42021</v>
      </c>
      <c r="AN1082">
        <f t="shared" si="49"/>
        <v>1</v>
      </c>
      <c r="AO1082" t="str">
        <f t="shared" si="50"/>
        <v>January</v>
      </c>
      <c r="AP1082">
        <v>1</v>
      </c>
    </row>
    <row r="1083" spans="1:42" ht="13" x14ac:dyDescent="0.15">
      <c r="A1083">
        <v>1082</v>
      </c>
      <c r="B1083" s="1">
        <v>7500</v>
      </c>
      <c r="C1083" s="1">
        <v>13</v>
      </c>
      <c r="D1083" s="1">
        <f t="shared" si="48"/>
        <v>0.17333333333333334</v>
      </c>
      <c r="E1083" s="1">
        <v>0</v>
      </c>
      <c r="F1083" s="1">
        <v>1</v>
      </c>
      <c r="G1083" s="1">
        <v>61</v>
      </c>
      <c r="H1083" s="1">
        <v>5</v>
      </c>
      <c r="I1083" s="1">
        <v>2</v>
      </c>
      <c r="J1083" s="1">
        <v>3</v>
      </c>
      <c r="K1083" s="1">
        <v>3</v>
      </c>
      <c r="L1083" s="1">
        <v>0</v>
      </c>
      <c r="M1083" s="1">
        <v>5</v>
      </c>
      <c r="N1083" s="1">
        <v>1</v>
      </c>
      <c r="O1083" s="1">
        <v>1</v>
      </c>
      <c r="P1083" s="1">
        <v>0</v>
      </c>
      <c r="Q1083" s="1">
        <v>2</v>
      </c>
      <c r="R1083" s="1">
        <v>8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41</v>
      </c>
      <c r="AA1083" s="1" t="str" cm="1">
        <f t="array" ref="AA1083">_xlfn.IFS(AND(Z1083 &lt; 36, Z1083 &gt; 23), "24-35", AND(Z1083 &lt; 51, Z1083 &gt; 35), "36-50", AND(Z1083 &lt; 66, Z1083 &gt; 50), "51-65", Z1083 &gt; 65, "66+", TRUE, "?")</f>
        <v>36-50</v>
      </c>
      <c r="AB1083" s="1">
        <v>2828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0</v>
      </c>
      <c r="AL1083" s="1">
        <v>8</v>
      </c>
      <c r="AM1083" s="2">
        <v>42021</v>
      </c>
      <c r="AN1083">
        <f t="shared" si="49"/>
        <v>1</v>
      </c>
      <c r="AO1083" t="str">
        <f t="shared" si="50"/>
        <v>January</v>
      </c>
      <c r="AP1083">
        <v>1</v>
      </c>
    </row>
    <row r="1084" spans="1:42" ht="13" x14ac:dyDescent="0.15">
      <c r="A1084">
        <v>1083</v>
      </c>
      <c r="B1084" s="1">
        <v>84835</v>
      </c>
      <c r="C1084" s="1">
        <v>972</v>
      </c>
      <c r="D1084" s="1">
        <f t="shared" si="48"/>
        <v>1.1457535215418166</v>
      </c>
      <c r="E1084" s="1">
        <v>0</v>
      </c>
      <c r="F1084" s="1">
        <v>0</v>
      </c>
      <c r="G1084" s="1">
        <v>0</v>
      </c>
      <c r="H1084" s="1">
        <v>189</v>
      </c>
      <c r="I1084" s="1">
        <v>104</v>
      </c>
      <c r="J1084" s="1">
        <v>379</v>
      </c>
      <c r="K1084" s="1">
        <v>111</v>
      </c>
      <c r="L1084" s="1">
        <v>189</v>
      </c>
      <c r="M1084" s="1">
        <v>218</v>
      </c>
      <c r="N1084" s="1">
        <v>1</v>
      </c>
      <c r="O1084" s="1">
        <v>4</v>
      </c>
      <c r="P1084" s="1">
        <v>4</v>
      </c>
      <c r="Q1084" s="1">
        <v>6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50</v>
      </c>
      <c r="AA1084" s="1" t="str" cm="1">
        <f t="array" ref="AA1084">_xlfn.IFS(AND(Z1084 &lt; 36, Z1084 &gt; 23), "24-35", AND(Z1084 &lt; 51, Z1084 &gt; 35), "36-50", AND(Z1084 &lt; 66, Z1084 &gt; 50), "51-65", Z1084 &gt; 65, "66+", TRUE, "?")</f>
        <v>36-50</v>
      </c>
      <c r="AB1084" s="1">
        <v>2172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754</v>
      </c>
      <c r="AM1084" s="2">
        <v>42677</v>
      </c>
      <c r="AN1084">
        <f t="shared" si="49"/>
        <v>11</v>
      </c>
      <c r="AO1084" t="str">
        <f t="shared" si="50"/>
        <v>November</v>
      </c>
      <c r="AP1084">
        <v>1</v>
      </c>
    </row>
    <row r="1085" spans="1:42" ht="13" x14ac:dyDescent="0.15">
      <c r="A1085">
        <v>1084</v>
      </c>
      <c r="B1085" s="1">
        <v>54197</v>
      </c>
      <c r="C1085" s="1">
        <v>224</v>
      </c>
      <c r="D1085" s="1">
        <f t="shared" si="48"/>
        <v>0.4133070096130782</v>
      </c>
      <c r="E1085" s="1">
        <v>0</v>
      </c>
      <c r="F1085" s="1">
        <v>1</v>
      </c>
      <c r="G1085" s="1">
        <v>16</v>
      </c>
      <c r="H1085" s="1">
        <v>162</v>
      </c>
      <c r="I1085" s="1">
        <v>6</v>
      </c>
      <c r="J1085" s="1">
        <v>37</v>
      </c>
      <c r="K1085" s="1">
        <v>6</v>
      </c>
      <c r="L1085" s="1">
        <v>13</v>
      </c>
      <c r="M1085" s="1">
        <v>13</v>
      </c>
      <c r="N1085" s="1">
        <v>2</v>
      </c>
      <c r="O1085" s="1">
        <v>1</v>
      </c>
      <c r="P1085" s="1">
        <v>3</v>
      </c>
      <c r="Q1085" s="1">
        <v>6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60</v>
      </c>
      <c r="AA1085" s="1" t="str" cm="1">
        <f t="array" ref="AA1085">_xlfn.IFS(AND(Z1085 &lt; 36, Z1085 &gt; 23), "24-35", AND(Z1085 &lt; 51, Z1085 &gt; 35), "36-50", AND(Z1085 &lt; 66, Z1085 &gt; 50), "51-65", Z1085 &gt; 65, "66+", TRUE, "?")</f>
        <v>51-65</v>
      </c>
      <c r="AB1085" s="1">
        <v>2246</v>
      </c>
      <c r="AC1085" s="1">
        <v>0</v>
      </c>
      <c r="AD1085" s="1">
        <v>1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0</v>
      </c>
      <c r="AL1085" s="1">
        <v>211</v>
      </c>
      <c r="AM1085" s="2">
        <v>42603</v>
      </c>
      <c r="AN1085">
        <f t="shared" si="49"/>
        <v>8</v>
      </c>
      <c r="AO1085" t="str">
        <f t="shared" si="50"/>
        <v>August</v>
      </c>
      <c r="AP1085">
        <v>1</v>
      </c>
    </row>
    <row r="1086" spans="1:42" ht="13" x14ac:dyDescent="0.15">
      <c r="A1086">
        <v>1085</v>
      </c>
      <c r="B1086" s="1">
        <v>23091</v>
      </c>
      <c r="C1086" s="1">
        <v>46</v>
      </c>
      <c r="D1086" s="1">
        <f t="shared" si="48"/>
        <v>0.19921181412671604</v>
      </c>
      <c r="E1086" s="1">
        <v>1</v>
      </c>
      <c r="F1086" s="1">
        <v>1</v>
      </c>
      <c r="G1086" s="1">
        <v>98</v>
      </c>
      <c r="H1086" s="1">
        <v>35</v>
      </c>
      <c r="I1086" s="1">
        <v>0</v>
      </c>
      <c r="J1086" s="1">
        <v>11</v>
      </c>
      <c r="K1086" s="1">
        <v>0</v>
      </c>
      <c r="L1086" s="1">
        <v>0</v>
      </c>
      <c r="M1086" s="1">
        <v>2</v>
      </c>
      <c r="N1086" s="1">
        <v>4</v>
      </c>
      <c r="O1086" s="1">
        <v>2</v>
      </c>
      <c r="P1086" s="1">
        <v>1</v>
      </c>
      <c r="Q1086" s="1">
        <v>3</v>
      </c>
      <c r="R1086" s="1">
        <v>7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57</v>
      </c>
      <c r="AA1086" s="1" t="str" cm="1">
        <f t="array" ref="AA1086">_xlfn.IFS(AND(Z1086 &lt; 36, Z1086 &gt; 23), "24-35", AND(Z1086 &lt; 51, Z1086 &gt; 35), "36-50", AND(Z1086 &lt; 66, Z1086 &gt; 50), "51-65", Z1086 &gt; 65, "66+", TRUE, "?")</f>
        <v>51-65</v>
      </c>
      <c r="AB1086" s="1">
        <v>2191</v>
      </c>
      <c r="AC1086" s="1">
        <v>0</v>
      </c>
      <c r="AD1086" s="1">
        <v>0</v>
      </c>
      <c r="AE1086" s="1">
        <v>1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44</v>
      </c>
      <c r="AM1086" s="2">
        <v>42658</v>
      </c>
      <c r="AN1086">
        <f t="shared" si="49"/>
        <v>10</v>
      </c>
      <c r="AO1086" t="str">
        <f t="shared" si="50"/>
        <v>October</v>
      </c>
      <c r="AP1086">
        <v>1</v>
      </c>
    </row>
    <row r="1087" spans="1:42" ht="13" x14ac:dyDescent="0.15">
      <c r="A1087">
        <v>1086</v>
      </c>
      <c r="B1087" s="1">
        <v>79244</v>
      </c>
      <c r="C1087" s="1">
        <v>971</v>
      </c>
      <c r="D1087" s="1">
        <f t="shared" si="48"/>
        <v>1.2253293624753925</v>
      </c>
      <c r="E1087" s="1">
        <v>0</v>
      </c>
      <c r="F1087" s="1">
        <v>0</v>
      </c>
      <c r="G1087" s="1">
        <v>58</v>
      </c>
      <c r="H1087" s="1">
        <v>471</v>
      </c>
      <c r="I1087" s="1">
        <v>102</v>
      </c>
      <c r="J1087" s="1">
        <v>125</v>
      </c>
      <c r="K1087" s="1">
        <v>212</v>
      </c>
      <c r="L1087" s="1">
        <v>61</v>
      </c>
      <c r="M1087" s="1">
        <v>245</v>
      </c>
      <c r="N1087" s="1">
        <v>1</v>
      </c>
      <c r="O1087" s="1">
        <v>4</v>
      </c>
      <c r="P1087" s="1">
        <v>10</v>
      </c>
      <c r="Q1087" s="1">
        <v>7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1</v>
      </c>
      <c r="X1087" s="1">
        <v>0</v>
      </c>
      <c r="Y1087" s="1">
        <v>1</v>
      </c>
      <c r="Z1087" s="1">
        <v>27</v>
      </c>
      <c r="AA1087" s="1" t="str" cm="1">
        <f t="array" ref="AA1087">_xlfn.IFS(AND(Z1087 &lt; 36, Z1087 &gt; 23), "24-35", AND(Z1087 &lt; 51, Z1087 &gt; 35), "36-50", AND(Z1087 &lt; 66, Z1087 &gt; 50), "51-65", Z1087 &gt; 65, "66+", TRUE, "?")</f>
        <v>24-35</v>
      </c>
      <c r="AB1087" s="1">
        <v>2716</v>
      </c>
      <c r="AC1087" s="1">
        <v>0</v>
      </c>
      <c r="AD1087" s="1">
        <v>0</v>
      </c>
      <c r="AE1087" s="1">
        <v>1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0</v>
      </c>
      <c r="AL1087" s="1">
        <v>726</v>
      </c>
      <c r="AM1087" s="2">
        <v>42133</v>
      </c>
      <c r="AN1087">
        <f t="shared" si="49"/>
        <v>5</v>
      </c>
      <c r="AO1087" t="str">
        <f t="shared" si="50"/>
        <v>May</v>
      </c>
      <c r="AP1087">
        <v>1</v>
      </c>
    </row>
    <row r="1088" spans="1:42" ht="13" x14ac:dyDescent="0.15">
      <c r="A1088">
        <v>1087</v>
      </c>
      <c r="B1088" s="1">
        <v>56715</v>
      </c>
      <c r="C1088" s="1">
        <v>1011</v>
      </c>
      <c r="D1088" s="1">
        <f t="shared" si="48"/>
        <v>1.7825971965088603</v>
      </c>
      <c r="E1088" s="1">
        <v>0</v>
      </c>
      <c r="F1088" s="1">
        <v>0</v>
      </c>
      <c r="G1088" s="1">
        <v>52</v>
      </c>
      <c r="H1088" s="1">
        <v>258</v>
      </c>
      <c r="I1088" s="1">
        <v>105</v>
      </c>
      <c r="J1088" s="1">
        <v>239</v>
      </c>
      <c r="K1088" s="1">
        <v>237</v>
      </c>
      <c r="L1088" s="1">
        <v>172</v>
      </c>
      <c r="M1088" s="1">
        <v>9</v>
      </c>
      <c r="N1088" s="1">
        <v>1</v>
      </c>
      <c r="O1088" s="1">
        <v>7</v>
      </c>
      <c r="P1088" s="1">
        <v>3</v>
      </c>
      <c r="Q1088" s="1">
        <v>4</v>
      </c>
      <c r="R1088" s="1">
        <v>4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46</v>
      </c>
      <c r="AA1088" s="1" t="str" cm="1">
        <f t="array" ref="AA1088">_xlfn.IFS(AND(Z1088 &lt; 36, Z1088 &gt; 23), "24-35", AND(Z1088 &lt; 51, Z1088 &gt; 35), "36-50", AND(Z1088 &lt; 66, Z1088 &gt; 50), "51-65", Z1088 &gt; 65, "66+", TRUE, "?")</f>
        <v>36-50</v>
      </c>
      <c r="AB1088" s="1">
        <v>2730</v>
      </c>
      <c r="AC1088" s="1">
        <v>0</v>
      </c>
      <c r="AD1088" s="1">
        <v>0</v>
      </c>
      <c r="AE1088" s="1">
        <v>0</v>
      </c>
      <c r="AF1088" s="1">
        <v>1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1002</v>
      </c>
      <c r="AM1088" s="2">
        <v>42119</v>
      </c>
      <c r="AN1088">
        <f t="shared" si="49"/>
        <v>4</v>
      </c>
      <c r="AO1088" t="str">
        <f t="shared" si="50"/>
        <v>April</v>
      </c>
      <c r="AP1088">
        <v>1</v>
      </c>
    </row>
    <row r="1089" spans="1:42" ht="13" x14ac:dyDescent="0.15">
      <c r="A1089">
        <v>1088</v>
      </c>
      <c r="B1089" s="1">
        <v>79410</v>
      </c>
      <c r="C1089" s="1">
        <v>1357</v>
      </c>
      <c r="D1089" s="1">
        <f t="shared" si="48"/>
        <v>1.7088527893212442</v>
      </c>
      <c r="E1089" s="1">
        <v>0</v>
      </c>
      <c r="F1089" s="1">
        <v>0</v>
      </c>
      <c r="G1089" s="1">
        <v>19</v>
      </c>
      <c r="H1089" s="1">
        <v>658</v>
      </c>
      <c r="I1089" s="1">
        <v>80</v>
      </c>
      <c r="J1089" s="1">
        <v>483</v>
      </c>
      <c r="K1089" s="1">
        <v>123</v>
      </c>
      <c r="L1089" s="1">
        <v>13</v>
      </c>
      <c r="M1089" s="1">
        <v>13</v>
      </c>
      <c r="N1089" s="1">
        <v>1</v>
      </c>
      <c r="O1089" s="1">
        <v>3</v>
      </c>
      <c r="P1089" s="1">
        <v>2</v>
      </c>
      <c r="Q1089" s="1">
        <v>5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59</v>
      </c>
      <c r="AA1089" s="1" t="str" cm="1">
        <f t="array" ref="AA1089">_xlfn.IFS(AND(Z1089 &lt; 36, Z1089 &gt; 23), "24-35", AND(Z1089 &lt; 51, Z1089 &gt; 35), "36-50", AND(Z1089 &lt; 66, Z1089 &gt; 50), "51-65", Z1089 &gt; 65, "66+", TRUE, "?")</f>
        <v>51-65</v>
      </c>
      <c r="AB1089" s="1">
        <v>2190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1344</v>
      </c>
      <c r="AM1089" s="2">
        <v>42659</v>
      </c>
      <c r="AN1089">
        <f t="shared" si="49"/>
        <v>10</v>
      </c>
      <c r="AO1089" t="str">
        <f t="shared" si="50"/>
        <v>October</v>
      </c>
      <c r="AP1089">
        <v>1</v>
      </c>
    </row>
    <row r="1090" spans="1:42" ht="13" x14ac:dyDescent="0.15">
      <c r="A1090">
        <v>1089</v>
      </c>
      <c r="B1090" s="1">
        <v>57304</v>
      </c>
      <c r="C1090" s="1">
        <v>920</v>
      </c>
      <c r="D1090" s="1">
        <f t="shared" si="48"/>
        <v>1.6054725673600445</v>
      </c>
      <c r="E1090" s="1">
        <v>0</v>
      </c>
      <c r="F1090" s="1">
        <v>1</v>
      </c>
      <c r="G1090" s="1">
        <v>61</v>
      </c>
      <c r="H1090" s="1">
        <v>356</v>
      </c>
      <c r="I1090" s="1">
        <v>80</v>
      </c>
      <c r="J1090" s="1">
        <v>329</v>
      </c>
      <c r="K1090" s="1">
        <v>138</v>
      </c>
      <c r="L1090" s="1">
        <v>17</v>
      </c>
      <c r="M1090" s="1">
        <v>106</v>
      </c>
      <c r="N1090" s="1">
        <v>2</v>
      </c>
      <c r="O1090" s="1">
        <v>7</v>
      </c>
      <c r="P1090" s="1">
        <v>6</v>
      </c>
      <c r="Q1090" s="1">
        <v>10</v>
      </c>
      <c r="R1090" s="1">
        <v>5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69</v>
      </c>
      <c r="AA1090" s="1" t="str" cm="1">
        <f t="array" ref="AA1090">_xlfn.IFS(AND(Z1090 &lt; 36, Z1090 &gt; 23), "24-35", AND(Z1090 &lt; 51, Z1090 &gt; 35), "36-50", AND(Z1090 &lt; 66, Z1090 &gt; 50), "51-65", Z1090 &gt; 65, "66+", TRUE, "?")</f>
        <v>66+</v>
      </c>
      <c r="AB1090" s="1">
        <v>2634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0</v>
      </c>
      <c r="AL1090" s="1">
        <v>814</v>
      </c>
      <c r="AM1090" s="2">
        <v>42215</v>
      </c>
      <c r="AN1090">
        <f t="shared" si="49"/>
        <v>7</v>
      </c>
      <c r="AO1090" t="str">
        <f t="shared" si="50"/>
        <v>July</v>
      </c>
      <c r="AP1090">
        <v>1</v>
      </c>
    </row>
    <row r="1091" spans="1:42" ht="13" x14ac:dyDescent="0.15">
      <c r="A1091">
        <v>1090</v>
      </c>
      <c r="B1091" s="1">
        <v>44375</v>
      </c>
      <c r="C1091" s="1">
        <v>260</v>
      </c>
      <c r="D1091" s="1">
        <f t="shared" ref="D1091:D1154" si="51">C1091/B1091*100</f>
        <v>0.58591549295774648</v>
      </c>
      <c r="E1091" s="1">
        <v>0</v>
      </c>
      <c r="F1091" s="1">
        <v>1</v>
      </c>
      <c r="G1091" s="1">
        <v>73</v>
      </c>
      <c r="H1091" s="1">
        <v>213</v>
      </c>
      <c r="I1091" s="1">
        <v>5</v>
      </c>
      <c r="J1091" s="1">
        <v>28</v>
      </c>
      <c r="K1091" s="1">
        <v>7</v>
      </c>
      <c r="L1091" s="1">
        <v>7</v>
      </c>
      <c r="M1091" s="1">
        <v>41</v>
      </c>
      <c r="N1091" s="1">
        <v>1</v>
      </c>
      <c r="O1091" s="1">
        <v>4</v>
      </c>
      <c r="P1091" s="1">
        <v>1</v>
      </c>
      <c r="Q1091" s="1">
        <v>6</v>
      </c>
      <c r="R1091" s="1">
        <v>5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55</v>
      </c>
      <c r="AA1091" s="1" t="str" cm="1">
        <f t="array" ref="AA1091">_xlfn.IFS(AND(Z1091 &lt; 36, Z1091 &gt; 23), "24-35", AND(Z1091 &lt; 51, Z1091 &gt; 35), "36-50", AND(Z1091 &lt; 66, Z1091 &gt; 50), "51-65", Z1091 &gt; 65, "66+", TRUE, "?")</f>
        <v>51-65</v>
      </c>
      <c r="AB1091" s="1">
        <v>2257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219</v>
      </c>
      <c r="AM1091" s="2">
        <v>42592</v>
      </c>
      <c r="AN1091">
        <f t="shared" ref="AN1091:AN1154" si="52">MONTH(AM1091)</f>
        <v>8</v>
      </c>
      <c r="AO1091" t="str">
        <f t="shared" ref="AO1091:AO1154" si="53">TEXT(DATE(2024,AN1091,1),"mmmm")</f>
        <v>August</v>
      </c>
      <c r="AP1091">
        <v>1</v>
      </c>
    </row>
    <row r="1092" spans="1:42" ht="13" x14ac:dyDescent="0.15">
      <c r="A1092">
        <v>1091</v>
      </c>
      <c r="B1092" s="1">
        <v>59594</v>
      </c>
      <c r="C1092" s="1">
        <v>490</v>
      </c>
      <c r="D1092" s="1">
        <f t="shared" si="51"/>
        <v>0.82223042588180018</v>
      </c>
      <c r="E1092" s="1">
        <v>0</v>
      </c>
      <c r="F1092" s="1">
        <v>1</v>
      </c>
      <c r="G1092" s="1">
        <v>74</v>
      </c>
      <c r="H1092" s="1">
        <v>457</v>
      </c>
      <c r="I1092" s="1">
        <v>4</v>
      </c>
      <c r="J1092" s="1">
        <v>29</v>
      </c>
      <c r="K1092" s="1">
        <v>0</v>
      </c>
      <c r="L1092" s="1">
        <v>0</v>
      </c>
      <c r="M1092" s="1">
        <v>9</v>
      </c>
      <c r="N1092" s="1">
        <v>1</v>
      </c>
      <c r="O1092" s="1">
        <v>8</v>
      </c>
      <c r="P1092" s="1">
        <v>1</v>
      </c>
      <c r="Q1092" s="1">
        <v>7</v>
      </c>
      <c r="R1092" s="1">
        <v>7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55</v>
      </c>
      <c r="AA1092" s="1" t="str" cm="1">
        <f t="array" ref="AA1092">_xlfn.IFS(AND(Z1092 &lt; 36, Z1092 &gt; 23), "24-35", AND(Z1092 &lt; 51, Z1092 &gt; 35), "36-50", AND(Z1092 &lt; 66, Z1092 &gt; 50), "51-65", Z1092 &gt; 65, "66+", TRUE, "?")</f>
        <v>51-65</v>
      </c>
      <c r="AB1092" s="1">
        <v>2776</v>
      </c>
      <c r="AC1092" s="1">
        <v>0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481</v>
      </c>
      <c r="AM1092" s="2">
        <v>42073</v>
      </c>
      <c r="AN1092">
        <f t="shared" si="52"/>
        <v>3</v>
      </c>
      <c r="AO1092" t="str">
        <f t="shared" si="53"/>
        <v>March</v>
      </c>
      <c r="AP1092">
        <v>1</v>
      </c>
    </row>
    <row r="1093" spans="1:42" ht="13" x14ac:dyDescent="0.15">
      <c r="A1093">
        <v>1092</v>
      </c>
      <c r="B1093" s="1">
        <v>80685</v>
      </c>
      <c r="C1093" s="1">
        <v>950</v>
      </c>
      <c r="D1093" s="1">
        <f t="shared" si="51"/>
        <v>1.1774183553324657</v>
      </c>
      <c r="E1093" s="1">
        <v>0</v>
      </c>
      <c r="F1093" s="1">
        <v>0</v>
      </c>
      <c r="G1093" s="1">
        <v>55</v>
      </c>
      <c r="H1093" s="1">
        <v>241</v>
      </c>
      <c r="I1093" s="1">
        <v>45</v>
      </c>
      <c r="J1093" s="1">
        <v>604</v>
      </c>
      <c r="K1093" s="1">
        <v>34</v>
      </c>
      <c r="L1093" s="1">
        <v>26</v>
      </c>
      <c r="M1093" s="1">
        <v>54</v>
      </c>
      <c r="N1093" s="1">
        <v>1</v>
      </c>
      <c r="O1093" s="1">
        <v>6</v>
      </c>
      <c r="P1093" s="1">
        <v>4</v>
      </c>
      <c r="Q1093" s="1">
        <v>10</v>
      </c>
      <c r="R1093" s="1">
        <v>2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26</v>
      </c>
      <c r="AA1093" s="1" t="str" cm="1">
        <f t="array" ref="AA1093">_xlfn.IFS(AND(Z1093 &lt; 36, Z1093 &gt; 23), "24-35", AND(Z1093 &lt; 51, Z1093 &gt; 35), "36-50", AND(Z1093 &lt; 66, Z1093 &gt; 50), "51-65", Z1093 &gt; 65, "66+", TRUE, "?")</f>
        <v>24-35</v>
      </c>
      <c r="AB1093" s="1">
        <v>2835</v>
      </c>
      <c r="AC1093" s="1">
        <v>0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896</v>
      </c>
      <c r="AM1093" s="2">
        <v>42014</v>
      </c>
      <c r="AN1093">
        <f t="shared" si="52"/>
        <v>1</v>
      </c>
      <c r="AO1093" t="str">
        <f t="shared" si="53"/>
        <v>January</v>
      </c>
      <c r="AP1093">
        <v>1</v>
      </c>
    </row>
    <row r="1094" spans="1:42" ht="13" x14ac:dyDescent="0.15">
      <c r="A1094">
        <v>1093</v>
      </c>
      <c r="B1094" s="1">
        <v>40344</v>
      </c>
      <c r="C1094" s="1">
        <v>216</v>
      </c>
      <c r="D1094" s="1">
        <f t="shared" si="51"/>
        <v>0.53539559785841762</v>
      </c>
      <c r="E1094" s="1">
        <v>0</v>
      </c>
      <c r="F1094" s="1">
        <v>1</v>
      </c>
      <c r="G1094" s="1">
        <v>48</v>
      </c>
      <c r="H1094" s="1">
        <v>210</v>
      </c>
      <c r="I1094" s="1">
        <v>0</v>
      </c>
      <c r="J1094" s="1">
        <v>6</v>
      </c>
      <c r="K1094" s="1">
        <v>0</v>
      </c>
      <c r="L1094" s="1">
        <v>0</v>
      </c>
      <c r="M1094" s="1">
        <v>2</v>
      </c>
      <c r="N1094" s="1">
        <v>2</v>
      </c>
      <c r="O1094" s="1">
        <v>4</v>
      </c>
      <c r="P1094" s="1">
        <v>1</v>
      </c>
      <c r="Q1094" s="1">
        <v>5</v>
      </c>
      <c r="R1094" s="1">
        <v>7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46</v>
      </c>
      <c r="AA1094" s="1" t="str" cm="1">
        <f t="array" ref="AA1094">_xlfn.IFS(AND(Z1094 &lt; 36, Z1094 &gt; 23), "24-35", AND(Z1094 &lt; 51, Z1094 &gt; 35), "36-50", AND(Z1094 &lt; 66, Z1094 &gt; 50), "51-65", Z1094 &gt; 65, "66+", TRUE, "?")</f>
        <v>36-50</v>
      </c>
      <c r="AB1094" s="1">
        <v>2418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214</v>
      </c>
      <c r="AM1094" s="2">
        <v>42431</v>
      </c>
      <c r="AN1094">
        <f t="shared" si="52"/>
        <v>3</v>
      </c>
      <c r="AO1094" t="str">
        <f t="shared" si="53"/>
        <v>March</v>
      </c>
      <c r="AP1094">
        <v>1</v>
      </c>
    </row>
    <row r="1095" spans="1:42" ht="13" x14ac:dyDescent="0.15">
      <c r="A1095">
        <v>1094</v>
      </c>
      <c r="B1095" s="1">
        <v>62710</v>
      </c>
      <c r="C1095" s="1">
        <v>595</v>
      </c>
      <c r="D1095" s="1">
        <f t="shared" si="51"/>
        <v>0.94881199170786157</v>
      </c>
      <c r="E1095" s="1">
        <v>0</v>
      </c>
      <c r="F1095" s="1">
        <v>1</v>
      </c>
      <c r="G1095" s="1">
        <v>53</v>
      </c>
      <c r="H1095" s="1">
        <v>441</v>
      </c>
      <c r="I1095" s="1">
        <v>35</v>
      </c>
      <c r="J1095" s="1">
        <v>83</v>
      </c>
      <c r="K1095" s="1">
        <v>7</v>
      </c>
      <c r="L1095" s="1">
        <v>29</v>
      </c>
      <c r="M1095" s="1">
        <v>11</v>
      </c>
      <c r="N1095" s="1">
        <v>4</v>
      </c>
      <c r="O1095" s="1">
        <v>4</v>
      </c>
      <c r="P1095" s="1">
        <v>2</v>
      </c>
      <c r="Q1095" s="1">
        <v>12</v>
      </c>
      <c r="R1095" s="1">
        <v>4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48</v>
      </c>
      <c r="AA1095" s="1" t="str" cm="1">
        <f t="array" ref="AA1095">_xlfn.IFS(AND(Z1095 &lt; 36, Z1095 &gt; 23), "24-35", AND(Z1095 &lt; 51, Z1095 &gt; 35), "36-50", AND(Z1095 &lt; 66, Z1095 &gt; 50), "51-65", Z1095 &gt; 65, "66+", TRUE, "?")</f>
        <v>36-50</v>
      </c>
      <c r="AB1095" s="1">
        <v>2561</v>
      </c>
      <c r="AC1095" s="1">
        <v>0</v>
      </c>
      <c r="AD1095" s="1">
        <v>1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584</v>
      </c>
      <c r="AM1095" s="2">
        <v>42288</v>
      </c>
      <c r="AN1095">
        <f t="shared" si="52"/>
        <v>10</v>
      </c>
      <c r="AO1095" t="str">
        <f t="shared" si="53"/>
        <v>October</v>
      </c>
      <c r="AP1095">
        <v>1</v>
      </c>
    </row>
    <row r="1096" spans="1:42" ht="13" x14ac:dyDescent="0.15">
      <c r="A1096">
        <v>1095</v>
      </c>
      <c r="B1096" s="1">
        <v>48985</v>
      </c>
      <c r="C1096" s="1">
        <v>67</v>
      </c>
      <c r="D1096" s="1">
        <f t="shared" si="51"/>
        <v>0.13677656425436358</v>
      </c>
      <c r="E1096" s="1">
        <v>0</v>
      </c>
      <c r="F1096" s="1">
        <v>1</v>
      </c>
      <c r="G1096" s="1">
        <v>13</v>
      </c>
      <c r="H1096" s="1">
        <v>19</v>
      </c>
      <c r="I1096" s="1">
        <v>13</v>
      </c>
      <c r="J1096" s="1">
        <v>18</v>
      </c>
      <c r="K1096" s="1">
        <v>10</v>
      </c>
      <c r="L1096" s="1">
        <v>7</v>
      </c>
      <c r="M1096" s="1">
        <v>8</v>
      </c>
      <c r="N1096" s="1">
        <v>1</v>
      </c>
      <c r="O1096" s="1">
        <v>1</v>
      </c>
      <c r="P1096" s="1">
        <v>1</v>
      </c>
      <c r="Q1096" s="1">
        <v>3</v>
      </c>
      <c r="R1096" s="1">
        <v>3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52</v>
      </c>
      <c r="AA1096" s="1" t="str" cm="1">
        <f t="array" ref="AA1096">_xlfn.IFS(AND(Z1096 &lt; 36, Z1096 &gt; 23), "24-35", AND(Z1096 &lt; 51, Z1096 &gt; 35), "36-50", AND(Z1096 &lt; 66, Z1096 &gt; 50), "51-65", Z1096 &gt; 65, "66+", TRUE, "?")</f>
        <v>51-65</v>
      </c>
      <c r="AB1096" s="1">
        <v>2518</v>
      </c>
      <c r="AC1096" s="1">
        <v>0</v>
      </c>
      <c r="AD1096" s="1">
        <v>1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0</v>
      </c>
      <c r="AK1096" s="1">
        <v>0</v>
      </c>
      <c r="AL1096" s="1">
        <v>59</v>
      </c>
      <c r="AM1096" s="2">
        <v>42331</v>
      </c>
      <c r="AN1096">
        <f t="shared" si="52"/>
        <v>11</v>
      </c>
      <c r="AO1096" t="str">
        <f t="shared" si="53"/>
        <v>November</v>
      </c>
      <c r="AP1096">
        <v>1</v>
      </c>
    </row>
    <row r="1097" spans="1:42" ht="13" x14ac:dyDescent="0.15">
      <c r="A1097">
        <v>1096</v>
      </c>
      <c r="B1097" s="1">
        <v>35322</v>
      </c>
      <c r="C1097" s="1">
        <v>93</v>
      </c>
      <c r="D1097" s="1">
        <f t="shared" si="51"/>
        <v>0.26329199932053676</v>
      </c>
      <c r="E1097" s="1">
        <v>1</v>
      </c>
      <c r="F1097" s="1">
        <v>2</v>
      </c>
      <c r="G1097" s="1">
        <v>34</v>
      </c>
      <c r="H1097" s="1">
        <v>28</v>
      </c>
      <c r="I1097" s="1">
        <v>9</v>
      </c>
      <c r="J1097" s="1">
        <v>37</v>
      </c>
      <c r="K1097" s="1">
        <v>12</v>
      </c>
      <c r="L1097" s="1">
        <v>7</v>
      </c>
      <c r="M1097" s="1">
        <v>13</v>
      </c>
      <c r="N1097" s="1">
        <v>3</v>
      </c>
      <c r="O1097" s="1">
        <v>2</v>
      </c>
      <c r="P1097" s="1">
        <v>0</v>
      </c>
      <c r="Q1097" s="1">
        <v>4</v>
      </c>
      <c r="R1097" s="1">
        <v>8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52</v>
      </c>
      <c r="AA1097" s="1" t="str" cm="1">
        <f t="array" ref="AA1097">_xlfn.IFS(AND(Z1097 &lt; 36, Z1097 &gt; 23), "24-35", AND(Z1097 &lt; 51, Z1097 &gt; 35), "36-50", AND(Z1097 &lt; 66, Z1097 &gt; 50), "51-65", Z1097 &gt; 65, "66+", TRUE, "?")</f>
        <v>51-65</v>
      </c>
      <c r="AB1097" s="1">
        <v>2835</v>
      </c>
      <c r="AC1097" s="1">
        <v>0</v>
      </c>
      <c r="AD1097" s="1">
        <v>0</v>
      </c>
      <c r="AE1097" s="1">
        <v>0</v>
      </c>
      <c r="AF1097" s="1">
        <v>1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80</v>
      </c>
      <c r="AM1097" s="2">
        <v>42014</v>
      </c>
      <c r="AN1097">
        <f t="shared" si="52"/>
        <v>1</v>
      </c>
      <c r="AO1097" t="str">
        <f t="shared" si="53"/>
        <v>January</v>
      </c>
      <c r="AP1097">
        <v>1</v>
      </c>
    </row>
    <row r="1098" spans="1:42" ht="13" x14ac:dyDescent="0.15">
      <c r="A1098">
        <v>1097</v>
      </c>
      <c r="B1098" s="1">
        <v>77142</v>
      </c>
      <c r="C1098" s="1">
        <v>893</v>
      </c>
      <c r="D1098" s="1">
        <f t="shared" si="51"/>
        <v>1.1576054548754247</v>
      </c>
      <c r="E1098" s="1">
        <v>0</v>
      </c>
      <c r="F1098" s="1">
        <v>0</v>
      </c>
      <c r="G1098" s="1">
        <v>54</v>
      </c>
      <c r="H1098" s="1">
        <v>476</v>
      </c>
      <c r="I1098" s="1">
        <v>75</v>
      </c>
      <c r="J1098" s="1">
        <v>162</v>
      </c>
      <c r="K1098" s="1">
        <v>29</v>
      </c>
      <c r="L1098" s="1">
        <v>151</v>
      </c>
      <c r="M1098" s="1">
        <v>97</v>
      </c>
      <c r="N1098" s="1">
        <v>1</v>
      </c>
      <c r="O1098" s="1">
        <v>4</v>
      </c>
      <c r="P1098" s="1">
        <v>4</v>
      </c>
      <c r="Q1098" s="1">
        <v>8</v>
      </c>
      <c r="R1098" s="1">
        <v>2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72</v>
      </c>
      <c r="AA1098" s="1" t="str" cm="1">
        <f t="array" ref="AA1098">_xlfn.IFS(AND(Z1098 &lt; 36, Z1098 &gt; 23), "24-35", AND(Z1098 &lt; 51, Z1098 &gt; 35), "36-50", AND(Z1098 &lt; 66, Z1098 &gt; 50), "51-65", Z1098 &gt; 65, "66+", TRUE, "?")</f>
        <v>66+</v>
      </c>
      <c r="AB1098" s="1">
        <v>2555</v>
      </c>
      <c r="AC1098" s="1">
        <v>0</v>
      </c>
      <c r="AD1098" s="1">
        <v>1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796</v>
      </c>
      <c r="AM1098" s="2">
        <v>42294</v>
      </c>
      <c r="AN1098">
        <f t="shared" si="52"/>
        <v>10</v>
      </c>
      <c r="AO1098" t="str">
        <f t="shared" si="53"/>
        <v>October</v>
      </c>
      <c r="AP1098">
        <v>1</v>
      </c>
    </row>
    <row r="1099" spans="1:42" ht="13" x14ac:dyDescent="0.15">
      <c r="A1099">
        <v>1098</v>
      </c>
      <c r="B1099" s="1">
        <v>81657</v>
      </c>
      <c r="C1099" s="1">
        <v>1047</v>
      </c>
      <c r="D1099" s="1">
        <f t="shared" si="51"/>
        <v>1.2821925860612073</v>
      </c>
      <c r="E1099" s="1">
        <v>0</v>
      </c>
      <c r="F1099" s="1">
        <v>0</v>
      </c>
      <c r="G1099" s="1">
        <v>69</v>
      </c>
      <c r="H1099" s="1">
        <v>364</v>
      </c>
      <c r="I1099" s="1">
        <v>40</v>
      </c>
      <c r="J1099" s="1">
        <v>425</v>
      </c>
      <c r="K1099" s="1">
        <v>158</v>
      </c>
      <c r="L1099" s="1">
        <v>60</v>
      </c>
      <c r="M1099" s="1">
        <v>50</v>
      </c>
      <c r="N1099" s="1">
        <v>1</v>
      </c>
      <c r="O1099" s="1">
        <v>3</v>
      </c>
      <c r="P1099" s="1">
        <v>4</v>
      </c>
      <c r="Q1099" s="1">
        <v>8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51</v>
      </c>
      <c r="AA1099" s="1" t="str" cm="1">
        <f t="array" ref="AA1099">_xlfn.IFS(AND(Z1099 &lt; 36, Z1099 &gt; 23), "24-35", AND(Z1099 &lt; 51, Z1099 &gt; 35), "36-50", AND(Z1099 &lt; 66, Z1099 &gt; 50), "51-65", Z1099 &gt; 65, "66+", TRUE, "?")</f>
        <v>51-65</v>
      </c>
      <c r="AB1099" s="1">
        <v>2317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997</v>
      </c>
      <c r="AM1099" s="2">
        <v>42532</v>
      </c>
      <c r="AN1099">
        <f t="shared" si="52"/>
        <v>6</v>
      </c>
      <c r="AO1099" t="str">
        <f t="shared" si="53"/>
        <v>June</v>
      </c>
      <c r="AP1099">
        <v>1</v>
      </c>
    </row>
    <row r="1100" spans="1:42" ht="13" x14ac:dyDescent="0.15">
      <c r="A1100">
        <v>1099</v>
      </c>
      <c r="B1100" s="1">
        <v>14421</v>
      </c>
      <c r="C1100" s="1">
        <v>8</v>
      </c>
      <c r="D1100" s="1">
        <f t="shared" si="51"/>
        <v>5.5474655016989116E-2</v>
      </c>
      <c r="E1100" s="1">
        <v>0</v>
      </c>
      <c r="F1100" s="1">
        <v>0</v>
      </c>
      <c r="G1100" s="1">
        <v>81</v>
      </c>
      <c r="H1100" s="1">
        <v>0</v>
      </c>
      <c r="I1100" s="1">
        <v>0</v>
      </c>
      <c r="J1100" s="1">
        <v>2</v>
      </c>
      <c r="K1100" s="1">
        <v>3</v>
      </c>
      <c r="L1100" s="1">
        <v>3</v>
      </c>
      <c r="M1100" s="1">
        <v>8</v>
      </c>
      <c r="N1100" s="1">
        <v>1</v>
      </c>
      <c r="O1100" s="1">
        <v>1</v>
      </c>
      <c r="P1100" s="1">
        <v>0</v>
      </c>
      <c r="Q1100" s="1">
        <v>2</v>
      </c>
      <c r="R1100" s="1">
        <v>5</v>
      </c>
      <c r="S1100" s="1">
        <v>0</v>
      </c>
      <c r="T1100" s="1">
        <v>0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24</v>
      </c>
      <c r="AA1100" s="1" t="str" cm="1">
        <f t="array" ref="AA1100">_xlfn.IFS(AND(Z1100 &lt; 36, Z1100 &gt; 23), "24-35", AND(Z1100 &lt; 51, Z1100 &gt; 35), "36-50", AND(Z1100 &lt; 66, Z1100 &gt; 50), "51-65", Z1100 &gt; 65, "66+", TRUE, "?")</f>
        <v>24-35</v>
      </c>
      <c r="AB1100" s="1">
        <v>2291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2">
        <v>42558</v>
      </c>
      <c r="AN1100">
        <f t="shared" si="52"/>
        <v>7</v>
      </c>
      <c r="AO1100" t="str">
        <f t="shared" si="53"/>
        <v>July</v>
      </c>
      <c r="AP1100">
        <v>1</v>
      </c>
    </row>
    <row r="1101" spans="1:42" ht="13" x14ac:dyDescent="0.15">
      <c r="A1101">
        <v>1100</v>
      </c>
      <c r="B1101" s="1">
        <v>74214</v>
      </c>
      <c r="C1101" s="1">
        <v>1678</v>
      </c>
      <c r="D1101" s="1">
        <f t="shared" si="51"/>
        <v>2.2610289163769637</v>
      </c>
      <c r="E1101" s="1">
        <v>0</v>
      </c>
      <c r="F1101" s="1">
        <v>0</v>
      </c>
      <c r="G1101" s="1">
        <v>3</v>
      </c>
      <c r="H1101" s="1">
        <v>863</v>
      </c>
      <c r="I1101" s="1">
        <v>83</v>
      </c>
      <c r="J1101" s="1">
        <v>547</v>
      </c>
      <c r="K1101" s="1">
        <v>86</v>
      </c>
      <c r="L1101" s="1">
        <v>99</v>
      </c>
      <c r="M1101" s="1">
        <v>33</v>
      </c>
      <c r="N1101" s="1">
        <v>1</v>
      </c>
      <c r="O1101" s="1">
        <v>8</v>
      </c>
      <c r="P1101" s="1">
        <v>2</v>
      </c>
      <c r="Q1101" s="1">
        <v>5</v>
      </c>
      <c r="R1101" s="1">
        <v>5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30</v>
      </c>
      <c r="AA1101" s="1" t="str" cm="1">
        <f t="array" ref="AA1101">_xlfn.IFS(AND(Z1101 &lt; 36, Z1101 &gt; 23), "24-35", AND(Z1101 &lt; 51, Z1101 &gt; 35), "36-50", AND(Z1101 &lt; 66, Z1101 &gt; 50), "51-65", Z1101 &gt; 65, "66+", TRUE, "?")</f>
        <v>24-35</v>
      </c>
      <c r="AB1101" s="1">
        <v>2831</v>
      </c>
      <c r="AC1101" s="1">
        <v>0</v>
      </c>
      <c r="AD1101" s="1">
        <v>1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1645</v>
      </c>
      <c r="AM1101" s="2">
        <v>42018</v>
      </c>
      <c r="AN1101">
        <f t="shared" si="52"/>
        <v>1</v>
      </c>
      <c r="AO1101" t="str">
        <f t="shared" si="53"/>
        <v>January</v>
      </c>
      <c r="AP1101">
        <v>1</v>
      </c>
    </row>
    <row r="1102" spans="1:42" ht="13" x14ac:dyDescent="0.15">
      <c r="A1102">
        <v>1101</v>
      </c>
      <c r="B1102" s="1">
        <v>66726</v>
      </c>
      <c r="C1102" s="1">
        <v>391</v>
      </c>
      <c r="D1102" s="1">
        <f t="shared" si="51"/>
        <v>0.58597847915355328</v>
      </c>
      <c r="E1102" s="1">
        <v>1</v>
      </c>
      <c r="F1102" s="1">
        <v>1</v>
      </c>
      <c r="G1102" s="1">
        <v>61</v>
      </c>
      <c r="H1102" s="1">
        <v>349</v>
      </c>
      <c r="I1102" s="1">
        <v>7</v>
      </c>
      <c r="J1102" s="1">
        <v>35</v>
      </c>
      <c r="K1102" s="1">
        <v>0</v>
      </c>
      <c r="L1102" s="1">
        <v>0</v>
      </c>
      <c r="M1102" s="1">
        <v>47</v>
      </c>
      <c r="N1102" s="1">
        <v>3</v>
      </c>
      <c r="O1102" s="1">
        <v>8</v>
      </c>
      <c r="P1102" s="1">
        <v>2</v>
      </c>
      <c r="Q1102" s="1">
        <v>4</v>
      </c>
      <c r="R1102" s="1">
        <v>7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63</v>
      </c>
      <c r="AA1102" s="1" t="str" cm="1">
        <f t="array" ref="AA1102">_xlfn.IFS(AND(Z1102 &lt; 36, Z1102 &gt; 23), "24-35", AND(Z1102 &lt; 51, Z1102 &gt; 35), "36-50", AND(Z1102 &lt; 66, Z1102 &gt; 50), "51-65", Z1102 &gt; 65, "66+", TRUE, "?")</f>
        <v>51-65</v>
      </c>
      <c r="AB1102" s="1">
        <v>2327</v>
      </c>
      <c r="AC1102" s="1">
        <v>0</v>
      </c>
      <c r="AD1102" s="1">
        <v>1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0</v>
      </c>
      <c r="AL1102" s="1">
        <v>344</v>
      </c>
      <c r="AM1102" s="2">
        <v>42522</v>
      </c>
      <c r="AN1102">
        <f t="shared" si="52"/>
        <v>6</v>
      </c>
      <c r="AO1102" t="str">
        <f t="shared" si="53"/>
        <v>June</v>
      </c>
      <c r="AP1102">
        <v>1</v>
      </c>
    </row>
    <row r="1103" spans="1:42" ht="13" x14ac:dyDescent="0.15">
      <c r="A1103">
        <v>1102</v>
      </c>
      <c r="B1103" s="1">
        <v>23724</v>
      </c>
      <c r="C1103" s="1">
        <v>61</v>
      </c>
      <c r="D1103" s="1">
        <f t="shared" si="51"/>
        <v>0.25712358792783679</v>
      </c>
      <c r="E1103" s="1">
        <v>1</v>
      </c>
      <c r="F1103" s="1">
        <v>0</v>
      </c>
      <c r="G1103" s="1">
        <v>65</v>
      </c>
      <c r="H1103" s="1">
        <v>5</v>
      </c>
      <c r="I1103" s="1">
        <v>23</v>
      </c>
      <c r="J1103" s="1">
        <v>15</v>
      </c>
      <c r="K1103" s="1">
        <v>0</v>
      </c>
      <c r="L1103" s="1">
        <v>18</v>
      </c>
      <c r="M1103" s="1">
        <v>14</v>
      </c>
      <c r="N1103" s="1">
        <v>2</v>
      </c>
      <c r="O1103" s="1">
        <v>2</v>
      </c>
      <c r="P1103" s="1">
        <v>0</v>
      </c>
      <c r="Q1103" s="1">
        <v>3</v>
      </c>
      <c r="R1103" s="1">
        <v>8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41</v>
      </c>
      <c r="AA1103" s="1" t="str" cm="1">
        <f t="array" ref="AA1103">_xlfn.IFS(AND(Z1103 &lt; 36, Z1103 &gt; 23), "24-35", AND(Z1103 &lt; 51, Z1103 &gt; 35), "36-50", AND(Z1103 &lt; 66, Z1103 &gt; 50), "51-65", Z1103 &gt; 65, "66+", TRUE, "?")</f>
        <v>36-50</v>
      </c>
      <c r="AB1103" s="1">
        <v>2696</v>
      </c>
      <c r="AC1103" s="1">
        <v>0</v>
      </c>
      <c r="AD1103" s="1">
        <v>0</v>
      </c>
      <c r="AE1103" s="1">
        <v>0</v>
      </c>
      <c r="AF1103" s="1">
        <v>1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47</v>
      </c>
      <c r="AM1103" s="2">
        <v>42153</v>
      </c>
      <c r="AN1103">
        <f t="shared" si="52"/>
        <v>5</v>
      </c>
      <c r="AO1103" t="str">
        <f t="shared" si="53"/>
        <v>May</v>
      </c>
      <c r="AP1103">
        <v>1</v>
      </c>
    </row>
    <row r="1104" spans="1:42" ht="13" x14ac:dyDescent="0.15">
      <c r="A1104">
        <v>1103</v>
      </c>
      <c r="B1104" s="1">
        <v>47353</v>
      </c>
      <c r="C1104" s="1">
        <v>221</v>
      </c>
      <c r="D1104" s="1">
        <f t="shared" si="51"/>
        <v>0.46670749477329843</v>
      </c>
      <c r="E1104" s="1">
        <v>0</v>
      </c>
      <c r="F1104" s="1">
        <v>1</v>
      </c>
      <c r="G1104" s="1">
        <v>93</v>
      </c>
      <c r="H1104" s="1">
        <v>184</v>
      </c>
      <c r="I1104" s="1">
        <v>2</v>
      </c>
      <c r="J1104" s="1">
        <v>19</v>
      </c>
      <c r="K1104" s="1">
        <v>8</v>
      </c>
      <c r="L1104" s="1">
        <v>8</v>
      </c>
      <c r="M1104" s="1">
        <v>4</v>
      </c>
      <c r="N1104" s="1">
        <v>3</v>
      </c>
      <c r="O1104" s="1">
        <v>2</v>
      </c>
      <c r="P1104" s="1">
        <v>2</v>
      </c>
      <c r="Q1104" s="1">
        <v>6</v>
      </c>
      <c r="R1104" s="1">
        <v>5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60</v>
      </c>
      <c r="AA1104" s="1" t="str" cm="1">
        <f t="array" ref="AA1104">_xlfn.IFS(AND(Z1104 &lt; 36, Z1104 &gt; 23), "24-35", AND(Z1104 &lt; 51, Z1104 &gt; 35), "36-50", AND(Z1104 &lt; 66, Z1104 &gt; 50), "51-65", Z1104 &gt; 65, "66+", TRUE, "?")</f>
        <v>51-65</v>
      </c>
      <c r="AB1104" s="1">
        <v>2387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0</v>
      </c>
      <c r="AL1104" s="1">
        <v>217</v>
      </c>
      <c r="AM1104" s="2">
        <v>42462</v>
      </c>
      <c r="AN1104">
        <f t="shared" si="52"/>
        <v>4</v>
      </c>
      <c r="AO1104" t="str">
        <f t="shared" si="53"/>
        <v>April</v>
      </c>
      <c r="AP1104">
        <v>1</v>
      </c>
    </row>
    <row r="1105" spans="1:42" ht="13" x14ac:dyDescent="0.15">
      <c r="A1105">
        <v>1104</v>
      </c>
      <c r="B1105" s="1">
        <v>33444</v>
      </c>
      <c r="C1105" s="1">
        <v>16</v>
      </c>
      <c r="D1105" s="1">
        <f t="shared" si="51"/>
        <v>4.7841167324482715E-2</v>
      </c>
      <c r="E1105" s="1">
        <v>1</v>
      </c>
      <c r="F1105" s="1">
        <v>1</v>
      </c>
      <c r="G1105" s="1">
        <v>24</v>
      </c>
      <c r="H1105" s="1">
        <v>8</v>
      </c>
      <c r="I1105" s="1">
        <v>0</v>
      </c>
      <c r="J1105" s="1">
        <v>8</v>
      </c>
      <c r="K1105" s="1">
        <v>0</v>
      </c>
      <c r="L1105" s="1">
        <v>0</v>
      </c>
      <c r="M1105" s="1">
        <v>2</v>
      </c>
      <c r="N1105" s="1">
        <v>1</v>
      </c>
      <c r="O1105" s="1">
        <v>1</v>
      </c>
      <c r="P1105" s="1">
        <v>0</v>
      </c>
      <c r="Q1105" s="1">
        <v>2</v>
      </c>
      <c r="R1105" s="1">
        <v>8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68</v>
      </c>
      <c r="AA1105" s="1" t="str" cm="1">
        <f t="array" ref="AA1105">_xlfn.IFS(AND(Z1105 &lt; 36, Z1105 &gt; 23), "24-35", AND(Z1105 &lt; 51, Z1105 &gt; 35), "36-50", AND(Z1105 &lt; 66, Z1105 &gt; 50), "51-65", Z1105 &gt; 65, "66+", TRUE, "?")</f>
        <v>66+</v>
      </c>
      <c r="AB1105" s="1">
        <v>2762</v>
      </c>
      <c r="AC1105" s="1">
        <v>0</v>
      </c>
      <c r="AD1105" s="1">
        <v>1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0</v>
      </c>
      <c r="AL1105" s="1">
        <v>14</v>
      </c>
      <c r="AM1105" s="2">
        <v>42087</v>
      </c>
      <c r="AN1105">
        <f t="shared" si="52"/>
        <v>3</v>
      </c>
      <c r="AO1105" t="str">
        <f t="shared" si="53"/>
        <v>March</v>
      </c>
      <c r="AP1105">
        <v>1</v>
      </c>
    </row>
    <row r="1106" spans="1:42" ht="13" x14ac:dyDescent="0.15">
      <c r="A1106">
        <v>1105</v>
      </c>
      <c r="B1106" s="1">
        <v>54386</v>
      </c>
      <c r="C1106" s="1">
        <v>445</v>
      </c>
      <c r="D1106" s="1">
        <f t="shared" si="51"/>
        <v>0.81822527856433636</v>
      </c>
      <c r="E1106" s="1">
        <v>0</v>
      </c>
      <c r="F1106" s="1">
        <v>1</v>
      </c>
      <c r="G1106" s="1">
        <v>8</v>
      </c>
      <c r="H1106" s="1">
        <v>277</v>
      </c>
      <c r="I1106" s="1">
        <v>21</v>
      </c>
      <c r="J1106" s="1">
        <v>64</v>
      </c>
      <c r="K1106" s="1">
        <v>62</v>
      </c>
      <c r="L1106" s="1">
        <v>21</v>
      </c>
      <c r="M1106" s="1">
        <v>25</v>
      </c>
      <c r="N1106" s="1">
        <v>2</v>
      </c>
      <c r="O1106" s="1">
        <v>3</v>
      </c>
      <c r="P1106" s="1">
        <v>2</v>
      </c>
      <c r="Q1106" s="1">
        <v>10</v>
      </c>
      <c r="R1106" s="1">
        <v>3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39</v>
      </c>
      <c r="AA1106" s="1" t="str" cm="1">
        <f t="array" ref="AA1106">_xlfn.IFS(AND(Z1106 &lt; 36, Z1106 &gt; 23), "24-35", AND(Z1106 &lt; 51, Z1106 &gt; 35), "36-50", AND(Z1106 &lt; 66, Z1106 &gt; 50), "51-65", Z1106 &gt; 65, "66+", TRUE, "?")</f>
        <v>36-50</v>
      </c>
      <c r="AB1106" s="1">
        <v>2567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420</v>
      </c>
      <c r="AM1106" s="2">
        <v>42282</v>
      </c>
      <c r="AN1106">
        <f t="shared" si="52"/>
        <v>10</v>
      </c>
      <c r="AO1106" t="str">
        <f t="shared" si="53"/>
        <v>October</v>
      </c>
      <c r="AP1106">
        <v>1</v>
      </c>
    </row>
    <row r="1107" spans="1:42" ht="13" x14ac:dyDescent="0.15">
      <c r="A1107">
        <v>1106</v>
      </c>
      <c r="B1107" s="1">
        <v>28510</v>
      </c>
      <c r="C1107" s="1">
        <v>72</v>
      </c>
      <c r="D1107" s="1">
        <f t="shared" si="51"/>
        <v>0.2525429673798667</v>
      </c>
      <c r="E1107" s="1">
        <v>1</v>
      </c>
      <c r="F1107" s="1">
        <v>1</v>
      </c>
      <c r="G1107" s="1">
        <v>72</v>
      </c>
      <c r="H1107" s="1">
        <v>44</v>
      </c>
      <c r="I1107" s="1">
        <v>5</v>
      </c>
      <c r="J1107" s="1">
        <v>19</v>
      </c>
      <c r="K1107" s="1">
        <v>0</v>
      </c>
      <c r="L1107" s="1">
        <v>4</v>
      </c>
      <c r="M1107" s="1">
        <v>19</v>
      </c>
      <c r="N1107" s="1">
        <v>3</v>
      </c>
      <c r="O1107" s="1">
        <v>2</v>
      </c>
      <c r="P1107" s="1">
        <v>0</v>
      </c>
      <c r="Q1107" s="1">
        <v>4</v>
      </c>
      <c r="R1107" s="1">
        <v>5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39</v>
      </c>
      <c r="AA1107" s="1" t="str" cm="1">
        <f t="array" ref="AA1107">_xlfn.IFS(AND(Z1107 &lt; 36, Z1107 &gt; 23), "24-35", AND(Z1107 &lt; 51, Z1107 &gt; 35), "36-50", AND(Z1107 &lt; 66, Z1107 &gt; 50), "51-65", Z1107 &gt; 65, "66+", TRUE, "?")</f>
        <v>36-50</v>
      </c>
      <c r="AB1107" s="1">
        <v>2601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53</v>
      </c>
      <c r="AM1107" s="2">
        <v>42248</v>
      </c>
      <c r="AN1107">
        <f t="shared" si="52"/>
        <v>9</v>
      </c>
      <c r="AO1107" t="str">
        <f t="shared" si="53"/>
        <v>September</v>
      </c>
      <c r="AP1107">
        <v>1</v>
      </c>
    </row>
    <row r="1108" spans="1:42" ht="13" x14ac:dyDescent="0.15">
      <c r="A1108">
        <v>1107</v>
      </c>
      <c r="B1108" s="1">
        <v>90638</v>
      </c>
      <c r="C1108" s="1">
        <v>2429</v>
      </c>
      <c r="D1108" s="1">
        <f t="shared" si="51"/>
        <v>2.679891436262936</v>
      </c>
      <c r="E1108" s="1">
        <v>0</v>
      </c>
      <c r="F1108" s="1">
        <v>0</v>
      </c>
      <c r="G1108" s="1">
        <v>29</v>
      </c>
      <c r="H1108" s="1">
        <v>1156</v>
      </c>
      <c r="I1108" s="1">
        <v>120</v>
      </c>
      <c r="J1108" s="1">
        <v>915</v>
      </c>
      <c r="K1108" s="1">
        <v>94</v>
      </c>
      <c r="L1108" s="1">
        <v>144</v>
      </c>
      <c r="M1108" s="1">
        <v>96</v>
      </c>
      <c r="N1108" s="1">
        <v>1</v>
      </c>
      <c r="O1108" s="1">
        <v>3</v>
      </c>
      <c r="P1108" s="1">
        <v>4</v>
      </c>
      <c r="Q1108" s="1">
        <v>10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0</v>
      </c>
      <c r="Y1108" s="1">
        <v>0</v>
      </c>
      <c r="Z1108" s="1">
        <v>29</v>
      </c>
      <c r="AA1108" s="1" t="str" cm="1">
        <f t="array" ref="AA1108">_xlfn.IFS(AND(Z1108 &lt; 36, Z1108 &gt; 23), "24-35", AND(Z1108 &lt; 51, Z1108 &gt; 35), "36-50", AND(Z1108 &lt; 66, Z1108 &gt; 50), "51-65", Z1108 &gt; 65, "66+", TRUE, "?")</f>
        <v>24-35</v>
      </c>
      <c r="AB1108" s="1">
        <v>2295</v>
      </c>
      <c r="AC1108" s="1">
        <v>0</v>
      </c>
      <c r="AD1108" s="1">
        <v>0</v>
      </c>
      <c r="AE1108" s="1">
        <v>1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0</v>
      </c>
      <c r="AL1108" s="1">
        <v>2333</v>
      </c>
      <c r="AM1108" s="2">
        <v>42554</v>
      </c>
      <c r="AN1108">
        <f t="shared" si="52"/>
        <v>7</v>
      </c>
      <c r="AO1108" t="str">
        <f t="shared" si="53"/>
        <v>July</v>
      </c>
      <c r="AP1108">
        <v>1</v>
      </c>
    </row>
    <row r="1109" spans="1:42" ht="13" x14ac:dyDescent="0.15">
      <c r="A1109">
        <v>1108</v>
      </c>
      <c r="B1109" s="1">
        <v>48070</v>
      </c>
      <c r="C1109" s="1">
        <v>485</v>
      </c>
      <c r="D1109" s="1">
        <f t="shared" si="51"/>
        <v>1.0089452881214895</v>
      </c>
      <c r="E1109" s="1">
        <v>0</v>
      </c>
      <c r="F1109" s="1">
        <v>1</v>
      </c>
      <c r="G1109" s="1">
        <v>33</v>
      </c>
      <c r="H1109" s="1">
        <v>373</v>
      </c>
      <c r="I1109" s="1">
        <v>14</v>
      </c>
      <c r="J1109" s="1">
        <v>83</v>
      </c>
      <c r="K1109" s="1">
        <v>6</v>
      </c>
      <c r="L1109" s="1">
        <v>9</v>
      </c>
      <c r="M1109" s="1">
        <v>19</v>
      </c>
      <c r="N1109" s="1">
        <v>3</v>
      </c>
      <c r="O1109" s="1">
        <v>8</v>
      </c>
      <c r="P1109" s="1">
        <v>2</v>
      </c>
      <c r="Q1109" s="1">
        <v>6</v>
      </c>
      <c r="R1109" s="1">
        <v>7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70</v>
      </c>
      <c r="AA1109" s="1" t="str" cm="1">
        <f t="array" ref="AA1109">_xlfn.IFS(AND(Z1109 &lt; 36, Z1109 &gt; 23), "24-35", AND(Z1109 &lt; 51, Z1109 &gt; 35), "36-50", AND(Z1109 &lt; 66, Z1109 &gt; 50), "51-65", Z1109 &gt; 65, "66+", TRUE, "?")</f>
        <v>66+</v>
      </c>
      <c r="AB1109" s="1">
        <v>2691</v>
      </c>
      <c r="AC1109" s="1">
        <v>0</v>
      </c>
      <c r="AD1109" s="1">
        <v>0</v>
      </c>
      <c r="AE1109" s="1">
        <v>0</v>
      </c>
      <c r="AF1109" s="1">
        <v>1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466</v>
      </c>
      <c r="AM1109" s="2">
        <v>42158</v>
      </c>
      <c r="AN1109">
        <f t="shared" si="52"/>
        <v>6</v>
      </c>
      <c r="AO1109" t="str">
        <f t="shared" si="53"/>
        <v>June</v>
      </c>
      <c r="AP1109">
        <v>1</v>
      </c>
    </row>
    <row r="1110" spans="1:42" ht="13" x14ac:dyDescent="0.15">
      <c r="A1110">
        <v>1109</v>
      </c>
      <c r="B1110" s="1">
        <v>43140</v>
      </c>
      <c r="C1110" s="1">
        <v>224</v>
      </c>
      <c r="D1110" s="1">
        <f t="shared" si="51"/>
        <v>0.51923968474733428</v>
      </c>
      <c r="E1110" s="1">
        <v>0</v>
      </c>
      <c r="F1110" s="1">
        <v>1</v>
      </c>
      <c r="G1110" s="1">
        <v>68</v>
      </c>
      <c r="H1110" s="1">
        <v>134</v>
      </c>
      <c r="I1110" s="1">
        <v>8</v>
      </c>
      <c r="J1110" s="1">
        <v>76</v>
      </c>
      <c r="K1110" s="1">
        <v>6</v>
      </c>
      <c r="L1110" s="1">
        <v>0</v>
      </c>
      <c r="M1110" s="1">
        <v>11</v>
      </c>
      <c r="N1110" s="1">
        <v>1</v>
      </c>
      <c r="O1110" s="1">
        <v>4</v>
      </c>
      <c r="P1110" s="1">
        <v>1</v>
      </c>
      <c r="Q1110" s="1">
        <v>5</v>
      </c>
      <c r="R1110" s="1">
        <v>6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63</v>
      </c>
      <c r="AA1110" s="1" t="str" cm="1">
        <f t="array" ref="AA1110">_xlfn.IFS(AND(Z1110 &lt; 36, Z1110 &gt; 23), "24-35", AND(Z1110 &lt; 51, Z1110 &gt; 35), "36-50", AND(Z1110 &lt; 66, Z1110 &gt; 50), "51-65", Z1110 &gt; 65, "66+", TRUE, "?")</f>
        <v>51-65</v>
      </c>
      <c r="AB1110" s="1">
        <v>2699</v>
      </c>
      <c r="AC1110" s="1">
        <v>0</v>
      </c>
      <c r="AD1110" s="1">
        <v>1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213</v>
      </c>
      <c r="AM1110" s="2">
        <v>42150</v>
      </c>
      <c r="AN1110">
        <f t="shared" si="52"/>
        <v>5</v>
      </c>
      <c r="AO1110" t="str">
        <f t="shared" si="53"/>
        <v>May</v>
      </c>
      <c r="AP1110">
        <v>1</v>
      </c>
    </row>
    <row r="1111" spans="1:42" ht="13" x14ac:dyDescent="0.15">
      <c r="A1111">
        <v>1110</v>
      </c>
      <c r="B1111" s="1">
        <v>101970</v>
      </c>
      <c r="C1111" s="1">
        <v>967</v>
      </c>
      <c r="D1111" s="1">
        <f t="shared" si="51"/>
        <v>0.94831813278415211</v>
      </c>
      <c r="E1111" s="1">
        <v>0</v>
      </c>
      <c r="F1111" s="1">
        <v>0</v>
      </c>
      <c r="G1111" s="1">
        <v>69</v>
      </c>
      <c r="H1111" s="1">
        <v>722</v>
      </c>
      <c r="I1111" s="1">
        <v>27</v>
      </c>
      <c r="J1111" s="1">
        <v>102</v>
      </c>
      <c r="K1111" s="1">
        <v>44</v>
      </c>
      <c r="L1111" s="1">
        <v>72</v>
      </c>
      <c r="M1111" s="1">
        <v>168</v>
      </c>
      <c r="N1111" s="1">
        <v>0</v>
      </c>
      <c r="O1111" s="1">
        <v>6</v>
      </c>
      <c r="P1111" s="1">
        <v>8</v>
      </c>
      <c r="Q1111" s="1">
        <v>13</v>
      </c>
      <c r="R1111" s="1">
        <v>2</v>
      </c>
      <c r="S1111" s="1">
        <v>1</v>
      </c>
      <c r="T1111" s="1">
        <v>0</v>
      </c>
      <c r="U1111" s="1">
        <v>0</v>
      </c>
      <c r="V1111" s="1">
        <v>1</v>
      </c>
      <c r="W1111" s="1">
        <v>1</v>
      </c>
      <c r="X1111" s="1">
        <v>0</v>
      </c>
      <c r="Y1111" s="1">
        <v>1</v>
      </c>
      <c r="Z1111" s="1">
        <v>37</v>
      </c>
      <c r="AA1111" s="1" t="str" cm="1">
        <f t="array" ref="AA1111">_xlfn.IFS(AND(Z1111 &lt; 36, Z1111 &gt; 23), "24-35", AND(Z1111 &lt; 51, Z1111 &gt; 35), "36-50", AND(Z1111 &lt; 66, Z1111 &gt; 50), "51-65", Z1111 &gt; 65, "66+", TRUE, "?")</f>
        <v>36-50</v>
      </c>
      <c r="AB1111" s="1">
        <v>2633</v>
      </c>
      <c r="AC1111" s="1">
        <v>0</v>
      </c>
      <c r="AD1111" s="1">
        <v>0</v>
      </c>
      <c r="AE1111" s="1">
        <v>1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799</v>
      </c>
      <c r="AM1111" s="2">
        <v>42216</v>
      </c>
      <c r="AN1111">
        <f t="shared" si="52"/>
        <v>7</v>
      </c>
      <c r="AO1111" t="str">
        <f t="shared" si="53"/>
        <v>July</v>
      </c>
      <c r="AP1111">
        <v>1</v>
      </c>
    </row>
    <row r="1112" spans="1:42" ht="13" x14ac:dyDescent="0.15">
      <c r="A1112">
        <v>1111</v>
      </c>
      <c r="B1112" s="1">
        <v>15056</v>
      </c>
      <c r="C1112" s="1">
        <v>48</v>
      </c>
      <c r="D1112" s="1">
        <f t="shared" si="51"/>
        <v>0.3188097768331562</v>
      </c>
      <c r="E1112" s="1">
        <v>1</v>
      </c>
      <c r="F1112" s="1">
        <v>1</v>
      </c>
      <c r="G1112" s="1">
        <v>76</v>
      </c>
      <c r="H1112" s="1">
        <v>6</v>
      </c>
      <c r="I1112" s="1">
        <v>12</v>
      </c>
      <c r="J1112" s="1">
        <v>3</v>
      </c>
      <c r="K1112" s="1">
        <v>21</v>
      </c>
      <c r="L1112" s="1">
        <v>6</v>
      </c>
      <c r="M1112" s="1">
        <v>40</v>
      </c>
      <c r="N1112" s="1">
        <v>5</v>
      </c>
      <c r="O1112" s="1">
        <v>2</v>
      </c>
      <c r="P1112" s="1">
        <v>2</v>
      </c>
      <c r="Q1112" s="1">
        <v>3</v>
      </c>
      <c r="R1112" s="1">
        <v>5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62</v>
      </c>
      <c r="AA1112" s="1" t="str" cm="1">
        <f t="array" ref="AA1112">_xlfn.IFS(AND(Z1112 &lt; 36, Z1112 &gt; 23), "24-35", AND(Z1112 &lt; 51, Z1112 &gt; 35), "36-50", AND(Z1112 &lt; 66, Z1112 &gt; 50), "51-65", Z1112 &gt; 65, "66+", TRUE, "?")</f>
        <v>51-65</v>
      </c>
      <c r="AB1112" s="1">
        <v>2581</v>
      </c>
      <c r="AC1112" s="1">
        <v>0</v>
      </c>
      <c r="AD1112" s="1">
        <v>0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8</v>
      </c>
      <c r="AM1112" s="2">
        <v>42268</v>
      </c>
      <c r="AN1112">
        <f t="shared" si="52"/>
        <v>9</v>
      </c>
      <c r="AO1112" t="str">
        <f t="shared" si="53"/>
        <v>September</v>
      </c>
      <c r="AP1112">
        <v>1</v>
      </c>
    </row>
    <row r="1113" spans="1:42" ht="13" x14ac:dyDescent="0.15">
      <c r="A1113">
        <v>1112</v>
      </c>
      <c r="B1113" s="1">
        <v>26954</v>
      </c>
      <c r="C1113" s="1">
        <v>16</v>
      </c>
      <c r="D1113" s="1">
        <f t="shared" si="51"/>
        <v>5.9360391778585736E-2</v>
      </c>
      <c r="E1113" s="1">
        <v>1</v>
      </c>
      <c r="F1113" s="1">
        <v>0</v>
      </c>
      <c r="G1113" s="1">
        <v>17</v>
      </c>
      <c r="H1113" s="1">
        <v>4</v>
      </c>
      <c r="I1113" s="1">
        <v>1</v>
      </c>
      <c r="J1113" s="1">
        <v>11</v>
      </c>
      <c r="K1113" s="1">
        <v>0</v>
      </c>
      <c r="L1113" s="1">
        <v>0</v>
      </c>
      <c r="M1113" s="1">
        <v>1</v>
      </c>
      <c r="N1113" s="1">
        <v>1</v>
      </c>
      <c r="O1113" s="1">
        <v>1</v>
      </c>
      <c r="P1113" s="1">
        <v>0</v>
      </c>
      <c r="Q1113" s="1">
        <v>2</v>
      </c>
      <c r="R1113" s="1">
        <v>7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49</v>
      </c>
      <c r="AA1113" s="1" t="str" cm="1">
        <f t="array" ref="AA1113">_xlfn.IFS(AND(Z1113 &lt; 36, Z1113 &gt; 23), "24-35", AND(Z1113 &lt; 51, Z1113 &gt; 35), "36-50", AND(Z1113 &lt; 66, Z1113 &gt; 50), "51-65", Z1113 &gt; 65, "66+", TRUE, "?")</f>
        <v>36-50</v>
      </c>
      <c r="AB1113" s="1">
        <v>2211</v>
      </c>
      <c r="AC1113" s="1">
        <v>0</v>
      </c>
      <c r="AD1113" s="1">
        <v>0</v>
      </c>
      <c r="AE1113" s="1">
        <v>1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15</v>
      </c>
      <c r="AM1113" s="2">
        <v>42638</v>
      </c>
      <c r="AN1113">
        <f t="shared" si="52"/>
        <v>9</v>
      </c>
      <c r="AO1113" t="str">
        <f t="shared" si="53"/>
        <v>September</v>
      </c>
      <c r="AP1113">
        <v>1</v>
      </c>
    </row>
    <row r="1114" spans="1:42" ht="13" x14ac:dyDescent="0.15">
      <c r="A1114">
        <v>1113</v>
      </c>
      <c r="B1114" s="1">
        <v>22327</v>
      </c>
      <c r="C1114" s="1">
        <v>19</v>
      </c>
      <c r="D1114" s="1">
        <f t="shared" si="51"/>
        <v>8.509875934966632E-2</v>
      </c>
      <c r="E1114" s="1">
        <v>1</v>
      </c>
      <c r="F1114" s="1">
        <v>0</v>
      </c>
      <c r="G1114" s="1">
        <v>94</v>
      </c>
      <c r="H1114" s="1">
        <v>5</v>
      </c>
      <c r="I1114" s="1">
        <v>4</v>
      </c>
      <c r="J1114" s="1">
        <v>8</v>
      </c>
      <c r="K1114" s="1">
        <v>2</v>
      </c>
      <c r="L1114" s="1">
        <v>0</v>
      </c>
      <c r="M1114" s="1">
        <v>5</v>
      </c>
      <c r="N1114" s="1">
        <v>1</v>
      </c>
      <c r="O1114" s="1">
        <v>1</v>
      </c>
      <c r="P1114" s="1">
        <v>0</v>
      </c>
      <c r="Q1114" s="1">
        <v>3</v>
      </c>
      <c r="R1114" s="1">
        <v>5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35</v>
      </c>
      <c r="AA1114" s="1" t="str" cm="1">
        <f t="array" ref="AA1114">_xlfn.IFS(AND(Z1114 &lt; 36, Z1114 &gt; 23), "24-35", AND(Z1114 &lt; 51, Z1114 &gt; 35), "36-50", AND(Z1114 &lt; 66, Z1114 &gt; 50), "51-65", Z1114 &gt; 65, "66+", TRUE, "?")</f>
        <v>24-35</v>
      </c>
      <c r="AB1114" s="1">
        <v>2490</v>
      </c>
      <c r="AC1114" s="1">
        <v>0</v>
      </c>
      <c r="AD1114" s="1">
        <v>0</v>
      </c>
      <c r="AE1114" s="1">
        <v>1</v>
      </c>
      <c r="AF1114" s="1">
        <v>0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14</v>
      </c>
      <c r="AM1114" s="2">
        <v>42359</v>
      </c>
      <c r="AN1114">
        <f t="shared" si="52"/>
        <v>12</v>
      </c>
      <c r="AO1114" t="str">
        <f t="shared" si="53"/>
        <v>December</v>
      </c>
      <c r="AP1114">
        <v>1</v>
      </c>
    </row>
    <row r="1115" spans="1:42" ht="13" x14ac:dyDescent="0.15">
      <c r="A1115">
        <v>1114</v>
      </c>
      <c r="B1115" s="1">
        <v>44393</v>
      </c>
      <c r="C1115" s="1">
        <v>50</v>
      </c>
      <c r="D1115" s="1">
        <f t="shared" si="51"/>
        <v>0.11263036965287319</v>
      </c>
      <c r="E1115" s="1">
        <v>1</v>
      </c>
      <c r="F1115" s="1">
        <v>1</v>
      </c>
      <c r="G1115" s="1">
        <v>86</v>
      </c>
      <c r="H1115" s="1">
        <v>24</v>
      </c>
      <c r="I1115" s="1">
        <v>2</v>
      </c>
      <c r="J1115" s="1">
        <v>20</v>
      </c>
      <c r="K1115" s="1">
        <v>2</v>
      </c>
      <c r="L1115" s="1">
        <v>2</v>
      </c>
      <c r="M1115" s="1">
        <v>10</v>
      </c>
      <c r="N1115" s="1">
        <v>2</v>
      </c>
      <c r="O1115" s="1">
        <v>1</v>
      </c>
      <c r="P1115" s="1">
        <v>0</v>
      </c>
      <c r="Q1115" s="1">
        <v>4</v>
      </c>
      <c r="R1115" s="1">
        <v>4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55</v>
      </c>
      <c r="AA1115" s="1" t="str" cm="1">
        <f t="array" ref="AA1115">_xlfn.IFS(AND(Z1115 &lt; 36, Z1115 &gt; 23), "24-35", AND(Z1115 &lt; 51, Z1115 &gt; 35), "36-50", AND(Z1115 &lt; 66, Z1115 &gt; 50), "51-65", Z1115 &gt; 65, "66+", TRUE, "?")</f>
        <v>51-65</v>
      </c>
      <c r="AB1115" s="1">
        <v>2470</v>
      </c>
      <c r="AC1115" s="1">
        <v>0</v>
      </c>
      <c r="AD1115" s="1">
        <v>1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40</v>
      </c>
      <c r="AM1115" s="2">
        <v>42379</v>
      </c>
      <c r="AN1115">
        <f t="shared" si="52"/>
        <v>1</v>
      </c>
      <c r="AO1115" t="str">
        <f t="shared" si="53"/>
        <v>January</v>
      </c>
      <c r="AP1115">
        <v>1</v>
      </c>
    </row>
    <row r="1116" spans="1:42" ht="13" x14ac:dyDescent="0.15">
      <c r="A1116">
        <v>1115</v>
      </c>
      <c r="B1116" s="1">
        <v>62000</v>
      </c>
      <c r="C1116" s="1">
        <v>1000</v>
      </c>
      <c r="D1116" s="1">
        <f t="shared" si="51"/>
        <v>1.6129032258064515</v>
      </c>
      <c r="E1116" s="1">
        <v>0</v>
      </c>
      <c r="F1116" s="1">
        <v>1</v>
      </c>
      <c r="G1116" s="1">
        <v>25</v>
      </c>
      <c r="H1116" s="1">
        <v>899</v>
      </c>
      <c r="I1116" s="1">
        <v>0</v>
      </c>
      <c r="J1116" s="1">
        <v>101</v>
      </c>
      <c r="K1116" s="1">
        <v>0</v>
      </c>
      <c r="L1116" s="1">
        <v>0</v>
      </c>
      <c r="M1116" s="1">
        <v>20</v>
      </c>
      <c r="N1116" s="1">
        <v>1</v>
      </c>
      <c r="O1116" s="1">
        <v>6</v>
      </c>
      <c r="P1116" s="1">
        <v>6</v>
      </c>
      <c r="Q1116" s="1">
        <v>13</v>
      </c>
      <c r="R1116" s="1">
        <v>4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68</v>
      </c>
      <c r="AA1116" s="1" t="str" cm="1">
        <f t="array" ref="AA1116">_xlfn.IFS(AND(Z1116 &lt; 36, Z1116 &gt; 23), "24-35", AND(Z1116 &lt; 51, Z1116 &gt; 35), "36-50", AND(Z1116 &lt; 66, Z1116 &gt; 50), "51-65", Z1116 &gt; 65, "66+", TRUE, "?")</f>
        <v>66+</v>
      </c>
      <c r="AB1116" s="1">
        <v>2467</v>
      </c>
      <c r="AC1116" s="1">
        <v>0</v>
      </c>
      <c r="AD1116" s="1">
        <v>0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980</v>
      </c>
      <c r="AM1116" s="2">
        <v>42382</v>
      </c>
      <c r="AN1116">
        <f t="shared" si="52"/>
        <v>1</v>
      </c>
      <c r="AO1116" t="str">
        <f t="shared" si="53"/>
        <v>January</v>
      </c>
      <c r="AP1116">
        <v>1</v>
      </c>
    </row>
    <row r="1117" spans="1:42" ht="13" x14ac:dyDescent="0.15">
      <c r="A1117">
        <v>1116</v>
      </c>
      <c r="B1117" s="1">
        <v>31497</v>
      </c>
      <c r="C1117" s="1">
        <v>151</v>
      </c>
      <c r="D1117" s="1">
        <f t="shared" si="51"/>
        <v>0.47941073753055852</v>
      </c>
      <c r="E1117" s="1">
        <v>0</v>
      </c>
      <c r="F1117" s="1">
        <v>1</v>
      </c>
      <c r="G1117" s="1">
        <v>22</v>
      </c>
      <c r="H1117" s="1">
        <v>108</v>
      </c>
      <c r="I1117" s="1">
        <v>1</v>
      </c>
      <c r="J1117" s="1">
        <v>28</v>
      </c>
      <c r="K1117" s="1">
        <v>13</v>
      </c>
      <c r="L1117" s="1">
        <v>1</v>
      </c>
      <c r="M1117" s="1">
        <v>4</v>
      </c>
      <c r="N1117" s="1">
        <v>2</v>
      </c>
      <c r="O1117" s="1">
        <v>3</v>
      </c>
      <c r="P1117" s="1">
        <v>1</v>
      </c>
      <c r="Q1117" s="1">
        <v>4</v>
      </c>
      <c r="R1117" s="1">
        <v>8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58</v>
      </c>
      <c r="AA1117" s="1" t="str" cm="1">
        <f t="array" ref="AA1117">_xlfn.IFS(AND(Z1117 &lt; 36, Z1117 &gt; 23), "24-35", AND(Z1117 &lt; 51, Z1117 &gt; 35), "36-50", AND(Z1117 &lt; 66, Z1117 &gt; 50), "51-65", Z1117 &gt; 65, "66+", TRUE, "?")</f>
        <v>51-65</v>
      </c>
      <c r="AB1117" s="1">
        <v>2729</v>
      </c>
      <c r="AC1117" s="1">
        <v>0</v>
      </c>
      <c r="AD1117" s="1">
        <v>0</v>
      </c>
      <c r="AE1117" s="1">
        <v>0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147</v>
      </c>
      <c r="AM1117" s="2">
        <v>42120</v>
      </c>
      <c r="AN1117">
        <f t="shared" si="52"/>
        <v>4</v>
      </c>
      <c r="AO1117" t="str">
        <f t="shared" si="53"/>
        <v>April</v>
      </c>
      <c r="AP1117">
        <v>1</v>
      </c>
    </row>
    <row r="1118" spans="1:42" ht="13" x14ac:dyDescent="0.15">
      <c r="A1118">
        <v>1117</v>
      </c>
      <c r="B1118" s="1">
        <v>45894</v>
      </c>
      <c r="C1118" s="1">
        <v>38</v>
      </c>
      <c r="D1118" s="1">
        <f t="shared" si="51"/>
        <v>8.2799494487296815E-2</v>
      </c>
      <c r="E1118" s="1">
        <v>0</v>
      </c>
      <c r="F1118" s="1">
        <v>2</v>
      </c>
      <c r="G1118" s="1">
        <v>15</v>
      </c>
      <c r="H1118" s="1">
        <v>27</v>
      </c>
      <c r="I1118" s="1">
        <v>2</v>
      </c>
      <c r="J1118" s="1">
        <v>7</v>
      </c>
      <c r="K1118" s="1">
        <v>0</v>
      </c>
      <c r="L1118" s="1">
        <v>2</v>
      </c>
      <c r="M1118" s="1">
        <v>13</v>
      </c>
      <c r="N1118" s="1">
        <v>1</v>
      </c>
      <c r="O1118" s="1">
        <v>1</v>
      </c>
      <c r="P1118" s="1">
        <v>0</v>
      </c>
      <c r="Q1118" s="1">
        <v>3</v>
      </c>
      <c r="R1118" s="1">
        <v>5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46</v>
      </c>
      <c r="AA1118" s="1" t="str" cm="1">
        <f t="array" ref="AA1118">_xlfn.IFS(AND(Z1118 &lt; 36, Z1118 &gt; 23), "24-35", AND(Z1118 &lt; 51, Z1118 &gt; 35), "36-50", AND(Z1118 &lt; 66, Z1118 &gt; 50), "51-65", Z1118 &gt; 65, "66+", TRUE, "?")</f>
        <v>36-50</v>
      </c>
      <c r="AB1118" s="1">
        <v>2281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0</v>
      </c>
      <c r="AK1118" s="1">
        <v>0</v>
      </c>
      <c r="AL1118" s="1">
        <v>25</v>
      </c>
      <c r="AM1118" s="2">
        <v>42568</v>
      </c>
      <c r="AN1118">
        <f t="shared" si="52"/>
        <v>7</v>
      </c>
      <c r="AO1118" t="str">
        <f t="shared" si="53"/>
        <v>July</v>
      </c>
      <c r="AP1118">
        <v>1</v>
      </c>
    </row>
    <row r="1119" spans="1:42" ht="13" x14ac:dyDescent="0.15">
      <c r="A1119">
        <v>1118</v>
      </c>
      <c r="B1119" s="1">
        <v>102692</v>
      </c>
      <c r="C1119" s="1">
        <v>964</v>
      </c>
      <c r="D1119" s="1">
        <f t="shared" si="51"/>
        <v>0.93872940443267239</v>
      </c>
      <c r="E1119" s="1">
        <v>0</v>
      </c>
      <c r="F1119" s="1">
        <v>0</v>
      </c>
      <c r="G1119" s="1">
        <v>5</v>
      </c>
      <c r="H1119" s="1">
        <v>168</v>
      </c>
      <c r="I1119" s="1">
        <v>148</v>
      </c>
      <c r="J1119" s="1">
        <v>444</v>
      </c>
      <c r="K1119" s="1">
        <v>32</v>
      </c>
      <c r="L1119" s="1">
        <v>172</v>
      </c>
      <c r="M1119" s="1">
        <v>148</v>
      </c>
      <c r="N1119" s="1">
        <v>1</v>
      </c>
      <c r="O1119" s="1">
        <v>6</v>
      </c>
      <c r="P1119" s="1">
        <v>9</v>
      </c>
      <c r="Q1119" s="1">
        <v>13</v>
      </c>
      <c r="R1119" s="1">
        <v>2</v>
      </c>
      <c r="S1119" s="1">
        <v>1</v>
      </c>
      <c r="T1119" s="1">
        <v>1</v>
      </c>
      <c r="U1119" s="1">
        <v>0</v>
      </c>
      <c r="V1119" s="1">
        <v>1</v>
      </c>
      <c r="W1119" s="1">
        <v>1</v>
      </c>
      <c r="X1119" s="1">
        <v>0</v>
      </c>
      <c r="Y1119" s="1">
        <v>1</v>
      </c>
      <c r="Z1119" s="1">
        <v>46</v>
      </c>
      <c r="AA1119" s="1" t="str" cm="1">
        <f t="array" ref="AA1119">_xlfn.IFS(AND(Z1119 &lt; 36, Z1119 &gt; 23), "24-35", AND(Z1119 &lt; 51, Z1119 &gt; 35), "36-50", AND(Z1119 &lt; 66, Z1119 &gt; 50), "51-65", Z1119 &gt; 65, "66+", TRUE, "?")</f>
        <v>36-50</v>
      </c>
      <c r="AB1119" s="1">
        <v>2609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0</v>
      </c>
      <c r="AL1119" s="1">
        <v>816</v>
      </c>
      <c r="AM1119" s="2">
        <v>42240</v>
      </c>
      <c r="AN1119">
        <f t="shared" si="52"/>
        <v>8</v>
      </c>
      <c r="AO1119" t="str">
        <f t="shared" si="53"/>
        <v>August</v>
      </c>
      <c r="AP1119">
        <v>1</v>
      </c>
    </row>
    <row r="1120" spans="1:42" ht="13" x14ac:dyDescent="0.15">
      <c r="A1120">
        <v>1119</v>
      </c>
      <c r="B1120" s="1">
        <v>81698</v>
      </c>
      <c r="C1120" s="1">
        <v>961</v>
      </c>
      <c r="D1120" s="1">
        <f t="shared" si="51"/>
        <v>1.1762833851501873</v>
      </c>
      <c r="E1120" s="1">
        <v>0</v>
      </c>
      <c r="F1120" s="1">
        <v>0</v>
      </c>
      <c r="G1120" s="1">
        <v>4</v>
      </c>
      <c r="H1120" s="1">
        <v>179</v>
      </c>
      <c r="I1120" s="1">
        <v>28</v>
      </c>
      <c r="J1120" s="1">
        <v>520</v>
      </c>
      <c r="K1120" s="1">
        <v>111</v>
      </c>
      <c r="L1120" s="1">
        <v>123</v>
      </c>
      <c r="M1120" s="1">
        <v>47</v>
      </c>
      <c r="N1120" s="1">
        <v>1</v>
      </c>
      <c r="O1120" s="1">
        <v>3</v>
      </c>
      <c r="P1120" s="1">
        <v>8</v>
      </c>
      <c r="Q1120" s="1">
        <v>13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71</v>
      </c>
      <c r="AA1120" s="1" t="str" cm="1">
        <f t="array" ref="AA1120">_xlfn.IFS(AND(Z1120 &lt; 36, Z1120 &gt; 23), "24-35", AND(Z1120 &lt; 51, Z1120 &gt; 35), "36-50", AND(Z1120 &lt; 66, Z1120 &gt; 50), "51-65", Z1120 &gt; 65, "66+", TRUE, "?")</f>
        <v>66+</v>
      </c>
      <c r="AB1120" s="1">
        <v>2394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0</v>
      </c>
      <c r="AL1120" s="1">
        <v>914</v>
      </c>
      <c r="AM1120" s="2">
        <v>42455</v>
      </c>
      <c r="AN1120">
        <f t="shared" si="52"/>
        <v>3</v>
      </c>
      <c r="AO1120" t="str">
        <f t="shared" si="53"/>
        <v>March</v>
      </c>
      <c r="AP1120">
        <v>1</v>
      </c>
    </row>
    <row r="1121" spans="1:42" ht="13" x14ac:dyDescent="0.15">
      <c r="A1121">
        <v>1120</v>
      </c>
      <c r="B1121" s="1">
        <v>58401</v>
      </c>
      <c r="C1121" s="1">
        <v>67</v>
      </c>
      <c r="D1121" s="1">
        <f t="shared" si="51"/>
        <v>0.11472406294412768</v>
      </c>
      <c r="E1121" s="1">
        <v>0</v>
      </c>
      <c r="F1121" s="1">
        <v>1</v>
      </c>
      <c r="G1121" s="1">
        <v>55</v>
      </c>
      <c r="H1121" s="1">
        <v>10</v>
      </c>
      <c r="I1121" s="1">
        <v>0</v>
      </c>
      <c r="J1121" s="1">
        <v>11</v>
      </c>
      <c r="K1121" s="1">
        <v>17</v>
      </c>
      <c r="L1121" s="1">
        <v>29</v>
      </c>
      <c r="M1121" s="1">
        <v>29</v>
      </c>
      <c r="N1121" s="1">
        <v>1</v>
      </c>
      <c r="O1121" s="1">
        <v>1</v>
      </c>
      <c r="P1121" s="1">
        <v>2</v>
      </c>
      <c r="Q1121" s="1">
        <v>2</v>
      </c>
      <c r="R1121" s="1">
        <v>4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60</v>
      </c>
      <c r="AA1121" s="1" t="str" cm="1">
        <f t="array" ref="AA1121">_xlfn.IFS(AND(Z1121 &lt; 36, Z1121 &gt; 23), "24-35", AND(Z1121 &lt; 51, Z1121 &gt; 35), "36-50", AND(Z1121 &lt; 66, Z1121 &gt; 50), "51-65", Z1121 &gt; 65, "66+", TRUE, "?")</f>
        <v>51-65</v>
      </c>
      <c r="AB1121" s="1">
        <v>2229</v>
      </c>
      <c r="AC1121" s="1">
        <v>1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0</v>
      </c>
      <c r="AK1121" s="1">
        <v>0</v>
      </c>
      <c r="AL1121" s="1">
        <v>38</v>
      </c>
      <c r="AM1121" s="2">
        <v>42620</v>
      </c>
      <c r="AN1121">
        <f t="shared" si="52"/>
        <v>9</v>
      </c>
      <c r="AO1121" t="str">
        <f t="shared" si="53"/>
        <v>September</v>
      </c>
      <c r="AP1121">
        <v>1</v>
      </c>
    </row>
    <row r="1122" spans="1:42" ht="13" x14ac:dyDescent="0.15">
      <c r="A1122">
        <v>1121</v>
      </c>
      <c r="B1122" s="1">
        <v>62307</v>
      </c>
      <c r="C1122" s="1">
        <v>150</v>
      </c>
      <c r="D1122" s="1">
        <f t="shared" si="51"/>
        <v>0.24074341566758151</v>
      </c>
      <c r="E1122" s="1">
        <v>0</v>
      </c>
      <c r="F1122" s="1">
        <v>1</v>
      </c>
      <c r="G1122" s="1">
        <v>94</v>
      </c>
      <c r="H1122" s="1">
        <v>87</v>
      </c>
      <c r="I1122" s="1">
        <v>13</v>
      </c>
      <c r="J1122" s="1">
        <v>34</v>
      </c>
      <c r="K1122" s="1">
        <v>10</v>
      </c>
      <c r="L1122" s="1">
        <v>6</v>
      </c>
      <c r="M1122" s="1">
        <v>10</v>
      </c>
      <c r="N1122" s="1">
        <v>1</v>
      </c>
      <c r="O1122" s="1">
        <v>4</v>
      </c>
      <c r="P1122" s="1">
        <v>0</v>
      </c>
      <c r="Q1122" s="1">
        <v>4</v>
      </c>
      <c r="R1122" s="1">
        <v>5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68</v>
      </c>
      <c r="AA1122" s="1" t="str" cm="1">
        <f t="array" ref="AA1122">_xlfn.IFS(AND(Z1122 &lt; 36, Z1122 &gt; 23), "24-35", AND(Z1122 &lt; 51, Z1122 &gt; 35), "36-50", AND(Z1122 &lt; 66, Z1122 &gt; 50), "51-65", Z1122 &gt; 65, "66+", TRUE, "?")</f>
        <v>66+</v>
      </c>
      <c r="AB1122" s="1">
        <v>2291</v>
      </c>
      <c r="AC1122" s="1">
        <v>0</v>
      </c>
      <c r="AD1122" s="1">
        <v>0</v>
      </c>
      <c r="AE1122" s="1">
        <v>1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0</v>
      </c>
      <c r="AL1122" s="1">
        <v>140</v>
      </c>
      <c r="AM1122" s="2">
        <v>42558</v>
      </c>
      <c r="AN1122">
        <f t="shared" si="52"/>
        <v>7</v>
      </c>
      <c r="AO1122" t="str">
        <f t="shared" si="53"/>
        <v>July</v>
      </c>
      <c r="AP1122">
        <v>1</v>
      </c>
    </row>
    <row r="1123" spans="1:42" ht="13" x14ac:dyDescent="0.15">
      <c r="A1123">
        <v>1122</v>
      </c>
      <c r="B1123" s="1">
        <v>43641</v>
      </c>
      <c r="C1123" s="1">
        <v>116</v>
      </c>
      <c r="D1123" s="1">
        <f t="shared" si="51"/>
        <v>0.26580509154235699</v>
      </c>
      <c r="E1123" s="1">
        <v>1</v>
      </c>
      <c r="F1123" s="1">
        <v>1</v>
      </c>
      <c r="G1123" s="1">
        <v>50</v>
      </c>
      <c r="H1123" s="1">
        <v>57</v>
      </c>
      <c r="I1123" s="1">
        <v>2</v>
      </c>
      <c r="J1123" s="1">
        <v>51</v>
      </c>
      <c r="K1123" s="1">
        <v>4</v>
      </c>
      <c r="L1123" s="1">
        <v>2</v>
      </c>
      <c r="M1123" s="1">
        <v>23</v>
      </c>
      <c r="N1123" s="1">
        <v>3</v>
      </c>
      <c r="O1123" s="1">
        <v>2</v>
      </c>
      <c r="P1123" s="1">
        <v>1</v>
      </c>
      <c r="Q1123" s="1">
        <v>4</v>
      </c>
      <c r="R1123" s="1">
        <v>6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51</v>
      </c>
      <c r="AA1123" s="1" t="str" cm="1">
        <f t="array" ref="AA1123">_xlfn.IFS(AND(Z1123 &lt; 36, Z1123 &gt; 23), "24-35", AND(Z1123 &lt; 51, Z1123 &gt; 35), "36-50", AND(Z1123 &lt; 66, Z1123 &gt; 50), "51-65", Z1123 &gt; 65, "66+", TRUE, "?")</f>
        <v>51-65</v>
      </c>
      <c r="AB1123" s="1">
        <v>2592</v>
      </c>
      <c r="AC1123" s="1">
        <v>0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</v>
      </c>
      <c r="AK1123" s="1">
        <v>0</v>
      </c>
      <c r="AL1123" s="1">
        <v>93</v>
      </c>
      <c r="AM1123" s="2">
        <v>42257</v>
      </c>
      <c r="AN1123">
        <f t="shared" si="52"/>
        <v>9</v>
      </c>
      <c r="AO1123" t="str">
        <f t="shared" si="53"/>
        <v>September</v>
      </c>
      <c r="AP1123">
        <v>1</v>
      </c>
    </row>
    <row r="1124" spans="1:42" ht="13" x14ac:dyDescent="0.15">
      <c r="A1124">
        <v>1123</v>
      </c>
      <c r="B1124" s="1">
        <v>70091</v>
      </c>
      <c r="C1124" s="1">
        <v>1150</v>
      </c>
      <c r="D1124" s="1">
        <f t="shared" si="51"/>
        <v>1.6407242013953289</v>
      </c>
      <c r="E1124" s="1">
        <v>1</v>
      </c>
      <c r="F1124" s="1">
        <v>0</v>
      </c>
      <c r="G1124" s="1">
        <v>11</v>
      </c>
      <c r="H1124" s="1">
        <v>964</v>
      </c>
      <c r="I1124" s="1">
        <v>34</v>
      </c>
      <c r="J1124" s="1">
        <v>137</v>
      </c>
      <c r="K1124" s="1">
        <v>15</v>
      </c>
      <c r="L1124" s="1">
        <v>0</v>
      </c>
      <c r="M1124" s="1">
        <v>11</v>
      </c>
      <c r="N1124" s="1">
        <v>2</v>
      </c>
      <c r="O1124" s="1">
        <v>5</v>
      </c>
      <c r="P1124" s="1">
        <v>2</v>
      </c>
      <c r="Q1124" s="1">
        <v>10</v>
      </c>
      <c r="R1124" s="1">
        <v>8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51</v>
      </c>
      <c r="AA1124" s="1" t="str" cm="1">
        <f t="array" ref="AA1124">_xlfn.IFS(AND(Z1124 &lt; 36, Z1124 &gt; 23), "24-35", AND(Z1124 &lt; 51, Z1124 &gt; 35), "36-50", AND(Z1124 &lt; 66, Z1124 &gt; 50), "51-65", Z1124 &gt; 65, "66+", TRUE, "?")</f>
        <v>51-65</v>
      </c>
      <c r="AB1124" s="1">
        <v>2614</v>
      </c>
      <c r="AC1124" s="1">
        <v>0</v>
      </c>
      <c r="AD1124" s="1">
        <v>1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0</v>
      </c>
      <c r="AL1124" s="1">
        <v>1139</v>
      </c>
      <c r="AM1124" s="2">
        <v>42235</v>
      </c>
      <c r="AN1124">
        <f t="shared" si="52"/>
        <v>8</v>
      </c>
      <c r="AO1124" t="str">
        <f t="shared" si="53"/>
        <v>August</v>
      </c>
      <c r="AP1124">
        <v>1</v>
      </c>
    </row>
    <row r="1125" spans="1:42" ht="13" x14ac:dyDescent="0.15">
      <c r="A1125">
        <v>1124</v>
      </c>
      <c r="B1125" s="1">
        <v>78075</v>
      </c>
      <c r="C1125" s="1">
        <v>908</v>
      </c>
      <c r="D1125" s="1">
        <f t="shared" si="51"/>
        <v>1.1629843099583734</v>
      </c>
      <c r="E1125" s="1">
        <v>0</v>
      </c>
      <c r="F1125" s="1">
        <v>0</v>
      </c>
      <c r="G1125" s="1">
        <v>72</v>
      </c>
      <c r="H1125" s="1">
        <v>572</v>
      </c>
      <c r="I1125" s="1">
        <v>8</v>
      </c>
      <c r="J1125" s="1">
        <v>259</v>
      </c>
      <c r="K1125" s="1">
        <v>34</v>
      </c>
      <c r="L1125" s="1">
        <v>35</v>
      </c>
      <c r="M1125" s="1">
        <v>80</v>
      </c>
      <c r="N1125" s="1">
        <v>1</v>
      </c>
      <c r="O1125" s="1">
        <v>3</v>
      </c>
      <c r="P1125" s="1">
        <v>5</v>
      </c>
      <c r="Q1125" s="1">
        <v>5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48</v>
      </c>
      <c r="AA1125" s="1" t="str" cm="1">
        <f t="array" ref="AA1125">_xlfn.IFS(AND(Z1125 &lt; 36, Z1125 &gt; 23), "24-35", AND(Z1125 &lt; 51, Z1125 &gt; 35), "36-50", AND(Z1125 &lt; 66, Z1125 &gt; 50), "51-65", Z1125 &gt; 65, "66+", TRUE, "?")</f>
        <v>36-50</v>
      </c>
      <c r="AB1125" s="1">
        <v>2244</v>
      </c>
      <c r="AC1125" s="1">
        <v>0</v>
      </c>
      <c r="AD1125" s="1">
        <v>1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828</v>
      </c>
      <c r="AM1125" s="2">
        <v>42605</v>
      </c>
      <c r="AN1125">
        <f t="shared" si="52"/>
        <v>8</v>
      </c>
      <c r="AO1125" t="str">
        <f t="shared" si="53"/>
        <v>August</v>
      </c>
      <c r="AP1125">
        <v>1</v>
      </c>
    </row>
    <row r="1126" spans="1:42" ht="13" x14ac:dyDescent="0.15">
      <c r="A1126">
        <v>1125</v>
      </c>
      <c r="B1126" s="1">
        <v>59184</v>
      </c>
      <c r="C1126" s="1">
        <v>1006</v>
      </c>
      <c r="D1126" s="1">
        <f t="shared" si="51"/>
        <v>1.6997837253311707</v>
      </c>
      <c r="E1126" s="1">
        <v>0</v>
      </c>
      <c r="F1126" s="1">
        <v>1</v>
      </c>
      <c r="G1126" s="1">
        <v>6</v>
      </c>
      <c r="H1126" s="1">
        <v>341</v>
      </c>
      <c r="I1126" s="1">
        <v>142</v>
      </c>
      <c r="J1126" s="1">
        <v>113</v>
      </c>
      <c r="K1126" s="1">
        <v>259</v>
      </c>
      <c r="L1126" s="1">
        <v>151</v>
      </c>
      <c r="M1126" s="1">
        <v>66</v>
      </c>
      <c r="N1126" s="1">
        <v>3</v>
      </c>
      <c r="O1126" s="1">
        <v>6</v>
      </c>
      <c r="P1126" s="1">
        <v>6</v>
      </c>
      <c r="Q1126" s="1">
        <v>12</v>
      </c>
      <c r="R1126" s="1">
        <v>5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59</v>
      </c>
      <c r="AA1126" s="1" t="str" cm="1">
        <f t="array" ref="AA1126">_xlfn.IFS(AND(Z1126 &lt; 36, Z1126 &gt; 23), "24-35", AND(Z1126 &lt; 51, Z1126 &gt; 35), "36-50", AND(Z1126 &lt; 66, Z1126 &gt; 50), "51-65", Z1126 &gt; 65, "66+", TRUE, "?")</f>
        <v>51-65</v>
      </c>
      <c r="AB1126" s="1">
        <v>2817</v>
      </c>
      <c r="AC1126" s="1">
        <v>0</v>
      </c>
      <c r="AD1126" s="1">
        <v>0</v>
      </c>
      <c r="AE1126" s="1">
        <v>0</v>
      </c>
      <c r="AF1126" s="1">
        <v>0</v>
      </c>
      <c r="AG1126" s="1">
        <v>1</v>
      </c>
      <c r="AH1126" s="1">
        <v>1</v>
      </c>
      <c r="AI1126" s="1">
        <v>0</v>
      </c>
      <c r="AJ1126" s="1">
        <v>0</v>
      </c>
      <c r="AK1126" s="1">
        <v>0</v>
      </c>
      <c r="AL1126" s="1">
        <v>940</v>
      </c>
      <c r="AM1126" s="2">
        <v>42032</v>
      </c>
      <c r="AN1126">
        <f t="shared" si="52"/>
        <v>1</v>
      </c>
      <c r="AO1126" t="str">
        <f t="shared" si="53"/>
        <v>January</v>
      </c>
      <c r="AP1126">
        <v>1</v>
      </c>
    </row>
    <row r="1127" spans="1:42" ht="13" x14ac:dyDescent="0.15">
      <c r="A1127">
        <v>1126</v>
      </c>
      <c r="B1127" s="1">
        <v>54809</v>
      </c>
      <c r="C1127" s="1">
        <v>152</v>
      </c>
      <c r="D1127" s="1">
        <f t="shared" si="51"/>
        <v>0.2773267164151873</v>
      </c>
      <c r="E1127" s="1">
        <v>1</v>
      </c>
      <c r="F1127" s="1">
        <v>1</v>
      </c>
      <c r="G1127" s="1">
        <v>0</v>
      </c>
      <c r="H1127" s="1">
        <v>63</v>
      </c>
      <c r="I1127" s="1">
        <v>6</v>
      </c>
      <c r="J1127" s="1">
        <v>57</v>
      </c>
      <c r="K1127" s="1">
        <v>13</v>
      </c>
      <c r="L1127" s="1">
        <v>13</v>
      </c>
      <c r="M1127" s="1">
        <v>22</v>
      </c>
      <c r="N1127" s="1">
        <v>4</v>
      </c>
      <c r="O1127" s="1">
        <v>2</v>
      </c>
      <c r="P1127" s="1">
        <v>1</v>
      </c>
      <c r="Q1127" s="1">
        <v>5</v>
      </c>
      <c r="R1127" s="1">
        <v>4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43</v>
      </c>
      <c r="AA1127" s="1" t="str" cm="1">
        <f t="array" ref="AA1127">_xlfn.IFS(AND(Z1127 &lt; 36, Z1127 &gt; 23), "24-35", AND(Z1127 &lt; 51, Z1127 &gt; 35), "36-50", AND(Z1127 &lt; 66, Z1127 &gt; 50), "51-65", Z1127 &gt; 65, "66+", TRUE, "?")</f>
        <v>36-50</v>
      </c>
      <c r="AB1127" s="1">
        <v>2450</v>
      </c>
      <c r="AC1127" s="1">
        <v>0</v>
      </c>
      <c r="AD1127" s="1">
        <v>1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0</v>
      </c>
      <c r="AL1127" s="1">
        <v>130</v>
      </c>
      <c r="AM1127" s="2">
        <v>42399</v>
      </c>
      <c r="AN1127">
        <f t="shared" si="52"/>
        <v>1</v>
      </c>
      <c r="AO1127" t="str">
        <f t="shared" si="53"/>
        <v>January</v>
      </c>
      <c r="AP1127">
        <v>1</v>
      </c>
    </row>
    <row r="1128" spans="1:42" ht="13" x14ac:dyDescent="0.15">
      <c r="A1128">
        <v>1127</v>
      </c>
      <c r="B1128" s="1">
        <v>58113</v>
      </c>
      <c r="C1128" s="1">
        <v>674</v>
      </c>
      <c r="D1128" s="1">
        <f t="shared" si="51"/>
        <v>1.1598093369813984</v>
      </c>
      <c r="E1128" s="1">
        <v>0</v>
      </c>
      <c r="F1128" s="1">
        <v>1</v>
      </c>
      <c r="G1128" s="1">
        <v>66</v>
      </c>
      <c r="H1128" s="1">
        <v>221</v>
      </c>
      <c r="I1128" s="1">
        <v>104</v>
      </c>
      <c r="J1128" s="1">
        <v>169</v>
      </c>
      <c r="K1128" s="1">
        <v>102</v>
      </c>
      <c r="L1128" s="1">
        <v>78</v>
      </c>
      <c r="M1128" s="1">
        <v>84</v>
      </c>
      <c r="N1128" s="1">
        <v>3</v>
      </c>
      <c r="O1128" s="1">
        <v>9</v>
      </c>
      <c r="P1128" s="1">
        <v>2</v>
      </c>
      <c r="Q1128" s="1">
        <v>8</v>
      </c>
      <c r="R1128" s="1">
        <v>7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61</v>
      </c>
      <c r="AA1128" s="1" t="str" cm="1">
        <f t="array" ref="AA1128">_xlfn.IFS(AND(Z1128 &lt; 36, Z1128 &gt; 23), "24-35", AND(Z1128 &lt; 51, Z1128 &gt; 35), "36-50", AND(Z1128 &lt; 66, Z1128 &gt; 50), "51-65", Z1128 &gt; 65, "66+", TRUE, "?")</f>
        <v>51-65</v>
      </c>
      <c r="AB1128" s="1">
        <v>2679</v>
      </c>
      <c r="AC1128" s="1">
        <v>0</v>
      </c>
      <c r="AD1128" s="1">
        <v>1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0</v>
      </c>
      <c r="AK1128" s="1">
        <v>0</v>
      </c>
      <c r="AL1128" s="1">
        <v>590</v>
      </c>
      <c r="AM1128" s="2">
        <v>42170</v>
      </c>
      <c r="AN1128">
        <f t="shared" si="52"/>
        <v>6</v>
      </c>
      <c r="AO1128" t="str">
        <f t="shared" si="53"/>
        <v>June</v>
      </c>
      <c r="AP1128">
        <v>1</v>
      </c>
    </row>
    <row r="1129" spans="1:42" ht="13" x14ac:dyDescent="0.15">
      <c r="A1129">
        <v>1128</v>
      </c>
      <c r="B1129" s="1">
        <v>51412</v>
      </c>
      <c r="C1129" s="1">
        <v>181</v>
      </c>
      <c r="D1129" s="1">
        <f t="shared" si="51"/>
        <v>0.35205788531860266</v>
      </c>
      <c r="E1129" s="1">
        <v>0</v>
      </c>
      <c r="F1129" s="1">
        <v>1</v>
      </c>
      <c r="G1129" s="1">
        <v>42</v>
      </c>
      <c r="H1129" s="1">
        <v>140</v>
      </c>
      <c r="I1129" s="1">
        <v>3</v>
      </c>
      <c r="J1129" s="1">
        <v>29</v>
      </c>
      <c r="K1129" s="1">
        <v>4</v>
      </c>
      <c r="L1129" s="1">
        <v>5</v>
      </c>
      <c r="M1129" s="1">
        <v>14</v>
      </c>
      <c r="N1129" s="1">
        <v>2</v>
      </c>
      <c r="O1129" s="1">
        <v>3</v>
      </c>
      <c r="P1129" s="1">
        <v>2</v>
      </c>
      <c r="Q1129" s="1">
        <v>4</v>
      </c>
      <c r="R1129" s="1">
        <v>4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62</v>
      </c>
      <c r="AA1129" s="1" t="str" cm="1">
        <f t="array" ref="AA1129">_xlfn.IFS(AND(Z1129 &lt; 36, Z1129 &gt; 23), "24-35", AND(Z1129 &lt; 51, Z1129 &gt; 35), "36-50", AND(Z1129 &lt; 66, Z1129 &gt; 50), "51-65", Z1129 &gt; 65, "66+", TRUE, "?")</f>
        <v>51-65</v>
      </c>
      <c r="AB1129" s="1">
        <v>2339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0</v>
      </c>
      <c r="AL1129" s="1">
        <v>167</v>
      </c>
      <c r="AM1129" s="2">
        <v>42510</v>
      </c>
      <c r="AN1129">
        <f t="shared" si="52"/>
        <v>5</v>
      </c>
      <c r="AO1129" t="str">
        <f t="shared" si="53"/>
        <v>May</v>
      </c>
      <c r="AP1129">
        <v>1</v>
      </c>
    </row>
    <row r="1130" spans="1:42" ht="13" x14ac:dyDescent="0.15">
      <c r="A1130">
        <v>1129</v>
      </c>
      <c r="B1130" s="1">
        <v>84953</v>
      </c>
      <c r="C1130" s="1">
        <v>952</v>
      </c>
      <c r="D1130" s="1">
        <f t="shared" si="51"/>
        <v>1.1206196367403154</v>
      </c>
      <c r="E1130" s="1">
        <v>0</v>
      </c>
      <c r="F1130" s="1">
        <v>0</v>
      </c>
      <c r="G1130" s="1">
        <v>73</v>
      </c>
      <c r="H1130" s="1">
        <v>167</v>
      </c>
      <c r="I1130" s="1">
        <v>48</v>
      </c>
      <c r="J1130" s="1">
        <v>602</v>
      </c>
      <c r="K1130" s="1">
        <v>63</v>
      </c>
      <c r="L1130" s="1">
        <v>72</v>
      </c>
      <c r="M1130" s="1">
        <v>72</v>
      </c>
      <c r="N1130" s="1">
        <v>1</v>
      </c>
      <c r="O1130" s="1">
        <v>3</v>
      </c>
      <c r="P1130" s="1">
        <v>10</v>
      </c>
      <c r="Q1130" s="1">
        <v>4</v>
      </c>
      <c r="R1130" s="1">
        <v>2</v>
      </c>
      <c r="S1130" s="1">
        <v>1</v>
      </c>
      <c r="T1130" s="1">
        <v>0</v>
      </c>
      <c r="U1130" s="1">
        <v>0</v>
      </c>
      <c r="V1130" s="1">
        <v>1</v>
      </c>
      <c r="W1130" s="1">
        <v>1</v>
      </c>
      <c r="X1130" s="1">
        <v>0</v>
      </c>
      <c r="Y1130" s="1">
        <v>1</v>
      </c>
      <c r="Z1130" s="1">
        <v>67</v>
      </c>
      <c r="AA1130" s="1" t="str" cm="1">
        <f t="array" ref="AA1130">_xlfn.IFS(AND(Z1130 &lt; 36, Z1130 &gt; 23), "24-35", AND(Z1130 &lt; 51, Z1130 &gt; 35), "36-50", AND(Z1130 &lt; 66, Z1130 &gt; 50), "51-65", Z1130 &gt; 65, "66+", TRUE, "?")</f>
        <v>66+</v>
      </c>
      <c r="AB1130" s="1">
        <v>2550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>
        <v>0</v>
      </c>
      <c r="AI1130" s="1">
        <v>0</v>
      </c>
      <c r="AJ1130" s="1">
        <v>1</v>
      </c>
      <c r="AK1130" s="1">
        <v>0</v>
      </c>
      <c r="AL1130" s="1">
        <v>880</v>
      </c>
      <c r="AM1130" s="2">
        <v>42299</v>
      </c>
      <c r="AN1130">
        <f t="shared" si="52"/>
        <v>10</v>
      </c>
      <c r="AO1130" t="str">
        <f t="shared" si="53"/>
        <v>October</v>
      </c>
      <c r="AP1130">
        <v>1</v>
      </c>
    </row>
    <row r="1131" spans="1:42" ht="13" x14ac:dyDescent="0.15">
      <c r="A1131">
        <v>1130</v>
      </c>
      <c r="B1131" s="1">
        <v>66636</v>
      </c>
      <c r="C1131" s="1">
        <v>1084</v>
      </c>
      <c r="D1131" s="1">
        <f t="shared" si="51"/>
        <v>1.6267483042199413</v>
      </c>
      <c r="E1131" s="1">
        <v>0</v>
      </c>
      <c r="F1131" s="1">
        <v>0</v>
      </c>
      <c r="G1131" s="1">
        <v>64</v>
      </c>
      <c r="H1131" s="1">
        <v>291</v>
      </c>
      <c r="I1131" s="1">
        <v>10</v>
      </c>
      <c r="J1131" s="1">
        <v>689</v>
      </c>
      <c r="K1131" s="1">
        <v>84</v>
      </c>
      <c r="L1131" s="1">
        <v>10</v>
      </c>
      <c r="M1131" s="1">
        <v>0</v>
      </c>
      <c r="N1131" s="1">
        <v>1</v>
      </c>
      <c r="O1131" s="1">
        <v>3</v>
      </c>
      <c r="P1131" s="1">
        <v>4</v>
      </c>
      <c r="Q1131" s="1">
        <v>9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63</v>
      </c>
      <c r="AA1131" s="1" t="str" cm="1">
        <f t="array" ref="AA1131">_xlfn.IFS(AND(Z1131 &lt; 36, Z1131 &gt; 23), "24-35", AND(Z1131 &lt; 51, Z1131 &gt; 35), "36-50", AND(Z1131 &lt; 66, Z1131 &gt; 50), "51-65", Z1131 &gt; 65, "66+", TRUE, "?")</f>
        <v>51-65</v>
      </c>
      <c r="AB1131" s="1">
        <v>2475</v>
      </c>
      <c r="AC1131" s="1">
        <v>0</v>
      </c>
      <c r="AD1131" s="1">
        <v>0</v>
      </c>
      <c r="AE1131" s="1">
        <v>0</v>
      </c>
      <c r="AF1131" s="1">
        <v>1</v>
      </c>
      <c r="AG1131" s="1">
        <v>0</v>
      </c>
      <c r="AH1131" s="1">
        <v>0</v>
      </c>
      <c r="AI1131" s="1">
        <v>0</v>
      </c>
      <c r="AJ1131" s="1">
        <v>1</v>
      </c>
      <c r="AK1131" s="1">
        <v>0</v>
      </c>
      <c r="AL1131" s="1">
        <v>1084</v>
      </c>
      <c r="AM1131" s="2">
        <v>42374</v>
      </c>
      <c r="AN1131">
        <f t="shared" si="52"/>
        <v>1</v>
      </c>
      <c r="AO1131" t="str">
        <f t="shared" si="53"/>
        <v>January</v>
      </c>
      <c r="AP1131">
        <v>1</v>
      </c>
    </row>
    <row r="1132" spans="1:42" ht="13" x14ac:dyDescent="0.15">
      <c r="A1132">
        <v>1131</v>
      </c>
      <c r="B1132" s="1">
        <v>50965</v>
      </c>
      <c r="C1132" s="1">
        <v>656</v>
      </c>
      <c r="D1132" s="1">
        <f t="shared" si="51"/>
        <v>1.2871578534288237</v>
      </c>
      <c r="E1132" s="1">
        <v>0</v>
      </c>
      <c r="F1132" s="1">
        <v>1</v>
      </c>
      <c r="G1132" s="1">
        <v>87</v>
      </c>
      <c r="H1132" s="1">
        <v>544</v>
      </c>
      <c r="I1132" s="1">
        <v>13</v>
      </c>
      <c r="J1132" s="1">
        <v>85</v>
      </c>
      <c r="K1132" s="1">
        <v>8</v>
      </c>
      <c r="L1132" s="1">
        <v>6</v>
      </c>
      <c r="M1132" s="1">
        <v>29</v>
      </c>
      <c r="N1132" s="1">
        <v>3</v>
      </c>
      <c r="O1132" s="1">
        <v>10</v>
      </c>
      <c r="P1132" s="1">
        <v>4</v>
      </c>
      <c r="Q1132" s="1">
        <v>5</v>
      </c>
      <c r="R1132" s="1">
        <v>8</v>
      </c>
      <c r="S1132" s="1">
        <v>0</v>
      </c>
      <c r="T1132" s="1">
        <v>0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64</v>
      </c>
      <c r="AA1132" s="1" t="str" cm="1">
        <f t="array" ref="AA1132">_xlfn.IFS(AND(Z1132 &lt; 36, Z1132 &gt; 23), "24-35", AND(Z1132 &lt; 51, Z1132 &gt; 35), "36-50", AND(Z1132 &lt; 66, Z1132 &gt; 50), "51-65", Z1132 &gt; 65, "66+", TRUE, "?")</f>
        <v>51-65</v>
      </c>
      <c r="AB1132" s="1">
        <v>2653</v>
      </c>
      <c r="AC1132" s="1">
        <v>0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0</v>
      </c>
      <c r="AL1132" s="1">
        <v>627</v>
      </c>
      <c r="AM1132" s="2">
        <v>42196</v>
      </c>
      <c r="AN1132">
        <f t="shared" si="52"/>
        <v>7</v>
      </c>
      <c r="AO1132" t="str">
        <f t="shared" si="53"/>
        <v>July</v>
      </c>
      <c r="AP1132">
        <v>1</v>
      </c>
    </row>
    <row r="1133" spans="1:42" ht="13" x14ac:dyDescent="0.15">
      <c r="A1133">
        <v>1132</v>
      </c>
      <c r="B1133" s="1">
        <v>18351</v>
      </c>
      <c r="C1133" s="1">
        <v>36</v>
      </c>
      <c r="D1133" s="1">
        <f t="shared" si="51"/>
        <v>0.19617459538989701</v>
      </c>
      <c r="E1133" s="1">
        <v>0</v>
      </c>
      <c r="F1133" s="1">
        <v>0</v>
      </c>
      <c r="G1133" s="1">
        <v>1</v>
      </c>
      <c r="H1133" s="1">
        <v>1</v>
      </c>
      <c r="I1133" s="1">
        <v>12</v>
      </c>
      <c r="J1133" s="1">
        <v>9</v>
      </c>
      <c r="K1133" s="1">
        <v>0</v>
      </c>
      <c r="L1133" s="1">
        <v>14</v>
      </c>
      <c r="M1133" s="1">
        <v>7</v>
      </c>
      <c r="N1133" s="1">
        <v>1</v>
      </c>
      <c r="O1133" s="1">
        <v>2</v>
      </c>
      <c r="P1133" s="1">
        <v>0</v>
      </c>
      <c r="Q1133" s="1">
        <v>3</v>
      </c>
      <c r="R1133" s="1">
        <v>7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30</v>
      </c>
      <c r="AA1133" s="1" t="str" cm="1">
        <f t="array" ref="AA1133">_xlfn.IFS(AND(Z1133 &lt; 36, Z1133 &gt; 23), "24-35", AND(Z1133 &lt; 51, Z1133 &gt; 35), "36-50", AND(Z1133 &lt; 66, Z1133 &gt; 50), "51-65", Z1133 &gt; 65, "66+", TRUE, "?")</f>
        <v>24-35</v>
      </c>
      <c r="AB1133" s="1">
        <v>2402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29</v>
      </c>
      <c r="AM1133" s="2">
        <v>42447</v>
      </c>
      <c r="AN1133">
        <f t="shared" si="52"/>
        <v>3</v>
      </c>
      <c r="AO1133" t="str">
        <f t="shared" si="53"/>
        <v>March</v>
      </c>
      <c r="AP1133">
        <v>1</v>
      </c>
    </row>
    <row r="1134" spans="1:42" ht="13" x14ac:dyDescent="0.15">
      <c r="A1134">
        <v>1133</v>
      </c>
      <c r="B1134" s="1">
        <v>40451</v>
      </c>
      <c r="C1134" s="1">
        <v>39</v>
      </c>
      <c r="D1134" s="1">
        <f t="shared" si="51"/>
        <v>9.641294405577118E-2</v>
      </c>
      <c r="E1134" s="1">
        <v>0</v>
      </c>
      <c r="F1134" s="1">
        <v>2</v>
      </c>
      <c r="G1134" s="1">
        <v>54</v>
      </c>
      <c r="H1134" s="1">
        <v>35</v>
      </c>
      <c r="I1134" s="1">
        <v>0</v>
      </c>
      <c r="J1134" s="1">
        <v>4</v>
      </c>
      <c r="K1134" s="1">
        <v>0</v>
      </c>
      <c r="L1134" s="1">
        <v>0</v>
      </c>
      <c r="M1134" s="1">
        <v>10</v>
      </c>
      <c r="N1134" s="1">
        <v>1</v>
      </c>
      <c r="O1134" s="1">
        <v>1</v>
      </c>
      <c r="P1134" s="1">
        <v>1</v>
      </c>
      <c r="Q1134" s="1">
        <v>2</v>
      </c>
      <c r="R1134" s="1">
        <v>5</v>
      </c>
      <c r="S1134" s="1">
        <v>0</v>
      </c>
      <c r="T1134" s="1">
        <v>0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63</v>
      </c>
      <c r="AA1134" s="1" t="str" cm="1">
        <f t="array" ref="AA1134">_xlfn.IFS(AND(Z1134 &lt; 36, Z1134 &gt; 23), "24-35", AND(Z1134 &lt; 51, Z1134 &gt; 35), "36-50", AND(Z1134 &lt; 66, Z1134 &gt; 50), "51-65", Z1134 &gt; 65, "66+", TRUE, "?")</f>
        <v>51-65</v>
      </c>
      <c r="AB1134" s="1">
        <v>2292</v>
      </c>
      <c r="AC1134" s="1">
        <v>0</v>
      </c>
      <c r="AD1134" s="1">
        <v>0</v>
      </c>
      <c r="AE1134" s="1">
        <v>0</v>
      </c>
      <c r="AF1134" s="1">
        <v>1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29</v>
      </c>
      <c r="AM1134" s="2">
        <v>42557</v>
      </c>
      <c r="AN1134">
        <f t="shared" si="52"/>
        <v>7</v>
      </c>
      <c r="AO1134" t="str">
        <f t="shared" si="53"/>
        <v>July</v>
      </c>
      <c r="AP1134">
        <v>1</v>
      </c>
    </row>
    <row r="1135" spans="1:42" ht="13" x14ac:dyDescent="0.15">
      <c r="A1135">
        <v>1134</v>
      </c>
      <c r="B1135" s="1">
        <v>36317</v>
      </c>
      <c r="C1135" s="1">
        <v>120</v>
      </c>
      <c r="D1135" s="1">
        <f t="shared" si="51"/>
        <v>0.33042376848307958</v>
      </c>
      <c r="E1135" s="1">
        <v>0</v>
      </c>
      <c r="F1135" s="1">
        <v>1</v>
      </c>
      <c r="G1135" s="1">
        <v>53</v>
      </c>
      <c r="H1135" s="1">
        <v>87</v>
      </c>
      <c r="I1135" s="1">
        <v>3</v>
      </c>
      <c r="J1135" s="1">
        <v>25</v>
      </c>
      <c r="K1135" s="1">
        <v>3</v>
      </c>
      <c r="L1135" s="1">
        <v>2</v>
      </c>
      <c r="M1135" s="1">
        <v>13</v>
      </c>
      <c r="N1135" s="1">
        <v>2</v>
      </c>
      <c r="O1135" s="1">
        <v>3</v>
      </c>
      <c r="P1135" s="1">
        <v>0</v>
      </c>
      <c r="Q1135" s="1">
        <v>4</v>
      </c>
      <c r="R1135" s="1">
        <v>7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55</v>
      </c>
      <c r="AA1135" s="1" t="str" cm="1">
        <f t="array" ref="AA1135">_xlfn.IFS(AND(Z1135 &lt; 36, Z1135 &gt; 23), "24-35", AND(Z1135 &lt; 51, Z1135 &gt; 35), "36-50", AND(Z1135 &lt; 66, Z1135 &gt; 50), "51-65", Z1135 &gt; 65, "66+", TRUE, "?")</f>
        <v>51-65</v>
      </c>
      <c r="AB1135" s="1">
        <v>2562</v>
      </c>
      <c r="AC1135" s="1">
        <v>0</v>
      </c>
      <c r="AD1135" s="1">
        <v>0</v>
      </c>
      <c r="AE1135" s="1">
        <v>0</v>
      </c>
      <c r="AF1135" s="1">
        <v>1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107</v>
      </c>
      <c r="AM1135" s="2">
        <v>42287</v>
      </c>
      <c r="AN1135">
        <f t="shared" si="52"/>
        <v>10</v>
      </c>
      <c r="AO1135" t="str">
        <f t="shared" si="53"/>
        <v>October</v>
      </c>
      <c r="AP1135">
        <v>1</v>
      </c>
    </row>
    <row r="1136" spans="1:42" ht="13" x14ac:dyDescent="0.15">
      <c r="A1136">
        <v>1135</v>
      </c>
      <c r="B1136" s="1">
        <v>42213</v>
      </c>
      <c r="C1136" s="1">
        <v>343</v>
      </c>
      <c r="D1136" s="1">
        <f t="shared" si="51"/>
        <v>0.81254589818302425</v>
      </c>
      <c r="E1136" s="1">
        <v>0</v>
      </c>
      <c r="F1136" s="1">
        <v>1</v>
      </c>
      <c r="G1136" s="1">
        <v>96</v>
      </c>
      <c r="H1136" s="1">
        <v>309</v>
      </c>
      <c r="I1136" s="1">
        <v>3</v>
      </c>
      <c r="J1136" s="1">
        <v>24</v>
      </c>
      <c r="K1136" s="1">
        <v>4</v>
      </c>
      <c r="L1136" s="1">
        <v>3</v>
      </c>
      <c r="M1136" s="1">
        <v>20</v>
      </c>
      <c r="N1136" s="1">
        <v>2</v>
      </c>
      <c r="O1136" s="1">
        <v>5</v>
      </c>
      <c r="P1136" s="1">
        <v>1</v>
      </c>
      <c r="Q1136" s="1">
        <v>7</v>
      </c>
      <c r="R1136" s="1">
        <v>7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63</v>
      </c>
      <c r="AA1136" s="1" t="str" cm="1">
        <f t="array" ref="AA1136">_xlfn.IFS(AND(Z1136 &lt; 36, Z1136 &gt; 23), "24-35", AND(Z1136 &lt; 51, Z1136 &gt; 35), "36-50", AND(Z1136 &lt; 66, Z1136 &gt; 50), "51-65", Z1136 &gt; 65, "66+", TRUE, "?")</f>
        <v>51-65</v>
      </c>
      <c r="AB1136" s="1">
        <v>2419</v>
      </c>
      <c r="AC1136" s="1">
        <v>0</v>
      </c>
      <c r="AD1136" s="1">
        <v>0</v>
      </c>
      <c r="AE1136" s="1">
        <v>0</v>
      </c>
      <c r="AF1136" s="1">
        <v>1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323</v>
      </c>
      <c r="AM1136" s="2">
        <v>42430</v>
      </c>
      <c r="AN1136">
        <f t="shared" si="52"/>
        <v>3</v>
      </c>
      <c r="AO1136" t="str">
        <f t="shared" si="53"/>
        <v>March</v>
      </c>
      <c r="AP1136">
        <v>1</v>
      </c>
    </row>
    <row r="1137" spans="1:42" ht="13" x14ac:dyDescent="0.15">
      <c r="A1137">
        <v>1136</v>
      </c>
      <c r="B1137" s="1">
        <v>65748</v>
      </c>
      <c r="C1137" s="1">
        <v>511</v>
      </c>
      <c r="D1137" s="1">
        <f t="shared" si="51"/>
        <v>0.77720995315446861</v>
      </c>
      <c r="E1137" s="1">
        <v>0</v>
      </c>
      <c r="F1137" s="1">
        <v>1</v>
      </c>
      <c r="G1137" s="1">
        <v>58</v>
      </c>
      <c r="H1137" s="1">
        <v>172</v>
      </c>
      <c r="I1137" s="1">
        <v>73</v>
      </c>
      <c r="J1137" s="1">
        <v>93</v>
      </c>
      <c r="K1137" s="1">
        <v>95</v>
      </c>
      <c r="L1137" s="1">
        <v>78</v>
      </c>
      <c r="M1137" s="1">
        <v>34</v>
      </c>
      <c r="N1137" s="1">
        <v>2</v>
      </c>
      <c r="O1137" s="1">
        <v>2</v>
      </c>
      <c r="P1137" s="1">
        <v>4</v>
      </c>
      <c r="Q1137" s="1">
        <v>10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65</v>
      </c>
      <c r="AA1137" s="1" t="str" cm="1">
        <f t="array" ref="AA1137">_xlfn.IFS(AND(Z1137 &lt; 36, Z1137 &gt; 23), "24-35", AND(Z1137 &lt; 51, Z1137 &gt; 35), "36-50", AND(Z1137 &lt; 66, Z1137 &gt; 50), "51-65", Z1137 &gt; 65, "66+", TRUE, "?")</f>
        <v>51-65</v>
      </c>
      <c r="AB1137" s="1">
        <v>2599</v>
      </c>
      <c r="AC1137" s="1">
        <v>0</v>
      </c>
      <c r="AD1137" s="1">
        <v>0</v>
      </c>
      <c r="AE1137" s="1">
        <v>0</v>
      </c>
      <c r="AF1137" s="1">
        <v>1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477</v>
      </c>
      <c r="AM1137" s="2">
        <v>42250</v>
      </c>
      <c r="AN1137">
        <f t="shared" si="52"/>
        <v>9</v>
      </c>
      <c r="AO1137" t="str">
        <f t="shared" si="53"/>
        <v>September</v>
      </c>
      <c r="AP1137">
        <v>1</v>
      </c>
    </row>
    <row r="1138" spans="1:42" ht="13" x14ac:dyDescent="0.15">
      <c r="A1138">
        <v>1137</v>
      </c>
      <c r="B1138" s="1">
        <v>77044</v>
      </c>
      <c r="C1138" s="1">
        <v>989</v>
      </c>
      <c r="D1138" s="1">
        <f t="shared" si="51"/>
        <v>1.2836820518145475</v>
      </c>
      <c r="E1138" s="1">
        <v>0</v>
      </c>
      <c r="F1138" s="1">
        <v>1</v>
      </c>
      <c r="G1138" s="1">
        <v>12</v>
      </c>
      <c r="H1138" s="1">
        <v>625</v>
      </c>
      <c r="I1138" s="1">
        <v>38</v>
      </c>
      <c r="J1138" s="1">
        <v>242</v>
      </c>
      <c r="K1138" s="1">
        <v>50</v>
      </c>
      <c r="L1138" s="1">
        <v>34</v>
      </c>
      <c r="M1138" s="1">
        <v>76</v>
      </c>
      <c r="N1138" s="1">
        <v>2</v>
      </c>
      <c r="O1138" s="1">
        <v>7</v>
      </c>
      <c r="P1138" s="1">
        <v>11</v>
      </c>
      <c r="Q1138" s="1">
        <v>11</v>
      </c>
      <c r="R1138" s="1">
        <v>4</v>
      </c>
      <c r="S1138" s="1">
        <v>0</v>
      </c>
      <c r="T1138" s="1">
        <v>0</v>
      </c>
      <c r="U1138" s="1">
        <v>1</v>
      </c>
      <c r="V1138" s="1">
        <v>0</v>
      </c>
      <c r="W1138" s="1">
        <v>0</v>
      </c>
      <c r="X1138" s="1">
        <v>0</v>
      </c>
      <c r="Y1138" s="1">
        <v>0</v>
      </c>
      <c r="Z1138" s="1">
        <v>48</v>
      </c>
      <c r="AA1138" s="1" t="str" cm="1">
        <f t="array" ref="AA1138">_xlfn.IFS(AND(Z1138 &lt; 36, Z1138 &gt; 23), "24-35", AND(Z1138 &lt; 51, Z1138 &gt; 35), "36-50", AND(Z1138 &lt; 66, Z1138 &gt; 50), "51-65", Z1138 &gt; 65, "66+", TRUE, "?")</f>
        <v>36-50</v>
      </c>
      <c r="AB1138" s="1">
        <v>2404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913</v>
      </c>
      <c r="AM1138" s="2">
        <v>42445</v>
      </c>
      <c r="AN1138">
        <f t="shared" si="52"/>
        <v>3</v>
      </c>
      <c r="AO1138" t="str">
        <f t="shared" si="53"/>
        <v>March</v>
      </c>
      <c r="AP1138">
        <v>1</v>
      </c>
    </row>
    <row r="1139" spans="1:42" ht="13" x14ac:dyDescent="0.15">
      <c r="A1139">
        <v>1138</v>
      </c>
      <c r="B1139" s="1">
        <v>74918</v>
      </c>
      <c r="C1139" s="1">
        <v>1988</v>
      </c>
      <c r="D1139" s="1">
        <f t="shared" si="51"/>
        <v>2.6535679009049895</v>
      </c>
      <c r="E1139" s="1">
        <v>0</v>
      </c>
      <c r="F1139" s="1">
        <v>0</v>
      </c>
      <c r="G1139" s="1">
        <v>78</v>
      </c>
      <c r="H1139" s="1">
        <v>972</v>
      </c>
      <c r="I1139" s="1">
        <v>59</v>
      </c>
      <c r="J1139" s="1">
        <v>913</v>
      </c>
      <c r="K1139" s="1">
        <v>25</v>
      </c>
      <c r="L1139" s="1">
        <v>19</v>
      </c>
      <c r="M1139" s="1">
        <v>59</v>
      </c>
      <c r="N1139" s="1">
        <v>1</v>
      </c>
      <c r="O1139" s="1">
        <v>5</v>
      </c>
      <c r="P1139" s="1">
        <v>9</v>
      </c>
      <c r="Q1139" s="1">
        <v>6</v>
      </c>
      <c r="R1139" s="1">
        <v>3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>
        <v>0</v>
      </c>
      <c r="Z1139" s="1">
        <v>51</v>
      </c>
      <c r="AA1139" s="1" t="str" cm="1">
        <f t="array" ref="AA1139">_xlfn.IFS(AND(Z1139 &lt; 36, Z1139 &gt; 23), "24-35", AND(Z1139 &lt; 51, Z1139 &gt; 35), "36-50", AND(Z1139 &lt; 66, Z1139 &gt; 50), "51-65", Z1139 &gt; 65, "66+", TRUE, "?")</f>
        <v>51-65</v>
      </c>
      <c r="AB1139" s="1">
        <v>2633</v>
      </c>
      <c r="AC1139" s="1">
        <v>0</v>
      </c>
      <c r="AD1139" s="1">
        <v>0</v>
      </c>
      <c r="AE1139" s="1">
        <v>0</v>
      </c>
      <c r="AF1139" s="1">
        <v>1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1929</v>
      </c>
      <c r="AM1139" s="2">
        <v>42216</v>
      </c>
      <c r="AN1139">
        <f t="shared" si="52"/>
        <v>7</v>
      </c>
      <c r="AO1139" t="str">
        <f t="shared" si="53"/>
        <v>July</v>
      </c>
      <c r="AP1139">
        <v>1</v>
      </c>
    </row>
    <row r="1140" spans="1:42" ht="13" x14ac:dyDescent="0.15">
      <c r="A1140">
        <v>1139</v>
      </c>
      <c r="B1140" s="1">
        <v>56721</v>
      </c>
      <c r="C1140" s="1">
        <v>221</v>
      </c>
      <c r="D1140" s="1">
        <f t="shared" si="51"/>
        <v>0.38962641702367729</v>
      </c>
      <c r="E1140" s="1">
        <v>1</v>
      </c>
      <c r="F1140" s="1">
        <v>1</v>
      </c>
      <c r="G1140" s="1">
        <v>64</v>
      </c>
      <c r="H1140" s="1">
        <v>157</v>
      </c>
      <c r="I1140" s="1">
        <v>6</v>
      </c>
      <c r="J1140" s="1">
        <v>39</v>
      </c>
      <c r="K1140" s="1">
        <v>6</v>
      </c>
      <c r="L1140" s="1">
        <v>13</v>
      </c>
      <c r="M1140" s="1">
        <v>75</v>
      </c>
      <c r="N1140" s="1">
        <v>5</v>
      </c>
      <c r="O1140" s="1">
        <v>4</v>
      </c>
      <c r="P1140" s="1">
        <v>1</v>
      </c>
      <c r="Q1140" s="1">
        <v>5</v>
      </c>
      <c r="R1140" s="1">
        <v>6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48</v>
      </c>
      <c r="AA1140" s="1" t="str" cm="1">
        <f t="array" ref="AA1140">_xlfn.IFS(AND(Z1140 &lt; 36, Z1140 &gt; 23), "24-35", AND(Z1140 &lt; 51, Z1140 &gt; 35), "36-50", AND(Z1140 &lt; 66, Z1140 &gt; 50), "51-65", Z1140 &gt; 65, "66+", TRUE, "?")</f>
        <v>36-50</v>
      </c>
      <c r="AB1140" s="1">
        <v>2765</v>
      </c>
      <c r="AC1140" s="1">
        <v>0</v>
      </c>
      <c r="AD1140" s="1">
        <v>1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0</v>
      </c>
      <c r="AL1140" s="1">
        <v>146</v>
      </c>
      <c r="AM1140" s="2">
        <v>42084</v>
      </c>
      <c r="AN1140">
        <f t="shared" si="52"/>
        <v>3</v>
      </c>
      <c r="AO1140" t="str">
        <f t="shared" si="53"/>
        <v>March</v>
      </c>
      <c r="AP1140">
        <v>1</v>
      </c>
    </row>
    <row r="1141" spans="1:42" ht="13" x14ac:dyDescent="0.15">
      <c r="A1141">
        <v>1140</v>
      </c>
      <c r="B1141" s="1">
        <v>94871</v>
      </c>
      <c r="C1141" s="1">
        <v>934</v>
      </c>
      <c r="D1141" s="1">
        <f t="shared" si="51"/>
        <v>0.98449473495588746</v>
      </c>
      <c r="E1141" s="1">
        <v>0</v>
      </c>
      <c r="F1141" s="1">
        <v>2</v>
      </c>
      <c r="G1141" s="1">
        <v>99</v>
      </c>
      <c r="H1141" s="1">
        <v>169</v>
      </c>
      <c r="I1141" s="1">
        <v>24</v>
      </c>
      <c r="J1141" s="1">
        <v>553</v>
      </c>
      <c r="K1141" s="1">
        <v>188</v>
      </c>
      <c r="L1141" s="1">
        <v>0</v>
      </c>
      <c r="M1141" s="1">
        <v>144</v>
      </c>
      <c r="N1141" s="1">
        <v>1</v>
      </c>
      <c r="O1141" s="1">
        <v>8</v>
      </c>
      <c r="P1141" s="1">
        <v>5</v>
      </c>
      <c r="Q1141" s="1">
        <v>4</v>
      </c>
      <c r="R1141" s="1">
        <v>7</v>
      </c>
      <c r="S1141" s="1">
        <v>0</v>
      </c>
      <c r="T1141" s="1">
        <v>0</v>
      </c>
      <c r="U1141" s="1">
        <v>0</v>
      </c>
      <c r="V1141" s="1">
        <v>1</v>
      </c>
      <c r="W1141" s="1">
        <v>1</v>
      </c>
      <c r="X1141" s="1">
        <v>0</v>
      </c>
      <c r="Y1141" s="1">
        <v>1</v>
      </c>
      <c r="Z1141" s="1">
        <v>51</v>
      </c>
      <c r="AA1141" s="1" t="str" cm="1">
        <f t="array" ref="AA1141">_xlfn.IFS(AND(Z1141 &lt; 36, Z1141 &gt; 23), "24-35", AND(Z1141 &lt; 51, Z1141 &gt; 35), "36-50", AND(Z1141 &lt; 66, Z1141 &gt; 50), "51-65", Z1141 &gt; 65, "66+", TRUE, "?")</f>
        <v>51-65</v>
      </c>
      <c r="AB1141" s="1">
        <v>2825</v>
      </c>
      <c r="AC1141" s="1">
        <v>0</v>
      </c>
      <c r="AD1141" s="1">
        <v>1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790</v>
      </c>
      <c r="AM1141" s="2">
        <v>42024</v>
      </c>
      <c r="AN1141">
        <f t="shared" si="52"/>
        <v>1</v>
      </c>
      <c r="AO1141" t="str">
        <f t="shared" si="53"/>
        <v>January</v>
      </c>
      <c r="AP1141">
        <v>1</v>
      </c>
    </row>
    <row r="1142" spans="1:42" ht="13" x14ac:dyDescent="0.15">
      <c r="A1142">
        <v>1141</v>
      </c>
      <c r="B1142" s="1">
        <v>61559</v>
      </c>
      <c r="C1142" s="1">
        <v>496</v>
      </c>
      <c r="D1142" s="1">
        <f t="shared" si="51"/>
        <v>0.80573108724963038</v>
      </c>
      <c r="E1142" s="1">
        <v>0</v>
      </c>
      <c r="F1142" s="1">
        <v>1</v>
      </c>
      <c r="G1142" s="1">
        <v>8</v>
      </c>
      <c r="H1142" s="1">
        <v>279</v>
      </c>
      <c r="I1142" s="1">
        <v>83</v>
      </c>
      <c r="J1142" s="1">
        <v>88</v>
      </c>
      <c r="K1142" s="1">
        <v>32</v>
      </c>
      <c r="L1142" s="1">
        <v>14</v>
      </c>
      <c r="M1142" s="1">
        <v>34</v>
      </c>
      <c r="N1142" s="1">
        <v>1</v>
      </c>
      <c r="O1142" s="1">
        <v>4</v>
      </c>
      <c r="P1142" s="1">
        <v>2</v>
      </c>
      <c r="Q1142" s="1">
        <v>10</v>
      </c>
      <c r="R1142" s="1">
        <v>3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55</v>
      </c>
      <c r="AA1142" s="1" t="str" cm="1">
        <f t="array" ref="AA1142">_xlfn.IFS(AND(Z1142 &lt; 36, Z1142 &gt; 23), "24-35", AND(Z1142 &lt; 51, Z1142 &gt; 35), "36-50", AND(Z1142 &lt; 66, Z1142 &gt; 50), "51-65", Z1142 &gt; 65, "66+", TRUE, "?")</f>
        <v>51-65</v>
      </c>
      <c r="AB1142" s="1">
        <v>2506</v>
      </c>
      <c r="AC1142" s="1">
        <v>0</v>
      </c>
      <c r="AD1142" s="1">
        <v>0</v>
      </c>
      <c r="AE1142" s="1">
        <v>1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462</v>
      </c>
      <c r="AM1142" s="2">
        <v>42343</v>
      </c>
      <c r="AN1142">
        <f t="shared" si="52"/>
        <v>12</v>
      </c>
      <c r="AO1142" t="str">
        <f t="shared" si="53"/>
        <v>December</v>
      </c>
      <c r="AP1142">
        <v>1</v>
      </c>
    </row>
    <row r="1143" spans="1:42" ht="13" x14ac:dyDescent="0.15">
      <c r="A1143">
        <v>1142</v>
      </c>
      <c r="B1143" s="1">
        <v>33629</v>
      </c>
      <c r="C1143" s="1">
        <v>148</v>
      </c>
      <c r="D1143" s="1">
        <f t="shared" si="51"/>
        <v>0.44009634541615866</v>
      </c>
      <c r="E1143" s="1">
        <v>1</v>
      </c>
      <c r="F1143" s="1">
        <v>1</v>
      </c>
      <c r="G1143" s="1">
        <v>49</v>
      </c>
      <c r="H1143" s="1">
        <v>132</v>
      </c>
      <c r="I1143" s="1">
        <v>0</v>
      </c>
      <c r="J1143" s="1">
        <v>16</v>
      </c>
      <c r="K1143" s="1">
        <v>0</v>
      </c>
      <c r="L1143" s="1">
        <v>0</v>
      </c>
      <c r="M1143" s="1">
        <v>4</v>
      </c>
      <c r="N1143" s="1">
        <v>5</v>
      </c>
      <c r="O1143" s="1">
        <v>3</v>
      </c>
      <c r="P1143" s="1">
        <v>1</v>
      </c>
      <c r="Q1143" s="1">
        <v>4</v>
      </c>
      <c r="R1143" s="1">
        <v>9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57</v>
      </c>
      <c r="AA1143" s="1" t="str" cm="1">
        <f t="array" ref="AA1143">_xlfn.IFS(AND(Z1143 &lt; 36, Z1143 &gt; 23), "24-35", AND(Z1143 &lt; 51, Z1143 &gt; 35), "36-50", AND(Z1143 &lt; 66, Z1143 &gt; 50), "51-65", Z1143 &gt; 65, "66+", TRUE, "?")</f>
        <v>51-65</v>
      </c>
      <c r="AB1143" s="1">
        <v>2849</v>
      </c>
      <c r="AC1143" s="1">
        <v>0</v>
      </c>
      <c r="AD1143" s="1">
        <v>0</v>
      </c>
      <c r="AE1143" s="1">
        <v>0</v>
      </c>
      <c r="AF1143" s="1">
        <v>1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144</v>
      </c>
      <c r="AM1143" s="2">
        <v>42000</v>
      </c>
      <c r="AN1143">
        <f t="shared" si="52"/>
        <v>12</v>
      </c>
      <c r="AO1143" t="str">
        <f t="shared" si="53"/>
        <v>December</v>
      </c>
      <c r="AP1143">
        <v>1</v>
      </c>
    </row>
    <row r="1144" spans="1:42" ht="13" x14ac:dyDescent="0.15">
      <c r="A1144">
        <v>1143</v>
      </c>
      <c r="B1144" s="1">
        <v>34377</v>
      </c>
      <c r="C1144" s="1">
        <v>88</v>
      </c>
      <c r="D1144" s="1">
        <f t="shared" si="51"/>
        <v>0.25598510632108679</v>
      </c>
      <c r="E1144" s="1">
        <v>0</v>
      </c>
      <c r="F1144" s="1">
        <v>1</v>
      </c>
      <c r="G1144" s="1">
        <v>55</v>
      </c>
      <c r="H1144" s="1">
        <v>62</v>
      </c>
      <c r="I1144" s="1">
        <v>0</v>
      </c>
      <c r="J1144" s="1">
        <v>22</v>
      </c>
      <c r="K1144" s="1">
        <v>3</v>
      </c>
      <c r="L1144" s="1">
        <v>1</v>
      </c>
      <c r="M1144" s="1">
        <v>26</v>
      </c>
      <c r="N1144" s="1">
        <v>2</v>
      </c>
      <c r="O1144" s="1">
        <v>2</v>
      </c>
      <c r="P1144" s="1">
        <v>2</v>
      </c>
      <c r="Q1144" s="1">
        <v>2</v>
      </c>
      <c r="R1144" s="1">
        <v>7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57</v>
      </c>
      <c r="AA1144" s="1" t="str" cm="1">
        <f t="array" ref="AA1144">_xlfn.IFS(AND(Z1144 &lt; 36, Z1144 &gt; 23), "24-35", AND(Z1144 &lt; 51, Z1144 &gt; 35), "36-50", AND(Z1144 &lt; 66, Z1144 &gt; 50), "51-65", Z1144 &gt; 65, "66+", TRUE, "?")</f>
        <v>51-65</v>
      </c>
      <c r="AB1144" s="1">
        <v>2685</v>
      </c>
      <c r="AC1144" s="1">
        <v>0</v>
      </c>
      <c r="AD1144" s="1">
        <v>0</v>
      </c>
      <c r="AE1144" s="1">
        <v>1</v>
      </c>
      <c r="AF1144" s="1">
        <v>0</v>
      </c>
      <c r="AG1144" s="1">
        <v>0</v>
      </c>
      <c r="AH1144" s="1">
        <v>0</v>
      </c>
      <c r="AI1144" s="1">
        <v>1</v>
      </c>
      <c r="AJ1144" s="1">
        <v>0</v>
      </c>
      <c r="AK1144" s="1">
        <v>0</v>
      </c>
      <c r="AL1144" s="1">
        <v>62</v>
      </c>
      <c r="AM1144" s="2">
        <v>42164</v>
      </c>
      <c r="AN1144">
        <f t="shared" si="52"/>
        <v>6</v>
      </c>
      <c r="AO1144" t="str">
        <f t="shared" si="53"/>
        <v>June</v>
      </c>
      <c r="AP1144">
        <v>1</v>
      </c>
    </row>
    <row r="1145" spans="1:42" ht="13" x14ac:dyDescent="0.15">
      <c r="A1145">
        <v>1144</v>
      </c>
      <c r="B1145" s="1">
        <v>8940</v>
      </c>
      <c r="C1145" s="1">
        <v>59</v>
      </c>
      <c r="D1145" s="1">
        <f t="shared" si="51"/>
        <v>0.6599552572706936</v>
      </c>
      <c r="E1145" s="1">
        <v>1</v>
      </c>
      <c r="F1145" s="1">
        <v>0</v>
      </c>
      <c r="G1145" s="1">
        <v>25</v>
      </c>
      <c r="H1145" s="1">
        <v>1</v>
      </c>
      <c r="I1145" s="1">
        <v>45</v>
      </c>
      <c r="J1145" s="1">
        <v>3</v>
      </c>
      <c r="K1145" s="1">
        <v>4</v>
      </c>
      <c r="L1145" s="1">
        <v>6</v>
      </c>
      <c r="M1145" s="1">
        <v>42</v>
      </c>
      <c r="N1145" s="1">
        <v>3</v>
      </c>
      <c r="O1145" s="1">
        <v>3</v>
      </c>
      <c r="P1145" s="1">
        <v>1</v>
      </c>
      <c r="Q1145" s="1">
        <v>3</v>
      </c>
      <c r="R1145" s="1">
        <v>8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34</v>
      </c>
      <c r="AA1145" s="1" t="str" cm="1">
        <f t="array" ref="AA1145">_xlfn.IFS(AND(Z1145 &lt; 36, Z1145 &gt; 23), "24-35", AND(Z1145 &lt; 51, Z1145 &gt; 35), "36-50", AND(Z1145 &lt; 66, Z1145 &gt; 50), "51-65", Z1145 &gt; 65, "66+", TRUE, "?")</f>
        <v>24-35</v>
      </c>
      <c r="AB1145" s="1">
        <v>2835</v>
      </c>
      <c r="AC1145" s="1">
        <v>0</v>
      </c>
      <c r="AD1145" s="1">
        <v>0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17</v>
      </c>
      <c r="AM1145" s="2">
        <v>42014</v>
      </c>
      <c r="AN1145">
        <f t="shared" si="52"/>
        <v>1</v>
      </c>
      <c r="AO1145" t="str">
        <f t="shared" si="53"/>
        <v>January</v>
      </c>
      <c r="AP1145">
        <v>1</v>
      </c>
    </row>
    <row r="1146" spans="1:42" ht="13" x14ac:dyDescent="0.15">
      <c r="A1146">
        <v>1145</v>
      </c>
      <c r="B1146" s="1">
        <v>26228</v>
      </c>
      <c r="C1146" s="1">
        <v>16</v>
      </c>
      <c r="D1146" s="1">
        <f t="shared" si="51"/>
        <v>6.1003507701692855E-2</v>
      </c>
      <c r="E1146" s="1">
        <v>1</v>
      </c>
      <c r="F1146" s="1">
        <v>0</v>
      </c>
      <c r="G1146" s="1">
        <v>50</v>
      </c>
      <c r="H1146" s="1">
        <v>2</v>
      </c>
      <c r="I1146" s="1">
        <v>6</v>
      </c>
      <c r="J1146" s="1">
        <v>4</v>
      </c>
      <c r="K1146" s="1">
        <v>3</v>
      </c>
      <c r="L1146" s="1">
        <v>1</v>
      </c>
      <c r="M1146" s="1">
        <v>9</v>
      </c>
      <c r="N1146" s="1">
        <v>1</v>
      </c>
      <c r="O1146" s="1">
        <v>1</v>
      </c>
      <c r="P1146" s="1">
        <v>0</v>
      </c>
      <c r="Q1146" s="1">
        <v>2</v>
      </c>
      <c r="R1146" s="1">
        <v>8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47</v>
      </c>
      <c r="AA1146" s="1" t="str" cm="1">
        <f t="array" ref="AA1146">_xlfn.IFS(AND(Z1146 &lt; 36, Z1146 &gt; 23), "24-35", AND(Z1146 &lt; 51, Z1146 &gt; 35), "36-50", AND(Z1146 &lt; 66, Z1146 &gt; 50), "51-65", Z1146 &gt; 65, "66+", TRUE, "?")</f>
        <v>36-50</v>
      </c>
      <c r="AB1146" s="1">
        <v>2439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0</v>
      </c>
      <c r="AK1146" s="1">
        <v>0</v>
      </c>
      <c r="AL1146" s="1">
        <v>7</v>
      </c>
      <c r="AM1146" s="2">
        <v>42410</v>
      </c>
      <c r="AN1146">
        <f t="shared" si="52"/>
        <v>2</v>
      </c>
      <c r="AO1146" t="str">
        <f t="shared" si="53"/>
        <v>February</v>
      </c>
      <c r="AP1146">
        <v>1</v>
      </c>
    </row>
    <row r="1147" spans="1:42" ht="13" x14ac:dyDescent="0.15">
      <c r="A1147">
        <v>1146</v>
      </c>
      <c r="B1147" s="1">
        <v>77297</v>
      </c>
      <c r="C1147" s="1">
        <v>748</v>
      </c>
      <c r="D1147" s="1">
        <f t="shared" si="51"/>
        <v>0.96769602960011381</v>
      </c>
      <c r="E1147" s="1">
        <v>0</v>
      </c>
      <c r="F1147" s="1">
        <v>0</v>
      </c>
      <c r="G1147" s="1">
        <v>84</v>
      </c>
      <c r="H1147" s="1">
        <v>408</v>
      </c>
      <c r="I1147" s="1">
        <v>61</v>
      </c>
      <c r="J1147" s="1">
        <v>109</v>
      </c>
      <c r="K1147" s="1">
        <v>48</v>
      </c>
      <c r="L1147" s="1">
        <v>122</v>
      </c>
      <c r="M1147" s="1">
        <v>41</v>
      </c>
      <c r="N1147" s="1">
        <v>1</v>
      </c>
      <c r="O1147" s="1">
        <v>5</v>
      </c>
      <c r="P1147" s="1">
        <v>7</v>
      </c>
      <c r="Q1147" s="1">
        <v>9</v>
      </c>
      <c r="R1147" s="1">
        <v>4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63</v>
      </c>
      <c r="AA1147" s="1" t="str" cm="1">
        <f t="array" ref="AA1147">_xlfn.IFS(AND(Z1147 &lt; 36, Z1147 &gt; 23), "24-35", AND(Z1147 &lt; 51, Z1147 &gt; 35), "36-50", AND(Z1147 &lt; 66, Z1147 &gt; 50), "51-65", Z1147 &gt; 65, "66+", TRUE, "?")</f>
        <v>51-65</v>
      </c>
      <c r="AB1147" s="1">
        <v>2678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0</v>
      </c>
      <c r="AJ1147" s="1">
        <v>0</v>
      </c>
      <c r="AK1147" s="1">
        <v>0</v>
      </c>
      <c r="AL1147" s="1">
        <v>707</v>
      </c>
      <c r="AM1147" s="2">
        <v>42171</v>
      </c>
      <c r="AN1147">
        <f t="shared" si="52"/>
        <v>6</v>
      </c>
      <c r="AO1147" t="str">
        <f t="shared" si="53"/>
        <v>June</v>
      </c>
      <c r="AP1147">
        <v>1</v>
      </c>
    </row>
    <row r="1148" spans="1:42" ht="13" x14ac:dyDescent="0.15">
      <c r="A1148">
        <v>1147</v>
      </c>
      <c r="B1148" s="1">
        <v>40211</v>
      </c>
      <c r="C1148" s="1">
        <v>62</v>
      </c>
      <c r="D1148" s="1">
        <f t="shared" si="51"/>
        <v>0.15418666534032976</v>
      </c>
      <c r="E1148" s="1">
        <v>1</v>
      </c>
      <c r="F1148" s="1">
        <v>1</v>
      </c>
      <c r="G1148" s="1">
        <v>30</v>
      </c>
      <c r="H1148" s="1">
        <v>51</v>
      </c>
      <c r="I1148" s="1">
        <v>1</v>
      </c>
      <c r="J1148" s="1">
        <v>7</v>
      </c>
      <c r="K1148" s="1">
        <v>2</v>
      </c>
      <c r="L1148" s="1">
        <v>1</v>
      </c>
      <c r="M1148" s="1">
        <v>25</v>
      </c>
      <c r="N1148" s="1">
        <v>2</v>
      </c>
      <c r="O1148" s="1">
        <v>2</v>
      </c>
      <c r="P1148" s="1">
        <v>1</v>
      </c>
      <c r="Q1148" s="1">
        <v>2</v>
      </c>
      <c r="R1148" s="1">
        <v>8</v>
      </c>
      <c r="S1148" s="1">
        <v>0</v>
      </c>
      <c r="T1148" s="1">
        <v>0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39</v>
      </c>
      <c r="AA1148" s="1" t="str" cm="1">
        <f t="array" ref="AA1148">_xlfn.IFS(AND(Z1148 &lt; 36, Z1148 &gt; 23), "24-35", AND(Z1148 &lt; 51, Z1148 &gt; 35), "36-50", AND(Z1148 &lt; 66, Z1148 &gt; 50), "51-65", Z1148 &gt; 65, "66+", TRUE, "?")</f>
        <v>36-50</v>
      </c>
      <c r="AB1148" s="1">
        <v>2493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0</v>
      </c>
      <c r="AL1148" s="1">
        <v>37</v>
      </c>
      <c r="AM1148" s="2">
        <v>42356</v>
      </c>
      <c r="AN1148">
        <f t="shared" si="52"/>
        <v>12</v>
      </c>
      <c r="AO1148" t="str">
        <f t="shared" si="53"/>
        <v>December</v>
      </c>
      <c r="AP1148">
        <v>1</v>
      </c>
    </row>
    <row r="1149" spans="1:42" ht="13" x14ac:dyDescent="0.15">
      <c r="A1149">
        <v>1148</v>
      </c>
      <c r="B1149" s="1">
        <v>33438</v>
      </c>
      <c r="C1149" s="1">
        <v>84</v>
      </c>
      <c r="D1149" s="1">
        <f t="shared" si="51"/>
        <v>0.2512111968419164</v>
      </c>
      <c r="E1149" s="1">
        <v>1</v>
      </c>
      <c r="F1149" s="1">
        <v>1</v>
      </c>
      <c r="G1149" s="1">
        <v>81</v>
      </c>
      <c r="H1149" s="1">
        <v>62</v>
      </c>
      <c r="I1149" s="1">
        <v>1</v>
      </c>
      <c r="J1149" s="1">
        <v>16</v>
      </c>
      <c r="K1149" s="1">
        <v>3</v>
      </c>
      <c r="L1149" s="1">
        <v>2</v>
      </c>
      <c r="M1149" s="1">
        <v>6</v>
      </c>
      <c r="N1149" s="1">
        <v>4</v>
      </c>
      <c r="O1149" s="1">
        <v>2</v>
      </c>
      <c r="P1149" s="1">
        <v>1</v>
      </c>
      <c r="Q1149" s="1">
        <v>4</v>
      </c>
      <c r="R1149" s="1">
        <v>5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62</v>
      </c>
      <c r="AA1149" s="1" t="str" cm="1">
        <f t="array" ref="AA1149">_xlfn.IFS(AND(Z1149 &lt; 36, Z1149 &gt; 23), "24-35", AND(Z1149 &lt; 51, Z1149 &gt; 35), "36-50", AND(Z1149 &lt; 66, Z1149 &gt; 50), "51-65", Z1149 &gt; 65, "66+", TRUE, "?")</f>
        <v>51-65</v>
      </c>
      <c r="AB1149" s="1">
        <v>2439</v>
      </c>
      <c r="AC1149" s="1">
        <v>0</v>
      </c>
      <c r="AD1149" s="1">
        <v>0</v>
      </c>
      <c r="AE1149" s="1">
        <v>0</v>
      </c>
      <c r="AF1149" s="1">
        <v>0</v>
      </c>
      <c r="AG1149" s="1">
        <v>1</v>
      </c>
      <c r="AH1149" s="1">
        <v>0</v>
      </c>
      <c r="AI1149" s="1">
        <v>0</v>
      </c>
      <c r="AJ1149" s="1">
        <v>0</v>
      </c>
      <c r="AK1149" s="1">
        <v>1</v>
      </c>
      <c r="AL1149" s="1">
        <v>78</v>
      </c>
      <c r="AM1149" s="2">
        <v>42410</v>
      </c>
      <c r="AN1149">
        <f t="shared" si="52"/>
        <v>2</v>
      </c>
      <c r="AO1149" t="str">
        <f t="shared" si="53"/>
        <v>February</v>
      </c>
      <c r="AP1149">
        <v>1</v>
      </c>
    </row>
    <row r="1150" spans="1:42" ht="13" x14ac:dyDescent="0.15">
      <c r="A1150">
        <v>1149</v>
      </c>
      <c r="B1150" s="1">
        <v>75032</v>
      </c>
      <c r="C1150" s="1">
        <v>1203</v>
      </c>
      <c r="D1150" s="1">
        <f t="shared" si="51"/>
        <v>1.6033159185414223</v>
      </c>
      <c r="E1150" s="1">
        <v>0</v>
      </c>
      <c r="F1150" s="1">
        <v>1</v>
      </c>
      <c r="G1150" s="1">
        <v>74</v>
      </c>
      <c r="H1150" s="1">
        <v>952</v>
      </c>
      <c r="I1150" s="1">
        <v>12</v>
      </c>
      <c r="J1150" s="1">
        <v>180</v>
      </c>
      <c r="K1150" s="1">
        <v>47</v>
      </c>
      <c r="L1150" s="1">
        <v>12</v>
      </c>
      <c r="M1150" s="1">
        <v>12</v>
      </c>
      <c r="N1150" s="1">
        <v>2</v>
      </c>
      <c r="O1150" s="1">
        <v>5</v>
      </c>
      <c r="P1150" s="1">
        <v>4</v>
      </c>
      <c r="Q1150" s="1">
        <v>9</v>
      </c>
      <c r="R1150" s="1">
        <v>3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61</v>
      </c>
      <c r="AA1150" s="1" t="str" cm="1">
        <f t="array" ref="AA1150">_xlfn.IFS(AND(Z1150 &lt; 36, Z1150 &gt; 23), "24-35", AND(Z1150 &lt; 51, Z1150 &gt; 35), "36-50", AND(Z1150 &lt; 66, Z1150 &gt; 50), "51-65", Z1150 &gt; 65, "66+", TRUE, "?")</f>
        <v>51-65</v>
      </c>
      <c r="AB1150" s="1">
        <v>2586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1191</v>
      </c>
      <c r="AM1150" s="2">
        <v>42263</v>
      </c>
      <c r="AN1150">
        <f t="shared" si="52"/>
        <v>9</v>
      </c>
      <c r="AO1150" t="str">
        <f t="shared" si="53"/>
        <v>September</v>
      </c>
      <c r="AP1150">
        <v>1</v>
      </c>
    </row>
    <row r="1151" spans="1:42" ht="13" x14ac:dyDescent="0.15">
      <c r="A1151">
        <v>1150</v>
      </c>
      <c r="B1151" s="1">
        <v>61284</v>
      </c>
      <c r="C1151" s="1">
        <v>766</v>
      </c>
      <c r="D1151" s="1">
        <f t="shared" si="51"/>
        <v>1.2499184126362508</v>
      </c>
      <c r="E1151" s="1">
        <v>0</v>
      </c>
      <c r="F1151" s="1">
        <v>0</v>
      </c>
      <c r="G1151" s="1">
        <v>76</v>
      </c>
      <c r="H1151" s="1">
        <v>618</v>
      </c>
      <c r="I1151" s="1">
        <v>15</v>
      </c>
      <c r="J1151" s="1">
        <v>106</v>
      </c>
      <c r="K1151" s="1">
        <v>20</v>
      </c>
      <c r="L1151" s="1">
        <v>7</v>
      </c>
      <c r="M1151" s="1">
        <v>45</v>
      </c>
      <c r="N1151" s="1">
        <v>1</v>
      </c>
      <c r="O1151" s="1">
        <v>11</v>
      </c>
      <c r="P1151" s="1">
        <v>2</v>
      </c>
      <c r="Q1151" s="1">
        <v>8</v>
      </c>
      <c r="R1151" s="1">
        <v>6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65</v>
      </c>
      <c r="AA1151" s="1" t="str" cm="1">
        <f t="array" ref="AA1151">_xlfn.IFS(AND(Z1151 &lt; 36, Z1151 &gt; 23), "24-35", AND(Z1151 &lt; 51, Z1151 &gt; 35), "36-50", AND(Z1151 &lt; 66, Z1151 &gt; 50), "51-65", Z1151 &gt; 65, "66+", TRUE, "?")</f>
        <v>51-65</v>
      </c>
      <c r="AB1151" s="1">
        <v>2419</v>
      </c>
      <c r="AC1151" s="1">
        <v>0</v>
      </c>
      <c r="AD1151" s="1">
        <v>0</v>
      </c>
      <c r="AE1151" s="1">
        <v>1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721</v>
      </c>
      <c r="AM1151" s="2">
        <v>42430</v>
      </c>
      <c r="AN1151">
        <f t="shared" si="52"/>
        <v>3</v>
      </c>
      <c r="AO1151" t="str">
        <f t="shared" si="53"/>
        <v>March</v>
      </c>
      <c r="AP1151">
        <v>1</v>
      </c>
    </row>
    <row r="1152" spans="1:42" ht="13" x14ac:dyDescent="0.15">
      <c r="A1152">
        <v>1151</v>
      </c>
      <c r="B1152" s="1">
        <v>56937</v>
      </c>
      <c r="C1152" s="1">
        <v>898</v>
      </c>
      <c r="D1152" s="1">
        <f t="shared" si="51"/>
        <v>1.5771817974252245</v>
      </c>
      <c r="E1152" s="1">
        <v>1</v>
      </c>
      <c r="F1152" s="1">
        <v>0</v>
      </c>
      <c r="G1152" s="1">
        <v>81</v>
      </c>
      <c r="H1152" s="1">
        <v>746</v>
      </c>
      <c r="I1152" s="1">
        <v>8</v>
      </c>
      <c r="J1152" s="1">
        <v>125</v>
      </c>
      <c r="K1152" s="1">
        <v>11</v>
      </c>
      <c r="L1152" s="1">
        <v>8</v>
      </c>
      <c r="M1152" s="1">
        <v>8</v>
      </c>
      <c r="N1152" s="1">
        <v>7</v>
      </c>
      <c r="O1152" s="1">
        <v>8</v>
      </c>
      <c r="P1152" s="1">
        <v>6</v>
      </c>
      <c r="Q1152" s="1">
        <v>9</v>
      </c>
      <c r="R1152" s="1">
        <v>6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1</v>
      </c>
      <c r="Z1152" s="1">
        <v>39</v>
      </c>
      <c r="AA1152" s="1" t="str" cm="1">
        <f t="array" ref="AA1152">_xlfn.IFS(AND(Z1152 &lt; 36, Z1152 &gt; 23), "24-35", AND(Z1152 &lt; 51, Z1152 &gt; 35), "36-50", AND(Z1152 &lt; 66, Z1152 &gt; 50), "51-65", Z1152 &gt; 65, "66+", TRUE, "?")</f>
        <v>36-50</v>
      </c>
      <c r="AB1152" s="1">
        <v>2853</v>
      </c>
      <c r="AC1152" s="1">
        <v>0</v>
      </c>
      <c r="AD1152" s="1">
        <v>0</v>
      </c>
      <c r="AE1152" s="1">
        <v>0</v>
      </c>
      <c r="AF1152" s="1">
        <v>1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890</v>
      </c>
      <c r="AM1152" s="2">
        <v>41996</v>
      </c>
      <c r="AN1152">
        <f t="shared" si="52"/>
        <v>12</v>
      </c>
      <c r="AO1152" t="str">
        <f t="shared" si="53"/>
        <v>December</v>
      </c>
      <c r="AP1152">
        <v>1</v>
      </c>
    </row>
    <row r="1153" spans="1:42" ht="13" x14ac:dyDescent="0.15">
      <c r="A1153">
        <v>1152</v>
      </c>
      <c r="B1153" s="1">
        <v>54730</v>
      </c>
      <c r="C1153" s="1">
        <v>349</v>
      </c>
      <c r="D1153" s="1">
        <f t="shared" si="51"/>
        <v>0.63767586332907</v>
      </c>
      <c r="E1153" s="1">
        <v>0</v>
      </c>
      <c r="F1153" s="1">
        <v>1</v>
      </c>
      <c r="G1153" s="1">
        <v>64</v>
      </c>
      <c r="H1153" s="1">
        <v>318</v>
      </c>
      <c r="I1153" s="1">
        <v>3</v>
      </c>
      <c r="J1153" s="1">
        <v>17</v>
      </c>
      <c r="K1153" s="1">
        <v>4</v>
      </c>
      <c r="L1153" s="1">
        <v>7</v>
      </c>
      <c r="M1153" s="1">
        <v>56</v>
      </c>
      <c r="N1153" s="1">
        <v>5</v>
      </c>
      <c r="O1153" s="1">
        <v>4</v>
      </c>
      <c r="P1153" s="1">
        <v>1</v>
      </c>
      <c r="Q1153" s="1">
        <v>8</v>
      </c>
      <c r="R1153" s="1">
        <v>4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45</v>
      </c>
      <c r="AA1153" s="1" t="str" cm="1">
        <f t="array" ref="AA1153">_xlfn.IFS(AND(Z1153 &lt; 36, Z1153 &gt; 23), "24-35", AND(Z1153 &lt; 51, Z1153 &gt; 35), "36-50", AND(Z1153 &lt; 66, Z1153 &gt; 50), "51-65", Z1153 &gt; 65, "66+", TRUE, "?")</f>
        <v>36-50</v>
      </c>
      <c r="AB1153" s="1">
        <v>2477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0</v>
      </c>
      <c r="AL1153" s="1">
        <v>293</v>
      </c>
      <c r="AM1153" s="2">
        <v>42372</v>
      </c>
      <c r="AN1153">
        <f t="shared" si="52"/>
        <v>1</v>
      </c>
      <c r="AO1153" t="str">
        <f t="shared" si="53"/>
        <v>January</v>
      </c>
      <c r="AP1153">
        <v>1</v>
      </c>
    </row>
    <row r="1154" spans="1:42" ht="13" x14ac:dyDescent="0.15">
      <c r="A1154">
        <v>1153</v>
      </c>
      <c r="B1154" s="1">
        <v>38452</v>
      </c>
      <c r="C1154" s="1">
        <v>70</v>
      </c>
      <c r="D1154" s="1">
        <f t="shared" si="51"/>
        <v>0.18204514719650475</v>
      </c>
      <c r="E1154" s="1">
        <v>1</v>
      </c>
      <c r="F1154" s="1">
        <v>1</v>
      </c>
      <c r="G1154" s="1">
        <v>62</v>
      </c>
      <c r="H1154" s="1">
        <v>56</v>
      </c>
      <c r="I1154" s="1">
        <v>0</v>
      </c>
      <c r="J1154" s="1">
        <v>14</v>
      </c>
      <c r="K1154" s="1">
        <v>0</v>
      </c>
      <c r="L1154" s="1">
        <v>0</v>
      </c>
      <c r="M1154" s="1">
        <v>2</v>
      </c>
      <c r="N1154" s="1">
        <v>3</v>
      </c>
      <c r="O1154" s="1">
        <v>3</v>
      </c>
      <c r="P1154" s="1">
        <v>0</v>
      </c>
      <c r="Q1154" s="1">
        <v>3</v>
      </c>
      <c r="R1154" s="1">
        <v>7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65</v>
      </c>
      <c r="AA1154" s="1" t="str" cm="1">
        <f t="array" ref="AA1154">_xlfn.IFS(AND(Z1154 &lt; 36, Z1154 &gt; 23), "24-35", AND(Z1154 &lt; 51, Z1154 &gt; 35), "36-50", AND(Z1154 &lt; 66, Z1154 &gt; 50), "51-65", Z1154 &gt; 65, "66+", TRUE, "?")</f>
        <v>51-65</v>
      </c>
      <c r="AB1154" s="1">
        <v>2250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68</v>
      </c>
      <c r="AM1154" s="2">
        <v>42599</v>
      </c>
      <c r="AN1154">
        <f t="shared" si="52"/>
        <v>8</v>
      </c>
      <c r="AO1154" t="str">
        <f t="shared" si="53"/>
        <v>August</v>
      </c>
      <c r="AP1154">
        <v>1</v>
      </c>
    </row>
    <row r="1155" spans="1:42" ht="13" x14ac:dyDescent="0.15">
      <c r="A1155">
        <v>1154</v>
      </c>
      <c r="B1155" s="1">
        <v>44421</v>
      </c>
      <c r="C1155" s="1">
        <v>182</v>
      </c>
      <c r="D1155" s="1">
        <f t="shared" ref="D1155:D1218" si="54">C1155/B1155*100</f>
        <v>0.40971612525607259</v>
      </c>
      <c r="E1155" s="1">
        <v>1</v>
      </c>
      <c r="F1155" s="1">
        <v>1</v>
      </c>
      <c r="G1155" s="1">
        <v>53</v>
      </c>
      <c r="H1155" s="1">
        <v>110</v>
      </c>
      <c r="I1155" s="1">
        <v>5</v>
      </c>
      <c r="J1155" s="1">
        <v>59</v>
      </c>
      <c r="K1155" s="1">
        <v>7</v>
      </c>
      <c r="L1155" s="1">
        <v>1</v>
      </c>
      <c r="M1155" s="1">
        <v>7</v>
      </c>
      <c r="N1155" s="1">
        <v>5</v>
      </c>
      <c r="O1155" s="1">
        <v>5</v>
      </c>
      <c r="P1155" s="1">
        <v>0</v>
      </c>
      <c r="Q1155" s="1">
        <v>4</v>
      </c>
      <c r="R1155" s="1">
        <v>8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49</v>
      </c>
      <c r="AA1155" s="1" t="str" cm="1">
        <f t="array" ref="AA1155">_xlfn.IFS(AND(Z1155 &lt; 36, Z1155 &gt; 23), "24-35", AND(Z1155 &lt; 51, Z1155 &gt; 35), "36-50", AND(Z1155 &lt; 66, Z1155 &gt; 50), "51-65", Z1155 &gt; 65, "66+", TRUE, "?")</f>
        <v>36-50</v>
      </c>
      <c r="AB1155" s="1">
        <v>2658</v>
      </c>
      <c r="AC1155" s="1">
        <v>1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0</v>
      </c>
      <c r="AL1155" s="1">
        <v>175</v>
      </c>
      <c r="AM1155" s="2">
        <v>42191</v>
      </c>
      <c r="AN1155">
        <f t="shared" ref="AN1155:AN1218" si="55">MONTH(AM1155)</f>
        <v>7</v>
      </c>
      <c r="AO1155" t="str">
        <f t="shared" ref="AO1155:AO1218" si="56">TEXT(DATE(2024,AN1155,1),"mmmm")</f>
        <v>July</v>
      </c>
      <c r="AP1155">
        <v>1</v>
      </c>
    </row>
    <row r="1156" spans="1:42" ht="13" x14ac:dyDescent="0.15">
      <c r="A1156">
        <v>1155</v>
      </c>
      <c r="B1156" s="1">
        <v>38197</v>
      </c>
      <c r="C1156" s="1">
        <v>37</v>
      </c>
      <c r="D1156" s="1">
        <f t="shared" si="54"/>
        <v>9.6866246040264933E-2</v>
      </c>
      <c r="E1156" s="1">
        <v>1</v>
      </c>
      <c r="F1156" s="1">
        <v>0</v>
      </c>
      <c r="G1156" s="1">
        <v>86</v>
      </c>
      <c r="H1156" s="1">
        <v>23</v>
      </c>
      <c r="I1156" s="1">
        <v>0</v>
      </c>
      <c r="J1156" s="1">
        <v>11</v>
      </c>
      <c r="K1156" s="1">
        <v>2</v>
      </c>
      <c r="L1156" s="1">
        <v>1</v>
      </c>
      <c r="M1156" s="1">
        <v>3</v>
      </c>
      <c r="N1156" s="1">
        <v>1</v>
      </c>
      <c r="O1156" s="1">
        <v>1</v>
      </c>
      <c r="P1156" s="1">
        <v>0</v>
      </c>
      <c r="Q1156" s="1">
        <v>3</v>
      </c>
      <c r="R1156" s="1">
        <v>5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34</v>
      </c>
      <c r="AA1156" s="1" t="str" cm="1">
        <f t="array" ref="AA1156">_xlfn.IFS(AND(Z1156 &lt; 36, Z1156 &gt; 23), "24-35", AND(Z1156 &lt; 51, Z1156 &gt; 35), "36-50", AND(Z1156 &lt; 66, Z1156 &gt; 50), "51-65", Z1156 &gt; 65, "66+", TRUE, "?")</f>
        <v>24-35</v>
      </c>
      <c r="AB1156" s="1">
        <v>2524</v>
      </c>
      <c r="AC1156" s="1">
        <v>0</v>
      </c>
      <c r="AD1156" s="1">
        <v>0</v>
      </c>
      <c r="AE1156" s="1">
        <v>0</v>
      </c>
      <c r="AF1156" s="1">
        <v>1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34</v>
      </c>
      <c r="AM1156" s="2">
        <v>42325</v>
      </c>
      <c r="AN1156">
        <f t="shared" si="55"/>
        <v>11</v>
      </c>
      <c r="AO1156" t="str">
        <f t="shared" si="56"/>
        <v>November</v>
      </c>
      <c r="AP1156">
        <v>1</v>
      </c>
    </row>
    <row r="1157" spans="1:42" ht="13" x14ac:dyDescent="0.15">
      <c r="A1157">
        <v>1156</v>
      </c>
      <c r="B1157" s="1">
        <v>41986</v>
      </c>
      <c r="C1157" s="1">
        <v>51</v>
      </c>
      <c r="D1157" s="1">
        <f t="shared" si="54"/>
        <v>0.12146906111560997</v>
      </c>
      <c r="E1157" s="1">
        <v>0</v>
      </c>
      <c r="F1157" s="1">
        <v>1</v>
      </c>
      <c r="G1157" s="1">
        <v>15</v>
      </c>
      <c r="H1157" s="1">
        <v>27</v>
      </c>
      <c r="I1157" s="1">
        <v>5</v>
      </c>
      <c r="J1157" s="1">
        <v>8</v>
      </c>
      <c r="K1157" s="1">
        <v>8</v>
      </c>
      <c r="L1157" s="1">
        <v>3</v>
      </c>
      <c r="M1157" s="1">
        <v>12</v>
      </c>
      <c r="N1157" s="1">
        <v>3</v>
      </c>
      <c r="O1157" s="1">
        <v>3</v>
      </c>
      <c r="P1157" s="1">
        <v>0</v>
      </c>
      <c r="Q1157" s="1">
        <v>4</v>
      </c>
      <c r="R1157" s="1">
        <v>4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42</v>
      </c>
      <c r="AA1157" s="1" t="str" cm="1">
        <f t="array" ref="AA1157">_xlfn.IFS(AND(Z1157 &lt; 36, Z1157 &gt; 23), "24-35", AND(Z1157 &lt; 51, Z1157 &gt; 35), "36-50", AND(Z1157 &lt; 66, Z1157 &gt; 50), "51-65", Z1157 &gt; 65, "66+", TRUE, "?")</f>
        <v>36-50</v>
      </c>
      <c r="AB1157" s="1">
        <v>2299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>
        <v>39</v>
      </c>
      <c r="AM1157" s="2">
        <v>42550</v>
      </c>
      <c r="AN1157">
        <f t="shared" si="55"/>
        <v>6</v>
      </c>
      <c r="AO1157" t="str">
        <f t="shared" si="56"/>
        <v>June</v>
      </c>
      <c r="AP1157">
        <v>1</v>
      </c>
    </row>
    <row r="1158" spans="1:42" ht="13" x14ac:dyDescent="0.15">
      <c r="A1158">
        <v>1157</v>
      </c>
      <c r="B1158" s="1">
        <v>28427</v>
      </c>
      <c r="C1158" s="1">
        <v>46</v>
      </c>
      <c r="D1158" s="1">
        <f t="shared" si="54"/>
        <v>0.16181798993914237</v>
      </c>
      <c r="E1158" s="1">
        <v>1</v>
      </c>
      <c r="F1158" s="1">
        <v>0</v>
      </c>
      <c r="G1158" s="1">
        <v>67</v>
      </c>
      <c r="H1158" s="1">
        <v>18</v>
      </c>
      <c r="I1158" s="1">
        <v>3</v>
      </c>
      <c r="J1158" s="1">
        <v>19</v>
      </c>
      <c r="K1158" s="1">
        <v>3</v>
      </c>
      <c r="L1158" s="1">
        <v>3</v>
      </c>
      <c r="M1158" s="1">
        <v>6</v>
      </c>
      <c r="N1158" s="1">
        <v>2</v>
      </c>
      <c r="O1158" s="1">
        <v>2</v>
      </c>
      <c r="P1158" s="1">
        <v>0</v>
      </c>
      <c r="Q1158" s="1">
        <v>3</v>
      </c>
      <c r="R1158" s="1">
        <v>8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37</v>
      </c>
      <c r="AA1158" s="1" t="str" cm="1">
        <f t="array" ref="AA1158">_xlfn.IFS(AND(Z1158 &lt; 36, Z1158 &gt; 23), "24-35", AND(Z1158 &lt; 51, Z1158 &gt; 35), "36-50", AND(Z1158 &lt; 66, Z1158 &gt; 50), "51-65", Z1158 &gt; 65, "66+", TRUE, "?")</f>
        <v>36-50</v>
      </c>
      <c r="AB1158" s="1">
        <v>2624</v>
      </c>
      <c r="AC1158" s="1">
        <v>0</v>
      </c>
      <c r="AD1158" s="1">
        <v>0</v>
      </c>
      <c r="AE1158" s="1">
        <v>0</v>
      </c>
      <c r="AF1158" s="1">
        <v>1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40</v>
      </c>
      <c r="AM1158" s="2">
        <v>42225</v>
      </c>
      <c r="AN1158">
        <f t="shared" si="55"/>
        <v>8</v>
      </c>
      <c r="AO1158" t="str">
        <f t="shared" si="56"/>
        <v>August</v>
      </c>
      <c r="AP1158">
        <v>1</v>
      </c>
    </row>
    <row r="1159" spans="1:42" ht="13" x14ac:dyDescent="0.15">
      <c r="A1159">
        <v>1158</v>
      </c>
      <c r="B1159" s="1">
        <v>37395</v>
      </c>
      <c r="C1159" s="1">
        <v>28</v>
      </c>
      <c r="D1159" s="1">
        <f t="shared" si="54"/>
        <v>7.4876320363684981E-2</v>
      </c>
      <c r="E1159" s="1">
        <v>1</v>
      </c>
      <c r="F1159" s="1">
        <v>0</v>
      </c>
      <c r="G1159" s="1">
        <v>47</v>
      </c>
      <c r="H1159" s="1">
        <v>18</v>
      </c>
      <c r="I1159" s="1">
        <v>0</v>
      </c>
      <c r="J1159" s="1">
        <v>9</v>
      </c>
      <c r="K1159" s="1">
        <v>0</v>
      </c>
      <c r="L1159" s="1">
        <v>1</v>
      </c>
      <c r="M1159" s="1">
        <v>11</v>
      </c>
      <c r="N1159" s="1">
        <v>1</v>
      </c>
      <c r="O1159" s="1">
        <v>1</v>
      </c>
      <c r="P1159" s="1">
        <v>0</v>
      </c>
      <c r="Q1159" s="1">
        <v>3</v>
      </c>
      <c r="R1159" s="1">
        <v>6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44</v>
      </c>
      <c r="AA1159" s="1" t="str" cm="1">
        <f t="array" ref="AA1159">_xlfn.IFS(AND(Z1159 &lt; 36, Z1159 &gt; 23), "24-35", AND(Z1159 &lt; 51, Z1159 &gt; 35), "36-50", AND(Z1159 &lt; 66, Z1159 &gt; 50), "51-65", Z1159 &gt; 65, "66+", TRUE, "?")</f>
        <v>36-50</v>
      </c>
      <c r="AB1159" s="1">
        <v>2217</v>
      </c>
      <c r="AC1159" s="1">
        <v>0</v>
      </c>
      <c r="AD1159" s="1">
        <v>0</v>
      </c>
      <c r="AE1159" s="1">
        <v>0</v>
      </c>
      <c r="AF1159" s="1">
        <v>1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17</v>
      </c>
      <c r="AM1159" s="2">
        <v>42632</v>
      </c>
      <c r="AN1159">
        <f t="shared" si="55"/>
        <v>9</v>
      </c>
      <c r="AO1159" t="str">
        <f t="shared" si="56"/>
        <v>September</v>
      </c>
      <c r="AP1159">
        <v>1</v>
      </c>
    </row>
    <row r="1160" spans="1:42" ht="13" x14ac:dyDescent="0.15">
      <c r="A1160">
        <v>1159</v>
      </c>
      <c r="B1160" s="1">
        <v>64722</v>
      </c>
      <c r="C1160" s="1">
        <v>790</v>
      </c>
      <c r="D1160" s="1">
        <f t="shared" si="54"/>
        <v>1.2206050492877227</v>
      </c>
      <c r="E1160" s="1">
        <v>1</v>
      </c>
      <c r="F1160" s="1">
        <v>0</v>
      </c>
      <c r="G1160" s="1">
        <v>47</v>
      </c>
      <c r="H1160" s="1">
        <v>303</v>
      </c>
      <c r="I1160" s="1">
        <v>0</v>
      </c>
      <c r="J1160" s="1">
        <v>280</v>
      </c>
      <c r="K1160" s="1">
        <v>60</v>
      </c>
      <c r="L1160" s="1">
        <v>147</v>
      </c>
      <c r="M1160" s="1">
        <v>15</v>
      </c>
      <c r="N1160" s="1">
        <v>4</v>
      </c>
      <c r="O1160" s="1">
        <v>8</v>
      </c>
      <c r="P1160" s="1">
        <v>2</v>
      </c>
      <c r="Q1160" s="1">
        <v>11</v>
      </c>
      <c r="R1160" s="1">
        <v>6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49</v>
      </c>
      <c r="AA1160" s="1" t="str" cm="1">
        <f t="array" ref="AA1160">_xlfn.IFS(AND(Z1160 &lt; 36, Z1160 &gt; 23), "24-35", AND(Z1160 &lt; 51, Z1160 &gt; 35), "36-50", AND(Z1160 &lt; 66, Z1160 &gt; 50), "51-65", Z1160 &gt; 65, "66+", TRUE, "?")</f>
        <v>36-50</v>
      </c>
      <c r="AB1160" s="1">
        <v>2193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775</v>
      </c>
      <c r="AM1160" s="2">
        <v>42656</v>
      </c>
      <c r="AN1160">
        <f t="shared" si="55"/>
        <v>10</v>
      </c>
      <c r="AO1160" t="str">
        <f t="shared" si="56"/>
        <v>October</v>
      </c>
      <c r="AP1160">
        <v>1</v>
      </c>
    </row>
    <row r="1161" spans="1:42" ht="13" x14ac:dyDescent="0.15">
      <c r="A1161">
        <v>1160</v>
      </c>
      <c r="B1161" s="1">
        <v>55249</v>
      </c>
      <c r="C1161" s="1">
        <v>119</v>
      </c>
      <c r="D1161" s="1">
        <f t="shared" si="54"/>
        <v>0.21538851381925464</v>
      </c>
      <c r="E1161" s="1">
        <v>0</v>
      </c>
      <c r="F1161" s="1">
        <v>1</v>
      </c>
      <c r="G1161" s="1">
        <v>81</v>
      </c>
      <c r="H1161" s="1">
        <v>97</v>
      </c>
      <c r="I1161" s="1">
        <v>1</v>
      </c>
      <c r="J1161" s="1">
        <v>19</v>
      </c>
      <c r="K1161" s="1">
        <v>2</v>
      </c>
      <c r="L1161" s="1">
        <v>0</v>
      </c>
      <c r="M1161" s="1">
        <v>11</v>
      </c>
      <c r="N1161" s="1">
        <v>1</v>
      </c>
      <c r="O1161" s="1">
        <v>2</v>
      </c>
      <c r="P1161" s="1">
        <v>1</v>
      </c>
      <c r="Q1161" s="1">
        <v>4</v>
      </c>
      <c r="R1161" s="1">
        <v>3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64</v>
      </c>
      <c r="AA1161" s="1" t="str" cm="1">
        <f t="array" ref="AA1161">_xlfn.IFS(AND(Z1161 &lt; 36, Z1161 &gt; 23), "24-35", AND(Z1161 &lt; 51, Z1161 &gt; 35), "36-50", AND(Z1161 &lt; 66, Z1161 &gt; 50), "51-65", Z1161 &gt; 65, "66+", TRUE, "?")</f>
        <v>51-65</v>
      </c>
      <c r="AB1161" s="1">
        <v>2232</v>
      </c>
      <c r="AC1161" s="1">
        <v>0</v>
      </c>
      <c r="AD1161" s="1">
        <v>0</v>
      </c>
      <c r="AE1161" s="1">
        <v>0</v>
      </c>
      <c r="AF1161" s="1">
        <v>1</v>
      </c>
      <c r="AG1161" s="1">
        <v>0</v>
      </c>
      <c r="AH1161" s="1">
        <v>0</v>
      </c>
      <c r="AI1161" s="1">
        <v>0</v>
      </c>
      <c r="AJ1161" s="1">
        <v>1</v>
      </c>
      <c r="AK1161" s="1">
        <v>0</v>
      </c>
      <c r="AL1161" s="1">
        <v>108</v>
      </c>
      <c r="AM1161" s="2">
        <v>42617</v>
      </c>
      <c r="AN1161">
        <f t="shared" si="55"/>
        <v>9</v>
      </c>
      <c r="AO1161" t="str">
        <f t="shared" si="56"/>
        <v>September</v>
      </c>
      <c r="AP1161">
        <v>1</v>
      </c>
    </row>
    <row r="1162" spans="1:42" ht="13" x14ac:dyDescent="0.15">
      <c r="A1162">
        <v>1161</v>
      </c>
      <c r="B1162" s="1">
        <v>84906</v>
      </c>
      <c r="C1162" s="1">
        <v>1555</v>
      </c>
      <c r="D1162" s="1">
        <f t="shared" si="54"/>
        <v>1.8314371186959697</v>
      </c>
      <c r="E1162" s="1">
        <v>0</v>
      </c>
      <c r="F1162" s="1">
        <v>0</v>
      </c>
      <c r="G1162" s="1">
        <v>98</v>
      </c>
      <c r="H1162" s="1">
        <v>997</v>
      </c>
      <c r="I1162" s="1">
        <v>15</v>
      </c>
      <c r="J1162" s="1">
        <v>414</v>
      </c>
      <c r="K1162" s="1">
        <v>99</v>
      </c>
      <c r="L1162" s="1">
        <v>30</v>
      </c>
      <c r="M1162" s="1">
        <v>76</v>
      </c>
      <c r="N1162" s="1">
        <v>1</v>
      </c>
      <c r="O1162" s="1">
        <v>5</v>
      </c>
      <c r="P1162" s="1">
        <v>6</v>
      </c>
      <c r="Q1162" s="1">
        <v>12</v>
      </c>
      <c r="R1162" s="1">
        <v>2</v>
      </c>
      <c r="S1162" s="1">
        <v>0</v>
      </c>
      <c r="T1162" s="1">
        <v>1</v>
      </c>
      <c r="U1162" s="1">
        <v>0</v>
      </c>
      <c r="V1162" s="1">
        <v>1</v>
      </c>
      <c r="W1162" s="1">
        <v>1</v>
      </c>
      <c r="X1162" s="1">
        <v>0</v>
      </c>
      <c r="Y1162" s="1">
        <v>0</v>
      </c>
      <c r="Z1162" s="1">
        <v>48</v>
      </c>
      <c r="AA1162" s="1" t="str" cm="1">
        <f t="array" ref="AA1162">_xlfn.IFS(AND(Z1162 &lt; 36, Z1162 &gt; 23), "24-35", AND(Z1162 &lt; 51, Z1162 &gt; 35), "36-50", AND(Z1162 &lt; 66, Z1162 &gt; 50), "51-65", Z1162 &gt; 65, "66+", TRUE, "?")</f>
        <v>36-50</v>
      </c>
      <c r="AB1162" s="1">
        <v>2427</v>
      </c>
      <c r="AC1162" s="1">
        <v>0</v>
      </c>
      <c r="AD1162" s="1">
        <v>0</v>
      </c>
      <c r="AE1162" s="1">
        <v>0</v>
      </c>
      <c r="AF1162" s="1">
        <v>1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1479</v>
      </c>
      <c r="AM1162" s="2">
        <v>42422</v>
      </c>
      <c r="AN1162">
        <f t="shared" si="55"/>
        <v>2</v>
      </c>
      <c r="AO1162" t="str">
        <f t="shared" si="56"/>
        <v>February</v>
      </c>
      <c r="AP1162">
        <v>1</v>
      </c>
    </row>
    <row r="1163" spans="1:42" ht="13" x14ac:dyDescent="0.15">
      <c r="A1163">
        <v>1162</v>
      </c>
      <c r="B1163" s="1">
        <v>44213</v>
      </c>
      <c r="C1163" s="1">
        <v>145</v>
      </c>
      <c r="D1163" s="1">
        <f t="shared" si="54"/>
        <v>0.32795784045416504</v>
      </c>
      <c r="E1163" s="1">
        <v>1</v>
      </c>
      <c r="F1163" s="1">
        <v>1</v>
      </c>
      <c r="G1163" s="1">
        <v>48</v>
      </c>
      <c r="H1163" s="1">
        <v>95</v>
      </c>
      <c r="I1163" s="1">
        <v>11</v>
      </c>
      <c r="J1163" s="1">
        <v>35</v>
      </c>
      <c r="K1163" s="1">
        <v>0</v>
      </c>
      <c r="L1163" s="1">
        <v>4</v>
      </c>
      <c r="M1163" s="1">
        <v>7</v>
      </c>
      <c r="N1163" s="1">
        <v>4</v>
      </c>
      <c r="O1163" s="1">
        <v>2</v>
      </c>
      <c r="P1163" s="1">
        <v>1</v>
      </c>
      <c r="Q1163" s="1">
        <v>5</v>
      </c>
      <c r="R1163" s="1">
        <v>6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68</v>
      </c>
      <c r="AA1163" s="1" t="str" cm="1">
        <f t="array" ref="AA1163">_xlfn.IFS(AND(Z1163 &lt; 36, Z1163 &gt; 23), "24-35", AND(Z1163 &lt; 51, Z1163 &gt; 35), "36-50", AND(Z1163 &lt; 66, Z1163 &gt; 50), "51-65", Z1163 &gt; 65, "66+", TRUE, "?")</f>
        <v>66+</v>
      </c>
      <c r="AB1163" s="1">
        <v>2371</v>
      </c>
      <c r="AC1163" s="1">
        <v>0</v>
      </c>
      <c r="AD1163" s="1">
        <v>0</v>
      </c>
      <c r="AE1163" s="1">
        <v>1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138</v>
      </c>
      <c r="AM1163" s="2">
        <v>42478</v>
      </c>
      <c r="AN1163">
        <f t="shared" si="55"/>
        <v>4</v>
      </c>
      <c r="AO1163" t="str">
        <f t="shared" si="56"/>
        <v>April</v>
      </c>
      <c r="AP1163">
        <v>1</v>
      </c>
    </row>
    <row r="1164" spans="1:42" ht="13" x14ac:dyDescent="0.15">
      <c r="A1164">
        <v>1163</v>
      </c>
      <c r="B1164" s="1">
        <v>25707</v>
      </c>
      <c r="C1164" s="1">
        <v>18</v>
      </c>
      <c r="D1164" s="1">
        <f t="shared" si="54"/>
        <v>7.0019838954370403E-2</v>
      </c>
      <c r="E1164" s="1">
        <v>1</v>
      </c>
      <c r="F1164" s="1">
        <v>0</v>
      </c>
      <c r="G1164" s="1">
        <v>18</v>
      </c>
      <c r="H1164" s="1">
        <v>1</v>
      </c>
      <c r="I1164" s="1">
        <v>6</v>
      </c>
      <c r="J1164" s="1">
        <v>2</v>
      </c>
      <c r="K1164" s="1">
        <v>3</v>
      </c>
      <c r="L1164" s="1">
        <v>6</v>
      </c>
      <c r="M1164" s="1">
        <v>3</v>
      </c>
      <c r="N1164" s="1">
        <v>1</v>
      </c>
      <c r="O1164" s="1">
        <v>1</v>
      </c>
      <c r="P1164" s="1">
        <v>0</v>
      </c>
      <c r="Q1164" s="1">
        <v>3</v>
      </c>
      <c r="R1164" s="1">
        <v>7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36</v>
      </c>
      <c r="AA1164" s="1" t="str" cm="1">
        <f t="array" ref="AA1164">_xlfn.IFS(AND(Z1164 &lt; 36, Z1164 &gt; 23), "24-35", AND(Z1164 &lt; 51, Z1164 &gt; 35), "36-50", AND(Z1164 &lt; 66, Z1164 &gt; 50), "51-65", Z1164 &gt; 65, "66+", TRUE, "?")</f>
        <v>36-50</v>
      </c>
      <c r="AB1164" s="1">
        <v>2321</v>
      </c>
      <c r="AC1164" s="1">
        <v>0</v>
      </c>
      <c r="AD1164" s="1">
        <v>0</v>
      </c>
      <c r="AE1164" s="1">
        <v>1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15</v>
      </c>
      <c r="AM1164" s="2">
        <v>42528</v>
      </c>
      <c r="AN1164">
        <f t="shared" si="55"/>
        <v>6</v>
      </c>
      <c r="AO1164" t="str">
        <f t="shared" si="56"/>
        <v>June</v>
      </c>
      <c r="AP1164">
        <v>1</v>
      </c>
    </row>
    <row r="1165" spans="1:42" ht="13" x14ac:dyDescent="0.15">
      <c r="A1165">
        <v>1164</v>
      </c>
      <c r="B1165" s="1">
        <v>59062</v>
      </c>
      <c r="C1165" s="1">
        <v>62</v>
      </c>
      <c r="D1165" s="1">
        <f t="shared" si="54"/>
        <v>0.10497443364599912</v>
      </c>
      <c r="E1165" s="1">
        <v>2</v>
      </c>
      <c r="F1165" s="1">
        <v>1</v>
      </c>
      <c r="G1165" s="1">
        <v>74</v>
      </c>
      <c r="H1165" s="1">
        <v>46</v>
      </c>
      <c r="I1165" s="1">
        <v>1</v>
      </c>
      <c r="J1165" s="1">
        <v>12</v>
      </c>
      <c r="K1165" s="1">
        <v>3</v>
      </c>
      <c r="L1165" s="1">
        <v>0</v>
      </c>
      <c r="M1165" s="1">
        <v>9</v>
      </c>
      <c r="N1165" s="1">
        <v>2</v>
      </c>
      <c r="O1165" s="1">
        <v>2</v>
      </c>
      <c r="P1165" s="1">
        <v>0</v>
      </c>
      <c r="Q1165" s="1">
        <v>3</v>
      </c>
      <c r="R1165" s="1">
        <v>4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53</v>
      </c>
      <c r="AA1165" s="1" t="str" cm="1">
        <f t="array" ref="AA1165">_xlfn.IFS(AND(Z1165 &lt; 36, Z1165 &gt; 23), "24-35", AND(Z1165 &lt; 51, Z1165 &gt; 35), "36-50", AND(Z1165 &lt; 66, Z1165 &gt; 50), "51-65", Z1165 &gt; 65, "66+", TRUE, "?")</f>
        <v>51-65</v>
      </c>
      <c r="AB1165" s="1">
        <v>2428</v>
      </c>
      <c r="AC1165" s="1">
        <v>0</v>
      </c>
      <c r="AD1165" s="1">
        <v>1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53</v>
      </c>
      <c r="AM1165" s="2">
        <v>42421</v>
      </c>
      <c r="AN1165">
        <f t="shared" si="55"/>
        <v>2</v>
      </c>
      <c r="AO1165" t="str">
        <f t="shared" si="56"/>
        <v>February</v>
      </c>
      <c r="AP1165">
        <v>1</v>
      </c>
    </row>
    <row r="1166" spans="1:42" ht="13" x14ac:dyDescent="0.15">
      <c r="A1166">
        <v>1165</v>
      </c>
      <c r="B1166" s="1">
        <v>76624</v>
      </c>
      <c r="C1166" s="1">
        <v>833</v>
      </c>
      <c r="D1166" s="1">
        <f t="shared" si="54"/>
        <v>1.0871267487993319</v>
      </c>
      <c r="E1166" s="1">
        <v>0</v>
      </c>
      <c r="F1166" s="1">
        <v>1</v>
      </c>
      <c r="G1166" s="1">
        <v>68</v>
      </c>
      <c r="H1166" s="1">
        <v>411</v>
      </c>
      <c r="I1166" s="1">
        <v>106</v>
      </c>
      <c r="J1166" s="1">
        <v>147</v>
      </c>
      <c r="K1166" s="1">
        <v>54</v>
      </c>
      <c r="L1166" s="1">
        <v>115</v>
      </c>
      <c r="M1166" s="1">
        <v>66</v>
      </c>
      <c r="N1166" s="1">
        <v>1</v>
      </c>
      <c r="O1166" s="1">
        <v>5</v>
      </c>
      <c r="P1166" s="1">
        <v>10</v>
      </c>
      <c r="Q1166" s="1">
        <v>7</v>
      </c>
      <c r="R1166" s="1">
        <v>1</v>
      </c>
      <c r="S1166" s="1">
        <v>0</v>
      </c>
      <c r="T1166" s="1">
        <v>0</v>
      </c>
      <c r="U1166" s="1">
        <v>1</v>
      </c>
      <c r="V1166" s="1">
        <v>0</v>
      </c>
      <c r="W1166" s="1">
        <v>0</v>
      </c>
      <c r="X1166" s="1">
        <v>0</v>
      </c>
      <c r="Y1166" s="1">
        <v>0</v>
      </c>
      <c r="Z1166" s="1">
        <v>58</v>
      </c>
      <c r="AA1166" s="1" t="str" cm="1">
        <f t="array" ref="AA1166">_xlfn.IFS(AND(Z1166 &lt; 36, Z1166 &gt; 23), "24-35", AND(Z1166 &lt; 51, Z1166 &gt; 35), "36-50", AND(Z1166 &lt; 66, Z1166 &gt; 50), "51-65", Z1166 &gt; 65, "66+", TRUE, "?")</f>
        <v>51-65</v>
      </c>
      <c r="AB1166" s="1">
        <v>2195</v>
      </c>
      <c r="AC1166" s="1">
        <v>0</v>
      </c>
      <c r="AD1166" s="1">
        <v>0</v>
      </c>
      <c r="AE1166" s="1">
        <v>1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0</v>
      </c>
      <c r="AL1166" s="1">
        <v>767</v>
      </c>
      <c r="AM1166" s="2">
        <v>42654</v>
      </c>
      <c r="AN1166">
        <f t="shared" si="55"/>
        <v>10</v>
      </c>
      <c r="AO1166" t="str">
        <f t="shared" si="56"/>
        <v>October</v>
      </c>
      <c r="AP1166">
        <v>1</v>
      </c>
    </row>
    <row r="1167" spans="1:42" ht="13" x14ac:dyDescent="0.15">
      <c r="A1167">
        <v>1166</v>
      </c>
      <c r="B1167" s="1">
        <v>66000</v>
      </c>
      <c r="C1167" s="1">
        <v>666</v>
      </c>
      <c r="D1167" s="1">
        <f t="shared" si="54"/>
        <v>1.009090909090909</v>
      </c>
      <c r="E1167" s="1">
        <v>0</v>
      </c>
      <c r="F1167" s="1">
        <v>0</v>
      </c>
      <c r="G1167" s="1">
        <v>36</v>
      </c>
      <c r="H1167" s="1">
        <v>244</v>
      </c>
      <c r="I1167" s="1">
        <v>51</v>
      </c>
      <c r="J1167" s="1">
        <v>270</v>
      </c>
      <c r="K1167" s="1">
        <v>101</v>
      </c>
      <c r="L1167" s="1">
        <v>0</v>
      </c>
      <c r="M1167" s="1">
        <v>45</v>
      </c>
      <c r="N1167" s="1">
        <v>1</v>
      </c>
      <c r="O1167" s="1">
        <v>1</v>
      </c>
      <c r="P1167" s="1">
        <v>3</v>
      </c>
      <c r="Q1167" s="1">
        <v>5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73</v>
      </c>
      <c r="AA1167" s="1" t="str" cm="1">
        <f t="array" ref="AA1167">_xlfn.IFS(AND(Z1167 &lt; 36, Z1167 &gt; 23), "24-35", AND(Z1167 &lt; 51, Z1167 &gt; 35), "36-50", AND(Z1167 &lt; 66, Z1167 &gt; 50), "51-65", Z1167 &gt; 65, "66+", TRUE, "?")</f>
        <v>66+</v>
      </c>
      <c r="AB1167" s="1">
        <v>2229</v>
      </c>
      <c r="AC1167" s="1">
        <v>0</v>
      </c>
      <c r="AD1167" s="1">
        <v>0</v>
      </c>
      <c r="AE1167" s="1">
        <v>0</v>
      </c>
      <c r="AF1167" s="1">
        <v>1</v>
      </c>
      <c r="AG1167" s="1">
        <v>0</v>
      </c>
      <c r="AH1167" s="1">
        <v>0</v>
      </c>
      <c r="AI1167" s="1">
        <v>0</v>
      </c>
      <c r="AJ1167" s="1">
        <v>1</v>
      </c>
      <c r="AK1167" s="1">
        <v>0</v>
      </c>
      <c r="AL1167" s="1">
        <v>621</v>
      </c>
      <c r="AM1167" s="2">
        <v>42620</v>
      </c>
      <c r="AN1167">
        <f t="shared" si="55"/>
        <v>9</v>
      </c>
      <c r="AO1167" t="str">
        <f t="shared" si="56"/>
        <v>September</v>
      </c>
      <c r="AP1167">
        <v>1</v>
      </c>
    </row>
    <row r="1168" spans="1:42" ht="13" x14ac:dyDescent="0.15">
      <c r="A1168">
        <v>1167</v>
      </c>
      <c r="B1168" s="1">
        <v>27683</v>
      </c>
      <c r="C1168" s="1">
        <v>306</v>
      </c>
      <c r="D1168" s="1">
        <f t="shared" si="54"/>
        <v>1.1053715276523499</v>
      </c>
      <c r="E1168" s="1">
        <v>1</v>
      </c>
      <c r="F1168" s="1">
        <v>0</v>
      </c>
      <c r="G1168" s="1">
        <v>90</v>
      </c>
      <c r="H1168" s="1">
        <v>152</v>
      </c>
      <c r="I1168" s="1">
        <v>9</v>
      </c>
      <c r="J1168" s="1">
        <v>121</v>
      </c>
      <c r="K1168" s="1">
        <v>12</v>
      </c>
      <c r="L1168" s="1">
        <v>12</v>
      </c>
      <c r="M1168" s="1">
        <v>45</v>
      </c>
      <c r="N1168" s="1">
        <v>4</v>
      </c>
      <c r="O1168" s="1">
        <v>6</v>
      </c>
      <c r="P1168" s="1">
        <v>2</v>
      </c>
      <c r="Q1168" s="1">
        <v>4</v>
      </c>
      <c r="R1168" s="1">
        <v>8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42</v>
      </c>
      <c r="AA1168" s="1" t="str" cm="1">
        <f t="array" ref="AA1168">_xlfn.IFS(AND(Z1168 &lt; 36, Z1168 &gt; 23), "24-35", AND(Z1168 &lt; 51, Z1168 &gt; 35), "36-50", AND(Z1168 &lt; 66, Z1168 &gt; 50), "51-65", Z1168 &gt; 65, "66+", TRUE, "?")</f>
        <v>36-50</v>
      </c>
      <c r="AB1168" s="1">
        <v>2853</v>
      </c>
      <c r="AC1168" s="1">
        <v>0</v>
      </c>
      <c r="AD1168" s="1">
        <v>0</v>
      </c>
      <c r="AE1168" s="1">
        <v>0</v>
      </c>
      <c r="AF1168" s="1">
        <v>1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261</v>
      </c>
      <c r="AM1168" s="2">
        <v>41996</v>
      </c>
      <c r="AN1168">
        <f t="shared" si="55"/>
        <v>12</v>
      </c>
      <c r="AO1168" t="str">
        <f t="shared" si="56"/>
        <v>December</v>
      </c>
      <c r="AP1168">
        <v>1</v>
      </c>
    </row>
    <row r="1169" spans="1:42" ht="13" x14ac:dyDescent="0.15">
      <c r="A1169">
        <v>1168</v>
      </c>
      <c r="B1169" s="1">
        <v>1730</v>
      </c>
      <c r="C1169" s="1">
        <v>7</v>
      </c>
      <c r="D1169" s="1">
        <f t="shared" si="54"/>
        <v>0.40462427745664736</v>
      </c>
      <c r="E1169" s="1">
        <v>0</v>
      </c>
      <c r="F1169" s="1">
        <v>0</v>
      </c>
      <c r="G1169" s="1">
        <v>65</v>
      </c>
      <c r="H1169" s="1">
        <v>1</v>
      </c>
      <c r="I1169" s="1">
        <v>1</v>
      </c>
      <c r="J1169" s="1">
        <v>3</v>
      </c>
      <c r="K1169" s="1">
        <v>1</v>
      </c>
      <c r="L1169" s="1">
        <v>1</v>
      </c>
      <c r="M1169" s="1">
        <v>1</v>
      </c>
      <c r="N1169" s="1">
        <v>15</v>
      </c>
      <c r="O1169" s="1">
        <v>0</v>
      </c>
      <c r="P1169" s="1">
        <v>0</v>
      </c>
      <c r="Q1169" s="1">
        <v>0</v>
      </c>
      <c r="R1169" s="1">
        <v>20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49</v>
      </c>
      <c r="AA1169" s="1" t="str" cm="1">
        <f t="array" ref="AA1169">_xlfn.IFS(AND(Z1169 &lt; 36, Z1169 &gt; 23), "24-35", AND(Z1169 &lt; 51, Z1169 &gt; 35), "36-50", AND(Z1169 &lt; 66, Z1169 &gt; 50), "51-65", Z1169 &gt; 65, "66+", TRUE, "?")</f>
        <v>36-50</v>
      </c>
      <c r="AB1169" s="1">
        <v>2201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6</v>
      </c>
      <c r="AM1169" s="2">
        <v>42648</v>
      </c>
      <c r="AN1169">
        <f t="shared" si="55"/>
        <v>10</v>
      </c>
      <c r="AO1169" t="str">
        <f t="shared" si="56"/>
        <v>October</v>
      </c>
      <c r="AP1169">
        <v>1</v>
      </c>
    </row>
    <row r="1170" spans="1:42" ht="13" x14ac:dyDescent="0.15">
      <c r="A1170">
        <v>1169</v>
      </c>
      <c r="B1170" s="1">
        <v>7500</v>
      </c>
      <c r="C1170" s="1">
        <v>79</v>
      </c>
      <c r="D1170" s="1">
        <f t="shared" si="54"/>
        <v>1.0533333333333335</v>
      </c>
      <c r="E1170" s="1">
        <v>1</v>
      </c>
      <c r="F1170" s="1">
        <v>0</v>
      </c>
      <c r="G1170" s="1">
        <v>63</v>
      </c>
      <c r="H1170" s="1">
        <v>10</v>
      </c>
      <c r="I1170" s="1">
        <v>17</v>
      </c>
      <c r="J1170" s="1">
        <v>18</v>
      </c>
      <c r="K1170" s="1">
        <v>8</v>
      </c>
      <c r="L1170" s="1">
        <v>26</v>
      </c>
      <c r="M1170" s="1">
        <v>40</v>
      </c>
      <c r="N1170" s="1">
        <v>4</v>
      </c>
      <c r="O1170" s="1">
        <v>3</v>
      </c>
      <c r="P1170" s="1">
        <v>2</v>
      </c>
      <c r="Q1170" s="1">
        <v>2</v>
      </c>
      <c r="R1170" s="1">
        <v>9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28</v>
      </c>
      <c r="AA1170" s="1" t="str" cm="1">
        <f t="array" ref="AA1170">_xlfn.IFS(AND(Z1170 &lt; 36, Z1170 &gt; 23), "24-35", AND(Z1170 &lt; 51, Z1170 &gt; 35), "36-50", AND(Z1170 &lt; 66, Z1170 &gt; 50), "51-65", Z1170 &gt; 65, "66+", TRUE, "?")</f>
        <v>24-35</v>
      </c>
      <c r="AB1170" s="1">
        <v>2732</v>
      </c>
      <c r="AC1170" s="1">
        <v>0</v>
      </c>
      <c r="AD1170" s="1">
        <v>0</v>
      </c>
      <c r="AE1170" s="1">
        <v>1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39</v>
      </c>
      <c r="AM1170" s="2">
        <v>42117</v>
      </c>
      <c r="AN1170">
        <f t="shared" si="55"/>
        <v>4</v>
      </c>
      <c r="AO1170" t="str">
        <f t="shared" si="56"/>
        <v>April</v>
      </c>
      <c r="AP1170">
        <v>1</v>
      </c>
    </row>
    <row r="1171" spans="1:42" ht="13" x14ac:dyDescent="0.15">
      <c r="A1171">
        <v>1170</v>
      </c>
      <c r="B1171" s="1">
        <v>40521</v>
      </c>
      <c r="C1171" s="1">
        <v>17</v>
      </c>
      <c r="D1171" s="1">
        <f t="shared" si="54"/>
        <v>4.1953554946817698E-2</v>
      </c>
      <c r="E1171" s="1">
        <v>1</v>
      </c>
      <c r="F1171" s="1">
        <v>1</v>
      </c>
      <c r="G1171" s="1">
        <v>82</v>
      </c>
      <c r="H1171" s="1">
        <v>12</v>
      </c>
      <c r="I1171" s="1">
        <v>0</v>
      </c>
      <c r="J1171" s="1">
        <v>5</v>
      </c>
      <c r="K1171" s="1">
        <v>0</v>
      </c>
      <c r="L1171" s="1">
        <v>0</v>
      </c>
      <c r="M1171" s="1">
        <v>4</v>
      </c>
      <c r="N1171" s="1">
        <v>1</v>
      </c>
      <c r="O1171" s="1">
        <v>0</v>
      </c>
      <c r="P1171" s="1">
        <v>1</v>
      </c>
      <c r="Q1171" s="1">
        <v>2</v>
      </c>
      <c r="R1171" s="1">
        <v>5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52</v>
      </c>
      <c r="AA1171" s="1" t="str" cm="1">
        <f t="array" ref="AA1171">_xlfn.IFS(AND(Z1171 &lt; 36, Z1171 &gt; 23), "24-35", AND(Z1171 &lt; 51, Z1171 &gt; 35), "36-50", AND(Z1171 &lt; 66, Z1171 &gt; 50), "51-65", Z1171 &gt; 65, "66+", TRUE, "?")</f>
        <v>51-65</v>
      </c>
      <c r="AB1171" s="1">
        <v>2609</v>
      </c>
      <c r="AC1171" s="1">
        <v>0</v>
      </c>
      <c r="AD1171" s="1">
        <v>0</v>
      </c>
      <c r="AE1171" s="1">
        <v>0</v>
      </c>
      <c r="AF1171" s="1">
        <v>1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13</v>
      </c>
      <c r="AM1171" s="2">
        <v>42240</v>
      </c>
      <c r="AN1171">
        <f t="shared" si="55"/>
        <v>8</v>
      </c>
      <c r="AO1171" t="str">
        <f t="shared" si="56"/>
        <v>August</v>
      </c>
      <c r="AP1171">
        <v>1</v>
      </c>
    </row>
    <row r="1172" spans="1:42" ht="13" x14ac:dyDescent="0.15">
      <c r="A1172">
        <v>1171</v>
      </c>
      <c r="B1172" s="1">
        <v>20427</v>
      </c>
      <c r="C1172" s="1">
        <v>9</v>
      </c>
      <c r="D1172" s="1">
        <f t="shared" si="54"/>
        <v>4.4059333235423707E-2</v>
      </c>
      <c r="E1172" s="1">
        <v>1</v>
      </c>
      <c r="F1172" s="1">
        <v>0</v>
      </c>
      <c r="G1172" s="1">
        <v>63</v>
      </c>
      <c r="H1172" s="1">
        <v>5</v>
      </c>
      <c r="I1172" s="1">
        <v>0</v>
      </c>
      <c r="J1172" s="1">
        <v>4</v>
      </c>
      <c r="K1172" s="1">
        <v>0</v>
      </c>
      <c r="L1172" s="1">
        <v>0</v>
      </c>
      <c r="M1172" s="1">
        <v>1</v>
      </c>
      <c r="N1172" s="1">
        <v>1</v>
      </c>
      <c r="O1172" s="1">
        <v>1</v>
      </c>
      <c r="P1172" s="1">
        <v>0</v>
      </c>
      <c r="Q1172" s="1">
        <v>2</v>
      </c>
      <c r="R1172" s="1">
        <v>8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47</v>
      </c>
      <c r="AA1172" s="1" t="str" cm="1">
        <f t="array" ref="AA1172">_xlfn.IFS(AND(Z1172 &lt; 36, Z1172 &gt; 23), "24-35", AND(Z1172 &lt; 51, Z1172 &gt; 35), "36-50", AND(Z1172 &lt; 66, Z1172 &gt; 50), "51-65", Z1172 &gt; 65, "66+", TRUE, "?")</f>
        <v>36-50</v>
      </c>
      <c r="AB1172" s="1">
        <v>2256</v>
      </c>
      <c r="AC1172" s="1">
        <v>0</v>
      </c>
      <c r="AD1172" s="1">
        <v>0</v>
      </c>
      <c r="AE1172" s="1">
        <v>0</v>
      </c>
      <c r="AF1172" s="1">
        <v>1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8</v>
      </c>
      <c r="AM1172" s="2">
        <v>42593</v>
      </c>
      <c r="AN1172">
        <f t="shared" si="55"/>
        <v>8</v>
      </c>
      <c r="AO1172" t="str">
        <f t="shared" si="56"/>
        <v>August</v>
      </c>
      <c r="AP1172">
        <v>1</v>
      </c>
    </row>
    <row r="1173" spans="1:42" ht="13" x14ac:dyDescent="0.15">
      <c r="A1173">
        <v>1172</v>
      </c>
      <c r="B1173" s="1">
        <v>65106</v>
      </c>
      <c r="C1173" s="1">
        <v>954</v>
      </c>
      <c r="D1173" s="1">
        <f t="shared" si="54"/>
        <v>1.4653027370749239</v>
      </c>
      <c r="E1173" s="1">
        <v>0</v>
      </c>
      <c r="F1173" s="1">
        <v>1</v>
      </c>
      <c r="G1173" s="1">
        <v>55</v>
      </c>
      <c r="H1173" s="1">
        <v>790</v>
      </c>
      <c r="I1173" s="1">
        <v>19</v>
      </c>
      <c r="J1173" s="1">
        <v>133</v>
      </c>
      <c r="K1173" s="1">
        <v>12</v>
      </c>
      <c r="L1173" s="1">
        <v>0</v>
      </c>
      <c r="M1173" s="1">
        <v>19</v>
      </c>
      <c r="N1173" s="1">
        <v>3</v>
      </c>
      <c r="O1173" s="1">
        <v>8</v>
      </c>
      <c r="P1173" s="1">
        <v>3</v>
      </c>
      <c r="Q1173" s="1">
        <v>13</v>
      </c>
      <c r="R1173" s="1">
        <v>6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45</v>
      </c>
      <c r="AA1173" s="1" t="str" cm="1">
        <f t="array" ref="AA1173">_xlfn.IFS(AND(Z1173 &lt; 36, Z1173 &gt; 23), "24-35", AND(Z1173 &lt; 51, Z1173 &gt; 35), "36-50", AND(Z1173 &lt; 66, Z1173 &gt; 50), "51-65", Z1173 &gt; 65, "66+", TRUE, "?")</f>
        <v>36-50</v>
      </c>
      <c r="AB1173" s="1">
        <v>2195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0</v>
      </c>
      <c r="AK1173" s="1">
        <v>0</v>
      </c>
      <c r="AL1173" s="1">
        <v>935</v>
      </c>
      <c r="AM1173" s="2">
        <v>42654</v>
      </c>
      <c r="AN1173">
        <f t="shared" si="55"/>
        <v>10</v>
      </c>
      <c r="AO1173" t="str">
        <f t="shared" si="56"/>
        <v>October</v>
      </c>
      <c r="AP1173">
        <v>1</v>
      </c>
    </row>
    <row r="1174" spans="1:42" ht="13" x14ac:dyDescent="0.15">
      <c r="A1174">
        <v>1173</v>
      </c>
      <c r="B1174" s="1">
        <v>68117</v>
      </c>
      <c r="C1174" s="1">
        <v>894</v>
      </c>
      <c r="D1174" s="1">
        <f t="shared" si="54"/>
        <v>1.3124477002803998</v>
      </c>
      <c r="E1174" s="1">
        <v>0</v>
      </c>
      <c r="F1174" s="1">
        <v>1</v>
      </c>
      <c r="G1174" s="1">
        <v>80</v>
      </c>
      <c r="H1174" s="1">
        <v>618</v>
      </c>
      <c r="I1174" s="1">
        <v>44</v>
      </c>
      <c r="J1174" s="1">
        <v>215</v>
      </c>
      <c r="K1174" s="1">
        <v>0</v>
      </c>
      <c r="L1174" s="1">
        <v>17</v>
      </c>
      <c r="M1174" s="1">
        <v>36</v>
      </c>
      <c r="N1174" s="1">
        <v>2</v>
      </c>
      <c r="O1174" s="1">
        <v>11</v>
      </c>
      <c r="P1174" s="1">
        <v>8</v>
      </c>
      <c r="Q1174" s="1">
        <v>4</v>
      </c>
      <c r="R1174" s="1">
        <v>6</v>
      </c>
      <c r="S1174" s="1">
        <v>0</v>
      </c>
      <c r="T1174" s="1">
        <v>0</v>
      </c>
      <c r="U1174" s="1">
        <v>1</v>
      </c>
      <c r="V1174" s="1">
        <v>0</v>
      </c>
      <c r="W1174" s="1">
        <v>0</v>
      </c>
      <c r="X1174" s="1">
        <v>0</v>
      </c>
      <c r="Y1174" s="1">
        <v>1</v>
      </c>
      <c r="Z1174" s="1">
        <v>73</v>
      </c>
      <c r="AA1174" s="1" t="str" cm="1">
        <f t="array" ref="AA1174">_xlfn.IFS(AND(Z1174 &lt; 36, Z1174 &gt; 23), "24-35", AND(Z1174 &lt; 51, Z1174 &gt; 35), "36-50", AND(Z1174 &lt; 66, Z1174 &gt; 50), "51-65", Z1174 &gt; 65, "66+", TRUE, "?")</f>
        <v>66+</v>
      </c>
      <c r="AB1174" s="1">
        <v>2635</v>
      </c>
      <c r="AC1174" s="1">
        <v>0</v>
      </c>
      <c r="AD1174" s="1">
        <v>0</v>
      </c>
      <c r="AE1174" s="1">
        <v>0</v>
      </c>
      <c r="AF1174" s="1">
        <v>0</v>
      </c>
      <c r="AG1174" s="1">
        <v>1</v>
      </c>
      <c r="AH1174" s="1">
        <v>0</v>
      </c>
      <c r="AI1174" s="1">
        <v>0</v>
      </c>
      <c r="AJ1174" s="1">
        <v>0</v>
      </c>
      <c r="AK1174" s="1">
        <v>1</v>
      </c>
      <c r="AL1174" s="1">
        <v>858</v>
      </c>
      <c r="AM1174" s="2">
        <v>42214</v>
      </c>
      <c r="AN1174">
        <f t="shared" si="55"/>
        <v>7</v>
      </c>
      <c r="AO1174" t="str">
        <f t="shared" si="56"/>
        <v>July</v>
      </c>
      <c r="AP1174">
        <v>1</v>
      </c>
    </row>
    <row r="1175" spans="1:42" ht="13" x14ac:dyDescent="0.15">
      <c r="A1175">
        <v>1174</v>
      </c>
      <c r="B1175" s="1">
        <v>67433</v>
      </c>
      <c r="C1175" s="1">
        <v>962</v>
      </c>
      <c r="D1175" s="1">
        <f t="shared" si="54"/>
        <v>1.426601218987736</v>
      </c>
      <c r="E1175" s="1">
        <v>0</v>
      </c>
      <c r="F1175" s="1">
        <v>2</v>
      </c>
      <c r="G1175" s="1">
        <v>51</v>
      </c>
      <c r="H1175" s="1">
        <v>615</v>
      </c>
      <c r="I1175" s="1">
        <v>28</v>
      </c>
      <c r="J1175" s="1">
        <v>259</v>
      </c>
      <c r="K1175" s="1">
        <v>12</v>
      </c>
      <c r="L1175" s="1">
        <v>48</v>
      </c>
      <c r="M1175" s="1">
        <v>30</v>
      </c>
      <c r="N1175" s="1">
        <v>4</v>
      </c>
      <c r="O1175" s="1">
        <v>6</v>
      </c>
      <c r="P1175" s="1">
        <v>5</v>
      </c>
      <c r="Q1175" s="1">
        <v>13</v>
      </c>
      <c r="R1175" s="1">
        <v>4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68</v>
      </c>
      <c r="AA1175" s="1" t="str" cm="1">
        <f t="array" ref="AA1175">_xlfn.IFS(AND(Z1175 &lt; 36, Z1175 &gt; 23), "24-35", AND(Z1175 &lt; 51, Z1175 &gt; 35), "36-50", AND(Z1175 &lt; 66, Z1175 &gt; 50), "51-65", Z1175 &gt; 65, "66+", TRUE, "?")</f>
        <v>66+</v>
      </c>
      <c r="AB1175" s="1">
        <v>2507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  <c r="AI1175" s="1">
        <v>1</v>
      </c>
      <c r="AJ1175" s="1">
        <v>0</v>
      </c>
      <c r="AK1175" s="1">
        <v>0</v>
      </c>
      <c r="AL1175" s="1">
        <v>932</v>
      </c>
      <c r="AM1175" s="2">
        <v>42342</v>
      </c>
      <c r="AN1175">
        <f t="shared" si="55"/>
        <v>12</v>
      </c>
      <c r="AO1175" t="str">
        <f t="shared" si="56"/>
        <v>December</v>
      </c>
      <c r="AP1175">
        <v>1</v>
      </c>
    </row>
    <row r="1176" spans="1:42" ht="13" x14ac:dyDescent="0.15">
      <c r="A1176">
        <v>1175</v>
      </c>
      <c r="B1176" s="1">
        <v>78825</v>
      </c>
      <c r="C1176" s="1">
        <v>877</v>
      </c>
      <c r="D1176" s="1">
        <f t="shared" si="54"/>
        <v>1.112591183000317</v>
      </c>
      <c r="E1176" s="1">
        <v>0</v>
      </c>
      <c r="F1176" s="1">
        <v>0</v>
      </c>
      <c r="G1176" s="1">
        <v>35</v>
      </c>
      <c r="H1176" s="1">
        <v>483</v>
      </c>
      <c r="I1176" s="1">
        <v>74</v>
      </c>
      <c r="J1176" s="1">
        <v>114</v>
      </c>
      <c r="K1176" s="1">
        <v>169</v>
      </c>
      <c r="L1176" s="1">
        <v>37</v>
      </c>
      <c r="M1176" s="1">
        <v>18</v>
      </c>
      <c r="N1176" s="1">
        <v>1</v>
      </c>
      <c r="O1176" s="1">
        <v>5</v>
      </c>
      <c r="P1176" s="1">
        <v>10</v>
      </c>
      <c r="Q1176" s="1">
        <v>13</v>
      </c>
      <c r="R1176" s="1">
        <v>3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56</v>
      </c>
      <c r="AA1176" s="1" t="str" cm="1">
        <f t="array" ref="AA1176">_xlfn.IFS(AND(Z1176 &lt; 36, Z1176 &gt; 23), "24-35", AND(Z1176 &lt; 51, Z1176 &gt; 35), "36-50", AND(Z1176 &lt; 66, Z1176 &gt; 50), "51-65", Z1176 &gt; 65, "66+", TRUE, "?")</f>
        <v>51-65</v>
      </c>
      <c r="AB1176" s="1">
        <v>2812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859</v>
      </c>
      <c r="AM1176" s="2">
        <v>42037</v>
      </c>
      <c r="AN1176">
        <f t="shared" si="55"/>
        <v>2</v>
      </c>
      <c r="AO1176" t="str">
        <f t="shared" si="56"/>
        <v>February</v>
      </c>
      <c r="AP1176">
        <v>1</v>
      </c>
    </row>
    <row r="1177" spans="1:42" ht="13" x14ac:dyDescent="0.15">
      <c r="A1177">
        <v>1176</v>
      </c>
      <c r="B1177" s="1">
        <v>74716</v>
      </c>
      <c r="C1177" s="1">
        <v>789</v>
      </c>
      <c r="D1177" s="1">
        <f t="shared" si="54"/>
        <v>1.0559987151346433</v>
      </c>
      <c r="E1177" s="1">
        <v>0</v>
      </c>
      <c r="F1177" s="1">
        <v>1</v>
      </c>
      <c r="G1177" s="1">
        <v>92</v>
      </c>
      <c r="H1177" s="1">
        <v>133</v>
      </c>
      <c r="I1177" s="1">
        <v>27</v>
      </c>
      <c r="J1177" s="1">
        <v>421</v>
      </c>
      <c r="K1177" s="1">
        <v>13</v>
      </c>
      <c r="L1177" s="1">
        <v>195</v>
      </c>
      <c r="M1177" s="1">
        <v>71</v>
      </c>
      <c r="N1177" s="1">
        <v>2</v>
      </c>
      <c r="O1177" s="1">
        <v>7</v>
      </c>
      <c r="P1177" s="1">
        <v>3</v>
      </c>
      <c r="Q1177" s="1">
        <v>5</v>
      </c>
      <c r="R1177" s="1">
        <v>4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48</v>
      </c>
      <c r="AA1177" s="1" t="str" cm="1">
        <f t="array" ref="AA1177">_xlfn.IFS(AND(Z1177 &lt; 36, Z1177 &gt; 23), "24-35", AND(Z1177 &lt; 51, Z1177 &gt; 35), "36-50", AND(Z1177 &lt; 66, Z1177 &gt; 50), "51-65", Z1177 &gt; 65, "66+", TRUE, "?")</f>
        <v>36-50</v>
      </c>
      <c r="AB1177" s="1">
        <v>2449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718</v>
      </c>
      <c r="AM1177" s="2">
        <v>42400</v>
      </c>
      <c r="AN1177">
        <f t="shared" si="55"/>
        <v>1</v>
      </c>
      <c r="AO1177" t="str">
        <f t="shared" si="56"/>
        <v>January</v>
      </c>
      <c r="AP1177">
        <v>1</v>
      </c>
    </row>
    <row r="1178" spans="1:42" ht="13" x14ac:dyDescent="0.15">
      <c r="A1178">
        <v>1177</v>
      </c>
      <c r="B1178" s="1">
        <v>69867</v>
      </c>
      <c r="C1178" s="1">
        <v>871</v>
      </c>
      <c r="D1178" s="1">
        <f t="shared" si="54"/>
        <v>1.2466543575650879</v>
      </c>
      <c r="E1178" s="1">
        <v>0</v>
      </c>
      <c r="F1178" s="1">
        <v>0</v>
      </c>
      <c r="G1178" s="1">
        <v>30</v>
      </c>
      <c r="H1178" s="1">
        <v>196</v>
      </c>
      <c r="I1178" s="1">
        <v>0</v>
      </c>
      <c r="J1178" s="1">
        <v>512</v>
      </c>
      <c r="K1178" s="1">
        <v>33</v>
      </c>
      <c r="L1178" s="1">
        <v>130</v>
      </c>
      <c r="M1178" s="1">
        <v>54</v>
      </c>
      <c r="N1178" s="1">
        <v>1</v>
      </c>
      <c r="O1178" s="1">
        <v>3</v>
      </c>
      <c r="P1178" s="1">
        <v>5</v>
      </c>
      <c r="Q1178" s="1">
        <v>8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34</v>
      </c>
      <c r="AA1178" s="1" t="str" cm="1">
        <f t="array" ref="AA1178">_xlfn.IFS(AND(Z1178 &lt; 36, Z1178 &gt; 23), "24-35", AND(Z1178 &lt; 51, Z1178 &gt; 35), "36-50", AND(Z1178 &lt; 66, Z1178 &gt; 50), "51-65", Z1178 &gt; 65, "66+", TRUE, "?")</f>
        <v>24-35</v>
      </c>
      <c r="AB1178" s="1">
        <v>2612</v>
      </c>
      <c r="AC1178" s="1">
        <v>0</v>
      </c>
      <c r="AD1178" s="1">
        <v>0</v>
      </c>
      <c r="AE1178" s="1">
        <v>1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817</v>
      </c>
      <c r="AM1178" s="2">
        <v>42237</v>
      </c>
      <c r="AN1178">
        <f t="shared" si="55"/>
        <v>8</v>
      </c>
      <c r="AO1178" t="str">
        <f t="shared" si="56"/>
        <v>August</v>
      </c>
      <c r="AP1178">
        <v>1</v>
      </c>
    </row>
    <row r="1179" spans="1:42" ht="13" x14ac:dyDescent="0.15">
      <c r="A1179">
        <v>1178</v>
      </c>
      <c r="B1179" s="1">
        <v>48948</v>
      </c>
      <c r="C1179" s="1">
        <v>860</v>
      </c>
      <c r="D1179" s="1">
        <f t="shared" si="54"/>
        <v>1.7569665767753535</v>
      </c>
      <c r="E1179" s="1">
        <v>0</v>
      </c>
      <c r="F1179" s="1">
        <v>0</v>
      </c>
      <c r="G1179" s="1">
        <v>53</v>
      </c>
      <c r="H1179" s="1">
        <v>437</v>
      </c>
      <c r="I1179" s="1">
        <v>8</v>
      </c>
      <c r="J1179" s="1">
        <v>206</v>
      </c>
      <c r="K1179" s="1">
        <v>160</v>
      </c>
      <c r="L1179" s="1">
        <v>49</v>
      </c>
      <c r="M1179" s="1">
        <v>42</v>
      </c>
      <c r="N1179" s="1">
        <v>2</v>
      </c>
      <c r="O1179" s="1">
        <v>7</v>
      </c>
      <c r="P1179" s="1">
        <v>10</v>
      </c>
      <c r="Q1179" s="1">
        <v>5</v>
      </c>
      <c r="R1179" s="1">
        <v>6</v>
      </c>
      <c r="S1179" s="1">
        <v>0</v>
      </c>
      <c r="T1179" s="1">
        <v>0</v>
      </c>
      <c r="U1179" s="1">
        <v>1</v>
      </c>
      <c r="V1179" s="1">
        <v>0</v>
      </c>
      <c r="W1179" s="1">
        <v>0</v>
      </c>
      <c r="X1179" s="1">
        <v>0</v>
      </c>
      <c r="Y1179" s="1">
        <v>1</v>
      </c>
      <c r="Z1179" s="1">
        <v>77</v>
      </c>
      <c r="AA1179" s="1" t="str" cm="1">
        <f t="array" ref="AA1179">_xlfn.IFS(AND(Z1179 &lt; 36, Z1179 &gt; 23), "24-35", AND(Z1179 &lt; 51, Z1179 &gt; 35), "36-50", AND(Z1179 &lt; 66, Z1179 &gt; 50), "51-65", Z1179 &gt; 65, "66+", TRUE, "?")</f>
        <v>66+</v>
      </c>
      <c r="AB1179" s="1">
        <v>2672</v>
      </c>
      <c r="AC1179" s="1">
        <v>1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818</v>
      </c>
      <c r="AM1179" s="2">
        <v>42177</v>
      </c>
      <c r="AN1179">
        <f t="shared" si="55"/>
        <v>6</v>
      </c>
      <c r="AO1179" t="str">
        <f t="shared" si="56"/>
        <v>June</v>
      </c>
      <c r="AP1179">
        <v>1</v>
      </c>
    </row>
    <row r="1180" spans="1:42" ht="13" x14ac:dyDescent="0.15">
      <c r="A1180">
        <v>1179</v>
      </c>
      <c r="B1180" s="1">
        <v>74190</v>
      </c>
      <c r="C1180" s="1">
        <v>577</v>
      </c>
      <c r="D1180" s="1">
        <f t="shared" si="54"/>
        <v>0.7777328480927348</v>
      </c>
      <c r="E1180" s="1">
        <v>0</v>
      </c>
      <c r="F1180" s="1">
        <v>1</v>
      </c>
      <c r="G1180" s="1">
        <v>49</v>
      </c>
      <c r="H1180" s="1">
        <v>151</v>
      </c>
      <c r="I1180" s="1">
        <v>81</v>
      </c>
      <c r="J1180" s="1">
        <v>86</v>
      </c>
      <c r="K1180" s="1">
        <v>168</v>
      </c>
      <c r="L1180" s="1">
        <v>91</v>
      </c>
      <c r="M1180" s="1">
        <v>64</v>
      </c>
      <c r="N1180" s="1">
        <v>2</v>
      </c>
      <c r="O1180" s="1">
        <v>4</v>
      </c>
      <c r="P1180" s="1">
        <v>2</v>
      </c>
      <c r="Q1180" s="1">
        <v>11</v>
      </c>
      <c r="R1180" s="1">
        <v>2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45</v>
      </c>
      <c r="AA1180" s="1" t="str" cm="1">
        <f t="array" ref="AA1180">_xlfn.IFS(AND(Z1180 &lt; 36, Z1180 &gt; 23), "24-35", AND(Z1180 &lt; 51, Z1180 &gt; 35), "36-50", AND(Z1180 &lt; 66, Z1180 &gt; 50), "51-65", Z1180 &gt; 65, "66+", TRUE, "?")</f>
        <v>36-50</v>
      </c>
      <c r="AB1180" s="1">
        <v>2207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0</v>
      </c>
      <c r="AK1180" s="1">
        <v>0</v>
      </c>
      <c r="AL1180" s="1">
        <v>513</v>
      </c>
      <c r="AM1180" s="2">
        <v>42642</v>
      </c>
      <c r="AN1180">
        <f t="shared" si="55"/>
        <v>9</v>
      </c>
      <c r="AO1180" t="str">
        <f t="shared" si="56"/>
        <v>September</v>
      </c>
      <c r="AP1180">
        <v>1</v>
      </c>
    </row>
    <row r="1181" spans="1:42" ht="13" x14ac:dyDescent="0.15">
      <c r="A1181">
        <v>1180</v>
      </c>
      <c r="B1181" s="1">
        <v>39356</v>
      </c>
      <c r="C1181" s="1">
        <v>17</v>
      </c>
      <c r="D1181" s="1">
        <f t="shared" si="54"/>
        <v>4.3195446691736965E-2</v>
      </c>
      <c r="E1181" s="1">
        <v>1</v>
      </c>
      <c r="F1181" s="1">
        <v>1</v>
      </c>
      <c r="G1181" s="1">
        <v>21</v>
      </c>
      <c r="H1181" s="1">
        <v>15</v>
      </c>
      <c r="I1181" s="1">
        <v>0</v>
      </c>
      <c r="J1181" s="1">
        <v>2</v>
      </c>
      <c r="K1181" s="1">
        <v>0</v>
      </c>
      <c r="L1181" s="1">
        <v>0</v>
      </c>
      <c r="M1181" s="1">
        <v>6</v>
      </c>
      <c r="N1181" s="1">
        <v>1</v>
      </c>
      <c r="O1181" s="1">
        <v>1</v>
      </c>
      <c r="P1181" s="1">
        <v>0</v>
      </c>
      <c r="Q1181" s="1">
        <v>2</v>
      </c>
      <c r="R1181" s="1">
        <v>6</v>
      </c>
      <c r="S1181" s="1">
        <v>0</v>
      </c>
      <c r="T1181" s="1">
        <v>0</v>
      </c>
      <c r="U1181" s="1">
        <v>1</v>
      </c>
      <c r="V1181" s="1">
        <v>0</v>
      </c>
      <c r="W1181" s="1">
        <v>0</v>
      </c>
      <c r="X1181" s="1">
        <v>0</v>
      </c>
      <c r="Y1181" s="1">
        <v>0</v>
      </c>
      <c r="Z1181" s="1">
        <v>44</v>
      </c>
      <c r="AA1181" s="1" t="str" cm="1">
        <f t="array" ref="AA1181">_xlfn.IFS(AND(Z1181 &lt; 36, Z1181 &gt; 23), "24-35", AND(Z1181 &lt; 51, Z1181 &gt; 35), "36-50", AND(Z1181 &lt; 66, Z1181 &gt; 50), "51-65", Z1181 &gt; 65, "66+", TRUE, "?")</f>
        <v>36-50</v>
      </c>
      <c r="AB1181" s="1">
        <v>2261</v>
      </c>
      <c r="AC1181" s="1">
        <v>0</v>
      </c>
      <c r="AD1181" s="1">
        <v>1</v>
      </c>
      <c r="AE1181" s="1">
        <v>0</v>
      </c>
      <c r="AF1181" s="1">
        <v>0</v>
      </c>
      <c r="AG1181" s="1">
        <v>0</v>
      </c>
      <c r="AH1181" s="1">
        <v>0</v>
      </c>
      <c r="AI1181" s="1">
        <v>1</v>
      </c>
      <c r="AJ1181" s="1">
        <v>0</v>
      </c>
      <c r="AK1181" s="1">
        <v>0</v>
      </c>
      <c r="AL1181" s="1">
        <v>11</v>
      </c>
      <c r="AM1181" s="2">
        <v>42588</v>
      </c>
      <c r="AN1181">
        <f t="shared" si="55"/>
        <v>8</v>
      </c>
      <c r="AO1181" t="str">
        <f t="shared" si="56"/>
        <v>August</v>
      </c>
      <c r="AP1181">
        <v>1</v>
      </c>
    </row>
    <row r="1182" spans="1:42" ht="13" x14ac:dyDescent="0.15">
      <c r="A1182">
        <v>1181</v>
      </c>
      <c r="B1182" s="1">
        <v>76653</v>
      </c>
      <c r="C1182" s="1">
        <v>2153</v>
      </c>
      <c r="D1182" s="1">
        <f t="shared" si="54"/>
        <v>2.808761561843633</v>
      </c>
      <c r="E1182" s="1">
        <v>0</v>
      </c>
      <c r="F1182" s="1">
        <v>0</v>
      </c>
      <c r="G1182" s="1">
        <v>91</v>
      </c>
      <c r="H1182" s="1">
        <v>736</v>
      </c>
      <c r="I1182" s="1">
        <v>63</v>
      </c>
      <c r="J1182" s="1">
        <v>946</v>
      </c>
      <c r="K1182" s="1">
        <v>219</v>
      </c>
      <c r="L1182" s="1">
        <v>189</v>
      </c>
      <c r="M1182" s="1">
        <v>126</v>
      </c>
      <c r="N1182" s="1">
        <v>1</v>
      </c>
      <c r="O1182" s="1">
        <v>4</v>
      </c>
      <c r="P1182" s="1">
        <v>7</v>
      </c>
      <c r="Q1182" s="1">
        <v>11</v>
      </c>
      <c r="R1182" s="1">
        <v>2</v>
      </c>
      <c r="S1182" s="1">
        <v>1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0</v>
      </c>
      <c r="Z1182" s="1">
        <v>51</v>
      </c>
      <c r="AA1182" s="1" t="str" cm="1">
        <f t="array" ref="AA1182">_xlfn.IFS(AND(Z1182 &lt; 36, Z1182 &gt; 23), "24-35", AND(Z1182 &lt; 51, Z1182 &gt; 35), "36-50", AND(Z1182 &lt; 66, Z1182 &gt; 50), "51-65", Z1182 &gt; 65, "66+", TRUE, "?")</f>
        <v>51-65</v>
      </c>
      <c r="AB1182" s="1">
        <v>2476</v>
      </c>
      <c r="AC1182" s="1">
        <v>0</v>
      </c>
      <c r="AD1182" s="1">
        <v>0</v>
      </c>
      <c r="AE1182" s="1">
        <v>0</v>
      </c>
      <c r="AF1182" s="1">
        <v>1</v>
      </c>
      <c r="AG1182" s="1">
        <v>0</v>
      </c>
      <c r="AH1182" s="1">
        <v>0</v>
      </c>
      <c r="AI1182" s="1">
        <v>1</v>
      </c>
      <c r="AJ1182" s="1">
        <v>0</v>
      </c>
      <c r="AK1182" s="1">
        <v>0</v>
      </c>
      <c r="AL1182" s="1">
        <v>2027</v>
      </c>
      <c r="AM1182" s="2">
        <v>42373</v>
      </c>
      <c r="AN1182">
        <f t="shared" si="55"/>
        <v>1</v>
      </c>
      <c r="AO1182" t="str">
        <f t="shared" si="56"/>
        <v>January</v>
      </c>
      <c r="AP1182">
        <v>1</v>
      </c>
    </row>
    <row r="1183" spans="1:42" ht="13" x14ac:dyDescent="0.15">
      <c r="A1183">
        <v>1182</v>
      </c>
      <c r="B1183" s="1">
        <v>73450</v>
      </c>
      <c r="C1183" s="1">
        <v>1767</v>
      </c>
      <c r="D1183" s="1">
        <f t="shared" si="54"/>
        <v>2.4057181756296799</v>
      </c>
      <c r="E1183" s="1">
        <v>0</v>
      </c>
      <c r="F1183" s="1">
        <v>0</v>
      </c>
      <c r="G1183" s="1">
        <v>85</v>
      </c>
      <c r="H1183" s="1">
        <v>1142</v>
      </c>
      <c r="I1183" s="1">
        <v>51</v>
      </c>
      <c r="J1183" s="1">
        <v>415</v>
      </c>
      <c r="K1183" s="1">
        <v>90</v>
      </c>
      <c r="L1183" s="1">
        <v>69</v>
      </c>
      <c r="M1183" s="1">
        <v>37</v>
      </c>
      <c r="N1183" s="1">
        <v>1</v>
      </c>
      <c r="O1183" s="1">
        <v>7</v>
      </c>
      <c r="P1183" s="1">
        <v>8</v>
      </c>
      <c r="Q1183" s="1">
        <v>11</v>
      </c>
      <c r="R1183" s="1">
        <v>3</v>
      </c>
      <c r="S1183" s="1">
        <v>1</v>
      </c>
      <c r="T1183" s="1">
        <v>0</v>
      </c>
      <c r="U1183" s="1">
        <v>1</v>
      </c>
      <c r="V1183" s="1">
        <v>0</v>
      </c>
      <c r="W1183" s="1">
        <v>0</v>
      </c>
      <c r="X1183" s="1">
        <v>0</v>
      </c>
      <c r="Y1183" s="1">
        <v>0</v>
      </c>
      <c r="Z1183" s="1">
        <v>38</v>
      </c>
      <c r="AA1183" s="1" t="str" cm="1">
        <f t="array" ref="AA1183">_xlfn.IFS(AND(Z1183 &lt; 36, Z1183 &gt; 23), "24-35", AND(Z1183 &lt; 51, Z1183 &gt; 35), "36-50", AND(Z1183 &lt; 66, Z1183 &gt; 50), "51-65", Z1183 &gt; 65, "66+", TRUE, "?")</f>
        <v>36-50</v>
      </c>
      <c r="AB1183" s="1">
        <v>2365</v>
      </c>
      <c r="AC1183" s="1">
        <v>0</v>
      </c>
      <c r="AD1183" s="1">
        <v>0</v>
      </c>
      <c r="AE1183" s="1">
        <v>0</v>
      </c>
      <c r="AF1183" s="1">
        <v>1</v>
      </c>
      <c r="AG1183" s="1">
        <v>0</v>
      </c>
      <c r="AH1183" s="1">
        <v>0</v>
      </c>
      <c r="AI1183" s="1">
        <v>0</v>
      </c>
      <c r="AJ1183" s="1">
        <v>1</v>
      </c>
      <c r="AK1183" s="1">
        <v>0</v>
      </c>
      <c r="AL1183" s="1">
        <v>1730</v>
      </c>
      <c r="AM1183" s="2">
        <v>42484</v>
      </c>
      <c r="AN1183">
        <f t="shared" si="55"/>
        <v>4</v>
      </c>
      <c r="AO1183" t="str">
        <f t="shared" si="56"/>
        <v>April</v>
      </c>
      <c r="AP1183">
        <v>1</v>
      </c>
    </row>
    <row r="1184" spans="1:42" ht="13" x14ac:dyDescent="0.15">
      <c r="A1184">
        <v>1183</v>
      </c>
      <c r="B1184" s="1">
        <v>31454</v>
      </c>
      <c r="C1184" s="1">
        <v>39</v>
      </c>
      <c r="D1184" s="1">
        <f t="shared" si="54"/>
        <v>0.12399058943218669</v>
      </c>
      <c r="E1184" s="1">
        <v>1</v>
      </c>
      <c r="F1184" s="1">
        <v>1</v>
      </c>
      <c r="G1184" s="1">
        <v>40</v>
      </c>
      <c r="H1184" s="1">
        <v>28</v>
      </c>
      <c r="I1184" s="1">
        <v>0</v>
      </c>
      <c r="J1184" s="1">
        <v>11</v>
      </c>
      <c r="K1184" s="1">
        <v>0</v>
      </c>
      <c r="L1184" s="1">
        <v>0</v>
      </c>
      <c r="M1184" s="1">
        <v>9</v>
      </c>
      <c r="N1184" s="1">
        <v>3</v>
      </c>
      <c r="O1184" s="1">
        <v>2</v>
      </c>
      <c r="P1184" s="1">
        <v>0</v>
      </c>
      <c r="Q1184" s="1">
        <v>3</v>
      </c>
      <c r="R1184" s="1">
        <v>8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60</v>
      </c>
      <c r="AA1184" s="1" t="str" cm="1">
        <f t="array" ref="AA1184">_xlfn.IFS(AND(Z1184 &lt; 36, Z1184 &gt; 23), "24-35", AND(Z1184 &lt; 51, Z1184 &gt; 35), "36-50", AND(Z1184 &lt; 66, Z1184 &gt; 50), "51-65", Z1184 &gt; 65, "66+", TRUE, "?")</f>
        <v>51-65</v>
      </c>
      <c r="AB1184" s="1">
        <v>2517</v>
      </c>
      <c r="AC1184" s="1">
        <v>0</v>
      </c>
      <c r="AD1184" s="1">
        <v>1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0</v>
      </c>
      <c r="AK1184" s="1">
        <v>0</v>
      </c>
      <c r="AL1184" s="1">
        <v>30</v>
      </c>
      <c r="AM1184" s="2">
        <v>42332</v>
      </c>
      <c r="AN1184">
        <f t="shared" si="55"/>
        <v>11</v>
      </c>
      <c r="AO1184" t="str">
        <f t="shared" si="56"/>
        <v>November</v>
      </c>
      <c r="AP1184">
        <v>1</v>
      </c>
    </row>
    <row r="1185" spans="1:42" ht="13" x14ac:dyDescent="0.15">
      <c r="A1185">
        <v>1184</v>
      </c>
      <c r="B1185" s="1">
        <v>79205</v>
      </c>
      <c r="C1185" s="1">
        <v>851</v>
      </c>
      <c r="D1185" s="1">
        <f t="shared" si="54"/>
        <v>1.0744271195000317</v>
      </c>
      <c r="E1185" s="1">
        <v>0</v>
      </c>
      <c r="F1185" s="1">
        <v>0</v>
      </c>
      <c r="G1185" s="1">
        <v>73</v>
      </c>
      <c r="H1185" s="1">
        <v>504</v>
      </c>
      <c r="I1185" s="1">
        <v>23</v>
      </c>
      <c r="J1185" s="1">
        <v>117</v>
      </c>
      <c r="K1185" s="1">
        <v>179</v>
      </c>
      <c r="L1185" s="1">
        <v>28</v>
      </c>
      <c r="M1185" s="1">
        <v>44</v>
      </c>
      <c r="N1185" s="1">
        <v>1</v>
      </c>
      <c r="O1185" s="1">
        <v>6</v>
      </c>
      <c r="P1185" s="1">
        <v>5</v>
      </c>
      <c r="Q1185" s="1">
        <v>4</v>
      </c>
      <c r="R1185" s="1">
        <v>4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45</v>
      </c>
      <c r="AA1185" s="1" t="str" cm="1">
        <f t="array" ref="AA1185">_xlfn.IFS(AND(Z1185 &lt; 36, Z1185 &gt; 23), "24-35", AND(Z1185 &lt; 51, Z1185 &gt; 35), "36-50", AND(Z1185 &lt; 66, Z1185 &gt; 50), "51-65", Z1185 &gt; 65, "66+", TRUE, "?")</f>
        <v>36-50</v>
      </c>
      <c r="AB1185" s="1">
        <v>2828</v>
      </c>
      <c r="AC1185" s="1">
        <v>0</v>
      </c>
      <c r="AD1185" s="1">
        <v>1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0</v>
      </c>
      <c r="AK1185" s="1">
        <v>0</v>
      </c>
      <c r="AL1185" s="1">
        <v>807</v>
      </c>
      <c r="AM1185" s="2">
        <v>42021</v>
      </c>
      <c r="AN1185">
        <f t="shared" si="55"/>
        <v>1</v>
      </c>
      <c r="AO1185" t="str">
        <f t="shared" si="56"/>
        <v>January</v>
      </c>
      <c r="AP1185">
        <v>1</v>
      </c>
    </row>
    <row r="1186" spans="1:42" ht="13" x14ac:dyDescent="0.15">
      <c r="A1186">
        <v>1185</v>
      </c>
      <c r="B1186" s="1">
        <v>48240</v>
      </c>
      <c r="C1186" s="1">
        <v>841</v>
      </c>
      <c r="D1186" s="1">
        <f t="shared" si="54"/>
        <v>1.7433665008291874</v>
      </c>
      <c r="E1186" s="1">
        <v>0</v>
      </c>
      <c r="F1186" s="1">
        <v>0</v>
      </c>
      <c r="G1186" s="1">
        <v>73</v>
      </c>
      <c r="H1186" s="1">
        <v>389</v>
      </c>
      <c r="I1186" s="1">
        <v>91</v>
      </c>
      <c r="J1186" s="1">
        <v>248</v>
      </c>
      <c r="K1186" s="1">
        <v>64</v>
      </c>
      <c r="L1186" s="1">
        <v>49</v>
      </c>
      <c r="M1186" s="1">
        <v>41</v>
      </c>
      <c r="N1186" s="1">
        <v>3</v>
      </c>
      <c r="O1186" s="1">
        <v>6</v>
      </c>
      <c r="P1186" s="1">
        <v>3</v>
      </c>
      <c r="Q1186" s="1">
        <v>13</v>
      </c>
      <c r="R1186" s="1">
        <v>5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51</v>
      </c>
      <c r="AA1186" s="1" t="str" cm="1">
        <f t="array" ref="AA1186">_xlfn.IFS(AND(Z1186 &lt; 36, Z1186 &gt; 23), "24-35", AND(Z1186 &lt; 51, Z1186 &gt; 35), "36-50", AND(Z1186 &lt; 66, Z1186 &gt; 50), "51-65", Z1186 &gt; 65, "66+", TRUE, "?")</f>
        <v>51-65</v>
      </c>
      <c r="AB1186" s="1">
        <v>2756</v>
      </c>
      <c r="AC1186" s="1">
        <v>0</v>
      </c>
      <c r="AD1186" s="1">
        <v>0</v>
      </c>
      <c r="AE1186" s="1">
        <v>1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800</v>
      </c>
      <c r="AM1186" s="2">
        <v>42093</v>
      </c>
      <c r="AN1186">
        <f t="shared" si="55"/>
        <v>3</v>
      </c>
      <c r="AO1186" t="str">
        <f t="shared" si="56"/>
        <v>March</v>
      </c>
      <c r="AP1186">
        <v>1</v>
      </c>
    </row>
    <row r="1187" spans="1:42" ht="13" x14ac:dyDescent="0.15">
      <c r="A1187">
        <v>1186</v>
      </c>
      <c r="B1187" s="1">
        <v>49912</v>
      </c>
      <c r="C1187" s="1">
        <v>832</v>
      </c>
      <c r="D1187" s="1">
        <f t="shared" si="54"/>
        <v>1.6669338034941497</v>
      </c>
      <c r="E1187" s="1">
        <v>0</v>
      </c>
      <c r="F1187" s="1">
        <v>1</v>
      </c>
      <c r="G1187" s="1">
        <v>5</v>
      </c>
      <c r="H1187" s="1">
        <v>520</v>
      </c>
      <c r="I1187" s="1">
        <v>8</v>
      </c>
      <c r="J1187" s="1">
        <v>223</v>
      </c>
      <c r="K1187" s="1">
        <v>32</v>
      </c>
      <c r="L1187" s="1">
        <v>49</v>
      </c>
      <c r="M1187" s="1">
        <v>42</v>
      </c>
      <c r="N1187" s="1">
        <v>4</v>
      </c>
      <c r="O1187" s="1">
        <v>10</v>
      </c>
      <c r="P1187" s="1">
        <v>5</v>
      </c>
      <c r="Q1187" s="1">
        <v>7</v>
      </c>
      <c r="R1187" s="1">
        <v>8</v>
      </c>
      <c r="S1187" s="1">
        <v>0</v>
      </c>
      <c r="T1187" s="1">
        <v>0</v>
      </c>
      <c r="U1187" s="1">
        <v>1</v>
      </c>
      <c r="V1187" s="1">
        <v>0</v>
      </c>
      <c r="W1187" s="1">
        <v>0</v>
      </c>
      <c r="X1187" s="1">
        <v>0</v>
      </c>
      <c r="Y1187" s="1">
        <v>1</v>
      </c>
      <c r="Z1187" s="1">
        <v>71</v>
      </c>
      <c r="AA1187" s="1" t="str" cm="1">
        <f t="array" ref="AA1187">_xlfn.IFS(AND(Z1187 &lt; 36, Z1187 &gt; 23), "24-35", AND(Z1187 &lt; 51, Z1187 &gt; 35), "36-50", AND(Z1187 &lt; 66, Z1187 &gt; 50), "51-65", Z1187 &gt; 65, "66+", TRUE, "?")</f>
        <v>66+</v>
      </c>
      <c r="AB1187" s="1">
        <v>2819</v>
      </c>
      <c r="AC1187" s="1">
        <v>0</v>
      </c>
      <c r="AD1187" s="1">
        <v>0</v>
      </c>
      <c r="AE1187" s="1">
        <v>0</v>
      </c>
      <c r="AF1187" s="1">
        <v>1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790</v>
      </c>
      <c r="AM1187" s="2">
        <v>42030</v>
      </c>
      <c r="AN1187">
        <f t="shared" si="55"/>
        <v>1</v>
      </c>
      <c r="AO1187" t="str">
        <f t="shared" si="56"/>
        <v>January</v>
      </c>
      <c r="AP1187">
        <v>1</v>
      </c>
    </row>
    <row r="1188" spans="1:42" ht="13" x14ac:dyDescent="0.15">
      <c r="A1188">
        <v>1187</v>
      </c>
      <c r="B1188" s="1">
        <v>19656</v>
      </c>
      <c r="C1188" s="1">
        <v>52</v>
      </c>
      <c r="D1188" s="1">
        <f t="shared" si="54"/>
        <v>0.26455026455026454</v>
      </c>
      <c r="E1188" s="1">
        <v>1</v>
      </c>
      <c r="F1188" s="1">
        <v>0</v>
      </c>
      <c r="G1188" s="1">
        <v>94</v>
      </c>
      <c r="H1188" s="1">
        <v>25</v>
      </c>
      <c r="I1188" s="1">
        <v>4</v>
      </c>
      <c r="J1188" s="1">
        <v>9</v>
      </c>
      <c r="K1188" s="1">
        <v>6</v>
      </c>
      <c r="L1188" s="1">
        <v>8</v>
      </c>
      <c r="M1188" s="1">
        <v>32</v>
      </c>
      <c r="N1188" s="1">
        <v>3</v>
      </c>
      <c r="O1188" s="1">
        <v>2</v>
      </c>
      <c r="P1188" s="1">
        <v>1</v>
      </c>
      <c r="Q1188" s="1">
        <v>3</v>
      </c>
      <c r="R1188" s="1">
        <v>7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50</v>
      </c>
      <c r="AA1188" s="1" t="str" cm="1">
        <f t="array" ref="AA1188">_xlfn.IFS(AND(Z1188 &lt; 36, Z1188 &gt; 23), "24-35", AND(Z1188 &lt; 51, Z1188 &gt; 35), "36-50", AND(Z1188 &lt; 66, Z1188 &gt; 50), "51-65", Z1188 &gt; 65, "66+", TRUE, "?")</f>
        <v>36-50</v>
      </c>
      <c r="AB1188" s="1">
        <v>2665</v>
      </c>
      <c r="AC1188" s="1">
        <v>0</v>
      </c>
      <c r="AD1188" s="1">
        <v>0</v>
      </c>
      <c r="AE1188" s="1">
        <v>0</v>
      </c>
      <c r="AF1188" s="1">
        <v>1</v>
      </c>
      <c r="AG1188" s="1">
        <v>0</v>
      </c>
      <c r="AH1188" s="1">
        <v>0</v>
      </c>
      <c r="AI1188" s="1">
        <v>1</v>
      </c>
      <c r="AJ1188" s="1">
        <v>0</v>
      </c>
      <c r="AK1188" s="1">
        <v>0</v>
      </c>
      <c r="AL1188" s="1">
        <v>20</v>
      </c>
      <c r="AM1188" s="2">
        <v>42184</v>
      </c>
      <c r="AN1188">
        <f t="shared" si="55"/>
        <v>6</v>
      </c>
      <c r="AO1188" t="str">
        <f t="shared" si="56"/>
        <v>June</v>
      </c>
      <c r="AP1188">
        <v>1</v>
      </c>
    </row>
    <row r="1189" spans="1:42" ht="13" x14ac:dyDescent="0.15">
      <c r="A1189">
        <v>1188</v>
      </c>
      <c r="B1189" s="1">
        <v>45579</v>
      </c>
      <c r="C1189" s="1">
        <v>182</v>
      </c>
      <c r="D1189" s="1">
        <f t="shared" si="54"/>
        <v>0.39930669826016363</v>
      </c>
      <c r="E1189" s="1">
        <v>0</v>
      </c>
      <c r="F1189" s="1">
        <v>1</v>
      </c>
      <c r="G1189" s="1">
        <v>10</v>
      </c>
      <c r="H1189" s="1">
        <v>145</v>
      </c>
      <c r="I1189" s="1">
        <v>1</v>
      </c>
      <c r="J1189" s="1">
        <v>33</v>
      </c>
      <c r="K1189" s="1">
        <v>2</v>
      </c>
      <c r="L1189" s="1">
        <v>1</v>
      </c>
      <c r="M1189" s="1">
        <v>1</v>
      </c>
      <c r="N1189" s="1">
        <v>1</v>
      </c>
      <c r="O1189" s="1">
        <v>4</v>
      </c>
      <c r="P1189" s="1">
        <v>1</v>
      </c>
      <c r="Q1189" s="1">
        <v>4</v>
      </c>
      <c r="R1189" s="1">
        <v>6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72</v>
      </c>
      <c r="AA1189" s="1" t="str" cm="1">
        <f t="array" ref="AA1189">_xlfn.IFS(AND(Z1189 &lt; 36, Z1189 &gt; 23), "24-35", AND(Z1189 &lt; 51, Z1189 &gt; 35), "36-50", AND(Z1189 &lt; 66, Z1189 &gt; 50), "51-65", Z1189 &gt; 65, "66+", TRUE, "?")</f>
        <v>66+</v>
      </c>
      <c r="AB1189" s="1">
        <v>2472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181</v>
      </c>
      <c r="AM1189" s="2">
        <v>42377</v>
      </c>
      <c r="AN1189">
        <f t="shared" si="55"/>
        <v>1</v>
      </c>
      <c r="AO1189" t="str">
        <f t="shared" si="56"/>
        <v>January</v>
      </c>
      <c r="AP1189">
        <v>1</v>
      </c>
    </row>
    <row r="1190" spans="1:42" ht="13" x14ac:dyDescent="0.15">
      <c r="A1190">
        <v>1189</v>
      </c>
      <c r="B1190" s="1">
        <v>85485</v>
      </c>
      <c r="C1190" s="1">
        <v>1329</v>
      </c>
      <c r="D1190" s="1">
        <f t="shared" si="54"/>
        <v>1.5546587120547466</v>
      </c>
      <c r="E1190" s="1">
        <v>0</v>
      </c>
      <c r="F1190" s="1">
        <v>0</v>
      </c>
      <c r="G1190" s="1">
        <v>73</v>
      </c>
      <c r="H1190" s="1">
        <v>630</v>
      </c>
      <c r="I1190" s="1">
        <v>26</v>
      </c>
      <c r="J1190" s="1">
        <v>611</v>
      </c>
      <c r="K1190" s="1">
        <v>44</v>
      </c>
      <c r="L1190" s="1">
        <v>18</v>
      </c>
      <c r="M1190" s="1">
        <v>54</v>
      </c>
      <c r="N1190" s="1">
        <v>1</v>
      </c>
      <c r="O1190" s="1">
        <v>6</v>
      </c>
      <c r="P1190" s="1">
        <v>6</v>
      </c>
      <c r="Q1190" s="1">
        <v>6</v>
      </c>
      <c r="R1190" s="1">
        <v>2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62</v>
      </c>
      <c r="AA1190" s="1" t="str" cm="1">
        <f t="array" ref="AA1190">_xlfn.IFS(AND(Z1190 &lt; 36, Z1190 &gt; 23), "24-35", AND(Z1190 &lt; 51, Z1190 &gt; 35), "36-50", AND(Z1190 &lt; 66, Z1190 &gt; 50), "51-65", Z1190 &gt; 65, "66+", TRUE, "?")</f>
        <v>51-65</v>
      </c>
      <c r="AB1190" s="1">
        <v>2167</v>
      </c>
      <c r="AC1190" s="1">
        <v>0</v>
      </c>
      <c r="AD1190" s="1">
        <v>0</v>
      </c>
      <c r="AE1190" s="1">
        <v>1</v>
      </c>
      <c r="AF1190" s="1">
        <v>0</v>
      </c>
      <c r="AG1190" s="1">
        <v>0</v>
      </c>
      <c r="AH1190" s="1">
        <v>1</v>
      </c>
      <c r="AI1190" s="1">
        <v>0</v>
      </c>
      <c r="AJ1190" s="1">
        <v>0</v>
      </c>
      <c r="AK1190" s="1">
        <v>0</v>
      </c>
      <c r="AL1190" s="1">
        <v>1275</v>
      </c>
      <c r="AM1190" s="2">
        <v>42682</v>
      </c>
      <c r="AN1190">
        <f t="shared" si="55"/>
        <v>11</v>
      </c>
      <c r="AO1190" t="str">
        <f t="shared" si="56"/>
        <v>November</v>
      </c>
      <c r="AP1190">
        <v>1</v>
      </c>
    </row>
    <row r="1191" spans="1:42" ht="13" x14ac:dyDescent="0.15">
      <c r="A1191">
        <v>1190</v>
      </c>
      <c r="B1191" s="1">
        <v>55956</v>
      </c>
      <c r="C1191" s="1">
        <v>961</v>
      </c>
      <c r="D1191" s="1">
        <f t="shared" si="54"/>
        <v>1.7174208306526557</v>
      </c>
      <c r="E1191" s="1">
        <v>0</v>
      </c>
      <c r="F1191" s="1">
        <v>0</v>
      </c>
      <c r="G1191" s="1">
        <v>22</v>
      </c>
      <c r="H1191" s="1">
        <v>760</v>
      </c>
      <c r="I1191" s="1">
        <v>38</v>
      </c>
      <c r="J1191" s="1">
        <v>104</v>
      </c>
      <c r="K1191" s="1">
        <v>50</v>
      </c>
      <c r="L1191" s="1">
        <v>9</v>
      </c>
      <c r="M1191" s="1">
        <v>38</v>
      </c>
      <c r="N1191" s="1">
        <v>2</v>
      </c>
      <c r="O1191" s="1">
        <v>7</v>
      </c>
      <c r="P1191" s="1">
        <v>3</v>
      </c>
      <c r="Q1191" s="1">
        <v>4</v>
      </c>
      <c r="R1191" s="1">
        <v>4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76</v>
      </c>
      <c r="AA1191" s="1" t="str" cm="1">
        <f t="array" ref="AA1191">_xlfn.IFS(AND(Z1191 &lt; 36, Z1191 &gt; 23), "24-35", AND(Z1191 &lt; 51, Z1191 &gt; 35), "36-50", AND(Z1191 &lt; 66, Z1191 &gt; 50), "51-65", Z1191 &gt; 65, "66+", TRUE, "?")</f>
        <v>66+</v>
      </c>
      <c r="AB1191" s="1">
        <v>2242</v>
      </c>
      <c r="AC1191" s="1">
        <v>0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923</v>
      </c>
      <c r="AM1191" s="2">
        <v>42607</v>
      </c>
      <c r="AN1191">
        <f t="shared" si="55"/>
        <v>8</v>
      </c>
      <c r="AO1191" t="str">
        <f t="shared" si="56"/>
        <v>August</v>
      </c>
      <c r="AP1191">
        <v>1</v>
      </c>
    </row>
    <row r="1192" spans="1:42" ht="13" x14ac:dyDescent="0.15">
      <c r="A1192">
        <v>1191</v>
      </c>
      <c r="B1192" s="1">
        <v>64191</v>
      </c>
      <c r="C1192" s="1">
        <v>810</v>
      </c>
      <c r="D1192" s="1">
        <f t="shared" si="54"/>
        <v>1.261859139131654</v>
      </c>
      <c r="E1192" s="1">
        <v>0</v>
      </c>
      <c r="F1192" s="1">
        <v>1</v>
      </c>
      <c r="G1192" s="1">
        <v>30</v>
      </c>
      <c r="H1192" s="1">
        <v>420</v>
      </c>
      <c r="I1192" s="1">
        <v>15</v>
      </c>
      <c r="J1192" s="1">
        <v>186</v>
      </c>
      <c r="K1192" s="1">
        <v>151</v>
      </c>
      <c r="L1192" s="1">
        <v>38</v>
      </c>
      <c r="M1192" s="1">
        <v>15</v>
      </c>
      <c r="N1192" s="1">
        <v>3</v>
      </c>
      <c r="O1192" s="1">
        <v>5</v>
      </c>
      <c r="P1192" s="1">
        <v>3</v>
      </c>
      <c r="Q1192" s="1">
        <v>13</v>
      </c>
      <c r="R1192" s="1">
        <v>3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57</v>
      </c>
      <c r="AA1192" s="1" t="str" cm="1">
        <f t="array" ref="AA1192">_xlfn.IFS(AND(Z1192 &lt; 36, Z1192 &gt; 23), "24-35", AND(Z1192 &lt; 51, Z1192 &gt; 35), "36-50", AND(Z1192 &lt; 66, Z1192 &gt; 50), "51-65", Z1192 &gt; 65, "66+", TRUE, "?")</f>
        <v>51-65</v>
      </c>
      <c r="AB1192" s="1">
        <v>2682</v>
      </c>
      <c r="AC1192" s="1">
        <v>0</v>
      </c>
      <c r="AD1192" s="1">
        <v>0</v>
      </c>
      <c r="AE1192" s="1">
        <v>1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0</v>
      </c>
      <c r="AL1192" s="1">
        <v>795</v>
      </c>
      <c r="AM1192" s="2">
        <v>42167</v>
      </c>
      <c r="AN1192">
        <f t="shared" si="55"/>
        <v>6</v>
      </c>
      <c r="AO1192" t="str">
        <f t="shared" si="56"/>
        <v>June</v>
      </c>
      <c r="AP1192">
        <v>1</v>
      </c>
    </row>
    <row r="1193" spans="1:42" ht="13" x14ac:dyDescent="0.15">
      <c r="A1193">
        <v>1192</v>
      </c>
      <c r="B1193" s="1">
        <v>57183</v>
      </c>
      <c r="C1193" s="1">
        <v>540</v>
      </c>
      <c r="D1193" s="1">
        <f t="shared" si="54"/>
        <v>0.94433660353601589</v>
      </c>
      <c r="E1193" s="1">
        <v>1</v>
      </c>
      <c r="F1193" s="1">
        <v>1</v>
      </c>
      <c r="G1193" s="1">
        <v>51</v>
      </c>
      <c r="H1193" s="1">
        <v>464</v>
      </c>
      <c r="I1193" s="1">
        <v>5</v>
      </c>
      <c r="J1193" s="1">
        <v>64</v>
      </c>
      <c r="K1193" s="1">
        <v>7</v>
      </c>
      <c r="L1193" s="1">
        <v>0</v>
      </c>
      <c r="M1193" s="1">
        <v>70</v>
      </c>
      <c r="N1193" s="1">
        <v>8</v>
      </c>
      <c r="O1193" s="1">
        <v>9</v>
      </c>
      <c r="P1193" s="1">
        <v>1</v>
      </c>
      <c r="Q1193" s="1">
        <v>7</v>
      </c>
      <c r="R1193" s="1">
        <v>8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54</v>
      </c>
      <c r="AA1193" s="1" t="str" cm="1">
        <f t="array" ref="AA1193">_xlfn.IFS(AND(Z1193 &lt; 36, Z1193 &gt; 23), "24-35", AND(Z1193 &lt; 51, Z1193 &gt; 35), "36-50", AND(Z1193 &lt; 66, Z1193 &gt; 50), "51-65", Z1193 &gt; 65, "66+", TRUE, "?")</f>
        <v>51-65</v>
      </c>
      <c r="AB1193" s="1">
        <v>2626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</v>
      </c>
      <c r="AK1193" s="1">
        <v>0</v>
      </c>
      <c r="AL1193" s="1">
        <v>470</v>
      </c>
      <c r="AM1193" s="2">
        <v>42223</v>
      </c>
      <c r="AN1193">
        <f t="shared" si="55"/>
        <v>8</v>
      </c>
      <c r="AO1193" t="str">
        <f t="shared" si="56"/>
        <v>August</v>
      </c>
      <c r="AP1193">
        <v>1</v>
      </c>
    </row>
    <row r="1194" spans="1:42" ht="13" x14ac:dyDescent="0.15">
      <c r="A1194">
        <v>1193</v>
      </c>
      <c r="B1194" s="1">
        <v>23748</v>
      </c>
      <c r="C1194" s="1">
        <v>68</v>
      </c>
      <c r="D1194" s="1">
        <f t="shared" si="54"/>
        <v>0.28633990230756273</v>
      </c>
      <c r="E1194" s="1">
        <v>1</v>
      </c>
      <c r="F1194" s="1">
        <v>0</v>
      </c>
      <c r="G1194" s="1">
        <v>97</v>
      </c>
      <c r="H1194" s="1">
        <v>6</v>
      </c>
      <c r="I1194" s="1">
        <v>6</v>
      </c>
      <c r="J1194" s="1">
        <v>29</v>
      </c>
      <c r="K1194" s="1">
        <v>12</v>
      </c>
      <c r="L1194" s="1">
        <v>15</v>
      </c>
      <c r="M1194" s="1">
        <v>8</v>
      </c>
      <c r="N1194" s="1">
        <v>3</v>
      </c>
      <c r="O1194" s="1">
        <v>2</v>
      </c>
      <c r="P1194" s="1">
        <v>1</v>
      </c>
      <c r="Q1194" s="1">
        <v>3</v>
      </c>
      <c r="R1194" s="1">
        <v>8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52</v>
      </c>
      <c r="AA1194" s="1" t="str" cm="1">
        <f t="array" ref="AA1194">_xlfn.IFS(AND(Z1194 &lt; 36, Z1194 &gt; 23), "24-35", AND(Z1194 &lt; 51, Z1194 &gt; 35), "36-50", AND(Z1194 &lt; 66, Z1194 &gt; 50), "51-65", Z1194 &gt; 65, "66+", TRUE, "?")</f>
        <v>51-65</v>
      </c>
      <c r="AB1194" s="1">
        <v>2744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0</v>
      </c>
      <c r="AL1194" s="1">
        <v>60</v>
      </c>
      <c r="AM1194" s="2">
        <v>42105</v>
      </c>
      <c r="AN1194">
        <f t="shared" si="55"/>
        <v>4</v>
      </c>
      <c r="AO1194" t="str">
        <f t="shared" si="56"/>
        <v>April</v>
      </c>
      <c r="AP1194">
        <v>1</v>
      </c>
    </row>
    <row r="1195" spans="1:42" ht="13" x14ac:dyDescent="0.15">
      <c r="A1195">
        <v>1194</v>
      </c>
      <c r="B1195" s="1">
        <v>66303</v>
      </c>
      <c r="C1195" s="1">
        <v>1226</v>
      </c>
      <c r="D1195" s="1">
        <f t="shared" si="54"/>
        <v>1.8490867683211922</v>
      </c>
      <c r="E1195" s="1">
        <v>0</v>
      </c>
      <c r="F1195" s="1">
        <v>1</v>
      </c>
      <c r="G1195" s="1">
        <v>56</v>
      </c>
      <c r="H1195" s="1">
        <v>1090</v>
      </c>
      <c r="I1195" s="1">
        <v>12</v>
      </c>
      <c r="J1195" s="1">
        <v>96</v>
      </c>
      <c r="K1195" s="1">
        <v>16</v>
      </c>
      <c r="L1195" s="1">
        <v>12</v>
      </c>
      <c r="M1195" s="1">
        <v>60</v>
      </c>
      <c r="N1195" s="1">
        <v>4</v>
      </c>
      <c r="O1195" s="1">
        <v>3</v>
      </c>
      <c r="P1195" s="1">
        <v>4</v>
      </c>
      <c r="Q1195" s="1">
        <v>11</v>
      </c>
      <c r="R1195" s="1">
        <v>8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49</v>
      </c>
      <c r="AA1195" s="1" t="str" cm="1">
        <f t="array" ref="AA1195">_xlfn.IFS(AND(Z1195 &lt; 36, Z1195 &gt; 23), "24-35", AND(Z1195 &lt; 51, Z1195 &gt; 35), "36-50", AND(Z1195 &lt; 66, Z1195 &gt; 50), "51-65", Z1195 &gt; 65, "66+", TRUE, "?")</f>
        <v>36-50</v>
      </c>
      <c r="AB1195" s="1">
        <v>2647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1166</v>
      </c>
      <c r="AM1195" s="2">
        <v>42202</v>
      </c>
      <c r="AN1195">
        <f t="shared" si="55"/>
        <v>7</v>
      </c>
      <c r="AO1195" t="str">
        <f t="shared" si="56"/>
        <v>July</v>
      </c>
      <c r="AP1195">
        <v>1</v>
      </c>
    </row>
    <row r="1196" spans="1:42" ht="13" x14ac:dyDescent="0.15">
      <c r="A1196">
        <v>1195</v>
      </c>
      <c r="B1196" s="1">
        <v>37368</v>
      </c>
      <c r="C1196" s="1">
        <v>20</v>
      </c>
      <c r="D1196" s="1">
        <f t="shared" si="54"/>
        <v>5.3521729822307858E-2</v>
      </c>
      <c r="E1196" s="1">
        <v>1</v>
      </c>
      <c r="F1196" s="1">
        <v>0</v>
      </c>
      <c r="G1196" s="1">
        <v>4</v>
      </c>
      <c r="H1196" s="1">
        <v>3</v>
      </c>
      <c r="I1196" s="1">
        <v>2</v>
      </c>
      <c r="J1196" s="1">
        <v>11</v>
      </c>
      <c r="K1196" s="1">
        <v>2</v>
      </c>
      <c r="L1196" s="1">
        <v>2</v>
      </c>
      <c r="M1196" s="1">
        <v>10</v>
      </c>
      <c r="N1196" s="1">
        <v>1</v>
      </c>
      <c r="O1196" s="1">
        <v>1</v>
      </c>
      <c r="P1196" s="1">
        <v>0</v>
      </c>
      <c r="Q1196" s="1">
        <v>2</v>
      </c>
      <c r="R1196" s="1">
        <v>6</v>
      </c>
      <c r="S1196" s="1">
        <v>0</v>
      </c>
      <c r="T1196" s="1">
        <v>0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45</v>
      </c>
      <c r="AA1196" s="1" t="str" cm="1">
        <f t="array" ref="AA1196">_xlfn.IFS(AND(Z1196 &lt; 36, Z1196 &gt; 23), "24-35", AND(Z1196 &lt; 51, Z1196 &gt; 35), "36-50", AND(Z1196 &lt; 66, Z1196 &gt; 50), "51-65", Z1196 &gt; 65, "66+", TRUE, "?")</f>
        <v>36-50</v>
      </c>
      <c r="AB1196" s="1">
        <v>2354</v>
      </c>
      <c r="AC1196" s="1">
        <v>0</v>
      </c>
      <c r="AD1196" s="1">
        <v>1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10</v>
      </c>
      <c r="AM1196" s="2">
        <v>42495</v>
      </c>
      <c r="AN1196">
        <f t="shared" si="55"/>
        <v>5</v>
      </c>
      <c r="AO1196" t="str">
        <f t="shared" si="56"/>
        <v>May</v>
      </c>
      <c r="AP1196">
        <v>1</v>
      </c>
    </row>
    <row r="1197" spans="1:42" ht="13" x14ac:dyDescent="0.15">
      <c r="A1197">
        <v>1196</v>
      </c>
      <c r="B1197" s="1">
        <v>40800</v>
      </c>
      <c r="C1197" s="1">
        <v>89</v>
      </c>
      <c r="D1197" s="1">
        <f t="shared" si="54"/>
        <v>0.21813725490196079</v>
      </c>
      <c r="E1197" s="1">
        <v>1</v>
      </c>
      <c r="F1197" s="1">
        <v>2</v>
      </c>
      <c r="G1197" s="1">
        <v>77</v>
      </c>
      <c r="H1197" s="1">
        <v>24</v>
      </c>
      <c r="I1197" s="1">
        <v>0</v>
      </c>
      <c r="J1197" s="1">
        <v>27</v>
      </c>
      <c r="K1197" s="1">
        <v>8</v>
      </c>
      <c r="L1197" s="1">
        <v>30</v>
      </c>
      <c r="M1197" s="1">
        <v>10</v>
      </c>
      <c r="N1197" s="1">
        <v>2</v>
      </c>
      <c r="O1197" s="1">
        <v>3</v>
      </c>
      <c r="P1197" s="1">
        <v>0</v>
      </c>
      <c r="Q1197" s="1">
        <v>3</v>
      </c>
      <c r="R1197" s="1">
        <v>7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56</v>
      </c>
      <c r="AA1197" s="1" t="str" cm="1">
        <f t="array" ref="AA1197">_xlfn.IFS(AND(Z1197 &lt; 36, Z1197 &gt; 23), "24-35", AND(Z1197 &lt; 51, Z1197 &gt; 35), "36-50", AND(Z1197 &lt; 66, Z1197 &gt; 50), "51-65", Z1197 &gt; 65, "66+", TRUE, "?")</f>
        <v>51-65</v>
      </c>
      <c r="AB1197" s="1">
        <v>2703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0</v>
      </c>
      <c r="AK1197" s="1">
        <v>0</v>
      </c>
      <c r="AL1197" s="1">
        <v>79</v>
      </c>
      <c r="AM1197" s="2">
        <v>42146</v>
      </c>
      <c r="AN1197">
        <f t="shared" si="55"/>
        <v>5</v>
      </c>
      <c r="AO1197" t="str">
        <f t="shared" si="56"/>
        <v>May</v>
      </c>
      <c r="AP1197">
        <v>1</v>
      </c>
    </row>
    <row r="1198" spans="1:42" ht="13" x14ac:dyDescent="0.15">
      <c r="A1198">
        <v>1197</v>
      </c>
      <c r="B1198" s="1">
        <v>71847</v>
      </c>
      <c r="C1198" s="1">
        <v>982</v>
      </c>
      <c r="D1198" s="1">
        <f t="shared" si="54"/>
        <v>1.3667933247038846</v>
      </c>
      <c r="E1198" s="1">
        <v>0</v>
      </c>
      <c r="F1198" s="1">
        <v>0</v>
      </c>
      <c r="G1198" s="1">
        <v>95</v>
      </c>
      <c r="H1198" s="1">
        <v>737</v>
      </c>
      <c r="I1198" s="1">
        <v>21</v>
      </c>
      <c r="J1198" s="1">
        <v>106</v>
      </c>
      <c r="K1198" s="1">
        <v>55</v>
      </c>
      <c r="L1198" s="1">
        <v>63</v>
      </c>
      <c r="M1198" s="1">
        <v>210</v>
      </c>
      <c r="N1198" s="1">
        <v>0</v>
      </c>
      <c r="O1198" s="1">
        <v>6</v>
      </c>
      <c r="P1198" s="1">
        <v>7</v>
      </c>
      <c r="Q1198" s="1">
        <v>9</v>
      </c>
      <c r="R1198" s="1">
        <v>3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42</v>
      </c>
      <c r="AA1198" s="1" t="str" cm="1">
        <f t="array" ref="AA1198">_xlfn.IFS(AND(Z1198 &lt; 36, Z1198 &gt; 23), "24-35", AND(Z1198 &lt; 51, Z1198 &gt; 35), "36-50", AND(Z1198 &lt; 66, Z1198 &gt; 50), "51-65", Z1198 &gt; 65, "66+", TRUE, "?")</f>
        <v>36-50</v>
      </c>
      <c r="AB1198" s="1">
        <v>2805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772</v>
      </c>
      <c r="AM1198" s="2">
        <v>42044</v>
      </c>
      <c r="AN1198">
        <f t="shared" si="55"/>
        <v>2</v>
      </c>
      <c r="AO1198" t="str">
        <f t="shared" si="56"/>
        <v>February</v>
      </c>
      <c r="AP1198">
        <v>1</v>
      </c>
    </row>
    <row r="1199" spans="1:42" ht="13" x14ac:dyDescent="0.15">
      <c r="A1199">
        <v>1198</v>
      </c>
      <c r="B1199" s="1">
        <v>46149</v>
      </c>
      <c r="C1199" s="1">
        <v>335</v>
      </c>
      <c r="D1199" s="1">
        <f t="shared" si="54"/>
        <v>0.72590955383648614</v>
      </c>
      <c r="E1199" s="1">
        <v>0</v>
      </c>
      <c r="F1199" s="1">
        <v>1</v>
      </c>
      <c r="G1199" s="1">
        <v>36</v>
      </c>
      <c r="H1199" s="1">
        <v>254</v>
      </c>
      <c r="I1199" s="1">
        <v>6</v>
      </c>
      <c r="J1199" s="1">
        <v>71</v>
      </c>
      <c r="K1199" s="1">
        <v>4</v>
      </c>
      <c r="L1199" s="1">
        <v>0</v>
      </c>
      <c r="M1199" s="1">
        <v>27</v>
      </c>
      <c r="N1199" s="1">
        <v>5</v>
      </c>
      <c r="O1199" s="1">
        <v>5</v>
      </c>
      <c r="P1199" s="1">
        <v>1</v>
      </c>
      <c r="Q1199" s="1">
        <v>7</v>
      </c>
      <c r="R1199" s="1">
        <v>5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45</v>
      </c>
      <c r="AA1199" s="1" t="str" cm="1">
        <f t="array" ref="AA1199">_xlfn.IFS(AND(Z1199 &lt; 36, Z1199 &gt; 23), "24-35", AND(Z1199 &lt; 51, Z1199 &gt; 35), "36-50", AND(Z1199 &lt; 66, Z1199 &gt; 50), "51-65", Z1199 &gt; 65, "66+", TRUE, "?")</f>
        <v>36-50</v>
      </c>
      <c r="AB1199" s="1">
        <v>2371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308</v>
      </c>
      <c r="AM1199" s="2">
        <v>42478</v>
      </c>
      <c r="AN1199">
        <f t="shared" si="55"/>
        <v>4</v>
      </c>
      <c r="AO1199" t="str">
        <f t="shared" si="56"/>
        <v>April</v>
      </c>
      <c r="AP1199">
        <v>1</v>
      </c>
    </row>
    <row r="1200" spans="1:42" ht="13" x14ac:dyDescent="0.15">
      <c r="A1200">
        <v>1199</v>
      </c>
      <c r="B1200" s="1">
        <v>60597</v>
      </c>
      <c r="C1200" s="1">
        <v>827</v>
      </c>
      <c r="D1200" s="1">
        <f t="shared" si="54"/>
        <v>1.3647540307275936</v>
      </c>
      <c r="E1200" s="1">
        <v>0</v>
      </c>
      <c r="F1200" s="1">
        <v>1</v>
      </c>
      <c r="G1200" s="1">
        <v>2</v>
      </c>
      <c r="H1200" s="1">
        <v>522</v>
      </c>
      <c r="I1200" s="1">
        <v>0</v>
      </c>
      <c r="J1200" s="1">
        <v>257</v>
      </c>
      <c r="K1200" s="1">
        <v>32</v>
      </c>
      <c r="L1200" s="1">
        <v>16</v>
      </c>
      <c r="M1200" s="1">
        <v>66</v>
      </c>
      <c r="N1200" s="1">
        <v>4</v>
      </c>
      <c r="O1200" s="1">
        <v>2</v>
      </c>
      <c r="P1200" s="1">
        <v>2</v>
      </c>
      <c r="Q1200" s="1">
        <v>8</v>
      </c>
      <c r="R1200" s="1">
        <v>7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56</v>
      </c>
      <c r="AA1200" s="1" t="str" cm="1">
        <f t="array" ref="AA1200">_xlfn.IFS(AND(Z1200 &lt; 36, Z1200 &gt; 23), "24-35", AND(Z1200 &lt; 51, Z1200 &gt; 35), "36-50", AND(Z1200 &lt; 66, Z1200 &gt; 50), "51-65", Z1200 &gt; 65, "66+", TRUE, "?")</f>
        <v>51-65</v>
      </c>
      <c r="AB1200" s="1">
        <v>2338</v>
      </c>
      <c r="AC1200" s="1">
        <v>0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1">
        <v>0</v>
      </c>
      <c r="AL1200" s="1">
        <v>761</v>
      </c>
      <c r="AM1200" s="2">
        <v>42511</v>
      </c>
      <c r="AN1200">
        <f t="shared" si="55"/>
        <v>5</v>
      </c>
      <c r="AO1200" t="str">
        <f t="shared" si="56"/>
        <v>May</v>
      </c>
      <c r="AP1200">
        <v>1</v>
      </c>
    </row>
    <row r="1201" spans="1:42" ht="13" x14ac:dyDescent="0.15">
      <c r="A1201">
        <v>1200</v>
      </c>
      <c r="B1201" s="1">
        <v>60714</v>
      </c>
      <c r="C1201" s="1">
        <v>795</v>
      </c>
      <c r="D1201" s="1">
        <f t="shared" si="54"/>
        <v>1.3094179266725963</v>
      </c>
      <c r="E1201" s="1">
        <v>0</v>
      </c>
      <c r="F1201" s="1">
        <v>0</v>
      </c>
      <c r="G1201" s="1">
        <v>56</v>
      </c>
      <c r="H1201" s="1">
        <v>216</v>
      </c>
      <c r="I1201" s="1">
        <v>162</v>
      </c>
      <c r="J1201" s="1">
        <v>224</v>
      </c>
      <c r="K1201" s="1">
        <v>101</v>
      </c>
      <c r="L1201" s="1">
        <v>92</v>
      </c>
      <c r="M1201" s="1">
        <v>162</v>
      </c>
      <c r="N1201" s="1">
        <v>2</v>
      </c>
      <c r="O1201" s="1">
        <v>7</v>
      </c>
      <c r="P1201" s="1">
        <v>4</v>
      </c>
      <c r="Q1201" s="1">
        <v>10</v>
      </c>
      <c r="R1201" s="1">
        <v>5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64</v>
      </c>
      <c r="AA1201" s="1" t="str" cm="1">
        <f t="array" ref="AA1201">_xlfn.IFS(AND(Z1201 &lt; 36, Z1201 &gt; 23), "24-35", AND(Z1201 &lt; 51, Z1201 &gt; 35), "36-50", AND(Z1201 &lt; 66, Z1201 &gt; 50), "51-65", Z1201 &gt; 65, "66+", TRUE, "?")</f>
        <v>51-65</v>
      </c>
      <c r="AB1201" s="1">
        <v>2687</v>
      </c>
      <c r="AC1201" s="1">
        <v>0</v>
      </c>
      <c r="AD1201" s="1">
        <v>0</v>
      </c>
      <c r="AE1201" s="1">
        <v>1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633</v>
      </c>
      <c r="AM1201" s="2">
        <v>42162</v>
      </c>
      <c r="AN1201">
        <f t="shared" si="55"/>
        <v>6</v>
      </c>
      <c r="AO1201" t="str">
        <f t="shared" si="56"/>
        <v>June</v>
      </c>
      <c r="AP1201">
        <v>1</v>
      </c>
    </row>
    <row r="1202" spans="1:42" ht="13" x14ac:dyDescent="0.15">
      <c r="A1202">
        <v>1201</v>
      </c>
      <c r="B1202" s="1">
        <v>37633</v>
      </c>
      <c r="C1202" s="1">
        <v>37</v>
      </c>
      <c r="D1202" s="1">
        <f t="shared" si="54"/>
        <v>9.8317965615284456E-2</v>
      </c>
      <c r="E1202" s="1">
        <v>1</v>
      </c>
      <c r="F1202" s="1">
        <v>1</v>
      </c>
      <c r="G1202" s="1">
        <v>49</v>
      </c>
      <c r="H1202" s="1">
        <v>13</v>
      </c>
      <c r="I1202" s="1">
        <v>4</v>
      </c>
      <c r="J1202" s="1">
        <v>20</v>
      </c>
      <c r="K1202" s="1">
        <v>0</v>
      </c>
      <c r="L1202" s="1">
        <v>0</v>
      </c>
      <c r="M1202" s="1">
        <v>1</v>
      </c>
      <c r="N1202" s="1">
        <v>2</v>
      </c>
      <c r="O1202" s="1">
        <v>1</v>
      </c>
      <c r="P1202" s="1">
        <v>0</v>
      </c>
      <c r="Q1202" s="1">
        <v>3</v>
      </c>
      <c r="R1202" s="1">
        <v>9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63</v>
      </c>
      <c r="AA1202" s="1" t="str" cm="1">
        <f t="array" ref="AA1202">_xlfn.IFS(AND(Z1202 &lt; 36, Z1202 &gt; 23), "24-35", AND(Z1202 &lt; 51, Z1202 &gt; 35), "36-50", AND(Z1202 &lt; 66, Z1202 &gt; 50), "51-65", Z1202 &gt; 65, "66+", TRUE, "?")</f>
        <v>51-65</v>
      </c>
      <c r="AB1202" s="1">
        <v>2806</v>
      </c>
      <c r="AC1202" s="1">
        <v>0</v>
      </c>
      <c r="AD1202" s="1">
        <v>1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36</v>
      </c>
      <c r="AM1202" s="2">
        <v>42043</v>
      </c>
      <c r="AN1202">
        <f t="shared" si="55"/>
        <v>2</v>
      </c>
      <c r="AO1202" t="str">
        <f t="shared" si="56"/>
        <v>February</v>
      </c>
      <c r="AP1202">
        <v>1</v>
      </c>
    </row>
    <row r="1203" spans="1:42" ht="13" x14ac:dyDescent="0.15">
      <c r="A1203">
        <v>1202</v>
      </c>
      <c r="B1203" s="1">
        <v>39767</v>
      </c>
      <c r="C1203" s="1">
        <v>438</v>
      </c>
      <c r="D1203" s="1">
        <f t="shared" si="54"/>
        <v>1.1014157467246712</v>
      </c>
      <c r="E1203" s="1">
        <v>0</v>
      </c>
      <c r="F1203" s="1">
        <v>0</v>
      </c>
      <c r="G1203" s="1">
        <v>18</v>
      </c>
      <c r="H1203" s="1">
        <v>113</v>
      </c>
      <c r="I1203" s="1">
        <v>61</v>
      </c>
      <c r="J1203" s="1">
        <v>204</v>
      </c>
      <c r="K1203" s="1">
        <v>34</v>
      </c>
      <c r="L1203" s="1">
        <v>26</v>
      </c>
      <c r="M1203" s="1">
        <v>47</v>
      </c>
      <c r="N1203" s="1">
        <v>2</v>
      </c>
      <c r="O1203" s="1">
        <v>7</v>
      </c>
      <c r="P1203" s="1">
        <v>1</v>
      </c>
      <c r="Q1203" s="1">
        <v>7</v>
      </c>
      <c r="R1203" s="1">
        <v>8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69</v>
      </c>
      <c r="AA1203" s="1" t="str" cm="1">
        <f t="array" ref="AA1203">_xlfn.IFS(AND(Z1203 &lt; 36, Z1203 &gt; 23), "24-35", AND(Z1203 &lt; 51, Z1203 &gt; 35), "36-50", AND(Z1203 &lt; 66, Z1203 &gt; 50), "51-65", Z1203 &gt; 65, "66+", TRUE, "?")</f>
        <v>66+</v>
      </c>
      <c r="AB1203" s="1">
        <v>2502</v>
      </c>
      <c r="AC1203" s="1">
        <v>0</v>
      </c>
      <c r="AD1203" s="1">
        <v>0</v>
      </c>
      <c r="AE1203" s="1">
        <v>0</v>
      </c>
      <c r="AF1203" s="1">
        <v>1</v>
      </c>
      <c r="AG1203" s="1">
        <v>0</v>
      </c>
      <c r="AH1203" s="1">
        <v>0</v>
      </c>
      <c r="AI1203" s="1">
        <v>0</v>
      </c>
      <c r="AJ1203" s="1">
        <v>1</v>
      </c>
      <c r="AK1203" s="1">
        <v>0</v>
      </c>
      <c r="AL1203" s="1">
        <v>391</v>
      </c>
      <c r="AM1203" s="2">
        <v>42347</v>
      </c>
      <c r="AN1203">
        <f t="shared" si="55"/>
        <v>12</v>
      </c>
      <c r="AO1203" t="str">
        <f t="shared" si="56"/>
        <v>December</v>
      </c>
      <c r="AP1203">
        <v>1</v>
      </c>
    </row>
    <row r="1204" spans="1:42" ht="13" x14ac:dyDescent="0.15">
      <c r="A1204">
        <v>1203</v>
      </c>
      <c r="B1204" s="1">
        <v>26997</v>
      </c>
      <c r="C1204" s="1">
        <v>290</v>
      </c>
      <c r="D1204" s="1">
        <f t="shared" si="54"/>
        <v>1.0741934288995074</v>
      </c>
      <c r="E1204" s="1">
        <v>0</v>
      </c>
      <c r="F1204" s="1">
        <v>0</v>
      </c>
      <c r="G1204" s="1">
        <v>89</v>
      </c>
      <c r="H1204" s="1">
        <v>7</v>
      </c>
      <c r="I1204" s="1">
        <v>23</v>
      </c>
      <c r="J1204" s="1">
        <v>78</v>
      </c>
      <c r="K1204" s="1">
        <v>133</v>
      </c>
      <c r="L1204" s="1">
        <v>49</v>
      </c>
      <c r="M1204" s="1">
        <v>144</v>
      </c>
      <c r="N1204" s="1">
        <v>2</v>
      </c>
      <c r="O1204" s="1">
        <v>4</v>
      </c>
      <c r="P1204" s="1">
        <v>2</v>
      </c>
      <c r="Q1204" s="1">
        <v>5</v>
      </c>
      <c r="R1204" s="1">
        <v>7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69</v>
      </c>
      <c r="AA1204" s="1" t="str" cm="1">
        <f t="array" ref="AA1204">_xlfn.IFS(AND(Z1204 &lt; 36, Z1204 &gt; 23), "24-35", AND(Z1204 &lt; 51, Z1204 &gt; 35), "36-50", AND(Z1204 &lt; 66, Z1204 &gt; 50), "51-65", Z1204 &gt; 65, "66+", TRUE, "?")</f>
        <v>66+</v>
      </c>
      <c r="AB1204" s="1">
        <v>2760</v>
      </c>
      <c r="AC1204" s="1">
        <v>0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146</v>
      </c>
      <c r="AM1204" s="2">
        <v>42089</v>
      </c>
      <c r="AN1204">
        <f t="shared" si="55"/>
        <v>3</v>
      </c>
      <c r="AO1204" t="str">
        <f t="shared" si="56"/>
        <v>March</v>
      </c>
      <c r="AP1204">
        <v>1</v>
      </c>
    </row>
    <row r="1205" spans="1:42" ht="13" x14ac:dyDescent="0.15">
      <c r="A1205">
        <v>1204</v>
      </c>
      <c r="B1205" s="1">
        <v>33986</v>
      </c>
      <c r="C1205" s="1">
        <v>39</v>
      </c>
      <c r="D1205" s="1">
        <f t="shared" si="54"/>
        <v>0.11475313364326487</v>
      </c>
      <c r="E1205" s="1">
        <v>1</v>
      </c>
      <c r="F1205" s="1">
        <v>0</v>
      </c>
      <c r="G1205" s="1">
        <v>43</v>
      </c>
      <c r="H1205" s="1">
        <v>16</v>
      </c>
      <c r="I1205" s="1">
        <v>2</v>
      </c>
      <c r="J1205" s="1">
        <v>18</v>
      </c>
      <c r="K1205" s="1">
        <v>2</v>
      </c>
      <c r="L1205" s="1">
        <v>1</v>
      </c>
      <c r="M1205" s="1">
        <v>5</v>
      </c>
      <c r="N1205" s="1">
        <v>1</v>
      </c>
      <c r="O1205" s="1">
        <v>1</v>
      </c>
      <c r="P1205" s="1">
        <v>0</v>
      </c>
      <c r="Q1205" s="1">
        <v>3</v>
      </c>
      <c r="R1205" s="1">
        <v>7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50</v>
      </c>
      <c r="AA1205" s="1" t="str" cm="1">
        <f t="array" ref="AA1205">_xlfn.IFS(AND(Z1205 &lt; 36, Z1205 &gt; 23), "24-35", AND(Z1205 &lt; 51, Z1205 &gt; 35), "36-50", AND(Z1205 &lt; 66, Z1205 &gt; 50), "51-65", Z1205 &gt; 65, "66+", TRUE, "?")</f>
        <v>36-50</v>
      </c>
      <c r="AB1205" s="1">
        <v>2631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34</v>
      </c>
      <c r="AM1205" s="2">
        <v>42218</v>
      </c>
      <c r="AN1205">
        <f t="shared" si="55"/>
        <v>8</v>
      </c>
      <c r="AO1205" t="str">
        <f t="shared" si="56"/>
        <v>August</v>
      </c>
      <c r="AP1205">
        <v>1</v>
      </c>
    </row>
    <row r="1206" spans="1:42" ht="13" x14ac:dyDescent="0.15">
      <c r="A1206">
        <v>1205</v>
      </c>
      <c r="B1206" s="1">
        <v>54356</v>
      </c>
      <c r="C1206" s="1">
        <v>775</v>
      </c>
      <c r="D1206" s="1">
        <f t="shared" si="54"/>
        <v>1.4257855618514976</v>
      </c>
      <c r="E1206" s="1">
        <v>0</v>
      </c>
      <c r="F1206" s="1">
        <v>1</v>
      </c>
      <c r="G1206" s="1">
        <v>62</v>
      </c>
      <c r="H1206" s="1">
        <v>710</v>
      </c>
      <c r="I1206" s="1">
        <v>15</v>
      </c>
      <c r="J1206" s="1">
        <v>30</v>
      </c>
      <c r="K1206" s="1">
        <v>20</v>
      </c>
      <c r="L1206" s="1">
        <v>0</v>
      </c>
      <c r="M1206" s="1">
        <v>0</v>
      </c>
      <c r="N1206" s="1">
        <v>3</v>
      </c>
      <c r="O1206" s="1">
        <v>11</v>
      </c>
      <c r="P1206" s="1">
        <v>2</v>
      </c>
      <c r="Q1206" s="1">
        <v>8</v>
      </c>
      <c r="R1206" s="1">
        <v>8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71</v>
      </c>
      <c r="AA1206" s="1" t="str" cm="1">
        <f t="array" ref="AA1206">_xlfn.IFS(AND(Z1206 &lt; 36, Z1206 &gt; 23), "24-35", AND(Z1206 &lt; 51, Z1206 &gt; 35), "36-50", AND(Z1206 &lt; 66, Z1206 &gt; 50), "51-65", Z1206 &gt; 65, "66+", TRUE, "?")</f>
        <v>66+</v>
      </c>
      <c r="AB1206" s="1">
        <v>2746</v>
      </c>
      <c r="AC1206" s="1">
        <v>0</v>
      </c>
      <c r="AD1206" s="1">
        <v>0</v>
      </c>
      <c r="AE1206" s="1">
        <v>0</v>
      </c>
      <c r="AF1206" s="1">
        <v>0</v>
      </c>
      <c r="AG1206" s="1">
        <v>1</v>
      </c>
      <c r="AH1206" s="1">
        <v>0</v>
      </c>
      <c r="AI1206" s="1">
        <v>0</v>
      </c>
      <c r="AJ1206" s="1">
        <v>0</v>
      </c>
      <c r="AK1206" s="1">
        <v>1</v>
      </c>
      <c r="AL1206" s="1">
        <v>775</v>
      </c>
      <c r="AM1206" s="2">
        <v>42103</v>
      </c>
      <c r="AN1206">
        <f t="shared" si="55"/>
        <v>4</v>
      </c>
      <c r="AO1206" t="str">
        <f t="shared" si="56"/>
        <v>April</v>
      </c>
      <c r="AP1206">
        <v>1</v>
      </c>
    </row>
    <row r="1207" spans="1:42" ht="13" x14ac:dyDescent="0.15">
      <c r="A1207">
        <v>1206</v>
      </c>
      <c r="B1207" s="1">
        <v>46831</v>
      </c>
      <c r="C1207" s="1">
        <v>44</v>
      </c>
      <c r="D1207" s="1">
        <f t="shared" si="54"/>
        <v>9.3954858960944673E-2</v>
      </c>
      <c r="E1207" s="1">
        <v>1</v>
      </c>
      <c r="F1207" s="1">
        <v>1</v>
      </c>
      <c r="G1207" s="1">
        <v>84</v>
      </c>
      <c r="H1207" s="1">
        <v>22</v>
      </c>
      <c r="I1207" s="1">
        <v>2</v>
      </c>
      <c r="J1207" s="1">
        <v>10</v>
      </c>
      <c r="K1207" s="1">
        <v>6</v>
      </c>
      <c r="L1207" s="1">
        <v>4</v>
      </c>
      <c r="M1207" s="1">
        <v>34</v>
      </c>
      <c r="N1207" s="1">
        <v>2</v>
      </c>
      <c r="O1207" s="1">
        <v>1</v>
      </c>
      <c r="P1207" s="1">
        <v>2</v>
      </c>
      <c r="Q1207" s="1">
        <v>2</v>
      </c>
      <c r="R1207" s="1">
        <v>4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51</v>
      </c>
      <c r="AA1207" s="1" t="str" cm="1">
        <f t="array" ref="AA1207">_xlfn.IFS(AND(Z1207 &lt; 36, Z1207 &gt; 23), "24-35", AND(Z1207 &lt; 51, Z1207 &gt; 35), "36-50", AND(Z1207 &lt; 66, Z1207 &gt; 50), "51-65", Z1207 &gt; 65, "66+", TRUE, "?")</f>
        <v>51-65</v>
      </c>
      <c r="AB1207" s="1">
        <v>2545</v>
      </c>
      <c r="AC1207" s="1">
        <v>0</v>
      </c>
      <c r="AD1207" s="1">
        <v>1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0</v>
      </c>
      <c r="AK1207" s="1">
        <v>0</v>
      </c>
      <c r="AL1207" s="1">
        <v>10</v>
      </c>
      <c r="AM1207" s="2">
        <v>42304</v>
      </c>
      <c r="AN1207">
        <f t="shared" si="55"/>
        <v>10</v>
      </c>
      <c r="AO1207" t="str">
        <f t="shared" si="56"/>
        <v>October</v>
      </c>
      <c r="AP1207">
        <v>1</v>
      </c>
    </row>
    <row r="1208" spans="1:42" ht="13" x14ac:dyDescent="0.15">
      <c r="A1208">
        <v>1207</v>
      </c>
      <c r="B1208" s="1">
        <v>55424</v>
      </c>
      <c r="C1208" s="1">
        <v>770</v>
      </c>
      <c r="D1208" s="1">
        <f t="shared" si="54"/>
        <v>1.3892898383371826</v>
      </c>
      <c r="E1208" s="1">
        <v>0</v>
      </c>
      <c r="F1208" s="1">
        <v>1</v>
      </c>
      <c r="G1208" s="1">
        <v>6</v>
      </c>
      <c r="H1208" s="1">
        <v>462</v>
      </c>
      <c r="I1208" s="1">
        <v>61</v>
      </c>
      <c r="J1208" s="1">
        <v>184</v>
      </c>
      <c r="K1208" s="1">
        <v>10</v>
      </c>
      <c r="L1208" s="1">
        <v>53</v>
      </c>
      <c r="M1208" s="1">
        <v>107</v>
      </c>
      <c r="N1208" s="1">
        <v>4</v>
      </c>
      <c r="O1208" s="1">
        <v>7</v>
      </c>
      <c r="P1208" s="1">
        <v>5</v>
      </c>
      <c r="Q1208" s="1">
        <v>9</v>
      </c>
      <c r="R1208" s="1">
        <v>6</v>
      </c>
      <c r="S1208" s="1">
        <v>0</v>
      </c>
      <c r="T1208" s="1">
        <v>0</v>
      </c>
      <c r="U1208" s="1">
        <v>1</v>
      </c>
      <c r="V1208" s="1">
        <v>0</v>
      </c>
      <c r="W1208" s="1">
        <v>0</v>
      </c>
      <c r="X1208" s="1">
        <v>0</v>
      </c>
      <c r="Y1208" s="1">
        <v>1</v>
      </c>
      <c r="Z1208" s="1">
        <v>44</v>
      </c>
      <c r="AA1208" s="1" t="str" cm="1">
        <f t="array" ref="AA1208">_xlfn.IFS(AND(Z1208 &lt; 36, Z1208 &gt; 23), "24-35", AND(Z1208 &lt; 51, Z1208 &gt; 35), "36-50", AND(Z1208 &lt; 66, Z1208 &gt; 50), "51-65", Z1208 &gt; 65, "66+", TRUE, "?")</f>
        <v>36-50</v>
      </c>
      <c r="AB1208" s="1">
        <v>2740</v>
      </c>
      <c r="AC1208" s="1">
        <v>0</v>
      </c>
      <c r="AD1208" s="1">
        <v>1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663</v>
      </c>
      <c r="AM1208" s="2">
        <v>42109</v>
      </c>
      <c r="AN1208">
        <f t="shared" si="55"/>
        <v>4</v>
      </c>
      <c r="AO1208" t="str">
        <f t="shared" si="56"/>
        <v>April</v>
      </c>
      <c r="AP1208">
        <v>1</v>
      </c>
    </row>
    <row r="1209" spans="1:42" ht="13" x14ac:dyDescent="0.15">
      <c r="A1209">
        <v>1208</v>
      </c>
      <c r="B1209" s="1">
        <v>52531</v>
      </c>
      <c r="C1209" s="1">
        <v>669</v>
      </c>
      <c r="D1209" s="1">
        <f t="shared" si="54"/>
        <v>1.2735337229445471</v>
      </c>
      <c r="E1209" s="1">
        <v>0</v>
      </c>
      <c r="F1209" s="1">
        <v>0</v>
      </c>
      <c r="G1209" s="1">
        <v>68</v>
      </c>
      <c r="H1209" s="1">
        <v>283</v>
      </c>
      <c r="I1209" s="1">
        <v>112</v>
      </c>
      <c r="J1209" s="1">
        <v>151</v>
      </c>
      <c r="K1209" s="1">
        <v>51</v>
      </c>
      <c r="L1209" s="1">
        <v>72</v>
      </c>
      <c r="M1209" s="1">
        <v>125</v>
      </c>
      <c r="N1209" s="1">
        <v>2</v>
      </c>
      <c r="O1209" s="1">
        <v>7</v>
      </c>
      <c r="P1209" s="1">
        <v>2</v>
      </c>
      <c r="Q1209" s="1">
        <v>10</v>
      </c>
      <c r="R1209" s="1">
        <v>6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49</v>
      </c>
      <c r="AA1209" s="1" t="str" cm="1">
        <f t="array" ref="AA1209">_xlfn.IFS(AND(Z1209 &lt; 36, Z1209 &gt; 23), "24-35", AND(Z1209 &lt; 51, Z1209 &gt; 35), "36-50", AND(Z1209 &lt; 66, Z1209 &gt; 50), "51-65", Z1209 &gt; 65, "66+", TRUE, "?")</f>
        <v>36-50</v>
      </c>
      <c r="AB1209" s="1">
        <v>2705</v>
      </c>
      <c r="AC1209" s="1">
        <v>0</v>
      </c>
      <c r="AD1209" s="1">
        <v>1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0</v>
      </c>
      <c r="AK1209" s="1">
        <v>0</v>
      </c>
      <c r="AL1209" s="1">
        <v>544</v>
      </c>
      <c r="AM1209" s="2">
        <v>42144</v>
      </c>
      <c r="AN1209">
        <f t="shared" si="55"/>
        <v>5</v>
      </c>
      <c r="AO1209" t="str">
        <f t="shared" si="56"/>
        <v>May</v>
      </c>
      <c r="AP1209">
        <v>1</v>
      </c>
    </row>
    <row r="1210" spans="1:42" ht="13" x14ac:dyDescent="0.15">
      <c r="A1210">
        <v>1209</v>
      </c>
      <c r="B1210" s="1">
        <v>15759</v>
      </c>
      <c r="C1210" s="1">
        <v>14</v>
      </c>
      <c r="D1210" s="1">
        <f t="shared" si="54"/>
        <v>8.8838124246462341E-2</v>
      </c>
      <c r="E1210" s="1">
        <v>0</v>
      </c>
      <c r="F1210" s="1">
        <v>0</v>
      </c>
      <c r="G1210" s="1">
        <v>12</v>
      </c>
      <c r="H1210" s="1">
        <v>1</v>
      </c>
      <c r="I1210" s="1">
        <v>2</v>
      </c>
      <c r="J1210" s="1">
        <v>5</v>
      </c>
      <c r="K1210" s="1">
        <v>6</v>
      </c>
      <c r="L1210" s="1">
        <v>0</v>
      </c>
      <c r="M1210" s="1">
        <v>3</v>
      </c>
      <c r="N1210" s="1">
        <v>1</v>
      </c>
      <c r="O1210" s="1">
        <v>1</v>
      </c>
      <c r="P1210" s="1">
        <v>0</v>
      </c>
      <c r="Q1210" s="1">
        <v>2</v>
      </c>
      <c r="R1210" s="1">
        <v>7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64</v>
      </c>
      <c r="AA1210" s="1" t="str" cm="1">
        <f t="array" ref="AA1210">_xlfn.IFS(AND(Z1210 &lt; 36, Z1210 &gt; 23), "24-35", AND(Z1210 &lt; 51, Z1210 &gt; 35), "36-50", AND(Z1210 &lt; 66, Z1210 &gt; 50), "51-65", Z1210 &gt; 65, "66+", TRUE, "?")</f>
        <v>51-65</v>
      </c>
      <c r="AB1210" s="1">
        <v>2456</v>
      </c>
      <c r="AC1210" s="1">
        <v>0</v>
      </c>
      <c r="AD1210" s="1">
        <v>1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11</v>
      </c>
      <c r="AM1210" s="2">
        <v>42393</v>
      </c>
      <c r="AN1210">
        <f t="shared" si="55"/>
        <v>1</v>
      </c>
      <c r="AO1210" t="str">
        <f t="shared" si="56"/>
        <v>January</v>
      </c>
      <c r="AP1210">
        <v>1</v>
      </c>
    </row>
    <row r="1211" spans="1:42" ht="13" x14ac:dyDescent="0.15">
      <c r="A1211">
        <v>1210</v>
      </c>
      <c r="B1211" s="1">
        <v>43050</v>
      </c>
      <c r="C1211" s="1">
        <v>68</v>
      </c>
      <c r="D1211" s="1">
        <f t="shared" si="54"/>
        <v>0.15795586527293845</v>
      </c>
      <c r="E1211" s="1">
        <v>1</v>
      </c>
      <c r="F1211" s="1">
        <v>0</v>
      </c>
      <c r="G1211" s="1">
        <v>10</v>
      </c>
      <c r="H1211" s="1">
        <v>30</v>
      </c>
      <c r="I1211" s="1">
        <v>5</v>
      </c>
      <c r="J1211" s="1">
        <v>24</v>
      </c>
      <c r="K1211" s="1">
        <v>6</v>
      </c>
      <c r="L1211" s="1">
        <v>3</v>
      </c>
      <c r="M1211" s="1">
        <v>8</v>
      </c>
      <c r="N1211" s="1">
        <v>2</v>
      </c>
      <c r="O1211" s="1">
        <v>2</v>
      </c>
      <c r="P1211" s="1">
        <v>0</v>
      </c>
      <c r="Q1211" s="1">
        <v>4</v>
      </c>
      <c r="R1211" s="1">
        <v>5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47</v>
      </c>
      <c r="AA1211" s="1" t="str" cm="1">
        <f t="array" ref="AA1211">_xlfn.IFS(AND(Z1211 &lt; 36, Z1211 &gt; 23), "24-35", AND(Z1211 &lt; 51, Z1211 &gt; 35), "36-50", AND(Z1211 &lt; 66, Z1211 &gt; 50), "51-65", Z1211 &gt; 65, "66+", TRUE, "?")</f>
        <v>36-50</v>
      </c>
      <c r="AB1211" s="1">
        <v>2262</v>
      </c>
      <c r="AC1211" s="1">
        <v>0</v>
      </c>
      <c r="AD1211" s="1">
        <v>1</v>
      </c>
      <c r="AE1211" s="1">
        <v>0</v>
      </c>
      <c r="AF1211" s="1">
        <v>0</v>
      </c>
      <c r="AG1211" s="1">
        <v>0</v>
      </c>
      <c r="AH1211" s="1">
        <v>1</v>
      </c>
      <c r="AI1211" s="1">
        <v>0</v>
      </c>
      <c r="AJ1211" s="1">
        <v>0</v>
      </c>
      <c r="AK1211" s="1">
        <v>0</v>
      </c>
      <c r="AL1211" s="1">
        <v>60</v>
      </c>
      <c r="AM1211" s="2">
        <v>42587</v>
      </c>
      <c r="AN1211">
        <f t="shared" si="55"/>
        <v>8</v>
      </c>
      <c r="AO1211" t="str">
        <f t="shared" si="56"/>
        <v>August</v>
      </c>
      <c r="AP1211">
        <v>1</v>
      </c>
    </row>
    <row r="1212" spans="1:42" ht="13" x14ac:dyDescent="0.15">
      <c r="A1212">
        <v>1211</v>
      </c>
      <c r="B1212" s="1">
        <v>42997</v>
      </c>
      <c r="C1212" s="1">
        <v>10</v>
      </c>
      <c r="D1212" s="1">
        <f t="shared" si="54"/>
        <v>2.3257436565341769E-2</v>
      </c>
      <c r="E1212" s="1">
        <v>1</v>
      </c>
      <c r="F1212" s="1">
        <v>1</v>
      </c>
      <c r="G1212" s="1">
        <v>91</v>
      </c>
      <c r="H1212" s="1">
        <v>4</v>
      </c>
      <c r="I1212" s="1">
        <v>0</v>
      </c>
      <c r="J1212" s="1">
        <v>5</v>
      </c>
      <c r="K1212" s="1">
        <v>0</v>
      </c>
      <c r="L1212" s="1">
        <v>1</v>
      </c>
      <c r="M1212" s="1">
        <v>5</v>
      </c>
      <c r="N1212" s="1">
        <v>1</v>
      </c>
      <c r="O1212" s="1">
        <v>1</v>
      </c>
      <c r="P1212" s="1">
        <v>0</v>
      </c>
      <c r="Q1212" s="1">
        <v>2</v>
      </c>
      <c r="R1212" s="1">
        <v>7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43</v>
      </c>
      <c r="AA1212" s="1" t="str" cm="1">
        <f t="array" ref="AA1212">_xlfn.IFS(AND(Z1212 &lt; 36, Z1212 &gt; 23), "24-35", AND(Z1212 &lt; 51, Z1212 &gt; 35), "36-50", AND(Z1212 &lt; 66, Z1212 &gt; 50), "51-65", Z1212 &gt; 65, "66+", TRUE, "?")</f>
        <v>36-50</v>
      </c>
      <c r="AB1212" s="1">
        <v>2363</v>
      </c>
      <c r="AC1212" s="1">
        <v>0</v>
      </c>
      <c r="AD1212" s="1">
        <v>0</v>
      </c>
      <c r="AE1212" s="1">
        <v>1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5</v>
      </c>
      <c r="AM1212" s="2">
        <v>42486</v>
      </c>
      <c r="AN1212">
        <f t="shared" si="55"/>
        <v>4</v>
      </c>
      <c r="AO1212" t="str">
        <f t="shared" si="56"/>
        <v>April</v>
      </c>
      <c r="AP1212">
        <v>1</v>
      </c>
    </row>
    <row r="1213" spans="1:42" ht="13" x14ac:dyDescent="0.15">
      <c r="A1213">
        <v>1212</v>
      </c>
      <c r="B1213" s="1">
        <v>48918</v>
      </c>
      <c r="C1213" s="1">
        <v>61</v>
      </c>
      <c r="D1213" s="1">
        <f t="shared" si="54"/>
        <v>0.12469847499897789</v>
      </c>
      <c r="E1213" s="1">
        <v>1</v>
      </c>
      <c r="F1213" s="1">
        <v>1</v>
      </c>
      <c r="G1213" s="1">
        <v>21</v>
      </c>
      <c r="H1213" s="1">
        <v>52</v>
      </c>
      <c r="I1213" s="1">
        <v>0</v>
      </c>
      <c r="J1213" s="1">
        <v>9</v>
      </c>
      <c r="K1213" s="1">
        <v>0</v>
      </c>
      <c r="L1213" s="1">
        <v>0</v>
      </c>
      <c r="M1213" s="1">
        <v>1</v>
      </c>
      <c r="N1213" s="1">
        <v>2</v>
      </c>
      <c r="O1213" s="1">
        <v>1</v>
      </c>
      <c r="P1213" s="1">
        <v>0</v>
      </c>
      <c r="Q1213" s="1">
        <v>4</v>
      </c>
      <c r="R1213" s="1">
        <v>4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57</v>
      </c>
      <c r="AA1213" s="1" t="str" cm="1">
        <f t="array" ref="AA1213">_xlfn.IFS(AND(Z1213 &lt; 36, Z1213 &gt; 23), "24-35", AND(Z1213 &lt; 51, Z1213 &gt; 35), "36-50", AND(Z1213 &lt; 66, Z1213 &gt; 50), "51-65", Z1213 &gt; 65, "66+", TRUE, "?")</f>
        <v>51-65</v>
      </c>
      <c r="AB1213" s="1">
        <v>2237</v>
      </c>
      <c r="AC1213" s="1">
        <v>0</v>
      </c>
      <c r="AD1213" s="1">
        <v>0</v>
      </c>
      <c r="AE1213" s="1">
        <v>1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60</v>
      </c>
      <c r="AM1213" s="2">
        <v>42612</v>
      </c>
      <c r="AN1213">
        <f t="shared" si="55"/>
        <v>8</v>
      </c>
      <c r="AO1213" t="str">
        <f t="shared" si="56"/>
        <v>August</v>
      </c>
      <c r="AP1213">
        <v>1</v>
      </c>
    </row>
    <row r="1214" spans="1:42" ht="13" x14ac:dyDescent="0.15">
      <c r="A1214">
        <v>1213</v>
      </c>
      <c r="B1214" s="1">
        <v>60033</v>
      </c>
      <c r="C1214" s="1">
        <v>150</v>
      </c>
      <c r="D1214" s="1">
        <f t="shared" si="54"/>
        <v>0.24986257558342909</v>
      </c>
      <c r="E1214" s="1">
        <v>0</v>
      </c>
      <c r="F1214" s="1">
        <v>1</v>
      </c>
      <c r="G1214" s="1">
        <v>28</v>
      </c>
      <c r="H1214" s="1">
        <v>62</v>
      </c>
      <c r="I1214" s="1">
        <v>1</v>
      </c>
      <c r="J1214" s="1">
        <v>57</v>
      </c>
      <c r="K1214" s="1">
        <v>19</v>
      </c>
      <c r="L1214" s="1">
        <v>11</v>
      </c>
      <c r="M1214" s="1">
        <v>48</v>
      </c>
      <c r="N1214" s="1">
        <v>2</v>
      </c>
      <c r="O1214" s="1">
        <v>2</v>
      </c>
      <c r="P1214" s="1">
        <v>1</v>
      </c>
      <c r="Q1214" s="1">
        <v>5</v>
      </c>
      <c r="R1214" s="1">
        <v>2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66</v>
      </c>
      <c r="AA1214" s="1" t="str" cm="1">
        <f t="array" ref="AA1214">_xlfn.IFS(AND(Z1214 &lt; 36, Z1214 &gt; 23), "24-35", AND(Z1214 &lt; 51, Z1214 &gt; 35), "36-50", AND(Z1214 &lt; 66, Z1214 &gt; 50), "51-65", Z1214 &gt; 65, "66+", TRUE, "?")</f>
        <v>66+</v>
      </c>
      <c r="AB1214" s="1">
        <v>2251</v>
      </c>
      <c r="AC1214" s="1">
        <v>0</v>
      </c>
      <c r="AD1214" s="1">
        <v>0</v>
      </c>
      <c r="AE1214" s="1">
        <v>0</v>
      </c>
      <c r="AF1214" s="1">
        <v>1</v>
      </c>
      <c r="AG1214" s="1">
        <v>0</v>
      </c>
      <c r="AH1214" s="1">
        <v>0</v>
      </c>
      <c r="AI1214" s="1">
        <v>0</v>
      </c>
      <c r="AJ1214" s="1">
        <v>1</v>
      </c>
      <c r="AK1214" s="1">
        <v>0</v>
      </c>
      <c r="AL1214" s="1">
        <v>102</v>
      </c>
      <c r="AM1214" s="2">
        <v>42598</v>
      </c>
      <c r="AN1214">
        <f t="shared" si="55"/>
        <v>8</v>
      </c>
      <c r="AO1214" t="str">
        <f t="shared" si="56"/>
        <v>August</v>
      </c>
      <c r="AP1214">
        <v>1</v>
      </c>
    </row>
    <row r="1215" spans="1:42" ht="13" x14ac:dyDescent="0.15">
      <c r="A1215">
        <v>1214</v>
      </c>
      <c r="B1215" s="1">
        <v>34043</v>
      </c>
      <c r="C1215" s="1">
        <v>39</v>
      </c>
      <c r="D1215" s="1">
        <f t="shared" si="54"/>
        <v>0.11456099638692241</v>
      </c>
      <c r="E1215" s="1">
        <v>1</v>
      </c>
      <c r="F1215" s="1">
        <v>0</v>
      </c>
      <c r="G1215" s="1">
        <v>97</v>
      </c>
      <c r="H1215" s="1">
        <v>20</v>
      </c>
      <c r="I1215" s="1">
        <v>2</v>
      </c>
      <c r="J1215" s="1">
        <v>14</v>
      </c>
      <c r="K1215" s="1">
        <v>3</v>
      </c>
      <c r="L1215" s="1">
        <v>0</v>
      </c>
      <c r="M1215" s="1">
        <v>10</v>
      </c>
      <c r="N1215" s="1">
        <v>1</v>
      </c>
      <c r="O1215" s="1">
        <v>2</v>
      </c>
      <c r="P1215" s="1">
        <v>0</v>
      </c>
      <c r="Q1215" s="1">
        <v>2</v>
      </c>
      <c r="R1215" s="1">
        <v>9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42</v>
      </c>
      <c r="AA1215" s="1" t="str" cm="1">
        <f t="array" ref="AA1215">_xlfn.IFS(AND(Z1215 &lt; 36, Z1215 &gt; 23), "24-35", AND(Z1215 &lt; 51, Z1215 &gt; 35), "36-50", AND(Z1215 &lt; 66, Z1215 &gt; 50), "51-65", Z1215 &gt; 65, "66+", TRUE, "?")</f>
        <v>36-50</v>
      </c>
      <c r="AB1215" s="1">
        <v>2406</v>
      </c>
      <c r="AC1215" s="1">
        <v>0</v>
      </c>
      <c r="AD1215" s="1">
        <v>0</v>
      </c>
      <c r="AE1215" s="1">
        <v>0</v>
      </c>
      <c r="AF1215" s="1">
        <v>1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29</v>
      </c>
      <c r="AM1215" s="2">
        <v>42443</v>
      </c>
      <c r="AN1215">
        <f t="shared" si="55"/>
        <v>3</v>
      </c>
      <c r="AO1215" t="str">
        <f t="shared" si="56"/>
        <v>March</v>
      </c>
      <c r="AP1215">
        <v>1</v>
      </c>
    </row>
    <row r="1216" spans="1:42" ht="13" x14ac:dyDescent="0.15">
      <c r="A1216">
        <v>1215</v>
      </c>
      <c r="B1216" s="1">
        <v>57811</v>
      </c>
      <c r="C1216" s="1">
        <v>724</v>
      </c>
      <c r="D1216" s="1">
        <f t="shared" si="54"/>
        <v>1.2523568179066267</v>
      </c>
      <c r="E1216" s="1">
        <v>0</v>
      </c>
      <c r="F1216" s="1">
        <v>1</v>
      </c>
      <c r="G1216" s="1">
        <v>49</v>
      </c>
      <c r="H1216" s="1">
        <v>545</v>
      </c>
      <c r="I1216" s="1">
        <v>7</v>
      </c>
      <c r="J1216" s="1">
        <v>114</v>
      </c>
      <c r="K1216" s="1">
        <v>37</v>
      </c>
      <c r="L1216" s="1">
        <v>21</v>
      </c>
      <c r="M1216" s="1">
        <v>78</v>
      </c>
      <c r="N1216" s="1">
        <v>5</v>
      </c>
      <c r="O1216" s="1">
        <v>7</v>
      </c>
      <c r="P1216" s="1">
        <v>2</v>
      </c>
      <c r="Q1216" s="1">
        <v>11</v>
      </c>
      <c r="R1216" s="1">
        <v>5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54</v>
      </c>
      <c r="AA1216" s="1" t="str" cm="1">
        <f t="array" ref="AA1216">_xlfn.IFS(AND(Z1216 &lt; 36, Z1216 &gt; 23), "24-35", AND(Z1216 &lt; 51, Z1216 &gt; 35), "36-50", AND(Z1216 &lt; 66, Z1216 &gt; 50), "51-65", Z1216 &gt; 65, "66+", TRUE, "?")</f>
        <v>51-65</v>
      </c>
      <c r="AB1216" s="1">
        <v>2529</v>
      </c>
      <c r="AC1216" s="1">
        <v>0</v>
      </c>
      <c r="AD1216" s="1">
        <v>0</v>
      </c>
      <c r="AE1216" s="1">
        <v>0</v>
      </c>
      <c r="AF1216" s="1">
        <v>1</v>
      </c>
      <c r="AG1216" s="1">
        <v>0</v>
      </c>
      <c r="AH1216" s="1">
        <v>0</v>
      </c>
      <c r="AI1216" s="1">
        <v>1</v>
      </c>
      <c r="AJ1216" s="1">
        <v>0</v>
      </c>
      <c r="AK1216" s="1">
        <v>0</v>
      </c>
      <c r="AL1216" s="1">
        <v>646</v>
      </c>
      <c r="AM1216" s="2">
        <v>42320</v>
      </c>
      <c r="AN1216">
        <f t="shared" si="55"/>
        <v>11</v>
      </c>
      <c r="AO1216" t="str">
        <f t="shared" si="56"/>
        <v>November</v>
      </c>
      <c r="AP1216">
        <v>1</v>
      </c>
    </row>
    <row r="1217" spans="1:42" ht="13" x14ac:dyDescent="0.15">
      <c r="A1217">
        <v>1216</v>
      </c>
      <c r="B1217" s="1">
        <v>88097</v>
      </c>
      <c r="C1217" s="1">
        <v>769</v>
      </c>
      <c r="D1217" s="1">
        <f t="shared" si="54"/>
        <v>0.87290146088970111</v>
      </c>
      <c r="E1217" s="1">
        <v>1</v>
      </c>
      <c r="F1217" s="1">
        <v>0</v>
      </c>
      <c r="G1217" s="1">
        <v>24</v>
      </c>
      <c r="H1217" s="1">
        <v>163</v>
      </c>
      <c r="I1217" s="1">
        <v>0</v>
      </c>
      <c r="J1217" s="1">
        <v>480</v>
      </c>
      <c r="K1217" s="1">
        <v>0</v>
      </c>
      <c r="L1217" s="1">
        <v>126</v>
      </c>
      <c r="M1217" s="1">
        <v>75</v>
      </c>
      <c r="N1217" s="1">
        <v>1</v>
      </c>
      <c r="O1217" s="1">
        <v>6</v>
      </c>
      <c r="P1217" s="1">
        <v>5</v>
      </c>
      <c r="Q1217" s="1">
        <v>8</v>
      </c>
      <c r="R1217" s="1">
        <v>9</v>
      </c>
      <c r="S1217" s="1">
        <v>1</v>
      </c>
      <c r="T1217" s="1">
        <v>0</v>
      </c>
      <c r="U1217" s="1">
        <v>0</v>
      </c>
      <c r="V1217" s="1">
        <v>1</v>
      </c>
      <c r="W1217" s="1">
        <v>1</v>
      </c>
      <c r="X1217" s="1">
        <v>0</v>
      </c>
      <c r="Y1217" s="1">
        <v>1</v>
      </c>
      <c r="Z1217" s="1">
        <v>42</v>
      </c>
      <c r="AA1217" s="1" t="str" cm="1">
        <f t="array" ref="AA1217">_xlfn.IFS(AND(Z1217 &lt; 36, Z1217 &gt; 23), "24-35", AND(Z1217 &lt; 51, Z1217 &gt; 35), "36-50", AND(Z1217 &lt; 66, Z1217 &gt; 50), "51-65", Z1217 &gt; 65, "66+", TRUE, "?")</f>
        <v>36-50</v>
      </c>
      <c r="AB1217" s="1">
        <v>2839</v>
      </c>
      <c r="AC1217" s="1">
        <v>0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0</v>
      </c>
      <c r="AL1217" s="1">
        <v>694</v>
      </c>
      <c r="AM1217" s="2">
        <v>42010</v>
      </c>
      <c r="AN1217">
        <f t="shared" si="55"/>
        <v>1</v>
      </c>
      <c r="AO1217" t="str">
        <f t="shared" si="56"/>
        <v>January</v>
      </c>
      <c r="AP1217">
        <v>1</v>
      </c>
    </row>
    <row r="1218" spans="1:42" ht="13" x14ac:dyDescent="0.15">
      <c r="A1218">
        <v>1217</v>
      </c>
      <c r="B1218" s="1">
        <v>7500</v>
      </c>
      <c r="C1218" s="1">
        <v>32</v>
      </c>
      <c r="D1218" s="1">
        <f t="shared" si="54"/>
        <v>0.42666666666666669</v>
      </c>
      <c r="E1218" s="1">
        <v>1</v>
      </c>
      <c r="F1218" s="1">
        <v>1</v>
      </c>
      <c r="G1218" s="1">
        <v>5</v>
      </c>
      <c r="H1218" s="1">
        <v>6</v>
      </c>
      <c r="I1218" s="1">
        <v>5</v>
      </c>
      <c r="J1218" s="1">
        <v>4</v>
      </c>
      <c r="K1218" s="1">
        <v>13</v>
      </c>
      <c r="L1218" s="1">
        <v>4</v>
      </c>
      <c r="M1218" s="1">
        <v>25</v>
      </c>
      <c r="N1218" s="1">
        <v>4</v>
      </c>
      <c r="O1218" s="1">
        <v>2</v>
      </c>
      <c r="P1218" s="1">
        <v>1</v>
      </c>
      <c r="Q1218" s="1">
        <v>3</v>
      </c>
      <c r="R1218" s="1">
        <v>6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42</v>
      </c>
      <c r="AA1218" s="1" t="str" cm="1">
        <f t="array" ref="AA1218">_xlfn.IFS(AND(Z1218 &lt; 36, Z1218 &gt; 23), "24-35", AND(Z1218 &lt; 51, Z1218 &gt; 35), "36-50", AND(Z1218 &lt; 66, Z1218 &gt; 50), "51-65", Z1218 &gt; 65, "66+", TRUE, "?")</f>
        <v>36-50</v>
      </c>
      <c r="AB1218" s="1">
        <v>2708</v>
      </c>
      <c r="AC1218" s="1">
        <v>0</v>
      </c>
      <c r="AD1218" s="1">
        <v>0</v>
      </c>
      <c r="AE1218" s="1">
        <v>1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7</v>
      </c>
      <c r="AM1218" s="2">
        <v>42141</v>
      </c>
      <c r="AN1218">
        <f t="shared" si="55"/>
        <v>5</v>
      </c>
      <c r="AO1218" t="str">
        <f t="shared" si="56"/>
        <v>May</v>
      </c>
      <c r="AP1218">
        <v>1</v>
      </c>
    </row>
    <row r="1219" spans="1:42" ht="13" x14ac:dyDescent="0.15">
      <c r="A1219">
        <v>1218</v>
      </c>
      <c r="B1219" s="1">
        <v>56534</v>
      </c>
      <c r="C1219" s="1">
        <v>769</v>
      </c>
      <c r="D1219" s="1">
        <f t="shared" ref="D1219:D1282" si="57">C1219/B1219*100</f>
        <v>1.3602433933562106</v>
      </c>
      <c r="E1219" s="1">
        <v>0</v>
      </c>
      <c r="F1219" s="1">
        <v>1</v>
      </c>
      <c r="G1219" s="1">
        <v>35</v>
      </c>
      <c r="H1219" s="1">
        <v>691</v>
      </c>
      <c r="I1219" s="1">
        <v>7</v>
      </c>
      <c r="J1219" s="1">
        <v>61</v>
      </c>
      <c r="K1219" s="1">
        <v>10</v>
      </c>
      <c r="L1219" s="1">
        <v>0</v>
      </c>
      <c r="M1219" s="1">
        <v>46</v>
      </c>
      <c r="N1219" s="1">
        <v>4</v>
      </c>
      <c r="O1219" s="1">
        <v>10</v>
      </c>
      <c r="P1219" s="1">
        <v>4</v>
      </c>
      <c r="Q1219" s="1">
        <v>7</v>
      </c>
      <c r="R1219" s="1">
        <v>8</v>
      </c>
      <c r="S1219" s="1">
        <v>0</v>
      </c>
      <c r="T1219" s="1">
        <v>1</v>
      </c>
      <c r="U1219" s="1">
        <v>0</v>
      </c>
      <c r="V1219" s="1">
        <v>1</v>
      </c>
      <c r="W1219" s="1">
        <v>0</v>
      </c>
      <c r="X1219" s="1">
        <v>0</v>
      </c>
      <c r="Y1219" s="1">
        <v>1</v>
      </c>
      <c r="Z1219" s="1">
        <v>52</v>
      </c>
      <c r="AA1219" s="1" t="str" cm="1">
        <f t="array" ref="AA1219">_xlfn.IFS(AND(Z1219 &lt; 36, Z1219 &gt; 23), "24-35", AND(Z1219 &lt; 51, Z1219 &gt; 35), "36-50", AND(Z1219 &lt; 66, Z1219 &gt; 50), "51-65", Z1219 &gt; 65, "66+", TRUE, "?")</f>
        <v>51-65</v>
      </c>
      <c r="AB1219" s="1">
        <v>2500</v>
      </c>
      <c r="AC1219" s="1">
        <v>0</v>
      </c>
      <c r="AD1219" s="1">
        <v>0</v>
      </c>
      <c r="AE1219" s="1">
        <v>0</v>
      </c>
      <c r="AF1219" s="1">
        <v>1</v>
      </c>
      <c r="AG1219" s="1">
        <v>0</v>
      </c>
      <c r="AH1219" s="1">
        <v>0</v>
      </c>
      <c r="AI1219" s="1">
        <v>1</v>
      </c>
      <c r="AJ1219" s="1">
        <v>0</v>
      </c>
      <c r="AK1219" s="1">
        <v>0</v>
      </c>
      <c r="AL1219" s="1">
        <v>723</v>
      </c>
      <c r="AM1219" s="2">
        <v>42349</v>
      </c>
      <c r="AN1219">
        <f t="shared" ref="AN1219:AN1282" si="58">MONTH(AM1219)</f>
        <v>12</v>
      </c>
      <c r="AO1219" t="str">
        <f t="shared" ref="AO1219:AO1282" si="59">TEXT(DATE(2024,AN1219,1),"mmmm")</f>
        <v>December</v>
      </c>
      <c r="AP1219">
        <v>1</v>
      </c>
    </row>
    <row r="1220" spans="1:42" ht="13" x14ac:dyDescent="0.15">
      <c r="A1220">
        <v>1219</v>
      </c>
      <c r="B1220" s="1">
        <v>23148</v>
      </c>
      <c r="C1220" s="1">
        <v>27</v>
      </c>
      <c r="D1220" s="1">
        <f t="shared" si="57"/>
        <v>0.11664074650077762</v>
      </c>
      <c r="E1220" s="1">
        <v>0</v>
      </c>
      <c r="F1220" s="1">
        <v>0</v>
      </c>
      <c r="G1220" s="1">
        <v>83</v>
      </c>
      <c r="H1220" s="1">
        <v>4</v>
      </c>
      <c r="I1220" s="1">
        <v>6</v>
      </c>
      <c r="J1220" s="1">
        <v>8</v>
      </c>
      <c r="K1220" s="1">
        <v>6</v>
      </c>
      <c r="L1220" s="1">
        <v>3</v>
      </c>
      <c r="M1220" s="1">
        <v>10</v>
      </c>
      <c r="N1220" s="1">
        <v>1</v>
      </c>
      <c r="O1220" s="1">
        <v>2</v>
      </c>
      <c r="P1220" s="1">
        <v>0</v>
      </c>
      <c r="Q1220" s="1">
        <v>3</v>
      </c>
      <c r="R1220" s="1">
        <v>7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35</v>
      </c>
      <c r="AA1220" s="1" t="str" cm="1">
        <f t="array" ref="AA1220">_xlfn.IFS(AND(Z1220 &lt; 36, Z1220 &gt; 23), "24-35", AND(Z1220 &lt; 51, Z1220 &gt; 35), "36-50", AND(Z1220 &lt; 66, Z1220 &gt; 50), "51-65", Z1220 &gt; 65, "66+", TRUE, "?")</f>
        <v>24-35</v>
      </c>
      <c r="AB1220" s="1">
        <v>2290</v>
      </c>
      <c r="AC1220" s="1">
        <v>0</v>
      </c>
      <c r="AD1220" s="1">
        <v>1</v>
      </c>
      <c r="AE1220" s="1">
        <v>0</v>
      </c>
      <c r="AF1220" s="1">
        <v>0</v>
      </c>
      <c r="AG1220" s="1">
        <v>0</v>
      </c>
      <c r="AH1220" s="1">
        <v>1</v>
      </c>
      <c r="AI1220" s="1">
        <v>0</v>
      </c>
      <c r="AJ1220" s="1">
        <v>0</v>
      </c>
      <c r="AK1220" s="1">
        <v>0</v>
      </c>
      <c r="AL1220" s="1">
        <v>17</v>
      </c>
      <c r="AM1220" s="2">
        <v>42559</v>
      </c>
      <c r="AN1220">
        <f t="shared" si="58"/>
        <v>7</v>
      </c>
      <c r="AO1220" t="str">
        <f t="shared" si="59"/>
        <v>July</v>
      </c>
      <c r="AP1220">
        <v>1</v>
      </c>
    </row>
    <row r="1221" spans="1:42" ht="13" x14ac:dyDescent="0.15">
      <c r="A1221">
        <v>1220</v>
      </c>
      <c r="B1221" s="1">
        <v>44267</v>
      </c>
      <c r="C1221" s="1">
        <v>261</v>
      </c>
      <c r="D1221" s="1">
        <f t="shared" si="57"/>
        <v>0.58960399394582863</v>
      </c>
      <c r="E1221" s="1">
        <v>1</v>
      </c>
      <c r="F1221" s="1">
        <v>1</v>
      </c>
      <c r="G1221" s="1">
        <v>48</v>
      </c>
      <c r="H1221" s="1">
        <v>183</v>
      </c>
      <c r="I1221" s="1">
        <v>5</v>
      </c>
      <c r="J1221" s="1">
        <v>65</v>
      </c>
      <c r="K1221" s="1">
        <v>3</v>
      </c>
      <c r="L1221" s="1">
        <v>5</v>
      </c>
      <c r="M1221" s="1">
        <v>49</v>
      </c>
      <c r="N1221" s="1">
        <v>5</v>
      </c>
      <c r="O1221" s="1">
        <v>5</v>
      </c>
      <c r="P1221" s="1">
        <v>2</v>
      </c>
      <c r="Q1221" s="1">
        <v>4</v>
      </c>
      <c r="R1221" s="1">
        <v>9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50</v>
      </c>
      <c r="AA1221" s="1" t="str" cm="1">
        <f t="array" ref="AA1221">_xlfn.IFS(AND(Z1221 &lt; 36, Z1221 &gt; 23), "24-35", AND(Z1221 &lt; 51, Z1221 &gt; 35), "36-50", AND(Z1221 &lt; 66, Z1221 &gt; 50), "51-65", Z1221 &gt; 65, "66+", TRUE, "?")</f>
        <v>36-50</v>
      </c>
      <c r="AB1221" s="1">
        <v>2648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212</v>
      </c>
      <c r="AM1221" s="2">
        <v>42201</v>
      </c>
      <c r="AN1221">
        <f t="shared" si="58"/>
        <v>7</v>
      </c>
      <c r="AO1221" t="str">
        <f t="shared" si="59"/>
        <v>July</v>
      </c>
      <c r="AP1221">
        <v>1</v>
      </c>
    </row>
    <row r="1222" spans="1:42" ht="13" x14ac:dyDescent="0.15">
      <c r="A1222">
        <v>1221</v>
      </c>
      <c r="B1222" s="1">
        <v>71626</v>
      </c>
      <c r="C1222" s="1">
        <v>1233</v>
      </c>
      <c r="D1222" s="1">
        <f t="shared" si="57"/>
        <v>1.7214419344930614</v>
      </c>
      <c r="E1222" s="1">
        <v>0</v>
      </c>
      <c r="F1222" s="1">
        <v>0</v>
      </c>
      <c r="G1222" s="1">
        <v>94</v>
      </c>
      <c r="H1222" s="1">
        <v>546</v>
      </c>
      <c r="I1222" s="1">
        <v>72</v>
      </c>
      <c r="J1222" s="1">
        <v>376</v>
      </c>
      <c r="K1222" s="1">
        <v>94</v>
      </c>
      <c r="L1222" s="1">
        <v>145</v>
      </c>
      <c r="M1222" s="1">
        <v>72</v>
      </c>
      <c r="N1222" s="1">
        <v>1</v>
      </c>
      <c r="O1222" s="1">
        <v>5</v>
      </c>
      <c r="P1222" s="1">
        <v>5</v>
      </c>
      <c r="Q1222" s="1">
        <v>8</v>
      </c>
      <c r="R1222" s="1">
        <v>3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41</v>
      </c>
      <c r="AA1222" s="1" t="str" cm="1">
        <f t="array" ref="AA1222">_xlfn.IFS(AND(Z1222 &lt; 36, Z1222 &gt; 23), "24-35", AND(Z1222 &lt; 51, Z1222 &gt; 35), "36-50", AND(Z1222 &lt; 66, Z1222 &gt; 50), "51-65", Z1222 &gt; 65, "66+", TRUE, "?")</f>
        <v>36-50</v>
      </c>
      <c r="AB1222" s="1">
        <v>2764</v>
      </c>
      <c r="AC1222" s="1">
        <v>0</v>
      </c>
      <c r="AD1222" s="1">
        <v>1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0</v>
      </c>
      <c r="AK1222" s="1">
        <v>0</v>
      </c>
      <c r="AL1222" s="1">
        <v>1161</v>
      </c>
      <c r="AM1222" s="2">
        <v>42085</v>
      </c>
      <c r="AN1222">
        <f t="shared" si="58"/>
        <v>3</v>
      </c>
      <c r="AO1222" t="str">
        <f t="shared" si="59"/>
        <v>March</v>
      </c>
      <c r="AP1222">
        <v>1</v>
      </c>
    </row>
    <row r="1223" spans="1:42" ht="13" x14ac:dyDescent="0.15">
      <c r="A1223">
        <v>1222</v>
      </c>
      <c r="B1223" s="1">
        <v>60894</v>
      </c>
      <c r="C1223" s="1">
        <v>778</v>
      </c>
      <c r="D1223" s="1">
        <f t="shared" si="57"/>
        <v>1.2776299799651856</v>
      </c>
      <c r="E1223" s="1">
        <v>0</v>
      </c>
      <c r="F1223" s="1">
        <v>1</v>
      </c>
      <c r="G1223" s="1">
        <v>61</v>
      </c>
      <c r="H1223" s="1">
        <v>606</v>
      </c>
      <c r="I1223" s="1">
        <v>7</v>
      </c>
      <c r="J1223" s="1">
        <v>155</v>
      </c>
      <c r="K1223" s="1">
        <v>10</v>
      </c>
      <c r="L1223" s="1">
        <v>0</v>
      </c>
      <c r="M1223" s="1">
        <v>54</v>
      </c>
      <c r="N1223" s="1">
        <v>5</v>
      </c>
      <c r="O1223" s="1">
        <v>10</v>
      </c>
      <c r="P1223" s="1">
        <v>3</v>
      </c>
      <c r="Q1223" s="1">
        <v>8</v>
      </c>
      <c r="R1223" s="1">
        <v>7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54</v>
      </c>
      <c r="AA1223" s="1" t="str" cm="1">
        <f t="array" ref="AA1223">_xlfn.IFS(AND(Z1223 &lt; 36, Z1223 &gt; 23), "24-35", AND(Z1223 &lt; 51, Z1223 &gt; 35), "36-50", AND(Z1223 &lt; 66, Z1223 &gt; 50), "51-65", Z1223 &gt; 65, "66+", TRUE, "?")</f>
        <v>51-65</v>
      </c>
      <c r="AB1223" s="1">
        <v>2525</v>
      </c>
      <c r="AC1223" s="1">
        <v>0</v>
      </c>
      <c r="AD1223" s="1">
        <v>0</v>
      </c>
      <c r="AE1223" s="1">
        <v>0</v>
      </c>
      <c r="AF1223" s="1">
        <v>1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724</v>
      </c>
      <c r="AM1223" s="2">
        <v>42324</v>
      </c>
      <c r="AN1223">
        <f t="shared" si="58"/>
        <v>11</v>
      </c>
      <c r="AO1223" t="str">
        <f t="shared" si="59"/>
        <v>November</v>
      </c>
      <c r="AP1223">
        <v>1</v>
      </c>
    </row>
    <row r="1224" spans="1:42" ht="13" x14ac:dyDescent="0.15">
      <c r="A1224">
        <v>1223</v>
      </c>
      <c r="B1224" s="1">
        <v>50200</v>
      </c>
      <c r="C1224" s="1">
        <v>337</v>
      </c>
      <c r="D1224" s="1">
        <f t="shared" si="57"/>
        <v>0.67131474103585653</v>
      </c>
      <c r="E1224" s="1">
        <v>1</v>
      </c>
      <c r="F1224" s="1">
        <v>1</v>
      </c>
      <c r="G1224" s="1">
        <v>70</v>
      </c>
      <c r="H1224" s="1">
        <v>266</v>
      </c>
      <c r="I1224" s="1">
        <v>6</v>
      </c>
      <c r="J1224" s="1">
        <v>51</v>
      </c>
      <c r="K1224" s="1">
        <v>8</v>
      </c>
      <c r="L1224" s="1">
        <v>6</v>
      </c>
      <c r="M1224" s="1">
        <v>64</v>
      </c>
      <c r="N1224" s="1">
        <v>6</v>
      </c>
      <c r="O1224" s="1">
        <v>7</v>
      </c>
      <c r="P1224" s="1">
        <v>1</v>
      </c>
      <c r="Q1224" s="1">
        <v>5</v>
      </c>
      <c r="R1224" s="1">
        <v>8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44</v>
      </c>
      <c r="AA1224" s="1" t="str" cm="1">
        <f t="array" ref="AA1224">_xlfn.IFS(AND(Z1224 &lt; 36, Z1224 &gt; 23), "24-35", AND(Z1224 &lt; 51, Z1224 &gt; 35), "36-50", AND(Z1224 &lt; 66, Z1224 &gt; 50), "51-65", Z1224 &gt; 65, "66+", TRUE, "?")</f>
        <v>36-50</v>
      </c>
      <c r="AB1224" s="1">
        <v>2611</v>
      </c>
      <c r="AC1224" s="1">
        <v>0</v>
      </c>
      <c r="AD1224" s="1">
        <v>0</v>
      </c>
      <c r="AE1224" s="1">
        <v>0</v>
      </c>
      <c r="AF1224" s="1">
        <v>1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273</v>
      </c>
      <c r="AM1224" s="2">
        <v>42238</v>
      </c>
      <c r="AN1224">
        <f t="shared" si="58"/>
        <v>8</v>
      </c>
      <c r="AO1224" t="str">
        <f t="shared" si="59"/>
        <v>August</v>
      </c>
      <c r="AP1224">
        <v>1</v>
      </c>
    </row>
    <row r="1225" spans="1:42" ht="13" x14ac:dyDescent="0.15">
      <c r="A1225">
        <v>1224</v>
      </c>
      <c r="B1225" s="1">
        <v>81051</v>
      </c>
      <c r="C1225" s="1">
        <v>1487</v>
      </c>
      <c r="D1225" s="1">
        <f t="shared" si="57"/>
        <v>1.8346473208226921</v>
      </c>
      <c r="E1225" s="1">
        <v>0</v>
      </c>
      <c r="F1225" s="1">
        <v>0</v>
      </c>
      <c r="G1225" s="1">
        <v>43</v>
      </c>
      <c r="H1225" s="1">
        <v>1142</v>
      </c>
      <c r="I1225" s="1">
        <v>29</v>
      </c>
      <c r="J1225" s="1">
        <v>249</v>
      </c>
      <c r="K1225" s="1">
        <v>38</v>
      </c>
      <c r="L1225" s="1">
        <v>29</v>
      </c>
      <c r="M1225" s="1">
        <v>14</v>
      </c>
      <c r="N1225" s="1">
        <v>1</v>
      </c>
      <c r="O1225" s="1">
        <v>5</v>
      </c>
      <c r="P1225" s="1">
        <v>5</v>
      </c>
      <c r="Q1225" s="1">
        <v>12</v>
      </c>
      <c r="R1225" s="1">
        <v>2</v>
      </c>
      <c r="S1225" s="1">
        <v>0</v>
      </c>
      <c r="T1225" s="1">
        <v>0</v>
      </c>
      <c r="U1225" s="1">
        <v>0</v>
      </c>
      <c r="V1225" s="1">
        <v>1</v>
      </c>
      <c r="W1225" s="1">
        <v>1</v>
      </c>
      <c r="X1225" s="1">
        <v>0</v>
      </c>
      <c r="Y1225" s="1">
        <v>0</v>
      </c>
      <c r="Z1225" s="1">
        <v>55</v>
      </c>
      <c r="AA1225" s="1" t="str" cm="1">
        <f t="array" ref="AA1225">_xlfn.IFS(AND(Z1225 &lt; 36, Z1225 &gt; 23), "24-35", AND(Z1225 &lt; 51, Z1225 &gt; 35), "36-50", AND(Z1225 &lt; 66, Z1225 &gt; 50), "51-65", Z1225 &gt; 65, "66+", TRUE, "?")</f>
        <v>51-65</v>
      </c>
      <c r="AB1225" s="1">
        <v>2196</v>
      </c>
      <c r="AC1225" s="1">
        <v>0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1473</v>
      </c>
      <c r="AM1225" s="2">
        <v>42653</v>
      </c>
      <c r="AN1225">
        <f t="shared" si="58"/>
        <v>10</v>
      </c>
      <c r="AO1225" t="str">
        <f t="shared" si="59"/>
        <v>October</v>
      </c>
      <c r="AP1225">
        <v>1</v>
      </c>
    </row>
    <row r="1226" spans="1:42" ht="13" x14ac:dyDescent="0.15">
      <c r="A1226">
        <v>1225</v>
      </c>
      <c r="B1226" s="1">
        <v>96547</v>
      </c>
      <c r="C1226" s="1">
        <v>747</v>
      </c>
      <c r="D1226" s="1">
        <f t="shared" si="57"/>
        <v>0.77371642826809739</v>
      </c>
      <c r="E1226" s="1">
        <v>0</v>
      </c>
      <c r="F1226" s="1">
        <v>0</v>
      </c>
      <c r="G1226" s="1">
        <v>4</v>
      </c>
      <c r="H1226" s="1">
        <v>448</v>
      </c>
      <c r="I1226" s="1">
        <v>21</v>
      </c>
      <c r="J1226" s="1">
        <v>125</v>
      </c>
      <c r="K1226" s="1">
        <v>52</v>
      </c>
      <c r="L1226" s="1">
        <v>101</v>
      </c>
      <c r="M1226" s="1">
        <v>62</v>
      </c>
      <c r="N1226" s="1">
        <v>0</v>
      </c>
      <c r="O1226" s="1">
        <v>7</v>
      </c>
      <c r="P1226" s="1">
        <v>6</v>
      </c>
      <c r="Q1226" s="1">
        <v>8</v>
      </c>
      <c r="R1226" s="1">
        <v>2</v>
      </c>
      <c r="S1226" s="1">
        <v>1</v>
      </c>
      <c r="T1226" s="1">
        <v>0</v>
      </c>
      <c r="U1226" s="1">
        <v>1</v>
      </c>
      <c r="V1226" s="1">
        <v>0</v>
      </c>
      <c r="W1226" s="1">
        <v>1</v>
      </c>
      <c r="X1226" s="1">
        <v>0</v>
      </c>
      <c r="Y1226" s="1">
        <v>1</v>
      </c>
      <c r="Z1226" s="1">
        <v>40</v>
      </c>
      <c r="AA1226" s="1" t="str" cm="1">
        <f t="array" ref="AA1226">_xlfn.IFS(AND(Z1226 &lt; 36, Z1226 &gt; 23), "24-35", AND(Z1226 &lt; 51, Z1226 &gt; 35), "36-50", AND(Z1226 &lt; 66, Z1226 &gt; 50), "51-65", Z1226 &gt; 65, "66+", TRUE, "?")</f>
        <v>36-50</v>
      </c>
      <c r="AB1226" s="1">
        <v>2196</v>
      </c>
      <c r="AC1226" s="1">
        <v>0</v>
      </c>
      <c r="AD1226" s="1">
        <v>1</v>
      </c>
      <c r="AE1226" s="1">
        <v>0</v>
      </c>
      <c r="AF1226" s="1">
        <v>0</v>
      </c>
      <c r="AG1226" s="1">
        <v>0</v>
      </c>
      <c r="AH1226" s="1">
        <v>1</v>
      </c>
      <c r="AI1226" s="1">
        <v>0</v>
      </c>
      <c r="AJ1226" s="1">
        <v>0</v>
      </c>
      <c r="AK1226" s="1">
        <v>0</v>
      </c>
      <c r="AL1226" s="1">
        <v>685</v>
      </c>
      <c r="AM1226" s="2">
        <v>42653</v>
      </c>
      <c r="AN1226">
        <f t="shared" si="58"/>
        <v>10</v>
      </c>
      <c r="AO1226" t="str">
        <f t="shared" si="59"/>
        <v>October</v>
      </c>
      <c r="AP1226">
        <v>1</v>
      </c>
    </row>
    <row r="1227" spans="1:42" ht="13" x14ac:dyDescent="0.15">
      <c r="A1227">
        <v>1226</v>
      </c>
      <c r="B1227" s="1">
        <v>59868</v>
      </c>
      <c r="C1227" s="1">
        <v>1040</v>
      </c>
      <c r="D1227" s="1">
        <f t="shared" si="57"/>
        <v>1.7371550744972271</v>
      </c>
      <c r="E1227" s="1">
        <v>0</v>
      </c>
      <c r="F1227" s="1">
        <v>1</v>
      </c>
      <c r="G1227" s="1">
        <v>37</v>
      </c>
      <c r="H1227" s="1">
        <v>771</v>
      </c>
      <c r="I1227" s="1">
        <v>51</v>
      </c>
      <c r="J1227" s="1">
        <v>154</v>
      </c>
      <c r="K1227" s="1">
        <v>54</v>
      </c>
      <c r="L1227" s="1">
        <v>10</v>
      </c>
      <c r="M1227" s="1">
        <v>154</v>
      </c>
      <c r="N1227" s="1">
        <v>7</v>
      </c>
      <c r="O1227" s="1">
        <v>11</v>
      </c>
      <c r="P1227" s="1">
        <v>2</v>
      </c>
      <c r="Q1227" s="1">
        <v>12</v>
      </c>
      <c r="R1227" s="1">
        <v>6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48</v>
      </c>
      <c r="AA1227" s="1" t="str" cm="1">
        <f t="array" ref="AA1227">_xlfn.IFS(AND(Z1227 &lt; 36, Z1227 &gt; 23), "24-35", AND(Z1227 &lt; 51, Z1227 &gt; 35), "36-50", AND(Z1227 &lt; 66, Z1227 &gt; 50), "51-65", Z1227 &gt; 65, "66+", TRUE, "?")</f>
        <v>36-50</v>
      </c>
      <c r="AB1227" s="1">
        <v>2501</v>
      </c>
      <c r="AC1227" s="1">
        <v>0</v>
      </c>
      <c r="AD1227" s="1">
        <v>0</v>
      </c>
      <c r="AE1227" s="1">
        <v>0</v>
      </c>
      <c r="AF1227" s="1">
        <v>1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886</v>
      </c>
      <c r="AM1227" s="2">
        <v>42348</v>
      </c>
      <c r="AN1227">
        <f t="shared" si="58"/>
        <v>12</v>
      </c>
      <c r="AO1227" t="str">
        <f t="shared" si="59"/>
        <v>December</v>
      </c>
      <c r="AP1227">
        <v>1</v>
      </c>
    </row>
    <row r="1228" spans="1:42" ht="13" x14ac:dyDescent="0.15">
      <c r="A1228">
        <v>1227</v>
      </c>
      <c r="B1228" s="1">
        <v>65695</v>
      </c>
      <c r="C1228" s="1">
        <v>650</v>
      </c>
      <c r="D1228" s="1">
        <f t="shared" si="57"/>
        <v>0.98942080828069101</v>
      </c>
      <c r="E1228" s="1">
        <v>0</v>
      </c>
      <c r="F1228" s="1">
        <v>1</v>
      </c>
      <c r="G1228" s="1">
        <v>50</v>
      </c>
      <c r="H1228" s="1">
        <v>371</v>
      </c>
      <c r="I1228" s="1">
        <v>32</v>
      </c>
      <c r="J1228" s="1">
        <v>189</v>
      </c>
      <c r="K1228" s="1">
        <v>0</v>
      </c>
      <c r="L1228" s="1">
        <v>58</v>
      </c>
      <c r="M1228" s="1">
        <v>6</v>
      </c>
      <c r="N1228" s="1">
        <v>2</v>
      </c>
      <c r="O1228" s="1">
        <v>5</v>
      </c>
      <c r="P1228" s="1">
        <v>4</v>
      </c>
      <c r="Q1228" s="1">
        <v>10</v>
      </c>
      <c r="R1228" s="1">
        <v>4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60</v>
      </c>
      <c r="AA1228" s="1" t="str" cm="1">
        <f t="array" ref="AA1228">_xlfn.IFS(AND(Z1228 &lt; 36, Z1228 &gt; 23), "24-35", AND(Z1228 &lt; 51, Z1228 &gt; 35), "36-50", AND(Z1228 &lt; 66, Z1228 &gt; 50), "51-65", Z1228 &gt; 65, "66+", TRUE, "?")</f>
        <v>51-65</v>
      </c>
      <c r="AB1228" s="1">
        <v>2308</v>
      </c>
      <c r="AC1228" s="1">
        <v>0</v>
      </c>
      <c r="AD1228" s="1">
        <v>1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644</v>
      </c>
      <c r="AM1228" s="2">
        <v>42541</v>
      </c>
      <c r="AN1228">
        <f t="shared" si="58"/>
        <v>6</v>
      </c>
      <c r="AO1228" t="str">
        <f t="shared" si="59"/>
        <v>June</v>
      </c>
      <c r="AP1228">
        <v>1</v>
      </c>
    </row>
    <row r="1229" spans="1:42" ht="13" x14ac:dyDescent="0.15">
      <c r="A1229">
        <v>1228</v>
      </c>
      <c r="B1229" s="1">
        <v>64857</v>
      </c>
      <c r="C1229" s="1">
        <v>1497</v>
      </c>
      <c r="D1229" s="1">
        <f t="shared" si="57"/>
        <v>2.3081548637772329</v>
      </c>
      <c r="E1229" s="1">
        <v>0</v>
      </c>
      <c r="F1229" s="1">
        <v>0</v>
      </c>
      <c r="G1229" s="1">
        <v>78</v>
      </c>
      <c r="H1229" s="1">
        <v>556</v>
      </c>
      <c r="I1229" s="1">
        <v>14</v>
      </c>
      <c r="J1229" s="1">
        <v>717</v>
      </c>
      <c r="K1229" s="1">
        <v>210</v>
      </c>
      <c r="L1229" s="1">
        <v>0</v>
      </c>
      <c r="M1229" s="1">
        <v>43</v>
      </c>
      <c r="N1229" s="1">
        <v>1</v>
      </c>
      <c r="O1229" s="1">
        <v>7</v>
      </c>
      <c r="P1229" s="1">
        <v>5</v>
      </c>
      <c r="Q1229" s="1">
        <v>10</v>
      </c>
      <c r="R1229" s="1">
        <v>4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64</v>
      </c>
      <c r="AA1229" s="1" t="str" cm="1">
        <f t="array" ref="AA1229">_xlfn.IFS(AND(Z1229 &lt; 36, Z1229 &gt; 23), "24-35", AND(Z1229 &lt; 51, Z1229 &gt; 35), "36-50", AND(Z1229 &lt; 66, Z1229 &gt; 50), "51-65", Z1229 &gt; 65, "66+", TRUE, "?")</f>
        <v>51-65</v>
      </c>
      <c r="AB1229" s="1">
        <v>2742</v>
      </c>
      <c r="AC1229" s="1">
        <v>0</v>
      </c>
      <c r="AD1229" s="1">
        <v>0</v>
      </c>
      <c r="AE1229" s="1">
        <v>1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1454</v>
      </c>
      <c r="AM1229" s="2">
        <v>42107</v>
      </c>
      <c r="AN1229">
        <f t="shared" si="58"/>
        <v>4</v>
      </c>
      <c r="AO1229" t="str">
        <f t="shared" si="59"/>
        <v>April</v>
      </c>
      <c r="AP1229">
        <v>1</v>
      </c>
    </row>
    <row r="1230" spans="1:42" ht="13" x14ac:dyDescent="0.15">
      <c r="A1230">
        <v>1229</v>
      </c>
      <c r="B1230" s="1">
        <v>45143</v>
      </c>
      <c r="C1230" s="1">
        <v>297</v>
      </c>
      <c r="D1230" s="1">
        <f t="shared" si="57"/>
        <v>0.65790931041357459</v>
      </c>
      <c r="E1230" s="1">
        <v>0</v>
      </c>
      <c r="F1230" s="1">
        <v>1</v>
      </c>
      <c r="G1230" s="1">
        <v>74</v>
      </c>
      <c r="H1230" s="1">
        <v>202</v>
      </c>
      <c r="I1230" s="1">
        <v>5</v>
      </c>
      <c r="J1230" s="1">
        <v>74</v>
      </c>
      <c r="K1230" s="1">
        <v>11</v>
      </c>
      <c r="L1230" s="1">
        <v>5</v>
      </c>
      <c r="M1230" s="1">
        <v>14</v>
      </c>
      <c r="N1230" s="1">
        <v>3</v>
      </c>
      <c r="O1230" s="1">
        <v>6</v>
      </c>
      <c r="P1230" s="1">
        <v>1</v>
      </c>
      <c r="Q1230" s="1">
        <v>5</v>
      </c>
      <c r="R1230" s="1">
        <v>7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55</v>
      </c>
      <c r="AA1230" s="1" t="str" cm="1">
        <f t="array" ref="AA1230">_xlfn.IFS(AND(Z1230 &lt; 36, Z1230 &gt; 23), "24-35", AND(Z1230 &lt; 51, Z1230 &gt; 35), "36-50", AND(Z1230 &lt; 66, Z1230 &gt; 50), "51-65", Z1230 &gt; 65, "66+", TRUE, "?")</f>
        <v>51-65</v>
      </c>
      <c r="AB1230" s="1">
        <v>2466</v>
      </c>
      <c r="AC1230" s="1">
        <v>0</v>
      </c>
      <c r="AD1230" s="1">
        <v>0</v>
      </c>
      <c r="AE1230" s="1">
        <v>0</v>
      </c>
      <c r="AF1230" s="1">
        <v>1</v>
      </c>
      <c r="AG1230" s="1">
        <v>0</v>
      </c>
      <c r="AH1230" s="1">
        <v>0</v>
      </c>
      <c r="AI1230" s="1">
        <v>0</v>
      </c>
      <c r="AJ1230" s="1">
        <v>1</v>
      </c>
      <c r="AK1230" s="1">
        <v>0</v>
      </c>
      <c r="AL1230" s="1">
        <v>283</v>
      </c>
      <c r="AM1230" s="2">
        <v>42383</v>
      </c>
      <c r="AN1230">
        <f t="shared" si="58"/>
        <v>1</v>
      </c>
      <c r="AO1230" t="str">
        <f t="shared" si="59"/>
        <v>January</v>
      </c>
      <c r="AP1230">
        <v>1</v>
      </c>
    </row>
    <row r="1231" spans="1:42" ht="13" x14ac:dyDescent="0.15">
      <c r="A1231">
        <v>1230</v>
      </c>
      <c r="B1231" s="1">
        <v>74805</v>
      </c>
      <c r="C1231" s="1">
        <v>783</v>
      </c>
      <c r="D1231" s="1">
        <f t="shared" si="57"/>
        <v>1.0467214758371768</v>
      </c>
      <c r="E1231" s="1">
        <v>0</v>
      </c>
      <c r="F1231" s="1">
        <v>1</v>
      </c>
      <c r="G1231" s="1">
        <v>14</v>
      </c>
      <c r="H1231" s="1">
        <v>209</v>
      </c>
      <c r="I1231" s="1">
        <v>162</v>
      </c>
      <c r="J1231" s="1">
        <v>209</v>
      </c>
      <c r="K1231" s="1">
        <v>41</v>
      </c>
      <c r="L1231" s="1">
        <v>162</v>
      </c>
      <c r="M1231" s="1">
        <v>37</v>
      </c>
      <c r="N1231" s="1">
        <v>5</v>
      </c>
      <c r="O1231" s="1">
        <v>4</v>
      </c>
      <c r="P1231" s="1">
        <v>7</v>
      </c>
      <c r="Q1231" s="1">
        <v>10</v>
      </c>
      <c r="R1231" s="1">
        <v>2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65</v>
      </c>
      <c r="AA1231" s="1" t="str" cm="1">
        <f t="array" ref="AA1231">_xlfn.IFS(AND(Z1231 &lt; 36, Z1231 &gt; 23), "24-35", AND(Z1231 &lt; 51, Z1231 &gt; 35), "36-50", AND(Z1231 &lt; 66, Z1231 &gt; 50), "51-65", Z1231 &gt; 65, "66+", TRUE, "?")</f>
        <v>51-65</v>
      </c>
      <c r="AB1231" s="1">
        <v>2394</v>
      </c>
      <c r="AC1231" s="1">
        <v>0</v>
      </c>
      <c r="AD1231" s="1">
        <v>0</v>
      </c>
      <c r="AE1231" s="1">
        <v>0</v>
      </c>
      <c r="AF1231" s="1">
        <v>1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746</v>
      </c>
      <c r="AM1231" s="2">
        <v>42455</v>
      </c>
      <c r="AN1231">
        <f t="shared" si="58"/>
        <v>3</v>
      </c>
      <c r="AO1231" t="str">
        <f t="shared" si="59"/>
        <v>March</v>
      </c>
      <c r="AP1231">
        <v>1</v>
      </c>
    </row>
    <row r="1232" spans="1:42" ht="13" x14ac:dyDescent="0.15">
      <c r="A1232">
        <v>1231</v>
      </c>
      <c r="B1232" s="1">
        <v>59060</v>
      </c>
      <c r="C1232" s="1">
        <v>262</v>
      </c>
      <c r="D1232" s="1">
        <f t="shared" si="57"/>
        <v>0.44361666102268882</v>
      </c>
      <c r="E1232" s="1">
        <v>1</v>
      </c>
      <c r="F1232" s="1">
        <v>0</v>
      </c>
      <c r="G1232" s="1">
        <v>77</v>
      </c>
      <c r="H1232" s="1">
        <v>35</v>
      </c>
      <c r="I1232" s="1">
        <v>40</v>
      </c>
      <c r="J1232" s="1">
        <v>111</v>
      </c>
      <c r="K1232" s="1">
        <v>36</v>
      </c>
      <c r="L1232" s="1">
        <v>40</v>
      </c>
      <c r="M1232" s="1">
        <v>12</v>
      </c>
      <c r="N1232" s="1">
        <v>3</v>
      </c>
      <c r="O1232" s="1">
        <v>3</v>
      </c>
      <c r="P1232" s="1">
        <v>1</v>
      </c>
      <c r="Q1232" s="1">
        <v>7</v>
      </c>
      <c r="R1232" s="1">
        <v>4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31</v>
      </c>
      <c r="AA1232" s="1" t="str" cm="1">
        <f t="array" ref="AA1232">_xlfn.IFS(AND(Z1232 &lt; 36, Z1232 &gt; 23), "24-35", AND(Z1232 &lt; 51, Z1232 &gt; 35), "36-50", AND(Z1232 &lt; 66, Z1232 &gt; 50), "51-65", Z1232 &gt; 65, "66+", TRUE, "?")</f>
        <v>24-35</v>
      </c>
      <c r="AB1232" s="1">
        <v>2328</v>
      </c>
      <c r="AC1232" s="1">
        <v>0</v>
      </c>
      <c r="AD1232" s="1">
        <v>1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250</v>
      </c>
      <c r="AM1232" s="2">
        <v>42521</v>
      </c>
      <c r="AN1232">
        <f t="shared" si="58"/>
        <v>5</v>
      </c>
      <c r="AO1232" t="str">
        <f t="shared" si="59"/>
        <v>May</v>
      </c>
      <c r="AP1232">
        <v>1</v>
      </c>
    </row>
    <row r="1233" spans="1:42" ht="13" x14ac:dyDescent="0.15">
      <c r="A1233">
        <v>1232</v>
      </c>
      <c r="B1233" s="1">
        <v>27238</v>
      </c>
      <c r="C1233" s="1">
        <v>54</v>
      </c>
      <c r="D1233" s="1">
        <f t="shared" si="57"/>
        <v>0.19825244144210294</v>
      </c>
      <c r="E1233" s="1">
        <v>1</v>
      </c>
      <c r="F1233" s="1">
        <v>1</v>
      </c>
      <c r="G1233" s="1">
        <v>39</v>
      </c>
      <c r="H1233" s="1">
        <v>37</v>
      </c>
      <c r="I1233" s="1">
        <v>0</v>
      </c>
      <c r="J1233" s="1">
        <v>17</v>
      </c>
      <c r="K1233" s="1">
        <v>0</v>
      </c>
      <c r="L1233" s="1">
        <v>0</v>
      </c>
      <c r="M1233" s="1">
        <v>3</v>
      </c>
      <c r="N1233" s="1">
        <v>3</v>
      </c>
      <c r="O1233" s="1">
        <v>3</v>
      </c>
      <c r="P1233" s="1">
        <v>0</v>
      </c>
      <c r="Q1233" s="1">
        <v>3</v>
      </c>
      <c r="R1233" s="1">
        <v>9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58</v>
      </c>
      <c r="AA1233" s="1" t="str" cm="1">
        <f t="array" ref="AA1233">_xlfn.IFS(AND(Z1233 &lt; 36, Z1233 &gt; 23), "24-35", AND(Z1233 &lt; 51, Z1233 &gt; 35), "36-50", AND(Z1233 &lt; 66, Z1233 &gt; 50), "51-65", Z1233 &gt; 65, "66+", TRUE, "?")</f>
        <v>51-65</v>
      </c>
      <c r="AB1233" s="1">
        <v>2594</v>
      </c>
      <c r="AC1233" s="1">
        <v>0</v>
      </c>
      <c r="AD1233" s="1">
        <v>0</v>
      </c>
      <c r="AE1233" s="1">
        <v>1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51</v>
      </c>
      <c r="AM1233" s="2">
        <v>42255</v>
      </c>
      <c r="AN1233">
        <f t="shared" si="58"/>
        <v>9</v>
      </c>
      <c r="AO1233" t="str">
        <f t="shared" si="59"/>
        <v>September</v>
      </c>
      <c r="AP1233">
        <v>1</v>
      </c>
    </row>
    <row r="1234" spans="1:42" ht="13" x14ac:dyDescent="0.15">
      <c r="A1234">
        <v>1233</v>
      </c>
      <c r="B1234" s="1">
        <v>47009</v>
      </c>
      <c r="C1234" s="1">
        <v>358</v>
      </c>
      <c r="D1234" s="1">
        <f t="shared" si="57"/>
        <v>0.76155629773022182</v>
      </c>
      <c r="E1234" s="1">
        <v>0</v>
      </c>
      <c r="F1234" s="1">
        <v>1</v>
      </c>
      <c r="G1234" s="1">
        <v>89</v>
      </c>
      <c r="H1234" s="1">
        <v>171</v>
      </c>
      <c r="I1234" s="1">
        <v>45</v>
      </c>
      <c r="J1234" s="1">
        <v>73</v>
      </c>
      <c r="K1234" s="1">
        <v>59</v>
      </c>
      <c r="L1234" s="1">
        <v>10</v>
      </c>
      <c r="M1234" s="1">
        <v>90</v>
      </c>
      <c r="N1234" s="1">
        <v>4</v>
      </c>
      <c r="O1234" s="1">
        <v>3</v>
      </c>
      <c r="P1234" s="1">
        <v>2</v>
      </c>
      <c r="Q1234" s="1">
        <v>8</v>
      </c>
      <c r="R1234" s="1">
        <v>4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55</v>
      </c>
      <c r="AA1234" s="1" t="str" cm="1">
        <f t="array" ref="AA1234">_xlfn.IFS(AND(Z1234 &lt; 36, Z1234 &gt; 23), "24-35", AND(Z1234 &lt; 51, Z1234 &gt; 35), "36-50", AND(Z1234 &lt; 66, Z1234 &gt; 50), "51-65", Z1234 &gt; 65, "66+", TRUE, "?")</f>
        <v>51-65</v>
      </c>
      <c r="AB1234" s="1">
        <v>2430</v>
      </c>
      <c r="AC1234" s="1">
        <v>0</v>
      </c>
      <c r="AD1234" s="1">
        <v>0</v>
      </c>
      <c r="AE1234" s="1">
        <v>0</v>
      </c>
      <c r="AF1234" s="1">
        <v>1</v>
      </c>
      <c r="AG1234" s="1">
        <v>0</v>
      </c>
      <c r="AH1234" s="1">
        <v>0</v>
      </c>
      <c r="AI1234" s="1">
        <v>1</v>
      </c>
      <c r="AJ1234" s="1">
        <v>0</v>
      </c>
      <c r="AK1234" s="1">
        <v>0</v>
      </c>
      <c r="AL1234" s="1">
        <v>268</v>
      </c>
      <c r="AM1234" s="2">
        <v>42419</v>
      </c>
      <c r="AN1234">
        <f t="shared" si="58"/>
        <v>2</v>
      </c>
      <c r="AO1234" t="str">
        <f t="shared" si="59"/>
        <v>February</v>
      </c>
      <c r="AP1234">
        <v>1</v>
      </c>
    </row>
    <row r="1235" spans="1:42" ht="13" x14ac:dyDescent="0.15">
      <c r="A1235">
        <v>1234</v>
      </c>
      <c r="B1235" s="1">
        <v>46094</v>
      </c>
      <c r="C1235" s="1">
        <v>39</v>
      </c>
      <c r="D1235" s="1">
        <f t="shared" si="57"/>
        <v>8.4609710591400183E-2</v>
      </c>
      <c r="E1235" s="1">
        <v>1</v>
      </c>
      <c r="F1235" s="1">
        <v>1</v>
      </c>
      <c r="G1235" s="1">
        <v>62</v>
      </c>
      <c r="H1235" s="1">
        <v>12</v>
      </c>
      <c r="I1235" s="1">
        <v>2</v>
      </c>
      <c r="J1235" s="1">
        <v>20</v>
      </c>
      <c r="K1235" s="1">
        <v>3</v>
      </c>
      <c r="L1235" s="1">
        <v>2</v>
      </c>
      <c r="M1235" s="1">
        <v>5</v>
      </c>
      <c r="N1235" s="1">
        <v>1</v>
      </c>
      <c r="O1235" s="1">
        <v>1</v>
      </c>
      <c r="P1235" s="1">
        <v>0</v>
      </c>
      <c r="Q1235" s="1">
        <v>3</v>
      </c>
      <c r="R1235" s="1">
        <v>7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47</v>
      </c>
      <c r="AA1235" s="1" t="str" cm="1">
        <f t="array" ref="AA1235">_xlfn.IFS(AND(Z1235 &lt; 36, Z1235 &gt; 23), "24-35", AND(Z1235 &lt; 51, Z1235 &gt; 35), "36-50", AND(Z1235 &lt; 66, Z1235 &gt; 50), "51-65", Z1235 &gt; 65, "66+", TRUE, "?")</f>
        <v>36-50</v>
      </c>
      <c r="AB1235" s="1">
        <v>2178</v>
      </c>
      <c r="AC1235" s="1">
        <v>0</v>
      </c>
      <c r="AD1235" s="1">
        <v>1</v>
      </c>
      <c r="AE1235" s="1">
        <v>0</v>
      </c>
      <c r="AF1235" s="1">
        <v>0</v>
      </c>
      <c r="AG1235" s="1">
        <v>0</v>
      </c>
      <c r="AH1235" s="1">
        <v>1</v>
      </c>
      <c r="AI1235" s="1">
        <v>0</v>
      </c>
      <c r="AJ1235" s="1">
        <v>0</v>
      </c>
      <c r="AK1235" s="1">
        <v>0</v>
      </c>
      <c r="AL1235" s="1">
        <v>34</v>
      </c>
      <c r="AM1235" s="2">
        <v>42671</v>
      </c>
      <c r="AN1235">
        <f t="shared" si="58"/>
        <v>10</v>
      </c>
      <c r="AO1235" t="str">
        <f t="shared" si="59"/>
        <v>October</v>
      </c>
      <c r="AP1235">
        <v>1</v>
      </c>
    </row>
    <row r="1236" spans="1:42" ht="13" x14ac:dyDescent="0.15">
      <c r="A1236">
        <v>1235</v>
      </c>
      <c r="B1236" s="1">
        <v>37235</v>
      </c>
      <c r="C1236" s="1">
        <v>41</v>
      </c>
      <c r="D1236" s="1">
        <f t="shared" si="57"/>
        <v>0.11011145427689002</v>
      </c>
      <c r="E1236" s="1">
        <v>1</v>
      </c>
      <c r="F1236" s="1">
        <v>0</v>
      </c>
      <c r="G1236" s="1">
        <v>68</v>
      </c>
      <c r="H1236" s="1">
        <v>20</v>
      </c>
      <c r="I1236" s="1">
        <v>2</v>
      </c>
      <c r="J1236" s="1">
        <v>9</v>
      </c>
      <c r="K1236" s="1">
        <v>4</v>
      </c>
      <c r="L1236" s="1">
        <v>6</v>
      </c>
      <c r="M1236" s="1">
        <v>20</v>
      </c>
      <c r="N1236" s="1">
        <v>1</v>
      </c>
      <c r="O1236" s="1">
        <v>1</v>
      </c>
      <c r="P1236" s="1">
        <v>1</v>
      </c>
      <c r="Q1236" s="1">
        <v>2</v>
      </c>
      <c r="R1236" s="1">
        <v>4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36</v>
      </c>
      <c r="AA1236" s="1" t="str" cm="1">
        <f t="array" ref="AA1236">_xlfn.IFS(AND(Z1236 &lt; 36, Z1236 &gt; 23), "24-35", AND(Z1236 &lt; 51, Z1236 &gt; 35), "36-50", AND(Z1236 &lt; 66, Z1236 &gt; 50), "51-65", Z1236 &gt; 65, "66+", TRUE, "?")</f>
        <v>36-50</v>
      </c>
      <c r="AB1236" s="1">
        <v>2307</v>
      </c>
      <c r="AC1236" s="1">
        <v>0</v>
      </c>
      <c r="AD1236" s="1">
        <v>0</v>
      </c>
      <c r="AE1236" s="1">
        <v>0</v>
      </c>
      <c r="AF1236" s="1">
        <v>1</v>
      </c>
      <c r="AG1236" s="1">
        <v>0</v>
      </c>
      <c r="AH1236" s="1">
        <v>0</v>
      </c>
      <c r="AI1236" s="1">
        <v>1</v>
      </c>
      <c r="AJ1236" s="1">
        <v>0</v>
      </c>
      <c r="AK1236" s="1">
        <v>0</v>
      </c>
      <c r="AL1236" s="1">
        <v>21</v>
      </c>
      <c r="AM1236" s="2">
        <v>42542</v>
      </c>
      <c r="AN1236">
        <f t="shared" si="58"/>
        <v>6</v>
      </c>
      <c r="AO1236" t="str">
        <f t="shared" si="59"/>
        <v>June</v>
      </c>
      <c r="AP1236">
        <v>1</v>
      </c>
    </row>
    <row r="1237" spans="1:42" ht="13" x14ac:dyDescent="0.15">
      <c r="A1237">
        <v>1236</v>
      </c>
      <c r="B1237" s="1">
        <v>81843</v>
      </c>
      <c r="C1237" s="1">
        <v>1505</v>
      </c>
      <c r="D1237" s="1">
        <f t="shared" si="57"/>
        <v>1.8388866488276332</v>
      </c>
      <c r="E1237" s="1">
        <v>0</v>
      </c>
      <c r="F1237" s="1">
        <v>0</v>
      </c>
      <c r="G1237" s="1">
        <v>13</v>
      </c>
      <c r="H1237" s="1">
        <v>779</v>
      </c>
      <c r="I1237" s="1">
        <v>86</v>
      </c>
      <c r="J1237" s="1">
        <v>537</v>
      </c>
      <c r="K1237" s="1">
        <v>34</v>
      </c>
      <c r="L1237" s="1">
        <v>69</v>
      </c>
      <c r="M1237" s="1">
        <v>138</v>
      </c>
      <c r="N1237" s="1">
        <v>1</v>
      </c>
      <c r="O1237" s="1">
        <v>5</v>
      </c>
      <c r="P1237" s="1">
        <v>9</v>
      </c>
      <c r="Q1237" s="1">
        <v>12</v>
      </c>
      <c r="R1237" s="1">
        <v>3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60</v>
      </c>
      <c r="AA1237" s="1" t="str" cm="1">
        <f t="array" ref="AA1237">_xlfn.IFS(AND(Z1237 &lt; 36, Z1237 &gt; 23), "24-35", AND(Z1237 &lt; 51, Z1237 &gt; 35), "36-50", AND(Z1237 &lt; 66, Z1237 &gt; 50), "51-65", Z1237 &gt; 65, "66+", TRUE, "?")</f>
        <v>51-65</v>
      </c>
      <c r="AB1237" s="1">
        <v>2592</v>
      </c>
      <c r="AC1237" s="1">
        <v>0</v>
      </c>
      <c r="AD1237" s="1">
        <v>1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</v>
      </c>
      <c r="AK1237" s="1">
        <v>0</v>
      </c>
      <c r="AL1237" s="1">
        <v>1367</v>
      </c>
      <c r="AM1237" s="2">
        <v>42257</v>
      </c>
      <c r="AN1237">
        <f t="shared" si="58"/>
        <v>9</v>
      </c>
      <c r="AO1237" t="str">
        <f t="shared" si="59"/>
        <v>September</v>
      </c>
      <c r="AP1237">
        <v>1</v>
      </c>
    </row>
    <row r="1238" spans="1:42" ht="13" x14ac:dyDescent="0.15">
      <c r="A1238">
        <v>1237</v>
      </c>
      <c r="B1238" s="1">
        <v>46692</v>
      </c>
      <c r="C1238" s="1">
        <v>309</v>
      </c>
      <c r="D1238" s="1">
        <f t="shared" si="57"/>
        <v>0.66178360318684148</v>
      </c>
      <c r="E1238" s="1">
        <v>0</v>
      </c>
      <c r="F1238" s="1">
        <v>1</v>
      </c>
      <c r="G1238" s="1">
        <v>37</v>
      </c>
      <c r="H1238" s="1">
        <v>170</v>
      </c>
      <c r="I1238" s="1">
        <v>6</v>
      </c>
      <c r="J1238" s="1">
        <v>97</v>
      </c>
      <c r="K1238" s="1">
        <v>24</v>
      </c>
      <c r="L1238" s="1">
        <v>12</v>
      </c>
      <c r="M1238" s="1">
        <v>88</v>
      </c>
      <c r="N1238" s="1">
        <v>3</v>
      </c>
      <c r="O1238" s="1">
        <v>6</v>
      </c>
      <c r="P1238" s="1">
        <v>1</v>
      </c>
      <c r="Q1238" s="1">
        <v>5</v>
      </c>
      <c r="R1238" s="1">
        <v>6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62</v>
      </c>
      <c r="AA1238" s="1" t="str" cm="1">
        <f t="array" ref="AA1238">_xlfn.IFS(AND(Z1238 &lt; 36, Z1238 &gt; 23), "24-35", AND(Z1238 &lt; 51, Z1238 &gt; 35), "36-50", AND(Z1238 &lt; 66, Z1238 &gt; 50), "51-65", Z1238 &gt; 65, "66+", TRUE, "?")</f>
        <v>51-65</v>
      </c>
      <c r="AB1238" s="1">
        <v>2547</v>
      </c>
      <c r="AC1238" s="1">
        <v>0</v>
      </c>
      <c r="AD1238" s="1">
        <v>0</v>
      </c>
      <c r="AE1238" s="1">
        <v>0</v>
      </c>
      <c r="AF1238" s="1">
        <v>1</v>
      </c>
      <c r="AG1238" s="1">
        <v>0</v>
      </c>
      <c r="AH1238" s="1">
        <v>0</v>
      </c>
      <c r="AI1238" s="1">
        <v>0</v>
      </c>
      <c r="AJ1238" s="1">
        <v>1</v>
      </c>
      <c r="AK1238" s="1">
        <v>0</v>
      </c>
      <c r="AL1238" s="1">
        <v>221</v>
      </c>
      <c r="AM1238" s="2">
        <v>42302</v>
      </c>
      <c r="AN1238">
        <f t="shared" si="58"/>
        <v>10</v>
      </c>
      <c r="AO1238" t="str">
        <f t="shared" si="59"/>
        <v>October</v>
      </c>
      <c r="AP1238">
        <v>1</v>
      </c>
    </row>
    <row r="1239" spans="1:42" ht="13" x14ac:dyDescent="0.15">
      <c r="A1239">
        <v>1238</v>
      </c>
      <c r="B1239" s="1">
        <v>77382</v>
      </c>
      <c r="C1239" s="1">
        <v>987</v>
      </c>
      <c r="D1239" s="1">
        <f t="shared" si="57"/>
        <v>1.2754904241296425</v>
      </c>
      <c r="E1239" s="1">
        <v>0</v>
      </c>
      <c r="F1239" s="1">
        <v>1</v>
      </c>
      <c r="G1239" s="1">
        <v>36</v>
      </c>
      <c r="H1239" s="1">
        <v>491</v>
      </c>
      <c r="I1239" s="1">
        <v>48</v>
      </c>
      <c r="J1239" s="1">
        <v>231</v>
      </c>
      <c r="K1239" s="1">
        <v>112</v>
      </c>
      <c r="L1239" s="1">
        <v>105</v>
      </c>
      <c r="M1239" s="1">
        <v>134</v>
      </c>
      <c r="N1239" s="1">
        <v>2</v>
      </c>
      <c r="O1239" s="1">
        <v>5</v>
      </c>
      <c r="P1239" s="1">
        <v>7</v>
      </c>
      <c r="Q1239" s="1">
        <v>12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52</v>
      </c>
      <c r="AA1239" s="1" t="str" cm="1">
        <f t="array" ref="AA1239">_xlfn.IFS(AND(Z1239 &lt; 36, Z1239 &gt; 23), "24-35", AND(Z1239 &lt; 51, Z1239 &gt; 35), "36-50", AND(Z1239 &lt; 66, Z1239 &gt; 50), "51-65", Z1239 &gt; 65, "66+", TRUE, "?")</f>
        <v>51-65</v>
      </c>
      <c r="AB1239" s="1">
        <v>2332</v>
      </c>
      <c r="AC1239" s="1">
        <v>0</v>
      </c>
      <c r="AD1239" s="1">
        <v>0</v>
      </c>
      <c r="AE1239" s="1">
        <v>0</v>
      </c>
      <c r="AF1239" s="1">
        <v>1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853</v>
      </c>
      <c r="AM1239" s="2">
        <v>42517</v>
      </c>
      <c r="AN1239">
        <f t="shared" si="58"/>
        <v>5</v>
      </c>
      <c r="AO1239" t="str">
        <f t="shared" si="59"/>
        <v>May</v>
      </c>
      <c r="AP1239">
        <v>1</v>
      </c>
    </row>
    <row r="1240" spans="1:42" ht="13" x14ac:dyDescent="0.15">
      <c r="A1240">
        <v>1239</v>
      </c>
      <c r="B1240" s="1">
        <v>60585</v>
      </c>
      <c r="C1240" s="1">
        <v>715</v>
      </c>
      <c r="D1240" s="1">
        <f t="shared" si="57"/>
        <v>1.1801601056367088</v>
      </c>
      <c r="E1240" s="1">
        <v>1</v>
      </c>
      <c r="F1240" s="1">
        <v>1</v>
      </c>
      <c r="G1240" s="1">
        <v>17</v>
      </c>
      <c r="H1240" s="1">
        <v>267</v>
      </c>
      <c r="I1240" s="1">
        <v>42</v>
      </c>
      <c r="J1240" s="1">
        <v>309</v>
      </c>
      <c r="K1240" s="1">
        <v>55</v>
      </c>
      <c r="L1240" s="1">
        <v>42</v>
      </c>
      <c r="M1240" s="1">
        <v>21</v>
      </c>
      <c r="N1240" s="1">
        <v>10</v>
      </c>
      <c r="O1240" s="1">
        <v>7</v>
      </c>
      <c r="P1240" s="1">
        <v>4</v>
      </c>
      <c r="Q1240" s="1">
        <v>9</v>
      </c>
      <c r="R1240" s="1">
        <v>5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49</v>
      </c>
      <c r="AA1240" s="1" t="str" cm="1">
        <f t="array" ref="AA1240">_xlfn.IFS(AND(Z1240 &lt; 36, Z1240 &gt; 23), "24-35", AND(Z1240 &lt; 51, Z1240 &gt; 35), "36-50", AND(Z1240 &lt; 66, Z1240 &gt; 50), "51-65", Z1240 &gt; 65, "66+", TRUE, "?")</f>
        <v>36-50</v>
      </c>
      <c r="AB1240" s="1">
        <v>2529</v>
      </c>
      <c r="AC1240" s="1">
        <v>0</v>
      </c>
      <c r="AD1240" s="1">
        <v>1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694</v>
      </c>
      <c r="AM1240" s="2">
        <v>42320</v>
      </c>
      <c r="AN1240">
        <f t="shared" si="58"/>
        <v>11</v>
      </c>
      <c r="AO1240" t="str">
        <f t="shared" si="59"/>
        <v>November</v>
      </c>
      <c r="AP1240">
        <v>1</v>
      </c>
    </row>
    <row r="1241" spans="1:42" ht="13" x14ac:dyDescent="0.15">
      <c r="A1241">
        <v>1240</v>
      </c>
      <c r="B1241" s="1">
        <v>18393</v>
      </c>
      <c r="C1241" s="1">
        <v>46</v>
      </c>
      <c r="D1241" s="1">
        <f t="shared" si="57"/>
        <v>0.25009514489207851</v>
      </c>
      <c r="E1241" s="1">
        <v>1</v>
      </c>
      <c r="F1241" s="1">
        <v>0</v>
      </c>
      <c r="G1241" s="1">
        <v>2</v>
      </c>
      <c r="H1241" s="1">
        <v>7</v>
      </c>
      <c r="I1241" s="1">
        <v>10</v>
      </c>
      <c r="J1241" s="1">
        <v>13</v>
      </c>
      <c r="K1241" s="1">
        <v>16</v>
      </c>
      <c r="L1241" s="1">
        <v>0</v>
      </c>
      <c r="M1241" s="1">
        <v>4</v>
      </c>
      <c r="N1241" s="1">
        <v>2</v>
      </c>
      <c r="O1241" s="1">
        <v>3</v>
      </c>
      <c r="P1241" s="1">
        <v>0</v>
      </c>
      <c r="Q1241" s="1">
        <v>3</v>
      </c>
      <c r="R1241" s="1">
        <v>8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46</v>
      </c>
      <c r="AA1241" s="1" t="str" cm="1">
        <f t="array" ref="AA1241">_xlfn.IFS(AND(Z1241 &lt; 36, Z1241 &gt; 23), "24-35", AND(Z1241 &lt; 51, Z1241 &gt; 35), "36-50", AND(Z1241 &lt; 66, Z1241 &gt; 50), "51-65", Z1241 &gt; 65, "66+", TRUE, "?")</f>
        <v>36-50</v>
      </c>
      <c r="AB1241" s="1">
        <v>2251</v>
      </c>
      <c r="AC1241" s="1">
        <v>0</v>
      </c>
      <c r="AD1241" s="1">
        <v>1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42</v>
      </c>
      <c r="AM1241" s="2">
        <v>42598</v>
      </c>
      <c r="AN1241">
        <f t="shared" si="58"/>
        <v>8</v>
      </c>
      <c r="AO1241" t="str">
        <f t="shared" si="59"/>
        <v>August</v>
      </c>
      <c r="AP1241">
        <v>1</v>
      </c>
    </row>
    <row r="1242" spans="1:42" ht="13" x14ac:dyDescent="0.15">
      <c r="A1242">
        <v>1241</v>
      </c>
      <c r="B1242" s="1">
        <v>72828</v>
      </c>
      <c r="C1242" s="1">
        <v>1473</v>
      </c>
      <c r="D1242" s="1">
        <f t="shared" si="57"/>
        <v>2.0225737353765036</v>
      </c>
      <c r="E1242" s="1">
        <v>0</v>
      </c>
      <c r="F1242" s="1">
        <v>1</v>
      </c>
      <c r="G1242" s="1">
        <v>17</v>
      </c>
      <c r="H1242" s="1">
        <v>1205</v>
      </c>
      <c r="I1242" s="1">
        <v>0</v>
      </c>
      <c r="J1242" s="1">
        <v>235</v>
      </c>
      <c r="K1242" s="1">
        <v>19</v>
      </c>
      <c r="L1242" s="1">
        <v>14</v>
      </c>
      <c r="M1242" s="1">
        <v>205</v>
      </c>
      <c r="N1242" s="1">
        <v>6</v>
      </c>
      <c r="O1242" s="1">
        <v>6</v>
      </c>
      <c r="P1242" s="1">
        <v>3</v>
      </c>
      <c r="Q1242" s="1">
        <v>13</v>
      </c>
      <c r="R1242" s="1">
        <v>7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58</v>
      </c>
      <c r="AA1242" s="1" t="str" cm="1">
        <f t="array" ref="AA1242">_xlfn.IFS(AND(Z1242 &lt; 36, Z1242 &gt; 23), "24-35", AND(Z1242 &lt; 51, Z1242 &gt; 35), "36-50", AND(Z1242 &lt; 66, Z1242 &gt; 50), "51-65", Z1242 &gt; 65, "66+", TRUE, "?")</f>
        <v>51-65</v>
      </c>
      <c r="AB1242" s="1">
        <v>2659</v>
      </c>
      <c r="AC1242" s="1">
        <v>0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0</v>
      </c>
      <c r="AL1242" s="1">
        <v>1268</v>
      </c>
      <c r="AM1242" s="2">
        <v>42190</v>
      </c>
      <c r="AN1242">
        <f t="shared" si="58"/>
        <v>7</v>
      </c>
      <c r="AO1242" t="str">
        <f t="shared" si="59"/>
        <v>July</v>
      </c>
      <c r="AP1242">
        <v>1</v>
      </c>
    </row>
    <row r="1243" spans="1:42" ht="13" x14ac:dyDescent="0.15">
      <c r="A1243">
        <v>1242</v>
      </c>
      <c r="B1243" s="1">
        <v>24711</v>
      </c>
      <c r="C1243" s="1">
        <v>51</v>
      </c>
      <c r="D1243" s="1">
        <f t="shared" si="57"/>
        <v>0.20638582008012629</v>
      </c>
      <c r="E1243" s="1">
        <v>0</v>
      </c>
      <c r="F1243" s="1">
        <v>0</v>
      </c>
      <c r="G1243" s="1">
        <v>86</v>
      </c>
      <c r="H1243" s="1">
        <v>10</v>
      </c>
      <c r="I1243" s="1">
        <v>7</v>
      </c>
      <c r="J1243" s="1">
        <v>25</v>
      </c>
      <c r="K1243" s="1">
        <v>6</v>
      </c>
      <c r="L1243" s="1">
        <v>3</v>
      </c>
      <c r="M1243" s="1">
        <v>7</v>
      </c>
      <c r="N1243" s="1">
        <v>1</v>
      </c>
      <c r="O1243" s="1">
        <v>3</v>
      </c>
      <c r="P1243" s="1">
        <v>0</v>
      </c>
      <c r="Q1243" s="1">
        <v>3</v>
      </c>
      <c r="R1243" s="1">
        <v>7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38</v>
      </c>
      <c r="AA1243" s="1" t="str" cm="1">
        <f t="array" ref="AA1243">_xlfn.IFS(AND(Z1243 &lt; 36, Z1243 &gt; 23), "24-35", AND(Z1243 &lt; 51, Z1243 &gt; 35), "36-50", AND(Z1243 &lt; 66, Z1243 &gt; 50), "51-65", Z1243 &gt; 65, "66+", TRUE, "?")</f>
        <v>36-50</v>
      </c>
      <c r="AB1243" s="1">
        <v>2231</v>
      </c>
      <c r="AC1243" s="1">
        <v>0</v>
      </c>
      <c r="AD1243" s="1">
        <v>1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0</v>
      </c>
      <c r="AK1243" s="1">
        <v>0</v>
      </c>
      <c r="AL1243" s="1">
        <v>44</v>
      </c>
      <c r="AM1243" s="2">
        <v>42618</v>
      </c>
      <c r="AN1243">
        <f t="shared" si="58"/>
        <v>9</v>
      </c>
      <c r="AO1243" t="str">
        <f t="shared" si="59"/>
        <v>September</v>
      </c>
      <c r="AP1243">
        <v>1</v>
      </c>
    </row>
    <row r="1244" spans="1:42" ht="13" x14ac:dyDescent="0.15">
      <c r="A1244">
        <v>1243</v>
      </c>
      <c r="B1244" s="1">
        <v>45503</v>
      </c>
      <c r="C1244" s="1">
        <v>152</v>
      </c>
      <c r="D1244" s="1">
        <f t="shared" si="57"/>
        <v>0.33404390919280047</v>
      </c>
      <c r="E1244" s="1">
        <v>1</v>
      </c>
      <c r="F1244" s="1">
        <v>0</v>
      </c>
      <c r="G1244" s="1">
        <v>54</v>
      </c>
      <c r="H1244" s="1">
        <v>97</v>
      </c>
      <c r="I1244" s="1">
        <v>4</v>
      </c>
      <c r="J1244" s="1">
        <v>44</v>
      </c>
      <c r="K1244" s="1">
        <v>6</v>
      </c>
      <c r="L1244" s="1">
        <v>1</v>
      </c>
      <c r="M1244" s="1">
        <v>18</v>
      </c>
      <c r="N1244" s="1">
        <v>1</v>
      </c>
      <c r="O1244" s="1">
        <v>3</v>
      </c>
      <c r="P1244" s="1">
        <v>1</v>
      </c>
      <c r="Q1244" s="1">
        <v>4</v>
      </c>
      <c r="R1244" s="1">
        <v>5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45</v>
      </c>
      <c r="AA1244" s="1" t="str" cm="1">
        <f t="array" ref="AA1244">_xlfn.IFS(AND(Z1244 &lt; 36, Z1244 &gt; 23), "24-35", AND(Z1244 &lt; 51, Z1244 &gt; 35), "36-50", AND(Z1244 &lt; 66, Z1244 &gt; 50), "51-65", Z1244 &gt; 65, "66+", TRUE, "?")</f>
        <v>36-50</v>
      </c>
      <c r="AB1244" s="1">
        <v>2436</v>
      </c>
      <c r="AC1244" s="1">
        <v>0</v>
      </c>
      <c r="AD1244" s="1">
        <v>1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134</v>
      </c>
      <c r="AM1244" s="2">
        <v>42413</v>
      </c>
      <c r="AN1244">
        <f t="shared" si="58"/>
        <v>2</v>
      </c>
      <c r="AO1244" t="str">
        <f t="shared" si="59"/>
        <v>February</v>
      </c>
      <c r="AP1244">
        <v>1</v>
      </c>
    </row>
    <row r="1245" spans="1:42" ht="13" x14ac:dyDescent="0.15">
      <c r="A1245">
        <v>1244</v>
      </c>
      <c r="B1245" s="1">
        <v>6560</v>
      </c>
      <c r="C1245" s="1">
        <v>111</v>
      </c>
      <c r="D1245" s="1">
        <f t="shared" si="57"/>
        <v>1.6920731707317074</v>
      </c>
      <c r="E1245" s="1">
        <v>0</v>
      </c>
      <c r="F1245" s="1">
        <v>0</v>
      </c>
      <c r="G1245" s="1">
        <v>2</v>
      </c>
      <c r="H1245" s="1">
        <v>67</v>
      </c>
      <c r="I1245" s="1">
        <v>11</v>
      </c>
      <c r="J1245" s="1">
        <v>26</v>
      </c>
      <c r="K1245" s="1">
        <v>4</v>
      </c>
      <c r="L1245" s="1">
        <v>3</v>
      </c>
      <c r="M1245" s="1">
        <v>262</v>
      </c>
      <c r="N1245" s="1">
        <v>0</v>
      </c>
      <c r="O1245" s="1">
        <v>1</v>
      </c>
      <c r="P1245" s="1">
        <v>0</v>
      </c>
      <c r="Q1245" s="1">
        <v>1</v>
      </c>
      <c r="R1245" s="1">
        <v>17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38</v>
      </c>
      <c r="AA1245" s="1" t="str" cm="1">
        <f t="array" ref="AA1245">_xlfn.IFS(AND(Z1245 &lt; 36, Z1245 &gt; 23), "24-35", AND(Z1245 &lt; 51, Z1245 &gt; 35), "36-50", AND(Z1245 &lt; 66, Z1245 &gt; 50), "51-65", Z1245 &gt; 65, "66+", TRUE, "?")</f>
        <v>36-50</v>
      </c>
      <c r="AB1245" s="1">
        <v>2358</v>
      </c>
      <c r="AC1245" s="1">
        <v>0</v>
      </c>
      <c r="AD1245" s="1">
        <v>0</v>
      </c>
      <c r="AE1245" s="1">
        <v>1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0</v>
      </c>
      <c r="AL1245" s="1">
        <v>-151</v>
      </c>
      <c r="AM1245" s="2">
        <v>42491</v>
      </c>
      <c r="AN1245">
        <f t="shared" si="58"/>
        <v>5</v>
      </c>
      <c r="AO1245" t="str">
        <f t="shared" si="59"/>
        <v>May</v>
      </c>
      <c r="AP1245">
        <v>1</v>
      </c>
    </row>
    <row r="1246" spans="1:42" ht="13" x14ac:dyDescent="0.15">
      <c r="A1246">
        <v>1245</v>
      </c>
      <c r="B1246" s="1">
        <v>86037</v>
      </c>
      <c r="C1246" s="1">
        <v>708</v>
      </c>
      <c r="D1246" s="1">
        <f t="shared" si="57"/>
        <v>0.82290177481781102</v>
      </c>
      <c r="E1246" s="1">
        <v>0</v>
      </c>
      <c r="F1246" s="1">
        <v>0</v>
      </c>
      <c r="G1246" s="1">
        <v>95</v>
      </c>
      <c r="H1246" s="1">
        <v>490</v>
      </c>
      <c r="I1246" s="1">
        <v>44</v>
      </c>
      <c r="J1246" s="1">
        <v>125</v>
      </c>
      <c r="K1246" s="1">
        <v>29</v>
      </c>
      <c r="L1246" s="1">
        <v>20</v>
      </c>
      <c r="M1246" s="1">
        <v>22</v>
      </c>
      <c r="N1246" s="1">
        <v>1</v>
      </c>
      <c r="O1246" s="1">
        <v>6</v>
      </c>
      <c r="P1246" s="1">
        <v>7</v>
      </c>
      <c r="Q1246" s="1">
        <v>11</v>
      </c>
      <c r="R1246" s="1">
        <v>3</v>
      </c>
      <c r="S1246" s="1">
        <v>0</v>
      </c>
      <c r="T1246" s="1">
        <v>0</v>
      </c>
      <c r="U1246" s="1">
        <v>0</v>
      </c>
      <c r="V1246" s="1">
        <v>1</v>
      </c>
      <c r="W1246" s="1">
        <v>1</v>
      </c>
      <c r="X1246" s="1">
        <v>0</v>
      </c>
      <c r="Y1246" s="1">
        <v>1</v>
      </c>
      <c r="Z1246" s="1">
        <v>29</v>
      </c>
      <c r="AA1246" s="1" t="str" cm="1">
        <f t="array" ref="AA1246">_xlfn.IFS(AND(Z1246 &lt; 36, Z1246 &gt; 23), "24-35", AND(Z1246 &lt; 51, Z1246 &gt; 35), "36-50", AND(Z1246 &lt; 66, Z1246 &gt; 50), "51-65", Z1246 &gt; 65, "66+", TRUE, "?")</f>
        <v>24-35</v>
      </c>
      <c r="AB1246" s="1">
        <v>2702</v>
      </c>
      <c r="AC1246" s="1">
        <v>0</v>
      </c>
      <c r="AD1246" s="1">
        <v>0</v>
      </c>
      <c r="AE1246" s="1">
        <v>1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686</v>
      </c>
      <c r="AM1246" s="2">
        <v>42147</v>
      </c>
      <c r="AN1246">
        <f t="shared" si="58"/>
        <v>5</v>
      </c>
      <c r="AO1246" t="str">
        <f t="shared" si="59"/>
        <v>May</v>
      </c>
      <c r="AP1246">
        <v>1</v>
      </c>
    </row>
    <row r="1247" spans="1:42" ht="13" x14ac:dyDescent="0.15">
      <c r="A1247">
        <v>1246</v>
      </c>
      <c r="B1247" s="1">
        <v>27244</v>
      </c>
      <c r="C1247" s="1">
        <v>55</v>
      </c>
      <c r="D1247" s="1">
        <f t="shared" si="57"/>
        <v>0.20187931287622965</v>
      </c>
      <c r="E1247" s="1">
        <v>1</v>
      </c>
      <c r="F1247" s="1">
        <v>0</v>
      </c>
      <c r="G1247" s="1">
        <v>84</v>
      </c>
      <c r="H1247" s="1">
        <v>6</v>
      </c>
      <c r="I1247" s="1">
        <v>5</v>
      </c>
      <c r="J1247" s="1">
        <v>17</v>
      </c>
      <c r="K1247" s="1">
        <v>3</v>
      </c>
      <c r="L1247" s="1">
        <v>24</v>
      </c>
      <c r="M1247" s="1">
        <v>46</v>
      </c>
      <c r="N1247" s="1">
        <v>2</v>
      </c>
      <c r="O1247" s="1">
        <v>2</v>
      </c>
      <c r="P1247" s="1">
        <v>2</v>
      </c>
      <c r="Q1247" s="1">
        <v>2</v>
      </c>
      <c r="R1247" s="1">
        <v>7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41</v>
      </c>
      <c r="AA1247" s="1" t="str" cm="1">
        <f t="array" ref="AA1247">_xlfn.IFS(AND(Z1247 &lt; 36, Z1247 &gt; 23), "24-35", AND(Z1247 &lt; 51, Z1247 &gt; 35), "36-50", AND(Z1247 &lt; 66, Z1247 &gt; 50), "51-65", Z1247 &gt; 65, "66+", TRUE, "?")</f>
        <v>36-50</v>
      </c>
      <c r="AB1247" s="1">
        <v>2273</v>
      </c>
      <c r="AC1247" s="1">
        <v>0</v>
      </c>
      <c r="AD1247" s="1">
        <v>1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0</v>
      </c>
      <c r="AK1247" s="1">
        <v>0</v>
      </c>
      <c r="AL1247" s="1">
        <v>9</v>
      </c>
      <c r="AM1247" s="2">
        <v>42576</v>
      </c>
      <c r="AN1247">
        <f t="shared" si="58"/>
        <v>7</v>
      </c>
      <c r="AO1247" t="str">
        <f t="shared" si="59"/>
        <v>July</v>
      </c>
      <c r="AP1247">
        <v>1</v>
      </c>
    </row>
    <row r="1248" spans="1:42" ht="13" x14ac:dyDescent="0.15">
      <c r="A1248">
        <v>1247</v>
      </c>
      <c r="B1248" s="1">
        <v>82017</v>
      </c>
      <c r="C1248" s="1">
        <v>706</v>
      </c>
      <c r="D1248" s="1">
        <f t="shared" si="57"/>
        <v>0.86079715180999061</v>
      </c>
      <c r="E1248" s="1">
        <v>0</v>
      </c>
      <c r="F1248" s="1">
        <v>0</v>
      </c>
      <c r="G1248" s="1">
        <v>58</v>
      </c>
      <c r="H1248" s="1">
        <v>184</v>
      </c>
      <c r="I1248" s="1">
        <v>23</v>
      </c>
      <c r="J1248" s="1">
        <v>446</v>
      </c>
      <c r="K1248" s="1">
        <v>30</v>
      </c>
      <c r="L1248" s="1">
        <v>23</v>
      </c>
      <c r="M1248" s="1">
        <v>23</v>
      </c>
      <c r="N1248" s="1">
        <v>1</v>
      </c>
      <c r="O1248" s="1">
        <v>5</v>
      </c>
      <c r="P1248" s="1">
        <v>4</v>
      </c>
      <c r="Q1248" s="1">
        <v>7</v>
      </c>
      <c r="R1248" s="1">
        <v>2</v>
      </c>
      <c r="S1248" s="1">
        <v>1</v>
      </c>
      <c r="T1248" s="1">
        <v>0</v>
      </c>
      <c r="U1248" s="1">
        <v>0</v>
      </c>
      <c r="V1248" s="1">
        <v>1</v>
      </c>
      <c r="W1248" s="1">
        <v>1</v>
      </c>
      <c r="X1248" s="1">
        <v>0</v>
      </c>
      <c r="Y1248" s="1">
        <v>1</v>
      </c>
      <c r="Z1248" s="1">
        <v>63</v>
      </c>
      <c r="AA1248" s="1" t="str" cm="1">
        <f t="array" ref="AA1248">_xlfn.IFS(AND(Z1248 &lt; 36, Z1248 &gt; 23), "24-35", AND(Z1248 &lt; 51, Z1248 &gt; 35), "36-50", AND(Z1248 &lt; 66, Z1248 &gt; 50), "51-65", Z1248 &gt; 65, "66+", TRUE, "?")</f>
        <v>51-65</v>
      </c>
      <c r="AB1248" s="1">
        <v>2758</v>
      </c>
      <c r="AC1248" s="1">
        <v>0</v>
      </c>
      <c r="AD1248" s="1">
        <v>1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683</v>
      </c>
      <c r="AM1248" s="2">
        <v>42091</v>
      </c>
      <c r="AN1248">
        <f t="shared" si="58"/>
        <v>3</v>
      </c>
      <c r="AO1248" t="str">
        <f t="shared" si="59"/>
        <v>March</v>
      </c>
      <c r="AP1248">
        <v>1</v>
      </c>
    </row>
    <row r="1249" spans="1:42" ht="13" x14ac:dyDescent="0.15">
      <c r="A1249">
        <v>1248</v>
      </c>
      <c r="B1249" s="1">
        <v>71434</v>
      </c>
      <c r="C1249" s="1">
        <v>1232</v>
      </c>
      <c r="D1249" s="1">
        <f t="shared" si="57"/>
        <v>1.7246689251616876</v>
      </c>
      <c r="E1249" s="1">
        <v>0</v>
      </c>
      <c r="F1249" s="1">
        <v>1</v>
      </c>
      <c r="G1249" s="1">
        <v>4</v>
      </c>
      <c r="H1249" s="1">
        <v>711</v>
      </c>
      <c r="I1249" s="1">
        <v>36</v>
      </c>
      <c r="J1249" s="1">
        <v>217</v>
      </c>
      <c r="K1249" s="1">
        <v>172</v>
      </c>
      <c r="L1249" s="1">
        <v>96</v>
      </c>
      <c r="M1249" s="1">
        <v>168</v>
      </c>
      <c r="N1249" s="1">
        <v>3</v>
      </c>
      <c r="O1249" s="1">
        <v>7</v>
      </c>
      <c r="P1249" s="1">
        <v>4</v>
      </c>
      <c r="Q1249" s="1">
        <v>7</v>
      </c>
      <c r="R1249" s="1">
        <v>4</v>
      </c>
      <c r="S1249" s="1">
        <v>1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58</v>
      </c>
      <c r="AA1249" s="1" t="str" cm="1">
        <f t="array" ref="AA1249">_xlfn.IFS(AND(Z1249 &lt; 36, Z1249 &gt; 23), "24-35", AND(Z1249 &lt; 51, Z1249 &gt; 35), "36-50", AND(Z1249 &lt; 66, Z1249 &gt; 50), "51-65", Z1249 &gt; 65, "66+", TRUE, "?")</f>
        <v>51-65</v>
      </c>
      <c r="AB1249" s="1">
        <v>2443</v>
      </c>
      <c r="AC1249" s="1">
        <v>0</v>
      </c>
      <c r="AD1249" s="1">
        <v>1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>
        <v>1064</v>
      </c>
      <c r="AM1249" s="2">
        <v>42406</v>
      </c>
      <c r="AN1249">
        <f t="shared" si="58"/>
        <v>2</v>
      </c>
      <c r="AO1249" t="str">
        <f t="shared" si="59"/>
        <v>February</v>
      </c>
      <c r="AP1249">
        <v>1</v>
      </c>
    </row>
    <row r="1250" spans="1:42" ht="13" x14ac:dyDescent="0.15">
      <c r="A1250">
        <v>1249</v>
      </c>
      <c r="B1250" s="1">
        <v>90842</v>
      </c>
      <c r="C1250" s="1">
        <v>1331</v>
      </c>
      <c r="D1250" s="1">
        <f t="shared" si="57"/>
        <v>1.4651813038022061</v>
      </c>
      <c r="E1250" s="1">
        <v>0</v>
      </c>
      <c r="F1250" s="1">
        <v>0</v>
      </c>
      <c r="G1250" s="1">
        <v>57</v>
      </c>
      <c r="H1250" s="1">
        <v>774</v>
      </c>
      <c r="I1250" s="1">
        <v>70</v>
      </c>
      <c r="J1250" s="1">
        <v>118</v>
      </c>
      <c r="K1250" s="1">
        <v>182</v>
      </c>
      <c r="L1250" s="1">
        <v>187</v>
      </c>
      <c r="M1250" s="1">
        <v>93</v>
      </c>
      <c r="N1250" s="1">
        <v>1</v>
      </c>
      <c r="O1250" s="1">
        <v>4</v>
      </c>
      <c r="P1250" s="1">
        <v>9</v>
      </c>
      <c r="Q1250" s="1">
        <v>13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72</v>
      </c>
      <c r="AA1250" s="1" t="str" cm="1">
        <f t="array" ref="AA1250">_xlfn.IFS(AND(Z1250 &lt; 36, Z1250 &gt; 23), "24-35", AND(Z1250 &lt; 51, Z1250 &gt; 35), "36-50", AND(Z1250 &lt; 66, Z1250 &gt; 50), "51-65", Z1250 &gt; 65, "66+", TRUE, "?")</f>
        <v>66+</v>
      </c>
      <c r="AB1250" s="1">
        <v>2494</v>
      </c>
      <c r="AC1250" s="1">
        <v>0</v>
      </c>
      <c r="AD1250" s="1">
        <v>0</v>
      </c>
      <c r="AE1250" s="1">
        <v>1</v>
      </c>
      <c r="AF1250" s="1">
        <v>0</v>
      </c>
      <c r="AG1250" s="1">
        <v>0</v>
      </c>
      <c r="AH1250" s="1">
        <v>0</v>
      </c>
      <c r="AI1250" s="1">
        <v>1</v>
      </c>
      <c r="AJ1250" s="1">
        <v>0</v>
      </c>
      <c r="AK1250" s="1">
        <v>0</v>
      </c>
      <c r="AL1250" s="1">
        <v>1238</v>
      </c>
      <c r="AM1250" s="2">
        <v>42355</v>
      </c>
      <c r="AN1250">
        <f t="shared" si="58"/>
        <v>12</v>
      </c>
      <c r="AO1250" t="str">
        <f t="shared" si="59"/>
        <v>December</v>
      </c>
      <c r="AP1250">
        <v>1</v>
      </c>
    </row>
    <row r="1251" spans="1:42" ht="13" x14ac:dyDescent="0.15">
      <c r="A1251">
        <v>1250</v>
      </c>
      <c r="B1251" s="1">
        <v>81361</v>
      </c>
      <c r="C1251" s="1">
        <v>702</v>
      </c>
      <c r="D1251" s="1">
        <f t="shared" si="57"/>
        <v>0.86282125342608873</v>
      </c>
      <c r="E1251" s="1">
        <v>0</v>
      </c>
      <c r="F1251" s="1">
        <v>0</v>
      </c>
      <c r="G1251" s="1">
        <v>18</v>
      </c>
      <c r="H1251" s="1">
        <v>163</v>
      </c>
      <c r="I1251" s="1">
        <v>23</v>
      </c>
      <c r="J1251" s="1">
        <v>424</v>
      </c>
      <c r="K1251" s="1">
        <v>27</v>
      </c>
      <c r="L1251" s="1">
        <v>65</v>
      </c>
      <c r="M1251" s="1">
        <v>76</v>
      </c>
      <c r="N1251" s="1">
        <v>1</v>
      </c>
      <c r="O1251" s="1">
        <v>3</v>
      </c>
      <c r="P1251" s="1">
        <v>10</v>
      </c>
      <c r="Q1251" s="1">
        <v>13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33</v>
      </c>
      <c r="AA1251" s="1" t="str" cm="1">
        <f t="array" ref="AA1251">_xlfn.IFS(AND(Z1251 &lt; 36, Z1251 &gt; 23), "24-35", AND(Z1251 &lt; 51, Z1251 &gt; 35), "36-50", AND(Z1251 &lt; 66, Z1251 &gt; 50), "51-65", Z1251 &gt; 65, "66+", TRUE, "?")</f>
        <v>24-35</v>
      </c>
      <c r="AB1251" s="1">
        <v>2283</v>
      </c>
      <c r="AC1251" s="1">
        <v>1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626</v>
      </c>
      <c r="AM1251" s="2">
        <v>42566</v>
      </c>
      <c r="AN1251">
        <f t="shared" si="58"/>
        <v>7</v>
      </c>
      <c r="AO1251" t="str">
        <f t="shared" si="59"/>
        <v>July</v>
      </c>
      <c r="AP1251">
        <v>1</v>
      </c>
    </row>
    <row r="1252" spans="1:42" ht="13" x14ac:dyDescent="0.15">
      <c r="A1252">
        <v>1251</v>
      </c>
      <c r="B1252" s="1">
        <v>51948</v>
      </c>
      <c r="C1252" s="1">
        <v>270</v>
      </c>
      <c r="D1252" s="1">
        <f t="shared" si="57"/>
        <v>0.51975051975051978</v>
      </c>
      <c r="E1252" s="1">
        <v>0</v>
      </c>
      <c r="F1252" s="1">
        <v>1</v>
      </c>
      <c r="G1252" s="1">
        <v>51</v>
      </c>
      <c r="H1252" s="1">
        <v>82</v>
      </c>
      <c r="I1252" s="1">
        <v>33</v>
      </c>
      <c r="J1252" s="1">
        <v>54</v>
      </c>
      <c r="K1252" s="1">
        <v>71</v>
      </c>
      <c r="L1252" s="1">
        <v>30</v>
      </c>
      <c r="M1252" s="1">
        <v>41</v>
      </c>
      <c r="N1252" s="1">
        <v>2</v>
      </c>
      <c r="O1252" s="1">
        <v>5</v>
      </c>
      <c r="P1252" s="1">
        <v>2</v>
      </c>
      <c r="Q1252" s="1">
        <v>4</v>
      </c>
      <c r="R1252" s="1">
        <v>5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45</v>
      </c>
      <c r="AA1252" s="1" t="str" cm="1">
        <f t="array" ref="AA1252">_xlfn.IFS(AND(Z1252 &lt; 36, Z1252 &gt; 23), "24-35", AND(Z1252 &lt; 51, Z1252 &gt; 35), "36-50", AND(Z1252 &lt; 66, Z1252 &gt; 50), "51-65", Z1252 &gt; 65, "66+", TRUE, "?")</f>
        <v>36-50</v>
      </c>
      <c r="AB1252" s="1">
        <v>2444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229</v>
      </c>
      <c r="AM1252" s="2">
        <v>42405</v>
      </c>
      <c r="AN1252">
        <f t="shared" si="58"/>
        <v>2</v>
      </c>
      <c r="AO1252" t="str">
        <f t="shared" si="59"/>
        <v>February</v>
      </c>
      <c r="AP1252">
        <v>1</v>
      </c>
    </row>
    <row r="1253" spans="1:42" ht="13" x14ac:dyDescent="0.15">
      <c r="A1253">
        <v>1252</v>
      </c>
      <c r="B1253" s="1">
        <v>71853</v>
      </c>
      <c r="C1253" s="1">
        <v>1117</v>
      </c>
      <c r="D1253" s="1">
        <f t="shared" si="57"/>
        <v>1.5545627879142137</v>
      </c>
      <c r="E1253" s="1">
        <v>0</v>
      </c>
      <c r="F1253" s="1">
        <v>0</v>
      </c>
      <c r="G1253" s="1">
        <v>29</v>
      </c>
      <c r="H1253" s="1">
        <v>358</v>
      </c>
      <c r="I1253" s="1">
        <v>108</v>
      </c>
      <c r="J1253" s="1">
        <v>413</v>
      </c>
      <c r="K1253" s="1">
        <v>141</v>
      </c>
      <c r="L1253" s="1">
        <v>97</v>
      </c>
      <c r="M1253" s="1">
        <v>32</v>
      </c>
      <c r="N1253" s="1">
        <v>1</v>
      </c>
      <c r="O1253" s="1">
        <v>2</v>
      </c>
      <c r="P1253" s="1">
        <v>8</v>
      </c>
      <c r="Q1253" s="1">
        <v>6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38</v>
      </c>
      <c r="AA1253" s="1" t="str" cm="1">
        <f t="array" ref="AA1253">_xlfn.IFS(AND(Z1253 &lt; 36, Z1253 &gt; 23), "24-35", AND(Z1253 &lt; 51, Z1253 &gt; 35), "36-50", AND(Z1253 &lt; 66, Z1253 &gt; 50), "51-65", Z1253 &gt; 65, "66+", TRUE, "?")</f>
        <v>36-50</v>
      </c>
      <c r="AB1253" s="1">
        <v>2576</v>
      </c>
      <c r="AC1253" s="1">
        <v>0</v>
      </c>
      <c r="AD1253" s="1">
        <v>0</v>
      </c>
      <c r="AE1253" s="1">
        <v>0</v>
      </c>
      <c r="AF1253" s="1">
        <v>1</v>
      </c>
      <c r="AG1253" s="1">
        <v>0</v>
      </c>
      <c r="AH1253" s="1">
        <v>0</v>
      </c>
      <c r="AI1253" s="1">
        <v>1</v>
      </c>
      <c r="AJ1253" s="1">
        <v>0</v>
      </c>
      <c r="AK1253" s="1">
        <v>0</v>
      </c>
      <c r="AL1253" s="1">
        <v>1085</v>
      </c>
      <c r="AM1253" s="2">
        <v>42273</v>
      </c>
      <c r="AN1253">
        <f t="shared" si="58"/>
        <v>9</v>
      </c>
      <c r="AO1253" t="str">
        <f t="shared" si="59"/>
        <v>September</v>
      </c>
      <c r="AP1253">
        <v>1</v>
      </c>
    </row>
    <row r="1254" spans="1:42" ht="13" x14ac:dyDescent="0.15">
      <c r="A1254">
        <v>1253</v>
      </c>
      <c r="B1254" s="1">
        <v>35876</v>
      </c>
      <c r="C1254" s="1">
        <v>115</v>
      </c>
      <c r="D1254" s="1">
        <f t="shared" si="57"/>
        <v>0.32054855613780797</v>
      </c>
      <c r="E1254" s="1">
        <v>0</v>
      </c>
      <c r="F1254" s="1">
        <v>0</v>
      </c>
      <c r="G1254" s="1">
        <v>13</v>
      </c>
      <c r="H1254" s="1">
        <v>66</v>
      </c>
      <c r="I1254" s="1">
        <v>2</v>
      </c>
      <c r="J1254" s="1">
        <v>40</v>
      </c>
      <c r="K1254" s="1">
        <v>4</v>
      </c>
      <c r="L1254" s="1">
        <v>3</v>
      </c>
      <c r="M1254" s="1">
        <v>14</v>
      </c>
      <c r="N1254" s="1">
        <v>1</v>
      </c>
      <c r="O1254" s="1">
        <v>3</v>
      </c>
      <c r="P1254" s="1">
        <v>1</v>
      </c>
      <c r="Q1254" s="1">
        <v>3</v>
      </c>
      <c r="R1254" s="1">
        <v>6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37</v>
      </c>
      <c r="AA1254" s="1" t="str" cm="1">
        <f t="array" ref="AA1254">_xlfn.IFS(AND(Z1254 &lt; 36, Z1254 &gt; 23), "24-35", AND(Z1254 &lt; 51, Z1254 &gt; 35), "36-50", AND(Z1254 &lt; 66, Z1254 &gt; 50), "51-65", Z1254 &gt; 65, "66+", TRUE, "?")</f>
        <v>36-50</v>
      </c>
      <c r="AB1254" s="1">
        <v>2229</v>
      </c>
      <c r="AC1254" s="1">
        <v>0</v>
      </c>
      <c r="AD1254" s="1">
        <v>1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</v>
      </c>
      <c r="AK1254" s="1">
        <v>0</v>
      </c>
      <c r="AL1254" s="1">
        <v>101</v>
      </c>
      <c r="AM1254" s="2">
        <v>42620</v>
      </c>
      <c r="AN1254">
        <f t="shared" si="58"/>
        <v>9</v>
      </c>
      <c r="AO1254" t="str">
        <f t="shared" si="59"/>
        <v>September</v>
      </c>
      <c r="AP1254">
        <v>1</v>
      </c>
    </row>
    <row r="1255" spans="1:42" ht="13" x14ac:dyDescent="0.15">
      <c r="A1255">
        <v>1254</v>
      </c>
      <c r="B1255" s="1">
        <v>40049</v>
      </c>
      <c r="C1255" s="1">
        <v>29</v>
      </c>
      <c r="D1255" s="1">
        <f t="shared" si="57"/>
        <v>7.2411296162201294E-2</v>
      </c>
      <c r="E1255" s="1">
        <v>0</v>
      </c>
      <c r="F1255" s="1">
        <v>1</v>
      </c>
      <c r="G1255" s="1">
        <v>23</v>
      </c>
      <c r="H1255" s="1">
        <v>13</v>
      </c>
      <c r="I1255" s="1">
        <v>6</v>
      </c>
      <c r="J1255" s="1">
        <v>7</v>
      </c>
      <c r="K1255" s="1">
        <v>0</v>
      </c>
      <c r="L1255" s="1">
        <v>3</v>
      </c>
      <c r="M1255" s="1">
        <v>3</v>
      </c>
      <c r="N1255" s="1">
        <v>1</v>
      </c>
      <c r="O1255" s="1">
        <v>1</v>
      </c>
      <c r="P1255" s="1">
        <v>0</v>
      </c>
      <c r="Q1255" s="1">
        <v>3</v>
      </c>
      <c r="R1255" s="1">
        <v>6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68</v>
      </c>
      <c r="AA1255" s="1" t="str" cm="1">
        <f t="array" ref="AA1255">_xlfn.IFS(AND(Z1255 &lt; 36, Z1255 &gt; 23), "24-35", AND(Z1255 &lt; 51, Z1255 &gt; 35), "36-50", AND(Z1255 &lt; 66, Z1255 &gt; 50), "51-65", Z1255 &gt; 65, "66+", TRUE, "?")</f>
        <v>66+</v>
      </c>
      <c r="AB1255" s="1">
        <v>2415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>
        <v>0</v>
      </c>
      <c r="AI1255" s="1">
        <v>1</v>
      </c>
      <c r="AJ1255" s="1">
        <v>0</v>
      </c>
      <c r="AK1255" s="1">
        <v>0</v>
      </c>
      <c r="AL1255" s="1">
        <v>26</v>
      </c>
      <c r="AM1255" s="2">
        <v>42434</v>
      </c>
      <c r="AN1255">
        <f t="shared" si="58"/>
        <v>3</v>
      </c>
      <c r="AO1255" t="str">
        <f t="shared" si="59"/>
        <v>March</v>
      </c>
      <c r="AP1255">
        <v>1</v>
      </c>
    </row>
    <row r="1256" spans="1:42" ht="13" x14ac:dyDescent="0.15">
      <c r="A1256">
        <v>1255</v>
      </c>
      <c r="B1256" s="1">
        <v>64090</v>
      </c>
      <c r="C1256" s="1">
        <v>662</v>
      </c>
      <c r="D1256" s="1">
        <f t="shared" si="57"/>
        <v>1.032922452800749</v>
      </c>
      <c r="E1256" s="1">
        <v>0</v>
      </c>
      <c r="F1256" s="1">
        <v>1</v>
      </c>
      <c r="G1256" s="1">
        <v>8</v>
      </c>
      <c r="H1256" s="1">
        <v>316</v>
      </c>
      <c r="I1256" s="1">
        <v>58</v>
      </c>
      <c r="J1256" s="1">
        <v>161</v>
      </c>
      <c r="K1256" s="1">
        <v>76</v>
      </c>
      <c r="L1256" s="1">
        <v>51</v>
      </c>
      <c r="M1256" s="1">
        <v>135</v>
      </c>
      <c r="N1256" s="1">
        <v>1</v>
      </c>
      <c r="O1256" s="1">
        <v>6</v>
      </c>
      <c r="P1256" s="1">
        <v>9</v>
      </c>
      <c r="Q1256" s="1">
        <v>4</v>
      </c>
      <c r="R1256" s="1">
        <v>5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64</v>
      </c>
      <c r="AA1256" s="1" t="str" cm="1">
        <f t="array" ref="AA1256">_xlfn.IFS(AND(Z1256 &lt; 36, Z1256 &gt; 23), "24-35", AND(Z1256 &lt; 51, Z1256 &gt; 35), "36-50", AND(Z1256 &lt; 66, Z1256 &gt; 50), "51-65", Z1256 &gt; 65, "66+", TRUE, "?")</f>
        <v>51-65</v>
      </c>
      <c r="AB1256" s="1">
        <v>2485</v>
      </c>
      <c r="AC1256" s="1">
        <v>0</v>
      </c>
      <c r="AD1256" s="1">
        <v>0</v>
      </c>
      <c r="AE1256" s="1">
        <v>0</v>
      </c>
      <c r="AF1256" s="1">
        <v>1</v>
      </c>
      <c r="AG1256" s="1">
        <v>0</v>
      </c>
      <c r="AH1256" s="1">
        <v>0</v>
      </c>
      <c r="AI1256" s="1">
        <v>1</v>
      </c>
      <c r="AJ1256" s="1">
        <v>0</v>
      </c>
      <c r="AK1256" s="1">
        <v>0</v>
      </c>
      <c r="AL1256" s="1">
        <v>527</v>
      </c>
      <c r="AM1256" s="2">
        <v>42364</v>
      </c>
      <c r="AN1256">
        <f t="shared" si="58"/>
        <v>12</v>
      </c>
      <c r="AO1256" t="str">
        <f t="shared" si="59"/>
        <v>December</v>
      </c>
      <c r="AP1256">
        <v>1</v>
      </c>
    </row>
    <row r="1257" spans="1:42" ht="13" x14ac:dyDescent="0.15">
      <c r="A1257">
        <v>1256</v>
      </c>
      <c r="B1257" s="1">
        <v>50127</v>
      </c>
      <c r="C1257" s="1">
        <v>305</v>
      </c>
      <c r="D1257" s="1">
        <f t="shared" si="57"/>
        <v>0.60845452550521673</v>
      </c>
      <c r="E1257" s="1">
        <v>0</v>
      </c>
      <c r="F1257" s="1">
        <v>1</v>
      </c>
      <c r="G1257" s="1">
        <v>88</v>
      </c>
      <c r="H1257" s="1">
        <v>274</v>
      </c>
      <c r="I1257" s="1">
        <v>0</v>
      </c>
      <c r="J1257" s="1">
        <v>21</v>
      </c>
      <c r="K1257" s="1">
        <v>4</v>
      </c>
      <c r="L1257" s="1">
        <v>6</v>
      </c>
      <c r="M1257" s="1">
        <v>15</v>
      </c>
      <c r="N1257" s="1">
        <v>1</v>
      </c>
      <c r="O1257" s="1">
        <v>5</v>
      </c>
      <c r="P1257" s="1">
        <v>1</v>
      </c>
      <c r="Q1257" s="1">
        <v>6</v>
      </c>
      <c r="R1257" s="1">
        <v>6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58</v>
      </c>
      <c r="AA1257" s="1" t="str" cm="1">
        <f t="array" ref="AA1257">_xlfn.IFS(AND(Z1257 &lt; 36, Z1257 &gt; 23), "24-35", AND(Z1257 &lt; 51, Z1257 &gt; 35), "36-50", AND(Z1257 &lt; 66, Z1257 &gt; 50), "51-65", Z1257 &gt; 65, "66+", TRUE, "?")</f>
        <v>51-65</v>
      </c>
      <c r="AB1257" s="1">
        <v>2190</v>
      </c>
      <c r="AC1257" s="1">
        <v>0</v>
      </c>
      <c r="AD1257" s="1">
        <v>0</v>
      </c>
      <c r="AE1257" s="1">
        <v>0</v>
      </c>
      <c r="AF1257" s="1">
        <v>1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290</v>
      </c>
      <c r="AM1257" s="2">
        <v>42659</v>
      </c>
      <c r="AN1257">
        <f t="shared" si="58"/>
        <v>10</v>
      </c>
      <c r="AO1257" t="str">
        <f t="shared" si="59"/>
        <v>October</v>
      </c>
      <c r="AP1257">
        <v>1</v>
      </c>
    </row>
    <row r="1258" spans="1:42" ht="13" x14ac:dyDescent="0.15">
      <c r="A1258">
        <v>1257</v>
      </c>
      <c r="B1258" s="1">
        <v>43263</v>
      </c>
      <c r="C1258" s="1">
        <v>339</v>
      </c>
      <c r="D1258" s="1">
        <f t="shared" si="57"/>
        <v>0.78357950211497118</v>
      </c>
      <c r="E1258" s="1">
        <v>0</v>
      </c>
      <c r="F1258" s="1">
        <v>1</v>
      </c>
      <c r="G1258" s="1">
        <v>2</v>
      </c>
      <c r="H1258" s="1">
        <v>262</v>
      </c>
      <c r="I1258" s="1">
        <v>6</v>
      </c>
      <c r="J1258" s="1">
        <v>61</v>
      </c>
      <c r="K1258" s="1">
        <v>0</v>
      </c>
      <c r="L1258" s="1">
        <v>10</v>
      </c>
      <c r="M1258" s="1">
        <v>102</v>
      </c>
      <c r="N1258" s="1">
        <v>3</v>
      </c>
      <c r="O1258" s="1">
        <v>5</v>
      </c>
      <c r="P1258" s="1">
        <v>2</v>
      </c>
      <c r="Q1258" s="1">
        <v>6</v>
      </c>
      <c r="R1258" s="1">
        <v>5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43</v>
      </c>
      <c r="AA1258" s="1" t="str" cm="1">
        <f t="array" ref="AA1258">_xlfn.IFS(AND(Z1258 &lt; 36, Z1258 &gt; 23), "24-35", AND(Z1258 &lt; 51, Z1258 &gt; 35), "36-50", AND(Z1258 &lt; 66, Z1258 &gt; 50), "51-65", Z1258 &gt; 65, "66+", TRUE, "?")</f>
        <v>36-50</v>
      </c>
      <c r="AB1258" s="1">
        <v>2744</v>
      </c>
      <c r="AC1258" s="1">
        <v>0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0</v>
      </c>
      <c r="AL1258" s="1">
        <v>237</v>
      </c>
      <c r="AM1258" s="2">
        <v>42105</v>
      </c>
      <c r="AN1258">
        <f t="shared" si="58"/>
        <v>4</v>
      </c>
      <c r="AO1258" t="str">
        <f t="shared" si="59"/>
        <v>April</v>
      </c>
      <c r="AP1258">
        <v>1</v>
      </c>
    </row>
    <row r="1259" spans="1:42" ht="13" x14ac:dyDescent="0.15">
      <c r="A1259">
        <v>1258</v>
      </c>
      <c r="B1259" s="1">
        <v>53378</v>
      </c>
      <c r="C1259" s="1">
        <v>661</v>
      </c>
      <c r="D1259" s="1">
        <f t="shared" si="57"/>
        <v>1.2383378920154371</v>
      </c>
      <c r="E1259" s="1">
        <v>1</v>
      </c>
      <c r="F1259" s="1">
        <v>1</v>
      </c>
      <c r="G1259" s="1">
        <v>41</v>
      </c>
      <c r="H1259" s="1">
        <v>489</v>
      </c>
      <c r="I1259" s="1">
        <v>6</v>
      </c>
      <c r="J1259" s="1">
        <v>152</v>
      </c>
      <c r="K1259" s="1">
        <v>8</v>
      </c>
      <c r="L1259" s="1">
        <v>6</v>
      </c>
      <c r="M1259" s="1">
        <v>132</v>
      </c>
      <c r="N1259" s="1">
        <v>10</v>
      </c>
      <c r="O1259" s="1">
        <v>9</v>
      </c>
      <c r="P1259" s="1">
        <v>4</v>
      </c>
      <c r="Q1259" s="1">
        <v>6</v>
      </c>
      <c r="R1259" s="1">
        <v>8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57</v>
      </c>
      <c r="AA1259" s="1" t="str" cm="1">
        <f t="array" ref="AA1259">_xlfn.IFS(AND(Z1259 &lt; 36, Z1259 &gt; 23), "24-35", AND(Z1259 &lt; 51, Z1259 &gt; 35), "36-50", AND(Z1259 &lt; 66, Z1259 &gt; 50), "51-65", Z1259 &gt; 65, "66+", TRUE, "?")</f>
        <v>51-65</v>
      </c>
      <c r="AB1259" s="1">
        <v>2802</v>
      </c>
      <c r="AC1259" s="1">
        <v>0</v>
      </c>
      <c r="AD1259" s="1">
        <v>1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529</v>
      </c>
      <c r="AM1259" s="2">
        <v>42047</v>
      </c>
      <c r="AN1259">
        <f t="shared" si="58"/>
        <v>2</v>
      </c>
      <c r="AO1259" t="str">
        <f t="shared" si="59"/>
        <v>February</v>
      </c>
      <c r="AP1259">
        <v>1</v>
      </c>
    </row>
    <row r="1260" spans="1:42" ht="13" x14ac:dyDescent="0.15">
      <c r="A1260">
        <v>1259</v>
      </c>
      <c r="B1260" s="1">
        <v>18929</v>
      </c>
      <c r="C1260" s="1">
        <v>67</v>
      </c>
      <c r="D1260" s="1">
        <f t="shared" si="57"/>
        <v>0.35395425009245074</v>
      </c>
      <c r="E1260" s="1">
        <v>0</v>
      </c>
      <c r="F1260" s="1">
        <v>0</v>
      </c>
      <c r="G1260" s="1">
        <v>15</v>
      </c>
      <c r="H1260" s="1">
        <v>32</v>
      </c>
      <c r="I1260" s="1">
        <v>0</v>
      </c>
      <c r="J1260" s="1">
        <v>8</v>
      </c>
      <c r="K1260" s="1">
        <v>23</v>
      </c>
      <c r="L1260" s="1">
        <v>4</v>
      </c>
      <c r="M1260" s="1">
        <v>18</v>
      </c>
      <c r="N1260" s="1">
        <v>1</v>
      </c>
      <c r="O1260" s="1">
        <v>1</v>
      </c>
      <c r="P1260" s="1">
        <v>0</v>
      </c>
      <c r="Q1260" s="1">
        <v>4</v>
      </c>
      <c r="R1260" s="1">
        <v>6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30</v>
      </c>
      <c r="AA1260" s="1" t="str" cm="1">
        <f t="array" ref="AA1260">_xlfn.IFS(AND(Z1260 &lt; 36, Z1260 &gt; 23), "24-35", AND(Z1260 &lt; 51, Z1260 &gt; 35), "36-50", AND(Z1260 &lt; 66, Z1260 &gt; 50), "51-65", Z1260 &gt; 65, "66+", TRUE, "?")</f>
        <v>24-35</v>
      </c>
      <c r="AB1260" s="1">
        <v>2657</v>
      </c>
      <c r="AC1260" s="1">
        <v>0</v>
      </c>
      <c r="AD1260" s="1">
        <v>1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49</v>
      </c>
      <c r="AM1260" s="2">
        <v>42192</v>
      </c>
      <c r="AN1260">
        <f t="shared" si="58"/>
        <v>7</v>
      </c>
      <c r="AO1260" t="str">
        <f t="shared" si="59"/>
        <v>July</v>
      </c>
      <c r="AP1260">
        <v>1</v>
      </c>
    </row>
    <row r="1261" spans="1:42" ht="13" x14ac:dyDescent="0.15">
      <c r="A1261">
        <v>1260</v>
      </c>
      <c r="B1261" s="1">
        <v>24367</v>
      </c>
      <c r="C1261" s="1">
        <v>19</v>
      </c>
      <c r="D1261" s="1">
        <f t="shared" si="57"/>
        <v>7.7974309516969667E-2</v>
      </c>
      <c r="E1261" s="1">
        <v>1</v>
      </c>
      <c r="F1261" s="1">
        <v>0</v>
      </c>
      <c r="G1261" s="1">
        <v>58</v>
      </c>
      <c r="H1261" s="1">
        <v>2</v>
      </c>
      <c r="I1261" s="1">
        <v>4</v>
      </c>
      <c r="J1261" s="1">
        <v>2</v>
      </c>
      <c r="K1261" s="1">
        <v>0</v>
      </c>
      <c r="L1261" s="1">
        <v>11</v>
      </c>
      <c r="M1261" s="1">
        <v>5</v>
      </c>
      <c r="N1261" s="1">
        <v>1</v>
      </c>
      <c r="O1261" s="1">
        <v>1</v>
      </c>
      <c r="P1261" s="1">
        <v>0</v>
      </c>
      <c r="Q1261" s="1">
        <v>2</v>
      </c>
      <c r="R1261" s="1">
        <v>9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38</v>
      </c>
      <c r="AA1261" s="1" t="str" cm="1">
        <f t="array" ref="AA1261">_xlfn.IFS(AND(Z1261 &lt; 36, Z1261 &gt; 23), "24-35", AND(Z1261 &lt; 51, Z1261 &gt; 35), "36-50", AND(Z1261 &lt; 66, Z1261 &gt; 50), "51-65", Z1261 &gt; 65, "66+", TRUE, "?")</f>
        <v>36-50</v>
      </c>
      <c r="AB1261" s="1">
        <v>2625</v>
      </c>
      <c r="AC1261" s="1">
        <v>0</v>
      </c>
      <c r="AD1261" s="1">
        <v>0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14</v>
      </c>
      <c r="AM1261" s="2">
        <v>42224</v>
      </c>
      <c r="AN1261">
        <f t="shared" si="58"/>
        <v>8</v>
      </c>
      <c r="AO1261" t="str">
        <f t="shared" si="59"/>
        <v>August</v>
      </c>
      <c r="AP1261">
        <v>1</v>
      </c>
    </row>
    <row r="1262" spans="1:42" ht="13" x14ac:dyDescent="0.15">
      <c r="A1262">
        <v>1261</v>
      </c>
      <c r="B1262" s="1">
        <v>26887</v>
      </c>
      <c r="C1262" s="1">
        <v>24</v>
      </c>
      <c r="D1262" s="1">
        <f t="shared" si="57"/>
        <v>8.9262468851117646E-2</v>
      </c>
      <c r="E1262" s="1">
        <v>0</v>
      </c>
      <c r="F1262" s="1">
        <v>1</v>
      </c>
      <c r="G1262" s="1">
        <v>27</v>
      </c>
      <c r="H1262" s="1">
        <v>6</v>
      </c>
      <c r="I1262" s="1">
        <v>7</v>
      </c>
      <c r="J1262" s="1">
        <v>4</v>
      </c>
      <c r="K1262" s="1">
        <v>3</v>
      </c>
      <c r="L1262" s="1">
        <v>4</v>
      </c>
      <c r="M1262" s="1">
        <v>6</v>
      </c>
      <c r="N1262" s="1">
        <v>1</v>
      </c>
      <c r="O1262" s="1">
        <v>1</v>
      </c>
      <c r="P1262" s="1">
        <v>0</v>
      </c>
      <c r="Q1262" s="1">
        <v>3</v>
      </c>
      <c r="R1262" s="1">
        <v>6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61</v>
      </c>
      <c r="AA1262" s="1" t="str" cm="1">
        <f t="array" ref="AA1262">_xlfn.IFS(AND(Z1262 &lt; 36, Z1262 &gt; 23), "24-35", AND(Z1262 &lt; 51, Z1262 &gt; 35), "36-50", AND(Z1262 &lt; 66, Z1262 &gt; 50), "51-65", Z1262 &gt; 65, "66+", TRUE, "?")</f>
        <v>51-65</v>
      </c>
      <c r="AB1262" s="1">
        <v>2663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1</v>
      </c>
      <c r="AI1262" s="1">
        <v>0</v>
      </c>
      <c r="AJ1262" s="1">
        <v>0</v>
      </c>
      <c r="AK1262" s="1">
        <v>0</v>
      </c>
      <c r="AL1262" s="1">
        <v>18</v>
      </c>
      <c r="AM1262" s="2">
        <v>42186</v>
      </c>
      <c r="AN1262">
        <f t="shared" si="58"/>
        <v>7</v>
      </c>
      <c r="AO1262" t="str">
        <f t="shared" si="59"/>
        <v>July</v>
      </c>
      <c r="AP1262">
        <v>1</v>
      </c>
    </row>
    <row r="1263" spans="1:42" ht="13" x14ac:dyDescent="0.15">
      <c r="A1263">
        <v>1262</v>
      </c>
      <c r="B1263" s="1">
        <v>62061</v>
      </c>
      <c r="C1263" s="1">
        <v>762</v>
      </c>
      <c r="D1263" s="1">
        <f t="shared" si="57"/>
        <v>1.2278242374438053</v>
      </c>
      <c r="E1263" s="1">
        <v>0</v>
      </c>
      <c r="F1263" s="1">
        <v>1</v>
      </c>
      <c r="G1263" s="1">
        <v>12</v>
      </c>
      <c r="H1263" s="1">
        <v>641</v>
      </c>
      <c r="I1263" s="1">
        <v>7</v>
      </c>
      <c r="J1263" s="1">
        <v>84</v>
      </c>
      <c r="K1263" s="1">
        <v>0</v>
      </c>
      <c r="L1263" s="1">
        <v>30</v>
      </c>
      <c r="M1263" s="1">
        <v>38</v>
      </c>
      <c r="N1263" s="1">
        <v>3</v>
      </c>
      <c r="O1263" s="1">
        <v>10</v>
      </c>
      <c r="P1263" s="1">
        <v>4</v>
      </c>
      <c r="Q1263" s="1">
        <v>7</v>
      </c>
      <c r="R1263" s="1">
        <v>6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44</v>
      </c>
      <c r="AA1263" s="1" t="str" cm="1">
        <f t="array" ref="AA1263">_xlfn.IFS(AND(Z1263 &lt; 36, Z1263 &gt; 23), "24-35", AND(Z1263 &lt; 51, Z1263 &gt; 35), "36-50", AND(Z1263 &lt; 66, Z1263 &gt; 50), "51-65", Z1263 &gt; 65, "66+", TRUE, "?")</f>
        <v>36-50</v>
      </c>
      <c r="AB1263" s="1">
        <v>2461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724</v>
      </c>
      <c r="AM1263" s="2">
        <v>42388</v>
      </c>
      <c r="AN1263">
        <f t="shared" si="58"/>
        <v>1</v>
      </c>
      <c r="AO1263" t="str">
        <f t="shared" si="59"/>
        <v>January</v>
      </c>
      <c r="AP1263">
        <v>1</v>
      </c>
    </row>
    <row r="1264" spans="1:42" ht="13" x14ac:dyDescent="0.15">
      <c r="A1264">
        <v>1263</v>
      </c>
      <c r="B1264" s="1">
        <v>56046</v>
      </c>
      <c r="C1264" s="1">
        <v>641</v>
      </c>
      <c r="D1264" s="1">
        <f t="shared" si="57"/>
        <v>1.1437033865039432</v>
      </c>
      <c r="E1264" s="1">
        <v>0</v>
      </c>
      <c r="F1264" s="1">
        <v>0</v>
      </c>
      <c r="G1264" s="1">
        <v>9</v>
      </c>
      <c r="H1264" s="1">
        <v>577</v>
      </c>
      <c r="I1264" s="1">
        <v>0</v>
      </c>
      <c r="J1264" s="1">
        <v>64</v>
      </c>
      <c r="K1264" s="1">
        <v>0</v>
      </c>
      <c r="L1264" s="1">
        <v>0</v>
      </c>
      <c r="M1264" s="1">
        <v>51</v>
      </c>
      <c r="N1264" s="1">
        <v>2</v>
      </c>
      <c r="O1264" s="1">
        <v>10</v>
      </c>
      <c r="P1264" s="1">
        <v>1</v>
      </c>
      <c r="Q1264" s="1">
        <v>8</v>
      </c>
      <c r="R1264" s="1">
        <v>8</v>
      </c>
      <c r="S1264" s="1">
        <v>0</v>
      </c>
      <c r="T1264" s="1">
        <v>0</v>
      </c>
      <c r="U1264" s="1">
        <v>1</v>
      </c>
      <c r="V1264" s="1">
        <v>0</v>
      </c>
      <c r="W1264" s="1">
        <v>0</v>
      </c>
      <c r="X1264" s="1">
        <v>0</v>
      </c>
      <c r="Y1264" s="1">
        <v>1</v>
      </c>
      <c r="Z1264" s="1">
        <v>55</v>
      </c>
      <c r="AA1264" s="1" t="str" cm="1">
        <f t="array" ref="AA1264">_xlfn.IFS(AND(Z1264 &lt; 36, Z1264 &gt; 23), "24-35", AND(Z1264 &lt; 51, Z1264 &gt; 35), "36-50", AND(Z1264 &lt; 66, Z1264 &gt; 50), "51-65", Z1264 &gt; 65, "66+", TRUE, "?")</f>
        <v>51-65</v>
      </c>
      <c r="AB1264" s="1">
        <v>2702</v>
      </c>
      <c r="AC1264" s="1">
        <v>0</v>
      </c>
      <c r="AD1264" s="1">
        <v>0</v>
      </c>
      <c r="AE1264" s="1">
        <v>0</v>
      </c>
      <c r="AF1264" s="1">
        <v>1</v>
      </c>
      <c r="AG1264" s="1">
        <v>0</v>
      </c>
      <c r="AH1264" s="1">
        <v>0</v>
      </c>
      <c r="AI1264" s="1">
        <v>1</v>
      </c>
      <c r="AJ1264" s="1">
        <v>0</v>
      </c>
      <c r="AK1264" s="1">
        <v>0</v>
      </c>
      <c r="AL1264" s="1">
        <v>590</v>
      </c>
      <c r="AM1264" s="2">
        <v>42147</v>
      </c>
      <c r="AN1264">
        <f t="shared" si="58"/>
        <v>5</v>
      </c>
      <c r="AO1264" t="str">
        <f t="shared" si="59"/>
        <v>May</v>
      </c>
      <c r="AP1264">
        <v>1</v>
      </c>
    </row>
    <row r="1265" spans="1:42" ht="13" x14ac:dyDescent="0.15">
      <c r="A1265">
        <v>1264</v>
      </c>
      <c r="B1265" s="1">
        <v>76542</v>
      </c>
      <c r="C1265" s="1">
        <v>1469</v>
      </c>
      <c r="D1265" s="1">
        <f t="shared" si="57"/>
        <v>1.9192077552193567</v>
      </c>
      <c r="E1265" s="1">
        <v>0</v>
      </c>
      <c r="F1265" s="1">
        <v>0</v>
      </c>
      <c r="G1265" s="1">
        <v>91</v>
      </c>
      <c r="H1265" s="1">
        <v>794</v>
      </c>
      <c r="I1265" s="1">
        <v>73</v>
      </c>
      <c r="J1265" s="1">
        <v>573</v>
      </c>
      <c r="K1265" s="1">
        <v>0</v>
      </c>
      <c r="L1265" s="1">
        <v>29</v>
      </c>
      <c r="M1265" s="1">
        <v>14</v>
      </c>
      <c r="N1265" s="1">
        <v>1</v>
      </c>
      <c r="O1265" s="1">
        <v>4</v>
      </c>
      <c r="P1265" s="1">
        <v>8</v>
      </c>
      <c r="Q1265" s="1">
        <v>10</v>
      </c>
      <c r="R1265" s="1">
        <v>2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64</v>
      </c>
      <c r="AA1265" s="1" t="str" cm="1">
        <f t="array" ref="AA1265">_xlfn.IFS(AND(Z1265 &lt; 36, Z1265 &gt; 23), "24-35", AND(Z1265 &lt; 51, Z1265 &gt; 35), "36-50", AND(Z1265 &lt; 66, Z1265 &gt; 50), "51-65", Z1265 &gt; 65, "66+", TRUE, "?")</f>
        <v>51-65</v>
      </c>
      <c r="AB1265" s="1">
        <v>2615</v>
      </c>
      <c r="AC1265" s="1">
        <v>0</v>
      </c>
      <c r="AD1265" s="1">
        <v>0</v>
      </c>
      <c r="AE1265" s="1">
        <v>0</v>
      </c>
      <c r="AF1265" s="1">
        <v>1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1455</v>
      </c>
      <c r="AM1265" s="2">
        <v>42234</v>
      </c>
      <c r="AN1265">
        <f t="shared" si="58"/>
        <v>8</v>
      </c>
      <c r="AO1265" t="str">
        <f t="shared" si="59"/>
        <v>August</v>
      </c>
      <c r="AP1265">
        <v>1</v>
      </c>
    </row>
    <row r="1266" spans="1:42" ht="13" x14ac:dyDescent="0.15">
      <c r="A1266">
        <v>1265</v>
      </c>
      <c r="B1266" s="1">
        <v>42000</v>
      </c>
      <c r="C1266" s="1">
        <v>618</v>
      </c>
      <c r="D1266" s="1">
        <f t="shared" si="57"/>
        <v>1.4714285714285715</v>
      </c>
      <c r="E1266" s="1">
        <v>0</v>
      </c>
      <c r="F1266" s="1">
        <v>0</v>
      </c>
      <c r="G1266" s="1">
        <v>23</v>
      </c>
      <c r="H1266" s="1">
        <v>124</v>
      </c>
      <c r="I1266" s="1">
        <v>83</v>
      </c>
      <c r="J1266" s="1">
        <v>267</v>
      </c>
      <c r="K1266" s="1">
        <v>85</v>
      </c>
      <c r="L1266" s="1">
        <v>59</v>
      </c>
      <c r="M1266" s="1">
        <v>35</v>
      </c>
      <c r="N1266" s="1">
        <v>2</v>
      </c>
      <c r="O1266" s="1">
        <v>5</v>
      </c>
      <c r="P1266" s="1">
        <v>2</v>
      </c>
      <c r="Q1266" s="1">
        <v>11</v>
      </c>
      <c r="R1266" s="1">
        <v>5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33</v>
      </c>
      <c r="AA1266" s="1" t="str" cm="1">
        <f t="array" ref="AA1266">_xlfn.IFS(AND(Z1266 &lt; 36, Z1266 &gt; 23), "24-35", AND(Z1266 &lt; 51, Z1266 &gt; 35), "36-50", AND(Z1266 &lt; 66, Z1266 &gt; 50), "51-65", Z1266 &gt; 65, "66+", TRUE, "?")</f>
        <v>24-35</v>
      </c>
      <c r="AB1266" s="1">
        <v>2694</v>
      </c>
      <c r="AC1266" s="1">
        <v>0</v>
      </c>
      <c r="AD1266" s="1">
        <v>0</v>
      </c>
      <c r="AE1266" s="1">
        <v>1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583</v>
      </c>
      <c r="AM1266" s="2">
        <v>42155</v>
      </c>
      <c r="AN1266">
        <f t="shared" si="58"/>
        <v>5</v>
      </c>
      <c r="AO1266" t="str">
        <f t="shared" si="59"/>
        <v>May</v>
      </c>
      <c r="AP1266">
        <v>1</v>
      </c>
    </row>
    <row r="1267" spans="1:42" ht="13" x14ac:dyDescent="0.15">
      <c r="A1267">
        <v>1266</v>
      </c>
      <c r="B1267" s="1">
        <v>18227</v>
      </c>
      <c r="C1267" s="1">
        <v>17</v>
      </c>
      <c r="D1267" s="1">
        <f t="shared" si="57"/>
        <v>9.3268228452296043E-2</v>
      </c>
      <c r="E1267" s="1">
        <v>1</v>
      </c>
      <c r="F1267" s="1">
        <v>0</v>
      </c>
      <c r="G1267" s="1">
        <v>21</v>
      </c>
      <c r="H1267" s="1">
        <v>1</v>
      </c>
      <c r="I1267" s="1">
        <v>2</v>
      </c>
      <c r="J1267" s="1">
        <v>7</v>
      </c>
      <c r="K1267" s="1">
        <v>4</v>
      </c>
      <c r="L1267" s="1">
        <v>3</v>
      </c>
      <c r="M1267" s="1">
        <v>11</v>
      </c>
      <c r="N1267" s="1">
        <v>1</v>
      </c>
      <c r="O1267" s="1">
        <v>0</v>
      </c>
      <c r="P1267" s="1">
        <v>1</v>
      </c>
      <c r="Q1267" s="1">
        <v>2</v>
      </c>
      <c r="R1267" s="1">
        <v>8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33</v>
      </c>
      <c r="AA1267" s="1" t="str" cm="1">
        <f t="array" ref="AA1267">_xlfn.IFS(AND(Z1267 &lt; 36, Z1267 &gt; 23), "24-35", AND(Z1267 &lt; 51, Z1267 &gt; 35), "36-50", AND(Z1267 &lt; 66, Z1267 &gt; 50), "51-65", Z1267 &gt; 65, "66+", TRUE, "?")</f>
        <v>24-35</v>
      </c>
      <c r="AB1267" s="1">
        <v>2757</v>
      </c>
      <c r="AC1267" s="1">
        <v>0</v>
      </c>
      <c r="AD1267" s="1">
        <v>0</v>
      </c>
      <c r="AE1267" s="1">
        <v>0</v>
      </c>
      <c r="AF1267" s="1">
        <v>1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6</v>
      </c>
      <c r="AM1267" s="2">
        <v>42092</v>
      </c>
      <c r="AN1267">
        <f t="shared" si="58"/>
        <v>3</v>
      </c>
      <c r="AO1267" t="str">
        <f t="shared" si="59"/>
        <v>March</v>
      </c>
      <c r="AP1267">
        <v>1</v>
      </c>
    </row>
    <row r="1268" spans="1:42" ht="13" x14ac:dyDescent="0.15">
      <c r="A1268">
        <v>1267</v>
      </c>
      <c r="B1268" s="1">
        <v>69139</v>
      </c>
      <c r="C1268" s="1">
        <v>221</v>
      </c>
      <c r="D1268" s="1">
        <f t="shared" si="57"/>
        <v>0.31964593066142122</v>
      </c>
      <c r="E1268" s="1">
        <v>0</v>
      </c>
      <c r="F1268" s="1">
        <v>1</v>
      </c>
      <c r="G1268" s="1">
        <v>23</v>
      </c>
      <c r="H1268" s="1">
        <v>86</v>
      </c>
      <c r="I1268" s="1">
        <v>12</v>
      </c>
      <c r="J1268" s="1">
        <v>75</v>
      </c>
      <c r="K1268" s="1">
        <v>33</v>
      </c>
      <c r="L1268" s="1">
        <v>15</v>
      </c>
      <c r="M1268" s="1">
        <v>6</v>
      </c>
      <c r="N1268" s="1">
        <v>1</v>
      </c>
      <c r="O1268" s="1">
        <v>4</v>
      </c>
      <c r="P1268" s="1">
        <v>1</v>
      </c>
      <c r="Q1268" s="1">
        <v>5</v>
      </c>
      <c r="R1268" s="1">
        <v>4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55</v>
      </c>
      <c r="AA1268" s="1" t="str" cm="1">
        <f t="array" ref="AA1268">_xlfn.IFS(AND(Z1268 &lt; 36, Z1268 &gt; 23), "24-35", AND(Z1268 &lt; 51, Z1268 &gt; 35), "36-50", AND(Z1268 &lt; 66, Z1268 &gt; 50), "51-65", Z1268 &gt; 65, "66+", TRUE, "?")</f>
        <v>51-65</v>
      </c>
      <c r="AB1268" s="1">
        <v>2312</v>
      </c>
      <c r="AC1268" s="1">
        <v>0</v>
      </c>
      <c r="AD1268" s="1">
        <v>1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0</v>
      </c>
      <c r="AK1268" s="1">
        <v>0</v>
      </c>
      <c r="AL1268" s="1">
        <v>215</v>
      </c>
      <c r="AM1268" s="2">
        <v>42537</v>
      </c>
      <c r="AN1268">
        <f t="shared" si="58"/>
        <v>6</v>
      </c>
      <c r="AO1268" t="str">
        <f t="shared" si="59"/>
        <v>June</v>
      </c>
      <c r="AP1268">
        <v>1</v>
      </c>
    </row>
    <row r="1269" spans="1:42" ht="13" x14ac:dyDescent="0.15">
      <c r="A1269">
        <v>1268</v>
      </c>
      <c r="B1269" s="1">
        <v>69627</v>
      </c>
      <c r="C1269" s="1">
        <v>808</v>
      </c>
      <c r="D1269" s="1">
        <f t="shared" si="57"/>
        <v>1.1604693581512919</v>
      </c>
      <c r="E1269" s="1">
        <v>0</v>
      </c>
      <c r="F1269" s="1">
        <v>1</v>
      </c>
      <c r="G1269" s="1">
        <v>35</v>
      </c>
      <c r="H1269" s="1">
        <v>231</v>
      </c>
      <c r="I1269" s="1">
        <v>161</v>
      </c>
      <c r="J1269" s="1">
        <v>215</v>
      </c>
      <c r="K1269" s="1">
        <v>171</v>
      </c>
      <c r="L1269" s="1">
        <v>30</v>
      </c>
      <c r="M1269" s="1">
        <v>53</v>
      </c>
      <c r="N1269" s="1">
        <v>2</v>
      </c>
      <c r="O1269" s="1">
        <v>8</v>
      </c>
      <c r="P1269" s="1">
        <v>2</v>
      </c>
      <c r="Q1269" s="1">
        <v>11</v>
      </c>
      <c r="R1269" s="1">
        <v>5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58</v>
      </c>
      <c r="AA1269" s="1" t="str" cm="1">
        <f t="array" ref="AA1269">_xlfn.IFS(AND(Z1269 &lt; 36, Z1269 &gt; 23), "24-35", AND(Z1269 &lt; 51, Z1269 &gt; 35), "36-50", AND(Z1269 &lt; 66, Z1269 &gt; 50), "51-65", Z1269 &gt; 65, "66+", TRUE, "?")</f>
        <v>51-65</v>
      </c>
      <c r="AB1269" s="1">
        <v>2628</v>
      </c>
      <c r="AC1269" s="1">
        <v>0</v>
      </c>
      <c r="AD1269" s="1">
        <v>0</v>
      </c>
      <c r="AE1269" s="1">
        <v>1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755</v>
      </c>
      <c r="AM1269" s="2">
        <v>42221</v>
      </c>
      <c r="AN1269">
        <f t="shared" si="58"/>
        <v>8</v>
      </c>
      <c r="AO1269" t="str">
        <f t="shared" si="59"/>
        <v>August</v>
      </c>
      <c r="AP1269">
        <v>1</v>
      </c>
    </row>
    <row r="1270" spans="1:42" ht="13" x14ac:dyDescent="0.15">
      <c r="A1270">
        <v>1269</v>
      </c>
      <c r="B1270" s="1">
        <v>38136</v>
      </c>
      <c r="C1270" s="1">
        <v>70</v>
      </c>
      <c r="D1270" s="1">
        <f t="shared" si="57"/>
        <v>0.18355359765051393</v>
      </c>
      <c r="E1270" s="1">
        <v>1</v>
      </c>
      <c r="F1270" s="1">
        <v>0</v>
      </c>
      <c r="G1270" s="1">
        <v>69</v>
      </c>
      <c r="H1270" s="1">
        <v>8</v>
      </c>
      <c r="I1270" s="1">
        <v>15</v>
      </c>
      <c r="J1270" s="1">
        <v>27</v>
      </c>
      <c r="K1270" s="1">
        <v>0</v>
      </c>
      <c r="L1270" s="1">
        <v>20</v>
      </c>
      <c r="M1270" s="1">
        <v>33</v>
      </c>
      <c r="N1270" s="1">
        <v>2</v>
      </c>
      <c r="O1270" s="1">
        <v>3</v>
      </c>
      <c r="P1270" s="1">
        <v>1</v>
      </c>
      <c r="Q1270" s="1">
        <v>2</v>
      </c>
      <c r="R1270" s="1">
        <v>8</v>
      </c>
      <c r="S1270" s="1">
        <v>0</v>
      </c>
      <c r="T1270" s="1">
        <v>0</v>
      </c>
      <c r="U1270" s="1">
        <v>1</v>
      </c>
      <c r="V1270" s="1">
        <v>0</v>
      </c>
      <c r="W1270" s="1">
        <v>0</v>
      </c>
      <c r="X1270" s="1">
        <v>0</v>
      </c>
      <c r="Y1270" s="1">
        <v>0</v>
      </c>
      <c r="Z1270" s="1">
        <v>42</v>
      </c>
      <c r="AA1270" s="1" t="str" cm="1">
        <f t="array" ref="AA1270">_xlfn.IFS(AND(Z1270 &lt; 36, Z1270 &gt; 23), "24-35", AND(Z1270 &lt; 51, Z1270 &gt; 35), "36-50", AND(Z1270 &lt; 66, Z1270 &gt; 50), "51-65", Z1270 &gt; 65, "66+", TRUE, "?")</f>
        <v>36-50</v>
      </c>
      <c r="AB1270" s="1">
        <v>2592</v>
      </c>
      <c r="AC1270" s="1">
        <v>0</v>
      </c>
      <c r="AD1270" s="1">
        <v>1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0</v>
      </c>
      <c r="AL1270" s="1">
        <v>37</v>
      </c>
      <c r="AM1270" s="2">
        <v>42257</v>
      </c>
      <c r="AN1270">
        <f t="shared" si="58"/>
        <v>9</v>
      </c>
      <c r="AO1270" t="str">
        <f t="shared" si="59"/>
        <v>September</v>
      </c>
      <c r="AP1270">
        <v>1</v>
      </c>
    </row>
    <row r="1271" spans="1:42" ht="13" x14ac:dyDescent="0.15">
      <c r="A1271">
        <v>1270</v>
      </c>
      <c r="B1271" s="1">
        <v>62159</v>
      </c>
      <c r="C1271" s="1">
        <v>605</v>
      </c>
      <c r="D1271" s="1">
        <f t="shared" si="57"/>
        <v>0.9733103814411429</v>
      </c>
      <c r="E1271" s="1">
        <v>0</v>
      </c>
      <c r="F1271" s="1">
        <v>0</v>
      </c>
      <c r="G1271" s="1">
        <v>68</v>
      </c>
      <c r="H1271" s="1">
        <v>182</v>
      </c>
      <c r="I1271" s="1">
        <v>17</v>
      </c>
      <c r="J1271" s="1">
        <v>259</v>
      </c>
      <c r="K1271" s="1">
        <v>77</v>
      </c>
      <c r="L1271" s="1">
        <v>70</v>
      </c>
      <c r="M1271" s="1">
        <v>29</v>
      </c>
      <c r="N1271" s="1">
        <v>1</v>
      </c>
      <c r="O1271" s="1">
        <v>6</v>
      </c>
      <c r="P1271" s="1">
        <v>2</v>
      </c>
      <c r="Q1271" s="1">
        <v>10</v>
      </c>
      <c r="R1271" s="1">
        <v>4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74</v>
      </c>
      <c r="AA1271" s="1" t="str" cm="1">
        <f t="array" ref="AA1271">_xlfn.IFS(AND(Z1271 &lt; 36, Z1271 &gt; 23), "24-35", AND(Z1271 &lt; 51, Z1271 &gt; 35), "36-50", AND(Z1271 &lt; 66, Z1271 &gt; 50), "51-65", Z1271 &gt; 65, "66+", TRUE, "?")</f>
        <v>66+</v>
      </c>
      <c r="AB1271" s="1">
        <v>2221</v>
      </c>
      <c r="AC1271" s="1">
        <v>0</v>
      </c>
      <c r="AD1271" s="1">
        <v>0</v>
      </c>
      <c r="AE1271" s="1">
        <v>1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576</v>
      </c>
      <c r="AM1271" s="2">
        <v>42628</v>
      </c>
      <c r="AN1271">
        <f t="shared" si="58"/>
        <v>9</v>
      </c>
      <c r="AO1271" t="str">
        <f t="shared" si="59"/>
        <v>September</v>
      </c>
      <c r="AP1271">
        <v>1</v>
      </c>
    </row>
    <row r="1272" spans="1:42" ht="13" x14ac:dyDescent="0.15">
      <c r="A1272">
        <v>1271</v>
      </c>
      <c r="B1272" s="1">
        <v>80695</v>
      </c>
      <c r="C1272" s="1">
        <v>1900</v>
      </c>
      <c r="D1272" s="1">
        <f t="shared" si="57"/>
        <v>2.3545448912572033</v>
      </c>
      <c r="E1272" s="1">
        <v>0</v>
      </c>
      <c r="F1272" s="1">
        <v>0</v>
      </c>
      <c r="G1272" s="1">
        <v>85</v>
      </c>
      <c r="H1272" s="1">
        <v>557</v>
      </c>
      <c r="I1272" s="1">
        <v>129</v>
      </c>
      <c r="J1272" s="1">
        <v>984</v>
      </c>
      <c r="K1272" s="1">
        <v>193</v>
      </c>
      <c r="L1272" s="1">
        <v>37</v>
      </c>
      <c r="M1272" s="1">
        <v>18</v>
      </c>
      <c r="N1272" s="1">
        <v>1</v>
      </c>
      <c r="O1272" s="1">
        <v>5</v>
      </c>
      <c r="P1272" s="1">
        <v>8</v>
      </c>
      <c r="Q1272" s="1">
        <v>5</v>
      </c>
      <c r="R1272" s="1">
        <v>2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57</v>
      </c>
      <c r="AA1272" s="1" t="str" cm="1">
        <f t="array" ref="AA1272">_xlfn.IFS(AND(Z1272 &lt; 36, Z1272 &gt; 23), "24-35", AND(Z1272 &lt; 51, Z1272 &gt; 35), "36-50", AND(Z1272 &lt; 66, Z1272 &gt; 50), "51-65", Z1272 &gt; 65, "66+", TRUE, "?")</f>
        <v>51-65</v>
      </c>
      <c r="AB1272" s="1">
        <v>2341</v>
      </c>
      <c r="AC1272" s="1">
        <v>0</v>
      </c>
      <c r="AD1272" s="1">
        <v>0</v>
      </c>
      <c r="AE1272" s="1">
        <v>1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1882</v>
      </c>
      <c r="AM1272" s="2">
        <v>42508</v>
      </c>
      <c r="AN1272">
        <f t="shared" si="58"/>
        <v>5</v>
      </c>
      <c r="AO1272" t="str">
        <f t="shared" si="59"/>
        <v>May</v>
      </c>
      <c r="AP1272">
        <v>1</v>
      </c>
    </row>
    <row r="1273" spans="1:42" ht="13" x14ac:dyDescent="0.15">
      <c r="A1273">
        <v>1272</v>
      </c>
      <c r="B1273" s="1">
        <v>33316</v>
      </c>
      <c r="C1273" s="1">
        <v>119</v>
      </c>
      <c r="D1273" s="1">
        <f t="shared" si="57"/>
        <v>0.35718573658302322</v>
      </c>
      <c r="E1273" s="1">
        <v>1</v>
      </c>
      <c r="F1273" s="1">
        <v>1</v>
      </c>
      <c r="G1273" s="1">
        <v>34</v>
      </c>
      <c r="H1273" s="1">
        <v>79</v>
      </c>
      <c r="I1273" s="1">
        <v>1</v>
      </c>
      <c r="J1273" s="1">
        <v>31</v>
      </c>
      <c r="K1273" s="1">
        <v>4</v>
      </c>
      <c r="L1273" s="1">
        <v>4</v>
      </c>
      <c r="M1273" s="1">
        <v>12</v>
      </c>
      <c r="N1273" s="1">
        <v>3</v>
      </c>
      <c r="O1273" s="1">
        <v>2</v>
      </c>
      <c r="P1273" s="1">
        <v>1</v>
      </c>
      <c r="Q1273" s="1">
        <v>4</v>
      </c>
      <c r="R1273" s="1">
        <v>6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49</v>
      </c>
      <c r="AA1273" s="1" t="str" cm="1">
        <f t="array" ref="AA1273">_xlfn.IFS(AND(Z1273 &lt; 36, Z1273 &gt; 23), "24-35", AND(Z1273 &lt; 51, Z1273 &gt; 35), "36-50", AND(Z1273 &lt; 66, Z1273 &gt; 50), "51-65", Z1273 &gt; 65, "66+", TRUE, "?")</f>
        <v>36-50</v>
      </c>
      <c r="AB1273" s="1">
        <v>2427</v>
      </c>
      <c r="AC1273" s="1">
        <v>0</v>
      </c>
      <c r="AD1273" s="1">
        <v>0</v>
      </c>
      <c r="AE1273" s="1">
        <v>1</v>
      </c>
      <c r="AF1273" s="1">
        <v>0</v>
      </c>
      <c r="AG1273" s="1">
        <v>0</v>
      </c>
      <c r="AH1273" s="1">
        <v>0</v>
      </c>
      <c r="AI1273" s="1">
        <v>0</v>
      </c>
      <c r="AJ1273" s="1">
        <v>1</v>
      </c>
      <c r="AK1273" s="1">
        <v>0</v>
      </c>
      <c r="AL1273" s="1">
        <v>107</v>
      </c>
      <c r="AM1273" s="2">
        <v>42422</v>
      </c>
      <c r="AN1273">
        <f t="shared" si="58"/>
        <v>2</v>
      </c>
      <c r="AO1273" t="str">
        <f t="shared" si="59"/>
        <v>February</v>
      </c>
      <c r="AP1273">
        <v>1</v>
      </c>
    </row>
    <row r="1274" spans="1:42" ht="13" x14ac:dyDescent="0.15">
      <c r="A1274">
        <v>1273</v>
      </c>
      <c r="B1274" s="1">
        <v>58554</v>
      </c>
      <c r="C1274" s="1">
        <v>498</v>
      </c>
      <c r="D1274" s="1">
        <f t="shared" si="57"/>
        <v>0.85049697714929795</v>
      </c>
      <c r="E1274" s="1">
        <v>1</v>
      </c>
      <c r="F1274" s="1">
        <v>1</v>
      </c>
      <c r="G1274" s="1">
        <v>55</v>
      </c>
      <c r="H1274" s="1">
        <v>368</v>
      </c>
      <c r="I1274" s="1">
        <v>24</v>
      </c>
      <c r="J1274" s="1">
        <v>68</v>
      </c>
      <c r="K1274" s="1">
        <v>38</v>
      </c>
      <c r="L1274" s="1">
        <v>0</v>
      </c>
      <c r="M1274" s="1">
        <v>88</v>
      </c>
      <c r="N1274" s="1">
        <v>6</v>
      </c>
      <c r="O1274" s="1">
        <v>8</v>
      </c>
      <c r="P1274" s="1">
        <v>2</v>
      </c>
      <c r="Q1274" s="1">
        <v>6</v>
      </c>
      <c r="R1274" s="1">
        <v>7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52</v>
      </c>
      <c r="AA1274" s="1" t="str" cm="1">
        <f t="array" ref="AA1274">_xlfn.IFS(AND(Z1274 &lt; 36, Z1274 &gt; 23), "24-35", AND(Z1274 &lt; 51, Z1274 &gt; 35), "36-50", AND(Z1274 &lt; 66, Z1274 &gt; 50), "51-65", Z1274 &gt; 65, "66+", TRUE, "?")</f>
        <v>51-65</v>
      </c>
      <c r="AB1274" s="1">
        <v>2800</v>
      </c>
      <c r="AC1274" s="1">
        <v>0</v>
      </c>
      <c r="AD1274" s="1">
        <v>0</v>
      </c>
      <c r="AE1274" s="1">
        <v>0</v>
      </c>
      <c r="AF1274" s="1">
        <v>1</v>
      </c>
      <c r="AG1274" s="1">
        <v>0</v>
      </c>
      <c r="AH1274" s="1">
        <v>0</v>
      </c>
      <c r="AI1274" s="1">
        <v>1</v>
      </c>
      <c r="AJ1274" s="1">
        <v>0</v>
      </c>
      <c r="AK1274" s="1">
        <v>0</v>
      </c>
      <c r="AL1274" s="1">
        <v>410</v>
      </c>
      <c r="AM1274" s="2">
        <v>42049</v>
      </c>
      <c r="AN1274">
        <f t="shared" si="58"/>
        <v>2</v>
      </c>
      <c r="AO1274" t="str">
        <f t="shared" si="59"/>
        <v>February</v>
      </c>
      <c r="AP1274">
        <v>1</v>
      </c>
    </row>
    <row r="1275" spans="1:42" ht="13" x14ac:dyDescent="0.15">
      <c r="A1275">
        <v>1274</v>
      </c>
      <c r="B1275" s="1">
        <v>17256</v>
      </c>
      <c r="C1275" s="1">
        <v>40</v>
      </c>
      <c r="D1275" s="1">
        <f t="shared" si="57"/>
        <v>0.23180343069077425</v>
      </c>
      <c r="E1275" s="1">
        <v>1</v>
      </c>
      <c r="F1275" s="1">
        <v>0</v>
      </c>
      <c r="G1275" s="1">
        <v>10</v>
      </c>
      <c r="H1275" s="1">
        <v>6</v>
      </c>
      <c r="I1275" s="1">
        <v>4</v>
      </c>
      <c r="J1275" s="1">
        <v>14</v>
      </c>
      <c r="K1275" s="1">
        <v>8</v>
      </c>
      <c r="L1275" s="1">
        <v>8</v>
      </c>
      <c r="M1275" s="1">
        <v>22</v>
      </c>
      <c r="N1275" s="1">
        <v>2</v>
      </c>
      <c r="O1275" s="1">
        <v>2</v>
      </c>
      <c r="P1275" s="1">
        <v>1</v>
      </c>
      <c r="Q1275" s="1">
        <v>2</v>
      </c>
      <c r="R1275" s="1">
        <v>8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28</v>
      </c>
      <c r="AA1275" s="1" t="str" cm="1">
        <f t="array" ref="AA1275">_xlfn.IFS(AND(Z1275 &lt; 36, Z1275 &gt; 23), "24-35", AND(Z1275 &lt; 51, Z1275 &gt; 35), "36-50", AND(Z1275 &lt; 66, Z1275 &gt; 50), "51-65", Z1275 &gt; 65, "66+", TRUE, "?")</f>
        <v>24-35</v>
      </c>
      <c r="AB1275" s="1">
        <v>2377</v>
      </c>
      <c r="AC1275" s="1">
        <v>0</v>
      </c>
      <c r="AD1275" s="1">
        <v>1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18</v>
      </c>
      <c r="AM1275" s="2">
        <v>42472</v>
      </c>
      <c r="AN1275">
        <f t="shared" si="58"/>
        <v>4</v>
      </c>
      <c r="AO1275" t="str">
        <f t="shared" si="59"/>
        <v>April</v>
      </c>
      <c r="AP1275">
        <v>1</v>
      </c>
    </row>
    <row r="1276" spans="1:42" ht="13" x14ac:dyDescent="0.15">
      <c r="A1276">
        <v>1275</v>
      </c>
      <c r="B1276" s="1">
        <v>53034</v>
      </c>
      <c r="C1276" s="1">
        <v>397</v>
      </c>
      <c r="D1276" s="1">
        <f t="shared" si="57"/>
        <v>0.74857638496059131</v>
      </c>
      <c r="E1276" s="1">
        <v>1</v>
      </c>
      <c r="F1276" s="1">
        <v>1</v>
      </c>
      <c r="G1276" s="1">
        <v>30</v>
      </c>
      <c r="H1276" s="1">
        <v>160</v>
      </c>
      <c r="I1276" s="1">
        <v>15</v>
      </c>
      <c r="J1276" s="1">
        <v>196</v>
      </c>
      <c r="K1276" s="1">
        <v>15</v>
      </c>
      <c r="L1276" s="1">
        <v>11</v>
      </c>
      <c r="M1276" s="1">
        <v>50</v>
      </c>
      <c r="N1276" s="1">
        <v>8</v>
      </c>
      <c r="O1276" s="1">
        <v>6</v>
      </c>
      <c r="P1276" s="1">
        <v>1</v>
      </c>
      <c r="Q1276" s="1">
        <v>7</v>
      </c>
      <c r="R1276" s="1">
        <v>8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46</v>
      </c>
      <c r="AA1276" s="1" t="str" cm="1">
        <f t="array" ref="AA1276">_xlfn.IFS(AND(Z1276 &lt; 36, Z1276 &gt; 23), "24-35", AND(Z1276 &lt; 51, Z1276 &gt; 35), "36-50", AND(Z1276 &lt; 66, Z1276 &gt; 50), "51-65", Z1276 &gt; 65, "66+", TRUE, "?")</f>
        <v>36-50</v>
      </c>
      <c r="AB1276" s="1">
        <v>2554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0</v>
      </c>
      <c r="AK1276" s="1">
        <v>0</v>
      </c>
      <c r="AL1276" s="1">
        <v>347</v>
      </c>
      <c r="AM1276" s="2">
        <v>42295</v>
      </c>
      <c r="AN1276">
        <f t="shared" si="58"/>
        <v>10</v>
      </c>
      <c r="AO1276" t="str">
        <f t="shared" si="59"/>
        <v>October</v>
      </c>
      <c r="AP1276">
        <v>1</v>
      </c>
    </row>
    <row r="1277" spans="1:42" ht="13" x14ac:dyDescent="0.15">
      <c r="A1277">
        <v>1276</v>
      </c>
      <c r="B1277" s="1">
        <v>52203</v>
      </c>
      <c r="C1277" s="1">
        <v>911</v>
      </c>
      <c r="D1277" s="1">
        <f t="shared" si="57"/>
        <v>1.74511043426623</v>
      </c>
      <c r="E1277" s="1">
        <v>0</v>
      </c>
      <c r="F1277" s="1">
        <v>0</v>
      </c>
      <c r="G1277" s="1">
        <v>36</v>
      </c>
      <c r="H1277" s="1">
        <v>488</v>
      </c>
      <c r="I1277" s="1">
        <v>21</v>
      </c>
      <c r="J1277" s="1">
        <v>238</v>
      </c>
      <c r="K1277" s="1">
        <v>56</v>
      </c>
      <c r="L1277" s="1">
        <v>108</v>
      </c>
      <c r="M1277" s="1">
        <v>28</v>
      </c>
      <c r="N1277" s="1">
        <v>1</v>
      </c>
      <c r="O1277" s="1">
        <v>8</v>
      </c>
      <c r="P1277" s="1">
        <v>7</v>
      </c>
      <c r="Q1277" s="1">
        <v>11</v>
      </c>
      <c r="R1277" s="1">
        <v>6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70</v>
      </c>
      <c r="AA1277" s="1" t="str" cm="1">
        <f t="array" ref="AA1277">_xlfn.IFS(AND(Z1277 &lt; 36, Z1277 &gt; 23), "24-35", AND(Z1277 &lt; 51, Z1277 &gt; 35), "36-50", AND(Z1277 &lt; 66, Z1277 &gt; 50), "51-65", Z1277 &gt; 65, "66+", TRUE, "?")</f>
        <v>66+</v>
      </c>
      <c r="AB1277" s="1">
        <v>2857</v>
      </c>
      <c r="AC1277" s="1">
        <v>0</v>
      </c>
      <c r="AD1277" s="1">
        <v>0</v>
      </c>
      <c r="AE1277" s="1">
        <v>0</v>
      </c>
      <c r="AF1277" s="1">
        <v>1</v>
      </c>
      <c r="AG1277" s="1">
        <v>0</v>
      </c>
      <c r="AH1277" s="1">
        <v>1</v>
      </c>
      <c r="AI1277" s="1">
        <v>0</v>
      </c>
      <c r="AJ1277" s="1">
        <v>0</v>
      </c>
      <c r="AK1277" s="1">
        <v>0</v>
      </c>
      <c r="AL1277" s="1">
        <v>883</v>
      </c>
      <c r="AM1277" s="2">
        <v>41992</v>
      </c>
      <c r="AN1277">
        <f t="shared" si="58"/>
        <v>12</v>
      </c>
      <c r="AO1277" t="str">
        <f t="shared" si="59"/>
        <v>December</v>
      </c>
      <c r="AP1277">
        <v>1</v>
      </c>
    </row>
    <row r="1278" spans="1:42" ht="13" x14ac:dyDescent="0.15">
      <c r="A1278">
        <v>1277</v>
      </c>
      <c r="B1278" s="1">
        <v>59601</v>
      </c>
      <c r="C1278" s="1">
        <v>774</v>
      </c>
      <c r="D1278" s="1">
        <f t="shared" si="57"/>
        <v>1.298635928927367</v>
      </c>
      <c r="E1278" s="1">
        <v>0</v>
      </c>
      <c r="F1278" s="1">
        <v>1</v>
      </c>
      <c r="G1278" s="1">
        <v>14</v>
      </c>
      <c r="H1278" s="1">
        <v>691</v>
      </c>
      <c r="I1278" s="1">
        <v>7</v>
      </c>
      <c r="J1278" s="1">
        <v>69</v>
      </c>
      <c r="K1278" s="1">
        <v>0</v>
      </c>
      <c r="L1278" s="1">
        <v>7</v>
      </c>
      <c r="M1278" s="1">
        <v>23</v>
      </c>
      <c r="N1278" s="1">
        <v>4</v>
      </c>
      <c r="O1278" s="1">
        <v>2</v>
      </c>
      <c r="P1278" s="1">
        <v>2</v>
      </c>
      <c r="Q1278" s="1">
        <v>7</v>
      </c>
      <c r="R1278" s="1">
        <v>8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43</v>
      </c>
      <c r="AA1278" s="1" t="str" cm="1">
        <f t="array" ref="AA1278">_xlfn.IFS(AND(Z1278 &lt; 36, Z1278 &gt; 23), "24-35", AND(Z1278 &lt; 51, Z1278 &gt; 35), "36-50", AND(Z1278 &lt; 66, Z1278 &gt; 50), "51-65", Z1278 &gt; 65, "66+", TRUE, "?")</f>
        <v>36-50</v>
      </c>
      <c r="AB1278" s="1">
        <v>2498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0</v>
      </c>
      <c r="AJ1278" s="1">
        <v>0</v>
      </c>
      <c r="AK1278" s="1">
        <v>0</v>
      </c>
      <c r="AL1278" s="1">
        <v>751</v>
      </c>
      <c r="AM1278" s="2">
        <v>42351</v>
      </c>
      <c r="AN1278">
        <f t="shared" si="58"/>
        <v>12</v>
      </c>
      <c r="AO1278" t="str">
        <f t="shared" si="59"/>
        <v>December</v>
      </c>
      <c r="AP1278">
        <v>1</v>
      </c>
    </row>
    <row r="1279" spans="1:42" ht="13" x14ac:dyDescent="0.15">
      <c r="A1279">
        <v>1278</v>
      </c>
      <c r="B1279" s="1">
        <v>33051</v>
      </c>
      <c r="C1279" s="1">
        <v>616</v>
      </c>
      <c r="D1279" s="1">
        <f t="shared" si="57"/>
        <v>1.8637862697043963</v>
      </c>
      <c r="E1279" s="1">
        <v>0</v>
      </c>
      <c r="F1279" s="1">
        <v>0</v>
      </c>
      <c r="G1279" s="1">
        <v>15</v>
      </c>
      <c r="H1279" s="1">
        <v>100</v>
      </c>
      <c r="I1279" s="1">
        <v>71</v>
      </c>
      <c r="J1279" s="1">
        <v>243</v>
      </c>
      <c r="K1279" s="1">
        <v>108</v>
      </c>
      <c r="L1279" s="1">
        <v>94</v>
      </c>
      <c r="M1279" s="1">
        <v>219</v>
      </c>
      <c r="N1279" s="1">
        <v>3</v>
      </c>
      <c r="O1279" s="1">
        <v>9</v>
      </c>
      <c r="P1279" s="1">
        <v>1</v>
      </c>
      <c r="Q1279" s="1">
        <v>8</v>
      </c>
      <c r="R1279" s="1">
        <v>9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61</v>
      </c>
      <c r="AA1279" s="1" t="str" cm="1">
        <f t="array" ref="AA1279">_xlfn.IFS(AND(Z1279 &lt; 36, Z1279 &gt; 23), "24-35", AND(Z1279 &lt; 51, Z1279 &gt; 35), "36-50", AND(Z1279 &lt; 66, Z1279 &gt; 50), "51-65", Z1279 &gt; 65, "66+", TRUE, "?")</f>
        <v>51-65</v>
      </c>
      <c r="AB1279" s="1">
        <v>2841</v>
      </c>
      <c r="AC1279" s="1">
        <v>0</v>
      </c>
      <c r="AD1279" s="1">
        <v>0</v>
      </c>
      <c r="AE1279" s="1">
        <v>0</v>
      </c>
      <c r="AF1279" s="1">
        <v>0</v>
      </c>
      <c r="AG1279" s="1">
        <v>1</v>
      </c>
      <c r="AH1279" s="1">
        <v>0</v>
      </c>
      <c r="AI1279" s="1">
        <v>0</v>
      </c>
      <c r="AJ1279" s="1">
        <v>1</v>
      </c>
      <c r="AK1279" s="1">
        <v>0</v>
      </c>
      <c r="AL1279" s="1">
        <v>397</v>
      </c>
      <c r="AM1279" s="2">
        <v>42008</v>
      </c>
      <c r="AN1279">
        <f t="shared" si="58"/>
        <v>1</v>
      </c>
      <c r="AO1279" t="str">
        <f t="shared" si="59"/>
        <v>January</v>
      </c>
      <c r="AP1279">
        <v>1</v>
      </c>
    </row>
    <row r="1280" spans="1:42" ht="13" x14ac:dyDescent="0.15">
      <c r="A1280">
        <v>1279</v>
      </c>
      <c r="B1280" s="1">
        <v>47025</v>
      </c>
      <c r="C1280" s="1">
        <v>389</v>
      </c>
      <c r="D1280" s="1">
        <f t="shared" si="57"/>
        <v>0.8272195640616693</v>
      </c>
      <c r="E1280" s="1">
        <v>0</v>
      </c>
      <c r="F1280" s="1">
        <v>1</v>
      </c>
      <c r="G1280" s="1">
        <v>52</v>
      </c>
      <c r="H1280" s="1">
        <v>254</v>
      </c>
      <c r="I1280" s="1">
        <v>7</v>
      </c>
      <c r="J1280" s="1">
        <v>108</v>
      </c>
      <c r="K1280" s="1">
        <v>20</v>
      </c>
      <c r="L1280" s="1">
        <v>0</v>
      </c>
      <c r="M1280" s="1">
        <v>26</v>
      </c>
      <c r="N1280" s="1">
        <v>3</v>
      </c>
      <c r="O1280" s="1">
        <v>6</v>
      </c>
      <c r="P1280" s="1">
        <v>3</v>
      </c>
      <c r="Q1280" s="1">
        <v>5</v>
      </c>
      <c r="R1280" s="1">
        <v>6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44</v>
      </c>
      <c r="AA1280" s="1" t="str" cm="1">
        <f t="array" ref="AA1280">_xlfn.IFS(AND(Z1280 &lt; 36, Z1280 &gt; 23), "24-35", AND(Z1280 &lt; 51, Z1280 &gt; 35), "36-50", AND(Z1280 &lt; 66, Z1280 &gt; 50), "51-65", Z1280 &gt; 65, "66+", TRUE, "?")</f>
        <v>36-50</v>
      </c>
      <c r="AB1280" s="1">
        <v>2393</v>
      </c>
      <c r="AC1280" s="1">
        <v>0</v>
      </c>
      <c r="AD1280" s="1">
        <v>0</v>
      </c>
      <c r="AE1280" s="1">
        <v>1</v>
      </c>
      <c r="AF1280" s="1">
        <v>0</v>
      </c>
      <c r="AG1280" s="1">
        <v>0</v>
      </c>
      <c r="AH1280" s="1">
        <v>0</v>
      </c>
      <c r="AI1280" s="1">
        <v>1</v>
      </c>
      <c r="AJ1280" s="1">
        <v>0</v>
      </c>
      <c r="AK1280" s="1">
        <v>0</v>
      </c>
      <c r="AL1280" s="1">
        <v>363</v>
      </c>
      <c r="AM1280" s="2">
        <v>42456</v>
      </c>
      <c r="AN1280">
        <f t="shared" si="58"/>
        <v>3</v>
      </c>
      <c r="AO1280" t="str">
        <f t="shared" si="59"/>
        <v>March</v>
      </c>
      <c r="AP1280">
        <v>1</v>
      </c>
    </row>
    <row r="1281" spans="1:42" ht="13" x14ac:dyDescent="0.15">
      <c r="A1281">
        <v>1280</v>
      </c>
      <c r="B1281" s="1">
        <v>37971</v>
      </c>
      <c r="C1281" s="1">
        <v>23</v>
      </c>
      <c r="D1281" s="1">
        <f t="shared" si="57"/>
        <v>6.0572542203260388E-2</v>
      </c>
      <c r="E1281" s="1">
        <v>1</v>
      </c>
      <c r="F1281" s="1">
        <v>0</v>
      </c>
      <c r="G1281" s="1">
        <v>97</v>
      </c>
      <c r="H1281" s="1">
        <v>5</v>
      </c>
      <c r="I1281" s="1">
        <v>4</v>
      </c>
      <c r="J1281" s="1">
        <v>10</v>
      </c>
      <c r="K1281" s="1">
        <v>2</v>
      </c>
      <c r="L1281" s="1">
        <v>2</v>
      </c>
      <c r="M1281" s="1">
        <v>7</v>
      </c>
      <c r="N1281" s="1">
        <v>1</v>
      </c>
      <c r="O1281" s="1">
        <v>1</v>
      </c>
      <c r="P1281" s="1">
        <v>0</v>
      </c>
      <c r="Q1281" s="1">
        <v>3</v>
      </c>
      <c r="R1281" s="1">
        <v>8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47</v>
      </c>
      <c r="AA1281" s="1" t="str" cm="1">
        <f t="array" ref="AA1281">_xlfn.IFS(AND(Z1281 &lt; 36, Z1281 &gt; 23), "24-35", AND(Z1281 &lt; 51, Z1281 &gt; 35), "36-50", AND(Z1281 &lt; 66, Z1281 &gt; 50), "51-65", Z1281 &gt; 65, "66+", TRUE, "?")</f>
        <v>36-50</v>
      </c>
      <c r="AB1281" s="1">
        <v>2375</v>
      </c>
      <c r="AC1281" s="1">
        <v>0</v>
      </c>
      <c r="AD1281" s="1">
        <v>1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16</v>
      </c>
      <c r="AM1281" s="2">
        <v>42474</v>
      </c>
      <c r="AN1281">
        <f t="shared" si="58"/>
        <v>4</v>
      </c>
      <c r="AO1281" t="str">
        <f t="shared" si="59"/>
        <v>April</v>
      </c>
      <c r="AP1281">
        <v>1</v>
      </c>
    </row>
    <row r="1282" spans="1:42" ht="13" x14ac:dyDescent="0.15">
      <c r="A1282">
        <v>1281</v>
      </c>
      <c r="B1282" s="1">
        <v>67267</v>
      </c>
      <c r="C1282" s="1">
        <v>221</v>
      </c>
      <c r="D1282" s="1">
        <f t="shared" si="57"/>
        <v>0.32854148393714599</v>
      </c>
      <c r="E1282" s="1">
        <v>0</v>
      </c>
      <c r="F1282" s="1">
        <v>1</v>
      </c>
      <c r="G1282" s="1">
        <v>0</v>
      </c>
      <c r="H1282" s="1">
        <v>134</v>
      </c>
      <c r="I1282" s="1">
        <v>11</v>
      </c>
      <c r="J1282" s="1">
        <v>59</v>
      </c>
      <c r="K1282" s="1">
        <v>15</v>
      </c>
      <c r="L1282" s="1">
        <v>2</v>
      </c>
      <c r="M1282" s="1">
        <v>30</v>
      </c>
      <c r="N1282" s="1">
        <v>1</v>
      </c>
      <c r="O1282" s="1">
        <v>3</v>
      </c>
      <c r="P1282" s="1">
        <v>2</v>
      </c>
      <c r="Q1282" s="1">
        <v>5</v>
      </c>
      <c r="R1282" s="1">
        <v>2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62</v>
      </c>
      <c r="AA1282" s="1" t="str" cm="1">
        <f t="array" ref="AA1282">_xlfn.IFS(AND(Z1282 &lt; 36, Z1282 &gt; 23), "24-35", AND(Z1282 &lt; 51, Z1282 &gt; 35), "36-50", AND(Z1282 &lt; 66, Z1282 &gt; 50), "51-65", Z1282 &gt; 65, "66+", TRUE, "?")</f>
        <v>51-65</v>
      </c>
      <c r="AB1282" s="1">
        <v>2206</v>
      </c>
      <c r="AC1282" s="1">
        <v>0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191</v>
      </c>
      <c r="AM1282" s="2">
        <v>42643</v>
      </c>
      <c r="AN1282">
        <f t="shared" si="58"/>
        <v>9</v>
      </c>
      <c r="AO1282" t="str">
        <f t="shared" si="59"/>
        <v>September</v>
      </c>
      <c r="AP1282">
        <v>1</v>
      </c>
    </row>
    <row r="1283" spans="1:42" ht="13" x14ac:dyDescent="0.15">
      <c r="A1283">
        <v>1282</v>
      </c>
      <c r="B1283" s="1">
        <v>57338</v>
      </c>
      <c r="C1283" s="1">
        <v>220</v>
      </c>
      <c r="D1283" s="1">
        <f t="shared" ref="D1283:D1346" si="60">C1283/B1283*100</f>
        <v>0.38368969967560779</v>
      </c>
      <c r="E1283" s="1">
        <v>0</v>
      </c>
      <c r="F1283" s="1">
        <v>1</v>
      </c>
      <c r="G1283" s="1">
        <v>96</v>
      </c>
      <c r="H1283" s="1">
        <v>143</v>
      </c>
      <c r="I1283" s="1">
        <v>6</v>
      </c>
      <c r="J1283" s="1">
        <v>52</v>
      </c>
      <c r="K1283" s="1">
        <v>11</v>
      </c>
      <c r="L1283" s="1">
        <v>8</v>
      </c>
      <c r="M1283" s="1">
        <v>17</v>
      </c>
      <c r="N1283" s="1">
        <v>2</v>
      </c>
      <c r="O1283" s="1">
        <v>4</v>
      </c>
      <c r="P1283" s="1">
        <v>1</v>
      </c>
      <c r="Q1283" s="1">
        <v>5</v>
      </c>
      <c r="R1283" s="1">
        <v>5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45</v>
      </c>
      <c r="AA1283" s="1" t="str" cm="1">
        <f t="array" ref="AA1283">_xlfn.IFS(AND(Z1283 &lt; 36, Z1283 &gt; 23), "24-35", AND(Z1283 &lt; 51, Z1283 &gt; 35), "36-50", AND(Z1283 &lt; 66, Z1283 &gt; 50), "51-65", Z1283 &gt; 65, "66+", TRUE, "?")</f>
        <v>36-50</v>
      </c>
      <c r="AB1283" s="1">
        <v>2220</v>
      </c>
      <c r="AC1283" s="1">
        <v>0</v>
      </c>
      <c r="AD1283" s="1">
        <v>0</v>
      </c>
      <c r="AE1283" s="1">
        <v>1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203</v>
      </c>
      <c r="AM1283" s="2">
        <v>42629</v>
      </c>
      <c r="AN1283">
        <f t="shared" ref="AN1283:AN1346" si="61">MONTH(AM1283)</f>
        <v>9</v>
      </c>
      <c r="AO1283" t="str">
        <f t="shared" ref="AO1283:AO1346" si="62">TEXT(DATE(2024,AN1283,1),"mmmm")</f>
        <v>September</v>
      </c>
      <c r="AP1283">
        <v>1</v>
      </c>
    </row>
    <row r="1284" spans="1:42" ht="13" x14ac:dyDescent="0.15">
      <c r="A1284">
        <v>1283</v>
      </c>
      <c r="B1284" s="1">
        <v>50523</v>
      </c>
      <c r="C1284" s="1">
        <v>90</v>
      </c>
      <c r="D1284" s="1">
        <f t="shared" si="60"/>
        <v>0.17813669022029571</v>
      </c>
      <c r="E1284" s="1">
        <v>1</v>
      </c>
      <c r="F1284" s="1">
        <v>1</v>
      </c>
      <c r="G1284" s="1">
        <v>89</v>
      </c>
      <c r="H1284" s="1">
        <v>51</v>
      </c>
      <c r="I1284" s="1">
        <v>4</v>
      </c>
      <c r="J1284" s="1">
        <v>24</v>
      </c>
      <c r="K1284" s="1">
        <v>4</v>
      </c>
      <c r="L1284" s="1">
        <v>7</v>
      </c>
      <c r="M1284" s="1">
        <v>1</v>
      </c>
      <c r="N1284" s="1">
        <v>2</v>
      </c>
      <c r="O1284" s="1">
        <v>2</v>
      </c>
      <c r="P1284" s="1">
        <v>0</v>
      </c>
      <c r="Q1284" s="1">
        <v>4</v>
      </c>
      <c r="R1284" s="1">
        <v>6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60</v>
      </c>
      <c r="AA1284" s="1" t="str" cm="1">
        <f t="array" ref="AA1284">_xlfn.IFS(AND(Z1284 &lt; 36, Z1284 &gt; 23), "24-35", AND(Z1284 &lt; 51, Z1284 &gt; 35), "36-50", AND(Z1284 &lt; 66, Z1284 &gt; 50), "51-65", Z1284 &gt; 65, "66+", TRUE, "?")</f>
        <v>51-65</v>
      </c>
      <c r="AB1284" s="1">
        <v>2345</v>
      </c>
      <c r="AC1284" s="1">
        <v>0</v>
      </c>
      <c r="AD1284" s="1">
        <v>0</v>
      </c>
      <c r="AE1284" s="1">
        <v>0</v>
      </c>
      <c r="AF1284" s="1">
        <v>1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89</v>
      </c>
      <c r="AM1284" s="2">
        <v>42504</v>
      </c>
      <c r="AN1284">
        <f t="shared" si="61"/>
        <v>5</v>
      </c>
      <c r="AO1284" t="str">
        <f t="shared" si="62"/>
        <v>May</v>
      </c>
      <c r="AP1284">
        <v>1</v>
      </c>
    </row>
    <row r="1285" spans="1:42" ht="13" x14ac:dyDescent="0.15">
      <c r="A1285">
        <v>1284</v>
      </c>
      <c r="B1285" s="1">
        <v>50611</v>
      </c>
      <c r="C1285" s="1">
        <v>489</v>
      </c>
      <c r="D1285" s="1">
        <f t="shared" si="60"/>
        <v>0.96619312007271141</v>
      </c>
      <c r="E1285" s="1">
        <v>0</v>
      </c>
      <c r="F1285" s="1">
        <v>1</v>
      </c>
      <c r="G1285" s="1">
        <v>98</v>
      </c>
      <c r="H1285" s="1">
        <v>459</v>
      </c>
      <c r="I1285" s="1">
        <v>0</v>
      </c>
      <c r="J1285" s="1">
        <v>24</v>
      </c>
      <c r="K1285" s="1">
        <v>6</v>
      </c>
      <c r="L1285" s="1">
        <v>0</v>
      </c>
      <c r="M1285" s="1">
        <v>4</v>
      </c>
      <c r="N1285" s="1">
        <v>6</v>
      </c>
      <c r="O1285" s="1">
        <v>4</v>
      </c>
      <c r="P1285" s="1">
        <v>5</v>
      </c>
      <c r="Q1285" s="1">
        <v>7</v>
      </c>
      <c r="R1285" s="1">
        <v>6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60</v>
      </c>
      <c r="AA1285" s="1" t="str" cm="1">
        <f t="array" ref="AA1285">_xlfn.IFS(AND(Z1285 &lt; 36, Z1285 &gt; 23), "24-35", AND(Z1285 &lt; 51, Z1285 &gt; 35), "36-50", AND(Z1285 &lt; 66, Z1285 &gt; 50), "51-65", Z1285 &gt; 65, "66+", TRUE, "?")</f>
        <v>51-65</v>
      </c>
      <c r="AB1285" s="1">
        <v>2792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485</v>
      </c>
      <c r="AM1285" s="2">
        <v>42057</v>
      </c>
      <c r="AN1285">
        <f t="shared" si="61"/>
        <v>2</v>
      </c>
      <c r="AO1285" t="str">
        <f t="shared" si="62"/>
        <v>February</v>
      </c>
      <c r="AP1285">
        <v>1</v>
      </c>
    </row>
    <row r="1286" spans="1:42" ht="13" x14ac:dyDescent="0.15">
      <c r="A1286">
        <v>1285</v>
      </c>
      <c r="B1286" s="1">
        <v>56242</v>
      </c>
      <c r="C1286" s="1">
        <v>883</v>
      </c>
      <c r="D1286" s="1">
        <f t="shared" si="60"/>
        <v>1.5700010668183919</v>
      </c>
      <c r="E1286" s="1">
        <v>0</v>
      </c>
      <c r="F1286" s="1">
        <v>1</v>
      </c>
      <c r="G1286" s="1">
        <v>72</v>
      </c>
      <c r="H1286" s="1">
        <v>689</v>
      </c>
      <c r="I1286" s="1">
        <v>8</v>
      </c>
      <c r="J1286" s="1">
        <v>167</v>
      </c>
      <c r="K1286" s="1">
        <v>11</v>
      </c>
      <c r="L1286" s="1">
        <v>8</v>
      </c>
      <c r="M1286" s="1">
        <v>88</v>
      </c>
      <c r="N1286" s="1">
        <v>5</v>
      </c>
      <c r="O1286" s="1">
        <v>8</v>
      </c>
      <c r="P1286" s="1">
        <v>4</v>
      </c>
      <c r="Q1286" s="1">
        <v>11</v>
      </c>
      <c r="R1286" s="1">
        <v>6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51</v>
      </c>
      <c r="AA1286" s="1" t="str" cm="1">
        <f t="array" ref="AA1286">_xlfn.IFS(AND(Z1286 &lt; 36, Z1286 &gt; 23), "24-35", AND(Z1286 &lt; 51, Z1286 &gt; 35), "36-50", AND(Z1286 &lt; 66, Z1286 &gt; 50), "51-65", Z1286 &gt; 65, "66+", TRUE, "?")</f>
        <v>51-65</v>
      </c>
      <c r="AB1286" s="1">
        <v>2642</v>
      </c>
      <c r="AC1286" s="1">
        <v>0</v>
      </c>
      <c r="AD1286" s="1">
        <v>1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795</v>
      </c>
      <c r="AM1286" s="2">
        <v>42207</v>
      </c>
      <c r="AN1286">
        <f t="shared" si="61"/>
        <v>7</v>
      </c>
      <c r="AO1286" t="str">
        <f t="shared" si="62"/>
        <v>July</v>
      </c>
      <c r="AP1286">
        <v>1</v>
      </c>
    </row>
    <row r="1287" spans="1:42" ht="13" x14ac:dyDescent="0.15">
      <c r="A1287">
        <v>1286</v>
      </c>
      <c r="B1287" s="1">
        <v>48904</v>
      </c>
      <c r="C1287" s="1">
        <v>344</v>
      </c>
      <c r="D1287" s="1">
        <f t="shared" si="60"/>
        <v>0.70341894323572718</v>
      </c>
      <c r="E1287" s="1">
        <v>0</v>
      </c>
      <c r="F1287" s="1">
        <v>1</v>
      </c>
      <c r="G1287" s="1">
        <v>1</v>
      </c>
      <c r="H1287" s="1">
        <v>283</v>
      </c>
      <c r="I1287" s="1">
        <v>10</v>
      </c>
      <c r="J1287" s="1">
        <v>38</v>
      </c>
      <c r="K1287" s="1">
        <v>0</v>
      </c>
      <c r="L1287" s="1">
        <v>13</v>
      </c>
      <c r="M1287" s="1">
        <v>27</v>
      </c>
      <c r="N1287" s="1">
        <v>4</v>
      </c>
      <c r="O1287" s="1">
        <v>7</v>
      </c>
      <c r="P1287" s="1">
        <v>2</v>
      </c>
      <c r="Q1287" s="1">
        <v>4</v>
      </c>
      <c r="R1287" s="1">
        <v>8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60</v>
      </c>
      <c r="AA1287" s="1" t="str" cm="1">
        <f t="array" ref="AA1287">_xlfn.IFS(AND(Z1287 &lt; 36, Z1287 &gt; 23), "24-35", AND(Z1287 &lt; 51, Z1287 &gt; 35), "36-50", AND(Z1287 &lt; 66, Z1287 &gt; 50), "51-65", Z1287 &gt; 65, "66+", TRUE, "?")</f>
        <v>51-65</v>
      </c>
      <c r="AB1287" s="1">
        <v>2733</v>
      </c>
      <c r="AC1287" s="1">
        <v>0</v>
      </c>
      <c r="AD1287" s="1">
        <v>0</v>
      </c>
      <c r="AE1287" s="1">
        <v>1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317</v>
      </c>
      <c r="AM1287" s="2">
        <v>42116</v>
      </c>
      <c r="AN1287">
        <f t="shared" si="61"/>
        <v>4</v>
      </c>
      <c r="AO1287" t="str">
        <f t="shared" si="62"/>
        <v>April</v>
      </c>
      <c r="AP1287">
        <v>1</v>
      </c>
    </row>
    <row r="1288" spans="1:42" ht="13" x14ac:dyDescent="0.15">
      <c r="A1288">
        <v>1287</v>
      </c>
      <c r="B1288" s="1">
        <v>56243</v>
      </c>
      <c r="C1288" s="1">
        <v>389</v>
      </c>
      <c r="D1288" s="1">
        <f t="shared" si="60"/>
        <v>0.69164162651352168</v>
      </c>
      <c r="E1288" s="1">
        <v>1</v>
      </c>
      <c r="F1288" s="1">
        <v>2</v>
      </c>
      <c r="G1288" s="1">
        <v>26</v>
      </c>
      <c r="H1288" s="1">
        <v>347</v>
      </c>
      <c r="I1288" s="1">
        <v>0</v>
      </c>
      <c r="J1288" s="1">
        <v>35</v>
      </c>
      <c r="K1288" s="1">
        <v>4</v>
      </c>
      <c r="L1288" s="1">
        <v>3</v>
      </c>
      <c r="M1288" s="1">
        <v>7</v>
      </c>
      <c r="N1288" s="1">
        <v>6</v>
      </c>
      <c r="O1288" s="1">
        <v>4</v>
      </c>
      <c r="P1288" s="1">
        <v>2</v>
      </c>
      <c r="Q1288" s="1">
        <v>8</v>
      </c>
      <c r="R1288" s="1">
        <v>5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45</v>
      </c>
      <c r="AA1288" s="1" t="str" cm="1">
        <f t="array" ref="AA1288">_xlfn.IFS(AND(Z1288 &lt; 36, Z1288 &gt; 23), "24-35", AND(Z1288 &lt; 51, Z1288 &gt; 35), "36-50", AND(Z1288 &lt; 66, Z1288 &gt; 50), "51-65", Z1288 &gt; 65, "66+", TRUE, "?")</f>
        <v>36-50</v>
      </c>
      <c r="AB1288" s="1">
        <v>2340</v>
      </c>
      <c r="AC1288" s="1">
        <v>0</v>
      </c>
      <c r="AD1288" s="1">
        <v>0</v>
      </c>
      <c r="AE1288" s="1">
        <v>1</v>
      </c>
      <c r="AF1288" s="1">
        <v>0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382</v>
      </c>
      <c r="AM1288" s="2">
        <v>42509</v>
      </c>
      <c r="AN1288">
        <f t="shared" si="61"/>
        <v>5</v>
      </c>
      <c r="AO1288" t="str">
        <f t="shared" si="62"/>
        <v>May</v>
      </c>
      <c r="AP1288">
        <v>1</v>
      </c>
    </row>
    <row r="1289" spans="1:42" ht="13" x14ac:dyDescent="0.15">
      <c r="A1289">
        <v>1288</v>
      </c>
      <c r="B1289" s="1">
        <v>42564</v>
      </c>
      <c r="C1289" s="1">
        <v>615</v>
      </c>
      <c r="D1289" s="1">
        <f t="shared" si="60"/>
        <v>1.4448829997180717</v>
      </c>
      <c r="E1289" s="1">
        <v>0</v>
      </c>
      <c r="F1289" s="1">
        <v>1</v>
      </c>
      <c r="G1289" s="1">
        <v>28</v>
      </c>
      <c r="H1289" s="1">
        <v>324</v>
      </c>
      <c r="I1289" s="1">
        <v>48</v>
      </c>
      <c r="J1289" s="1">
        <v>186</v>
      </c>
      <c r="K1289" s="1">
        <v>39</v>
      </c>
      <c r="L1289" s="1">
        <v>18</v>
      </c>
      <c r="M1289" s="1">
        <v>198</v>
      </c>
      <c r="N1289" s="1">
        <v>6</v>
      </c>
      <c r="O1289" s="1">
        <v>6</v>
      </c>
      <c r="P1289" s="1">
        <v>8</v>
      </c>
      <c r="Q1289" s="1">
        <v>4</v>
      </c>
      <c r="R1289" s="1">
        <v>7</v>
      </c>
      <c r="S1289" s="1">
        <v>0</v>
      </c>
      <c r="T1289" s="1">
        <v>0</v>
      </c>
      <c r="U1289" s="1">
        <v>1</v>
      </c>
      <c r="V1289" s="1">
        <v>0</v>
      </c>
      <c r="W1289" s="1">
        <v>0</v>
      </c>
      <c r="X1289" s="1">
        <v>0</v>
      </c>
      <c r="Y1289" s="1">
        <v>1</v>
      </c>
      <c r="Z1289" s="1">
        <v>52</v>
      </c>
      <c r="AA1289" s="1" t="str" cm="1">
        <f t="array" ref="AA1289">_xlfn.IFS(AND(Z1289 &lt; 36, Z1289 &gt; 23), "24-35", AND(Z1289 &lt; 51, Z1289 &gt; 35), "36-50", AND(Z1289 &lt; 66, Z1289 &gt; 50), "51-65", Z1289 &gt; 65, "66+", TRUE, "?")</f>
        <v>51-65</v>
      </c>
      <c r="AB1289" s="1">
        <v>2702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417</v>
      </c>
      <c r="AM1289" s="2">
        <v>42147</v>
      </c>
      <c r="AN1289">
        <f t="shared" si="61"/>
        <v>5</v>
      </c>
      <c r="AO1289" t="str">
        <f t="shared" si="62"/>
        <v>May</v>
      </c>
      <c r="AP1289">
        <v>1</v>
      </c>
    </row>
    <row r="1290" spans="1:42" ht="13" x14ac:dyDescent="0.15">
      <c r="A1290">
        <v>1289</v>
      </c>
      <c r="B1290" s="1">
        <v>57420</v>
      </c>
      <c r="C1290" s="1">
        <v>298</v>
      </c>
      <c r="D1290" s="1">
        <f t="shared" si="60"/>
        <v>0.51898293277603624</v>
      </c>
      <c r="E1290" s="1">
        <v>0</v>
      </c>
      <c r="F1290" s="1">
        <v>1</v>
      </c>
      <c r="G1290" s="1">
        <v>22</v>
      </c>
      <c r="H1290" s="1">
        <v>280</v>
      </c>
      <c r="I1290" s="1">
        <v>0</v>
      </c>
      <c r="J1290" s="1">
        <v>18</v>
      </c>
      <c r="K1290" s="1">
        <v>0</v>
      </c>
      <c r="L1290" s="1">
        <v>0</v>
      </c>
      <c r="M1290" s="1">
        <v>24</v>
      </c>
      <c r="N1290" s="1">
        <v>3</v>
      </c>
      <c r="O1290" s="1">
        <v>5</v>
      </c>
      <c r="P1290" s="1">
        <v>1</v>
      </c>
      <c r="Q1290" s="1">
        <v>6</v>
      </c>
      <c r="R1290" s="1">
        <v>7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49</v>
      </c>
      <c r="AA1290" s="1" t="str" cm="1">
        <f t="array" ref="AA1290">_xlfn.IFS(AND(Z1290 &lt; 36, Z1290 &gt; 23), "24-35", AND(Z1290 &lt; 51, Z1290 &gt; 35), "36-50", AND(Z1290 &lt; 66, Z1290 &gt; 50), "51-65", Z1290 &gt; 65, "66+", TRUE, "?")</f>
        <v>36-50</v>
      </c>
      <c r="AB1290" s="1">
        <v>2528</v>
      </c>
      <c r="AC1290" s="1">
        <v>0</v>
      </c>
      <c r="AD1290" s="1">
        <v>0</v>
      </c>
      <c r="AE1290" s="1">
        <v>0</v>
      </c>
      <c r="AF1290" s="1">
        <v>1</v>
      </c>
      <c r="AG1290" s="1">
        <v>0</v>
      </c>
      <c r="AH1290" s="1">
        <v>0</v>
      </c>
      <c r="AI1290" s="1">
        <v>0</v>
      </c>
      <c r="AJ1290" s="1">
        <v>1</v>
      </c>
      <c r="AK1290" s="1">
        <v>0</v>
      </c>
      <c r="AL1290" s="1">
        <v>274</v>
      </c>
      <c r="AM1290" s="2">
        <v>42321</v>
      </c>
      <c r="AN1290">
        <f t="shared" si="61"/>
        <v>11</v>
      </c>
      <c r="AO1290" t="str">
        <f t="shared" si="62"/>
        <v>November</v>
      </c>
      <c r="AP1290">
        <v>1</v>
      </c>
    </row>
    <row r="1291" spans="1:42" ht="13" x14ac:dyDescent="0.15">
      <c r="A1291">
        <v>1290</v>
      </c>
      <c r="B1291" s="1">
        <v>46390</v>
      </c>
      <c r="C1291" s="1">
        <v>184</v>
      </c>
      <c r="D1291" s="1">
        <f t="shared" si="60"/>
        <v>0.39663720629446003</v>
      </c>
      <c r="E1291" s="1">
        <v>0</v>
      </c>
      <c r="F1291" s="1">
        <v>1</v>
      </c>
      <c r="G1291" s="1">
        <v>56</v>
      </c>
      <c r="H1291" s="1">
        <v>95</v>
      </c>
      <c r="I1291" s="1">
        <v>14</v>
      </c>
      <c r="J1291" s="1">
        <v>64</v>
      </c>
      <c r="K1291" s="1">
        <v>2</v>
      </c>
      <c r="L1291" s="1">
        <v>9</v>
      </c>
      <c r="M1291" s="1">
        <v>38</v>
      </c>
      <c r="N1291" s="1">
        <v>1</v>
      </c>
      <c r="O1291" s="1">
        <v>4</v>
      </c>
      <c r="P1291" s="1">
        <v>2</v>
      </c>
      <c r="Q1291" s="1">
        <v>3</v>
      </c>
      <c r="R1291" s="1">
        <v>7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65</v>
      </c>
      <c r="AA1291" s="1" t="str" cm="1">
        <f t="array" ref="AA1291">_xlfn.IFS(AND(Z1291 &lt; 36, Z1291 &gt; 23), "24-35", AND(Z1291 &lt; 51, Z1291 &gt; 35), "36-50", AND(Z1291 &lt; 66, Z1291 &gt; 50), "51-65", Z1291 &gt; 65, "66+", TRUE, "?")</f>
        <v>51-65</v>
      </c>
      <c r="AB1291" s="1">
        <v>2214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0</v>
      </c>
      <c r="AL1291" s="1">
        <v>146</v>
      </c>
      <c r="AM1291" s="2">
        <v>42635</v>
      </c>
      <c r="AN1291">
        <f t="shared" si="61"/>
        <v>9</v>
      </c>
      <c r="AO1291" t="str">
        <f t="shared" si="62"/>
        <v>September</v>
      </c>
      <c r="AP1291">
        <v>1</v>
      </c>
    </row>
    <row r="1292" spans="1:42" ht="13" x14ac:dyDescent="0.15">
      <c r="A1292">
        <v>1291</v>
      </c>
      <c r="B1292" s="1">
        <v>54342</v>
      </c>
      <c r="C1292" s="1">
        <v>149</v>
      </c>
      <c r="D1292" s="1">
        <f t="shared" si="60"/>
        <v>0.27418939310294066</v>
      </c>
      <c r="E1292" s="1">
        <v>1</v>
      </c>
      <c r="F1292" s="1">
        <v>1</v>
      </c>
      <c r="G1292" s="1">
        <v>74</v>
      </c>
      <c r="H1292" s="1">
        <v>84</v>
      </c>
      <c r="I1292" s="1">
        <v>10</v>
      </c>
      <c r="J1292" s="1">
        <v>34</v>
      </c>
      <c r="K1292" s="1">
        <v>11</v>
      </c>
      <c r="L1292" s="1">
        <v>10</v>
      </c>
      <c r="M1292" s="1">
        <v>28</v>
      </c>
      <c r="N1292" s="1">
        <v>4</v>
      </c>
      <c r="O1292" s="1">
        <v>3</v>
      </c>
      <c r="P1292" s="1">
        <v>1</v>
      </c>
      <c r="Q1292" s="1">
        <v>4</v>
      </c>
      <c r="R1292" s="1">
        <v>6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64</v>
      </c>
      <c r="AA1292" s="1" t="str" cm="1">
        <f t="array" ref="AA1292">_xlfn.IFS(AND(Z1292 &lt; 36, Z1292 &gt; 23), "24-35", AND(Z1292 &lt; 51, Z1292 &gt; 35), "36-50", AND(Z1292 &lt; 66, Z1292 &gt; 50), "51-65", Z1292 &gt; 65, "66+", TRUE, "?")</f>
        <v>51-65</v>
      </c>
      <c r="AB1292" s="1">
        <v>2520</v>
      </c>
      <c r="AC1292" s="1">
        <v>0</v>
      </c>
      <c r="AD1292" s="1">
        <v>0</v>
      </c>
      <c r="AE1292" s="1">
        <v>0</v>
      </c>
      <c r="AF1292" s="1">
        <v>1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121</v>
      </c>
      <c r="AM1292" s="2">
        <v>42329</v>
      </c>
      <c r="AN1292">
        <f t="shared" si="61"/>
        <v>11</v>
      </c>
      <c r="AO1292" t="str">
        <f t="shared" si="62"/>
        <v>November</v>
      </c>
      <c r="AP1292">
        <v>1</v>
      </c>
    </row>
    <row r="1293" spans="1:42" ht="13" x14ac:dyDescent="0.15">
      <c r="A1293">
        <v>1292</v>
      </c>
      <c r="B1293" s="1">
        <v>20895</v>
      </c>
      <c r="C1293" s="1">
        <v>41</v>
      </c>
      <c r="D1293" s="1">
        <f t="shared" si="60"/>
        <v>0.19621919119406556</v>
      </c>
      <c r="E1293" s="1">
        <v>1</v>
      </c>
      <c r="F1293" s="1">
        <v>0</v>
      </c>
      <c r="G1293" s="1">
        <v>24</v>
      </c>
      <c r="H1293" s="1">
        <v>18</v>
      </c>
      <c r="I1293" s="1">
        <v>3</v>
      </c>
      <c r="J1293" s="1">
        <v>17</v>
      </c>
      <c r="K1293" s="1">
        <v>3</v>
      </c>
      <c r="L1293" s="1">
        <v>0</v>
      </c>
      <c r="M1293" s="1">
        <v>4</v>
      </c>
      <c r="N1293" s="1">
        <v>1</v>
      </c>
      <c r="O1293" s="1">
        <v>2</v>
      </c>
      <c r="P1293" s="1">
        <v>0</v>
      </c>
      <c r="Q1293" s="1">
        <v>3</v>
      </c>
      <c r="R1293" s="1">
        <v>9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47</v>
      </c>
      <c r="AA1293" s="1" t="str" cm="1">
        <f t="array" ref="AA1293">_xlfn.IFS(AND(Z1293 &lt; 36, Z1293 &gt; 23), "24-35", AND(Z1293 &lt; 51, Z1293 &gt; 35), "36-50", AND(Z1293 &lt; 66, Z1293 &gt; 50), "51-65", Z1293 &gt; 65, "66+", TRUE, "?")</f>
        <v>36-50</v>
      </c>
      <c r="AB1293" s="1">
        <v>2790</v>
      </c>
      <c r="AC1293" s="1">
        <v>0</v>
      </c>
      <c r="AD1293" s="1">
        <v>1</v>
      </c>
      <c r="AE1293" s="1">
        <v>0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0</v>
      </c>
      <c r="AL1293" s="1">
        <v>37</v>
      </c>
      <c r="AM1293" s="2">
        <v>42059</v>
      </c>
      <c r="AN1293">
        <f t="shared" si="61"/>
        <v>2</v>
      </c>
      <c r="AO1293" t="str">
        <f t="shared" si="62"/>
        <v>February</v>
      </c>
      <c r="AP1293">
        <v>1</v>
      </c>
    </row>
    <row r="1294" spans="1:42" ht="13" x14ac:dyDescent="0.15">
      <c r="A1294">
        <v>1293</v>
      </c>
      <c r="B1294" s="1">
        <v>92344</v>
      </c>
      <c r="C1294" s="1">
        <v>1780</v>
      </c>
      <c r="D1294" s="1">
        <f t="shared" si="60"/>
        <v>1.9275751537728494</v>
      </c>
      <c r="E1294" s="1">
        <v>0</v>
      </c>
      <c r="F1294" s="1">
        <v>0</v>
      </c>
      <c r="G1294" s="1">
        <v>9</v>
      </c>
      <c r="H1294" s="1">
        <v>992</v>
      </c>
      <c r="I1294" s="1">
        <v>24</v>
      </c>
      <c r="J1294" s="1">
        <v>694</v>
      </c>
      <c r="K1294" s="1">
        <v>51</v>
      </c>
      <c r="L1294" s="1">
        <v>19</v>
      </c>
      <c r="M1294" s="1">
        <v>119</v>
      </c>
      <c r="N1294" s="1">
        <v>0</v>
      </c>
      <c r="O1294" s="1">
        <v>5</v>
      </c>
      <c r="P1294" s="1">
        <v>10</v>
      </c>
      <c r="Q1294" s="1">
        <v>5</v>
      </c>
      <c r="R1294" s="1">
        <v>1</v>
      </c>
      <c r="S1294" s="1">
        <v>0</v>
      </c>
      <c r="T1294" s="1">
        <v>0</v>
      </c>
      <c r="U1294" s="1">
        <v>1</v>
      </c>
      <c r="V1294" s="1">
        <v>0</v>
      </c>
      <c r="W1294" s="1">
        <v>1</v>
      </c>
      <c r="X1294" s="1">
        <v>0</v>
      </c>
      <c r="Y1294" s="1">
        <v>0</v>
      </c>
      <c r="Z1294" s="1">
        <v>72</v>
      </c>
      <c r="AA1294" s="1" t="str" cm="1">
        <f t="array" ref="AA1294">_xlfn.IFS(AND(Z1294 &lt; 36, Z1294 &gt; 23), "24-35", AND(Z1294 &lt; 51, Z1294 &gt; 35), "36-50", AND(Z1294 &lt; 66, Z1294 &gt; 50), "51-65", Z1294 &gt; 65, "66+", TRUE, "?")</f>
        <v>66+</v>
      </c>
      <c r="AB1294" s="1">
        <v>2324</v>
      </c>
      <c r="AC1294" s="1">
        <v>0</v>
      </c>
      <c r="AD1294" s="1">
        <v>1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1661</v>
      </c>
      <c r="AM1294" s="2">
        <v>42525</v>
      </c>
      <c r="AN1294">
        <f t="shared" si="61"/>
        <v>6</v>
      </c>
      <c r="AO1294" t="str">
        <f t="shared" si="62"/>
        <v>June</v>
      </c>
      <c r="AP1294">
        <v>1</v>
      </c>
    </row>
    <row r="1295" spans="1:42" ht="13" x14ac:dyDescent="0.15">
      <c r="A1295">
        <v>1294</v>
      </c>
      <c r="B1295" s="1">
        <v>44964</v>
      </c>
      <c r="C1295" s="1">
        <v>39</v>
      </c>
      <c r="D1295" s="1">
        <f t="shared" si="60"/>
        <v>8.6736055511075522E-2</v>
      </c>
      <c r="E1295" s="1">
        <v>1</v>
      </c>
      <c r="F1295" s="1">
        <v>1</v>
      </c>
      <c r="G1295" s="1">
        <v>35</v>
      </c>
      <c r="H1295" s="1">
        <v>19</v>
      </c>
      <c r="I1295" s="1">
        <v>1</v>
      </c>
      <c r="J1295" s="1">
        <v>17</v>
      </c>
      <c r="K1295" s="1">
        <v>2</v>
      </c>
      <c r="L1295" s="1">
        <v>0</v>
      </c>
      <c r="M1295" s="1">
        <v>2</v>
      </c>
      <c r="N1295" s="1">
        <v>1</v>
      </c>
      <c r="O1295" s="1">
        <v>1</v>
      </c>
      <c r="P1295" s="1">
        <v>0</v>
      </c>
      <c r="Q1295" s="1">
        <v>3</v>
      </c>
      <c r="R1295" s="1">
        <v>8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40</v>
      </c>
      <c r="AA1295" s="1" t="str" cm="1">
        <f t="array" ref="AA1295">_xlfn.IFS(AND(Z1295 &lt; 36, Z1295 &gt; 23), "24-35", AND(Z1295 &lt; 51, Z1295 &gt; 35), "36-50", AND(Z1295 &lt; 66, Z1295 &gt; 50), "51-65", Z1295 &gt; 65, "66+", TRUE, "?")</f>
        <v>36-50</v>
      </c>
      <c r="AB1295" s="1">
        <v>2719</v>
      </c>
      <c r="AC1295" s="1">
        <v>0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1</v>
      </c>
      <c r="AJ1295" s="1">
        <v>0</v>
      </c>
      <c r="AK1295" s="1">
        <v>0</v>
      </c>
      <c r="AL1295" s="1">
        <v>37</v>
      </c>
      <c r="AM1295" s="2">
        <v>42130</v>
      </c>
      <c r="AN1295">
        <f t="shared" si="61"/>
        <v>5</v>
      </c>
      <c r="AO1295" t="str">
        <f t="shared" si="62"/>
        <v>May</v>
      </c>
      <c r="AP1295">
        <v>1</v>
      </c>
    </row>
    <row r="1296" spans="1:42" ht="13" x14ac:dyDescent="0.15">
      <c r="A1296">
        <v>1295</v>
      </c>
      <c r="B1296" s="1">
        <v>53761</v>
      </c>
      <c r="C1296" s="1">
        <v>254</v>
      </c>
      <c r="D1296" s="1">
        <f t="shared" si="60"/>
        <v>0.47246144974981863</v>
      </c>
      <c r="E1296" s="1">
        <v>1</v>
      </c>
      <c r="F1296" s="1">
        <v>1</v>
      </c>
      <c r="G1296" s="1">
        <v>7</v>
      </c>
      <c r="H1296" s="1">
        <v>158</v>
      </c>
      <c r="I1296" s="1">
        <v>0</v>
      </c>
      <c r="J1296" s="1">
        <v>76</v>
      </c>
      <c r="K1296" s="1">
        <v>13</v>
      </c>
      <c r="L1296" s="1">
        <v>7</v>
      </c>
      <c r="M1296" s="1">
        <v>71</v>
      </c>
      <c r="N1296" s="1">
        <v>6</v>
      </c>
      <c r="O1296" s="1">
        <v>4</v>
      </c>
      <c r="P1296" s="1">
        <v>4</v>
      </c>
      <c r="Q1296" s="1">
        <v>3</v>
      </c>
      <c r="R1296" s="1">
        <v>5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48</v>
      </c>
      <c r="AA1296" s="1" t="str" cm="1">
        <f t="array" ref="AA1296">_xlfn.IFS(AND(Z1296 &lt; 36, Z1296 &gt; 23), "24-35", AND(Z1296 &lt; 51, Z1296 &gt; 35), "36-50", AND(Z1296 &lt; 66, Z1296 &gt; 50), "51-65", Z1296 &gt; 65, "66+", TRUE, "?")</f>
        <v>36-50</v>
      </c>
      <c r="AB1296" s="1">
        <v>2420</v>
      </c>
      <c r="AC1296" s="1">
        <v>0</v>
      </c>
      <c r="AD1296" s="1">
        <v>1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0</v>
      </c>
      <c r="AL1296" s="1">
        <v>183</v>
      </c>
      <c r="AM1296" s="2">
        <v>42429</v>
      </c>
      <c r="AN1296">
        <f t="shared" si="61"/>
        <v>2</v>
      </c>
      <c r="AO1296" t="str">
        <f t="shared" si="62"/>
        <v>February</v>
      </c>
      <c r="AP1296">
        <v>1</v>
      </c>
    </row>
    <row r="1297" spans="1:42" ht="13" x14ac:dyDescent="0.15">
      <c r="A1297">
        <v>1296</v>
      </c>
      <c r="B1297" s="1">
        <v>22682</v>
      </c>
      <c r="C1297" s="1">
        <v>59</v>
      </c>
      <c r="D1297" s="1">
        <f t="shared" si="60"/>
        <v>0.26011815536548805</v>
      </c>
      <c r="E1297" s="1">
        <v>1</v>
      </c>
      <c r="F1297" s="1">
        <v>0</v>
      </c>
      <c r="G1297" s="1">
        <v>51</v>
      </c>
      <c r="H1297" s="1">
        <v>10</v>
      </c>
      <c r="I1297" s="1">
        <v>14</v>
      </c>
      <c r="J1297" s="1">
        <v>29</v>
      </c>
      <c r="K1297" s="1">
        <v>4</v>
      </c>
      <c r="L1297" s="1">
        <v>2</v>
      </c>
      <c r="M1297" s="1">
        <v>36</v>
      </c>
      <c r="N1297" s="1">
        <v>3</v>
      </c>
      <c r="O1297" s="1">
        <v>2</v>
      </c>
      <c r="P1297" s="1">
        <v>1</v>
      </c>
      <c r="Q1297" s="1">
        <v>4</v>
      </c>
      <c r="R1297" s="1">
        <v>4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47</v>
      </c>
      <c r="AA1297" s="1" t="str" cm="1">
        <f t="array" ref="AA1297">_xlfn.IFS(AND(Z1297 &lt; 36, Z1297 &gt; 23), "24-35", AND(Z1297 &lt; 51, Z1297 &gt; 35), "36-50", AND(Z1297 &lt; 66, Z1297 &gt; 50), "51-65", Z1297 &gt; 65, "66+", TRUE, "?")</f>
        <v>36-50</v>
      </c>
      <c r="AB1297" s="1">
        <v>2428</v>
      </c>
      <c r="AC1297" s="1">
        <v>0</v>
      </c>
      <c r="AD1297" s="1">
        <v>0</v>
      </c>
      <c r="AE1297" s="1">
        <v>0</v>
      </c>
      <c r="AF1297" s="1">
        <v>1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23</v>
      </c>
      <c r="AM1297" s="2">
        <v>42421</v>
      </c>
      <c r="AN1297">
        <f t="shared" si="61"/>
        <v>2</v>
      </c>
      <c r="AO1297" t="str">
        <f t="shared" si="62"/>
        <v>February</v>
      </c>
      <c r="AP1297">
        <v>1</v>
      </c>
    </row>
    <row r="1298" spans="1:42" ht="13" x14ac:dyDescent="0.15">
      <c r="A1298">
        <v>1297</v>
      </c>
      <c r="B1298" s="1">
        <v>38887</v>
      </c>
      <c r="C1298" s="1">
        <v>39</v>
      </c>
      <c r="D1298" s="1">
        <f t="shared" si="60"/>
        <v>0.10029058554272637</v>
      </c>
      <c r="E1298" s="1">
        <v>1</v>
      </c>
      <c r="F1298" s="1">
        <v>0</v>
      </c>
      <c r="G1298" s="1">
        <v>17</v>
      </c>
      <c r="H1298" s="1">
        <v>25</v>
      </c>
      <c r="I1298" s="1">
        <v>1</v>
      </c>
      <c r="J1298" s="1">
        <v>13</v>
      </c>
      <c r="K1298" s="1">
        <v>0</v>
      </c>
      <c r="L1298" s="1">
        <v>0</v>
      </c>
      <c r="M1298" s="1">
        <v>3</v>
      </c>
      <c r="N1298" s="1">
        <v>1</v>
      </c>
      <c r="O1298" s="1">
        <v>1</v>
      </c>
      <c r="P1298" s="1">
        <v>0</v>
      </c>
      <c r="Q1298" s="1">
        <v>3</v>
      </c>
      <c r="R1298" s="1">
        <v>7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48</v>
      </c>
      <c r="AA1298" s="1" t="str" cm="1">
        <f t="array" ref="AA1298">_xlfn.IFS(AND(Z1298 &lt; 36, Z1298 &gt; 23), "24-35", AND(Z1298 &lt; 51, Z1298 &gt; 35), "36-50", AND(Z1298 &lt; 66, Z1298 &gt; 50), "51-65", Z1298 &gt; 65, "66+", TRUE, "?")</f>
        <v>36-50</v>
      </c>
      <c r="AB1298" s="1">
        <v>2278</v>
      </c>
      <c r="AC1298" s="1">
        <v>0</v>
      </c>
      <c r="AD1298" s="1">
        <v>0</v>
      </c>
      <c r="AE1298" s="1">
        <v>0</v>
      </c>
      <c r="AF1298" s="1">
        <v>1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36</v>
      </c>
      <c r="AM1298" s="2">
        <v>42571</v>
      </c>
      <c r="AN1298">
        <f t="shared" si="61"/>
        <v>7</v>
      </c>
      <c r="AO1298" t="str">
        <f t="shared" si="62"/>
        <v>July</v>
      </c>
      <c r="AP1298">
        <v>1</v>
      </c>
    </row>
    <row r="1299" spans="1:42" ht="13" x14ac:dyDescent="0.15">
      <c r="A1299">
        <v>1298</v>
      </c>
      <c r="B1299" s="1">
        <v>41658</v>
      </c>
      <c r="C1299" s="1">
        <v>43</v>
      </c>
      <c r="D1299" s="1">
        <f t="shared" si="60"/>
        <v>0.10322147006577367</v>
      </c>
      <c r="E1299" s="1">
        <v>1</v>
      </c>
      <c r="F1299" s="1">
        <v>1</v>
      </c>
      <c r="G1299" s="1">
        <v>30</v>
      </c>
      <c r="H1299" s="1">
        <v>8</v>
      </c>
      <c r="I1299" s="1">
        <v>4</v>
      </c>
      <c r="J1299" s="1">
        <v>12</v>
      </c>
      <c r="K1299" s="1">
        <v>15</v>
      </c>
      <c r="L1299" s="1">
        <v>4</v>
      </c>
      <c r="M1299" s="1">
        <v>29</v>
      </c>
      <c r="N1299" s="1">
        <v>2</v>
      </c>
      <c r="O1299" s="1">
        <v>1</v>
      </c>
      <c r="P1299" s="1">
        <v>1</v>
      </c>
      <c r="Q1299" s="1">
        <v>2</v>
      </c>
      <c r="R1299" s="1">
        <v>4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45</v>
      </c>
      <c r="AA1299" s="1" t="str" cm="1">
        <f t="array" ref="AA1299">_xlfn.IFS(AND(Z1299 &lt; 36, Z1299 &gt; 23), "24-35", AND(Z1299 &lt; 51, Z1299 &gt; 35), "36-50", AND(Z1299 &lt; 66, Z1299 &gt; 50), "51-65", Z1299 &gt; 65, "66+", TRUE, "?")</f>
        <v>36-50</v>
      </c>
      <c r="AB1299" s="1">
        <v>2756</v>
      </c>
      <c r="AC1299" s="1">
        <v>0</v>
      </c>
      <c r="AD1299" s="1">
        <v>0</v>
      </c>
      <c r="AE1299" s="1">
        <v>1</v>
      </c>
      <c r="AF1299" s="1">
        <v>0</v>
      </c>
      <c r="AG1299" s="1">
        <v>0</v>
      </c>
      <c r="AH1299" s="1">
        <v>1</v>
      </c>
      <c r="AI1299" s="1">
        <v>0</v>
      </c>
      <c r="AJ1299" s="1">
        <v>0</v>
      </c>
      <c r="AK1299" s="1">
        <v>0</v>
      </c>
      <c r="AL1299" s="1">
        <v>14</v>
      </c>
      <c r="AM1299" s="2">
        <v>42093</v>
      </c>
      <c r="AN1299">
        <f t="shared" si="61"/>
        <v>3</v>
      </c>
      <c r="AO1299" t="str">
        <f t="shared" si="62"/>
        <v>March</v>
      </c>
      <c r="AP1299">
        <v>1</v>
      </c>
    </row>
    <row r="1300" spans="1:42" ht="13" x14ac:dyDescent="0.15">
      <c r="A1300">
        <v>1299</v>
      </c>
      <c r="B1300" s="1">
        <v>29791</v>
      </c>
      <c r="C1300" s="1">
        <v>20</v>
      </c>
      <c r="D1300" s="1">
        <f t="shared" si="60"/>
        <v>6.7134369440435035E-2</v>
      </c>
      <c r="E1300" s="1">
        <v>1</v>
      </c>
      <c r="F1300" s="1">
        <v>0</v>
      </c>
      <c r="G1300" s="1">
        <v>21</v>
      </c>
      <c r="H1300" s="1">
        <v>14</v>
      </c>
      <c r="I1300" s="1">
        <v>0</v>
      </c>
      <c r="J1300" s="1">
        <v>6</v>
      </c>
      <c r="K1300" s="1">
        <v>0</v>
      </c>
      <c r="L1300" s="1">
        <v>0</v>
      </c>
      <c r="M1300" s="1">
        <v>0</v>
      </c>
      <c r="N1300" s="1">
        <v>2</v>
      </c>
      <c r="O1300" s="1">
        <v>2</v>
      </c>
      <c r="P1300" s="1">
        <v>0</v>
      </c>
      <c r="Q1300" s="1">
        <v>3</v>
      </c>
      <c r="R1300" s="1">
        <v>5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48</v>
      </c>
      <c r="AA1300" s="1" t="str" cm="1">
        <f t="array" ref="AA1300">_xlfn.IFS(AND(Z1300 &lt; 36, Z1300 &gt; 23), "24-35", AND(Z1300 &lt; 51, Z1300 &gt; 35), "36-50", AND(Z1300 &lt; 66, Z1300 &gt; 50), "51-65", Z1300 &gt; 65, "66+", TRUE, "?")</f>
        <v>36-50</v>
      </c>
      <c r="AB1300" s="1">
        <v>2204</v>
      </c>
      <c r="AC1300" s="1">
        <v>0</v>
      </c>
      <c r="AD1300" s="1">
        <v>1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20</v>
      </c>
      <c r="AM1300" s="2">
        <v>42645</v>
      </c>
      <c r="AN1300">
        <f t="shared" si="61"/>
        <v>10</v>
      </c>
      <c r="AO1300" t="str">
        <f t="shared" si="62"/>
        <v>October</v>
      </c>
      <c r="AP1300">
        <v>1</v>
      </c>
    </row>
    <row r="1301" spans="1:42" ht="13" x14ac:dyDescent="0.15">
      <c r="A1301">
        <v>1300</v>
      </c>
      <c r="B1301" s="1">
        <v>63915</v>
      </c>
      <c r="C1301" s="1">
        <v>774</v>
      </c>
      <c r="D1301" s="1">
        <f t="shared" si="60"/>
        <v>1.210983337244778</v>
      </c>
      <c r="E1301" s="1">
        <v>0</v>
      </c>
      <c r="F1301" s="1">
        <v>2</v>
      </c>
      <c r="G1301" s="1">
        <v>2</v>
      </c>
      <c r="H1301" s="1">
        <v>622</v>
      </c>
      <c r="I1301" s="1">
        <v>7</v>
      </c>
      <c r="J1301" s="1">
        <v>115</v>
      </c>
      <c r="K1301" s="1">
        <v>30</v>
      </c>
      <c r="L1301" s="1">
        <v>0</v>
      </c>
      <c r="M1301" s="1">
        <v>15</v>
      </c>
      <c r="N1301" s="1">
        <v>2</v>
      </c>
      <c r="O1301" s="1">
        <v>6</v>
      </c>
      <c r="P1301" s="1">
        <v>3</v>
      </c>
      <c r="Q1301" s="1">
        <v>12</v>
      </c>
      <c r="R1301" s="1">
        <v>5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64</v>
      </c>
      <c r="AA1301" s="1" t="str" cm="1">
        <f t="array" ref="AA1301">_xlfn.IFS(AND(Z1301 &lt; 36, Z1301 &gt; 23), "24-35", AND(Z1301 &lt; 51, Z1301 &gt; 35), "36-50", AND(Z1301 &lt; 66, Z1301 &gt; 50), "51-65", Z1301 &gt; 65, "66+", TRUE, "?")</f>
        <v>51-65</v>
      </c>
      <c r="AB1301" s="1">
        <v>2493</v>
      </c>
      <c r="AC1301" s="1">
        <v>0</v>
      </c>
      <c r="AD1301" s="1">
        <v>1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</v>
      </c>
      <c r="AK1301" s="1">
        <v>0</v>
      </c>
      <c r="AL1301" s="1">
        <v>759</v>
      </c>
      <c r="AM1301" s="2">
        <v>42356</v>
      </c>
      <c r="AN1301">
        <f t="shared" si="61"/>
        <v>12</v>
      </c>
      <c r="AO1301" t="str">
        <f t="shared" si="62"/>
        <v>December</v>
      </c>
      <c r="AP1301">
        <v>1</v>
      </c>
    </row>
    <row r="1302" spans="1:42" ht="13" x14ac:dyDescent="0.15">
      <c r="A1302">
        <v>1301</v>
      </c>
      <c r="B1302" s="1">
        <v>39996</v>
      </c>
      <c r="C1302" s="1">
        <v>14</v>
      </c>
      <c r="D1302" s="1">
        <f t="shared" si="60"/>
        <v>3.5003500350035001E-2</v>
      </c>
      <c r="E1302" s="1">
        <v>1</v>
      </c>
      <c r="F1302" s="1">
        <v>1</v>
      </c>
      <c r="G1302" s="1">
        <v>85</v>
      </c>
      <c r="H1302" s="1">
        <v>11</v>
      </c>
      <c r="I1302" s="1">
        <v>0</v>
      </c>
      <c r="J1302" s="1">
        <v>3</v>
      </c>
      <c r="K1302" s="1">
        <v>0</v>
      </c>
      <c r="L1302" s="1">
        <v>0</v>
      </c>
      <c r="M1302" s="1">
        <v>1</v>
      </c>
      <c r="N1302" s="1">
        <v>1</v>
      </c>
      <c r="O1302" s="1">
        <v>1</v>
      </c>
      <c r="P1302" s="1">
        <v>0</v>
      </c>
      <c r="Q1302" s="1">
        <v>2</v>
      </c>
      <c r="R1302" s="1">
        <v>6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46</v>
      </c>
      <c r="AA1302" s="1" t="str" cm="1">
        <f t="array" ref="AA1302">_xlfn.IFS(AND(Z1302 &lt; 36, Z1302 &gt; 23), "24-35", AND(Z1302 &lt; 51, Z1302 &gt; 35), "36-50", AND(Z1302 &lt; 66, Z1302 &gt; 50), "51-65", Z1302 &gt; 65, "66+", TRUE, "?")</f>
        <v>36-50</v>
      </c>
      <c r="AB1302" s="1">
        <v>2197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13</v>
      </c>
      <c r="AM1302" s="2">
        <v>42652</v>
      </c>
      <c r="AN1302">
        <f t="shared" si="61"/>
        <v>10</v>
      </c>
      <c r="AO1302" t="str">
        <f t="shared" si="62"/>
        <v>October</v>
      </c>
      <c r="AP1302">
        <v>1</v>
      </c>
    </row>
    <row r="1303" spans="1:42" ht="13" x14ac:dyDescent="0.15">
      <c r="A1303">
        <v>1302</v>
      </c>
      <c r="B1303" s="1">
        <v>26759</v>
      </c>
      <c r="C1303" s="1">
        <v>57</v>
      </c>
      <c r="D1303" s="1">
        <f t="shared" si="60"/>
        <v>0.21301244441122613</v>
      </c>
      <c r="E1303" s="1">
        <v>1</v>
      </c>
      <c r="F1303" s="1">
        <v>0</v>
      </c>
      <c r="G1303" s="1">
        <v>65</v>
      </c>
      <c r="H1303" s="1">
        <v>25</v>
      </c>
      <c r="I1303" s="1">
        <v>3</v>
      </c>
      <c r="J1303" s="1">
        <v>16</v>
      </c>
      <c r="K1303" s="1">
        <v>8</v>
      </c>
      <c r="L1303" s="1">
        <v>5</v>
      </c>
      <c r="M1303" s="1">
        <v>2</v>
      </c>
      <c r="N1303" s="1">
        <v>2</v>
      </c>
      <c r="O1303" s="1">
        <v>2</v>
      </c>
      <c r="P1303" s="1">
        <v>1</v>
      </c>
      <c r="Q1303" s="1">
        <v>3</v>
      </c>
      <c r="R1303" s="1">
        <v>6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48</v>
      </c>
      <c r="AA1303" s="1" t="str" cm="1">
        <f t="array" ref="AA1303">_xlfn.IFS(AND(Z1303 &lt; 36, Z1303 &gt; 23), "24-35", AND(Z1303 &lt; 51, Z1303 &gt; 35), "36-50", AND(Z1303 &lt; 66, Z1303 &gt; 50), "51-65", Z1303 &gt; 65, "66+", TRUE, "?")</f>
        <v>36-50</v>
      </c>
      <c r="AB1303" s="1">
        <v>2301</v>
      </c>
      <c r="AC1303" s="1">
        <v>1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55</v>
      </c>
      <c r="AM1303" s="2">
        <v>42548</v>
      </c>
      <c r="AN1303">
        <f t="shared" si="61"/>
        <v>6</v>
      </c>
      <c r="AO1303" t="str">
        <f t="shared" si="62"/>
        <v>June</v>
      </c>
      <c r="AP1303">
        <v>1</v>
      </c>
    </row>
    <row r="1304" spans="1:42" ht="13" x14ac:dyDescent="0.15">
      <c r="A1304">
        <v>1303</v>
      </c>
      <c r="B1304" s="1">
        <v>51039</v>
      </c>
      <c r="C1304" s="1">
        <v>308</v>
      </c>
      <c r="D1304" s="1">
        <f t="shared" si="60"/>
        <v>0.60346009913987342</v>
      </c>
      <c r="E1304" s="1">
        <v>1</v>
      </c>
      <c r="F1304" s="1">
        <v>1</v>
      </c>
      <c r="G1304" s="1">
        <v>11</v>
      </c>
      <c r="H1304" s="1">
        <v>100</v>
      </c>
      <c r="I1304" s="1">
        <v>64</v>
      </c>
      <c r="J1304" s="1">
        <v>79</v>
      </c>
      <c r="K1304" s="1">
        <v>65</v>
      </c>
      <c r="L1304" s="1">
        <v>0</v>
      </c>
      <c r="M1304" s="1">
        <v>109</v>
      </c>
      <c r="N1304" s="1">
        <v>2</v>
      </c>
      <c r="O1304" s="1">
        <v>6</v>
      </c>
      <c r="P1304" s="1">
        <v>2</v>
      </c>
      <c r="Q1304" s="1">
        <v>4</v>
      </c>
      <c r="R1304" s="1">
        <v>7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51</v>
      </c>
      <c r="AA1304" s="1" t="str" cm="1">
        <f t="array" ref="AA1304">_xlfn.IFS(AND(Z1304 &lt; 36, Z1304 &gt; 23), "24-35", AND(Z1304 &lt; 51, Z1304 &gt; 35), "36-50", AND(Z1304 &lt; 66, Z1304 &gt; 50), "51-65", Z1304 &gt; 65, "66+", TRUE, "?")</f>
        <v>51-65</v>
      </c>
      <c r="AB1304" s="1">
        <v>2725</v>
      </c>
      <c r="AC1304" s="1">
        <v>0</v>
      </c>
      <c r="AD1304" s="1">
        <v>1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199</v>
      </c>
      <c r="AM1304" s="2">
        <v>42124</v>
      </c>
      <c r="AN1304">
        <f t="shared" si="61"/>
        <v>4</v>
      </c>
      <c r="AO1304" t="str">
        <f t="shared" si="62"/>
        <v>April</v>
      </c>
      <c r="AP1304">
        <v>1</v>
      </c>
    </row>
    <row r="1305" spans="1:42" ht="13" x14ac:dyDescent="0.15">
      <c r="A1305">
        <v>1304</v>
      </c>
      <c r="B1305" s="1">
        <v>60544</v>
      </c>
      <c r="C1305" s="1">
        <v>254</v>
      </c>
      <c r="D1305" s="1">
        <f t="shared" si="60"/>
        <v>0.41952959830866804</v>
      </c>
      <c r="E1305" s="1">
        <v>1</v>
      </c>
      <c r="F1305" s="1">
        <v>1</v>
      </c>
      <c r="G1305" s="1">
        <v>92</v>
      </c>
      <c r="H1305" s="1">
        <v>201</v>
      </c>
      <c r="I1305" s="1">
        <v>2</v>
      </c>
      <c r="J1305" s="1">
        <v>43</v>
      </c>
      <c r="K1305" s="1">
        <v>3</v>
      </c>
      <c r="L1305" s="1">
        <v>5</v>
      </c>
      <c r="M1305" s="1">
        <v>35</v>
      </c>
      <c r="N1305" s="1">
        <v>4</v>
      </c>
      <c r="O1305" s="1">
        <v>5</v>
      </c>
      <c r="P1305" s="1">
        <v>1</v>
      </c>
      <c r="Q1305" s="1">
        <v>5</v>
      </c>
      <c r="R1305" s="1">
        <v>6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59</v>
      </c>
      <c r="AA1305" s="1" t="str" cm="1">
        <f t="array" ref="AA1305">_xlfn.IFS(AND(Z1305 &lt; 36, Z1305 &gt; 23), "24-35", AND(Z1305 &lt; 51, Z1305 &gt; 35), "36-50", AND(Z1305 &lt; 66, Z1305 &gt; 50), "51-65", Z1305 &gt; 65, "66+", TRUE, "?")</f>
        <v>51-65</v>
      </c>
      <c r="AB1305" s="1">
        <v>2832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  <c r="AI1305" s="1">
        <v>1</v>
      </c>
      <c r="AJ1305" s="1">
        <v>0</v>
      </c>
      <c r="AK1305" s="1">
        <v>0</v>
      </c>
      <c r="AL1305" s="1">
        <v>219</v>
      </c>
      <c r="AM1305" s="2">
        <v>42017</v>
      </c>
      <c r="AN1305">
        <f t="shared" si="61"/>
        <v>1</v>
      </c>
      <c r="AO1305" t="str">
        <f t="shared" si="62"/>
        <v>January</v>
      </c>
      <c r="AP1305">
        <v>1</v>
      </c>
    </row>
    <row r="1306" spans="1:42" ht="13" x14ac:dyDescent="0.15">
      <c r="A1306">
        <v>1305</v>
      </c>
      <c r="B1306" s="1">
        <v>37716</v>
      </c>
      <c r="C1306" s="1">
        <v>147</v>
      </c>
      <c r="D1306" s="1">
        <f t="shared" si="60"/>
        <v>0.38975501113585748</v>
      </c>
      <c r="E1306" s="1">
        <v>0</v>
      </c>
      <c r="F1306" s="1">
        <v>1</v>
      </c>
      <c r="G1306" s="1">
        <v>4</v>
      </c>
      <c r="H1306" s="1">
        <v>97</v>
      </c>
      <c r="I1306" s="1">
        <v>1</v>
      </c>
      <c r="J1306" s="1">
        <v>41</v>
      </c>
      <c r="K1306" s="1">
        <v>6</v>
      </c>
      <c r="L1306" s="1">
        <v>2</v>
      </c>
      <c r="M1306" s="1">
        <v>41</v>
      </c>
      <c r="N1306" s="1">
        <v>2</v>
      </c>
      <c r="O1306" s="1">
        <v>4</v>
      </c>
      <c r="P1306" s="1">
        <v>1</v>
      </c>
      <c r="Q1306" s="1">
        <v>3</v>
      </c>
      <c r="R1306" s="1">
        <v>7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67</v>
      </c>
      <c r="AA1306" s="1" t="str" cm="1">
        <f t="array" ref="AA1306">_xlfn.IFS(AND(Z1306 &lt; 36, Z1306 &gt; 23), "24-35", AND(Z1306 &lt; 51, Z1306 &gt; 35), "36-50", AND(Z1306 &lt; 66, Z1306 &gt; 50), "51-65", Z1306 &gt; 65, "66+", TRUE, "?")</f>
        <v>66+</v>
      </c>
      <c r="AB1306" s="1">
        <v>2228</v>
      </c>
      <c r="AC1306" s="1">
        <v>0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0</v>
      </c>
      <c r="AL1306" s="1">
        <v>106</v>
      </c>
      <c r="AM1306" s="2">
        <v>42621</v>
      </c>
      <c r="AN1306">
        <f t="shared" si="61"/>
        <v>9</v>
      </c>
      <c r="AO1306" t="str">
        <f t="shared" si="62"/>
        <v>September</v>
      </c>
      <c r="AP1306">
        <v>1</v>
      </c>
    </row>
    <row r="1307" spans="1:42" ht="13" x14ac:dyDescent="0.15">
      <c r="A1307">
        <v>1306</v>
      </c>
      <c r="B1307" s="1">
        <v>55517</v>
      </c>
      <c r="C1307" s="1">
        <v>597</v>
      </c>
      <c r="D1307" s="1">
        <f t="shared" si="60"/>
        <v>1.0753462903254858</v>
      </c>
      <c r="E1307" s="1">
        <v>1</v>
      </c>
      <c r="F1307" s="1">
        <v>1</v>
      </c>
      <c r="G1307" s="1">
        <v>53</v>
      </c>
      <c r="H1307" s="1">
        <v>483</v>
      </c>
      <c r="I1307" s="1">
        <v>0</v>
      </c>
      <c r="J1307" s="1">
        <v>108</v>
      </c>
      <c r="K1307" s="1">
        <v>0</v>
      </c>
      <c r="L1307" s="1">
        <v>6</v>
      </c>
      <c r="M1307" s="1">
        <v>36</v>
      </c>
      <c r="N1307" s="1">
        <v>5</v>
      </c>
      <c r="O1307" s="1">
        <v>11</v>
      </c>
      <c r="P1307" s="1">
        <v>1</v>
      </c>
      <c r="Q1307" s="1">
        <v>6</v>
      </c>
      <c r="R1307" s="1">
        <v>9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70</v>
      </c>
      <c r="AA1307" s="1" t="str" cm="1">
        <f t="array" ref="AA1307">_xlfn.IFS(AND(Z1307 &lt; 36, Z1307 &gt; 23), "24-35", AND(Z1307 &lt; 51, Z1307 &gt; 35), "36-50", AND(Z1307 &lt; 66, Z1307 &gt; 50), "51-65", Z1307 &gt; 65, "66+", TRUE, "?")</f>
        <v>66+</v>
      </c>
      <c r="AB1307" s="1">
        <v>2799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561</v>
      </c>
      <c r="AM1307" s="2">
        <v>42050</v>
      </c>
      <c r="AN1307">
        <f t="shared" si="61"/>
        <v>2</v>
      </c>
      <c r="AO1307" t="str">
        <f t="shared" si="62"/>
        <v>February</v>
      </c>
      <c r="AP1307">
        <v>1</v>
      </c>
    </row>
    <row r="1308" spans="1:42" ht="13" x14ac:dyDescent="0.15">
      <c r="A1308">
        <v>1307</v>
      </c>
      <c r="B1308" s="1">
        <v>44511</v>
      </c>
      <c r="C1308" s="1">
        <v>713</v>
      </c>
      <c r="D1308" s="1">
        <f t="shared" si="60"/>
        <v>1.6018512277863897</v>
      </c>
      <c r="E1308" s="1">
        <v>1</v>
      </c>
      <c r="F1308" s="1">
        <v>0</v>
      </c>
      <c r="G1308" s="1">
        <v>39</v>
      </c>
      <c r="H1308" s="1">
        <v>513</v>
      </c>
      <c r="I1308" s="1">
        <v>7</v>
      </c>
      <c r="J1308" s="1">
        <v>133</v>
      </c>
      <c r="K1308" s="1">
        <v>46</v>
      </c>
      <c r="L1308" s="1">
        <v>14</v>
      </c>
      <c r="M1308" s="1">
        <v>14</v>
      </c>
      <c r="N1308" s="1">
        <v>6</v>
      </c>
      <c r="O1308" s="1">
        <v>8</v>
      </c>
      <c r="P1308" s="1">
        <v>4</v>
      </c>
      <c r="Q1308" s="1">
        <v>8</v>
      </c>
      <c r="R1308" s="1">
        <v>8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50</v>
      </c>
      <c r="AA1308" s="1" t="str" cm="1">
        <f t="array" ref="AA1308">_xlfn.IFS(AND(Z1308 &lt; 36, Z1308 &gt; 23), "24-35", AND(Z1308 &lt; 51, Z1308 &gt; 35), "36-50", AND(Z1308 &lt; 66, Z1308 &gt; 50), "51-65", Z1308 &gt; 65, "66+", TRUE, "?")</f>
        <v>36-50</v>
      </c>
      <c r="AB1308" s="1">
        <v>2784</v>
      </c>
      <c r="AC1308" s="1">
        <v>0</v>
      </c>
      <c r="AD1308" s="1">
        <v>1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</v>
      </c>
      <c r="AK1308" s="1">
        <v>0</v>
      </c>
      <c r="AL1308" s="1">
        <v>699</v>
      </c>
      <c r="AM1308" s="2">
        <v>42065</v>
      </c>
      <c r="AN1308">
        <f t="shared" si="61"/>
        <v>3</v>
      </c>
      <c r="AO1308" t="str">
        <f t="shared" si="62"/>
        <v>March</v>
      </c>
      <c r="AP1308">
        <v>1</v>
      </c>
    </row>
    <row r="1309" spans="1:42" ht="13" x14ac:dyDescent="0.15">
      <c r="A1309">
        <v>1308</v>
      </c>
      <c r="B1309" s="1">
        <v>36947</v>
      </c>
      <c r="C1309" s="1">
        <v>117</v>
      </c>
      <c r="D1309" s="1">
        <f t="shared" si="60"/>
        <v>0.3166698243429778</v>
      </c>
      <c r="E1309" s="1">
        <v>1</v>
      </c>
      <c r="F1309" s="1">
        <v>1</v>
      </c>
      <c r="G1309" s="1">
        <v>49</v>
      </c>
      <c r="H1309" s="1">
        <v>88</v>
      </c>
      <c r="I1309" s="1">
        <v>3</v>
      </c>
      <c r="J1309" s="1">
        <v>21</v>
      </c>
      <c r="K1309" s="1">
        <v>4</v>
      </c>
      <c r="L1309" s="1">
        <v>1</v>
      </c>
      <c r="M1309" s="1">
        <v>29</v>
      </c>
      <c r="N1309" s="1">
        <v>4</v>
      </c>
      <c r="O1309" s="1">
        <v>3</v>
      </c>
      <c r="P1309" s="1">
        <v>0</v>
      </c>
      <c r="Q1309" s="1">
        <v>4</v>
      </c>
      <c r="R1309" s="1">
        <v>9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53</v>
      </c>
      <c r="AA1309" s="1" t="str" cm="1">
        <f t="array" ref="AA1309">_xlfn.IFS(AND(Z1309 &lt; 36, Z1309 &gt; 23), "24-35", AND(Z1309 &lt; 51, Z1309 &gt; 35), "36-50", AND(Z1309 &lt; 66, Z1309 &gt; 50), "51-65", Z1309 &gt; 65, "66+", TRUE, "?")</f>
        <v>51-65</v>
      </c>
      <c r="AB1309" s="1">
        <v>2850</v>
      </c>
      <c r="AC1309" s="1">
        <v>0</v>
      </c>
      <c r="AD1309" s="1">
        <v>1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88</v>
      </c>
      <c r="AM1309" s="2">
        <v>41999</v>
      </c>
      <c r="AN1309">
        <f t="shared" si="61"/>
        <v>12</v>
      </c>
      <c r="AO1309" t="str">
        <f t="shared" si="62"/>
        <v>December</v>
      </c>
      <c r="AP1309">
        <v>1</v>
      </c>
    </row>
    <row r="1310" spans="1:42" ht="13" x14ac:dyDescent="0.15">
      <c r="A1310">
        <v>1309</v>
      </c>
      <c r="B1310" s="1">
        <v>67087</v>
      </c>
      <c r="C1310" s="1">
        <v>751</v>
      </c>
      <c r="D1310" s="1">
        <f t="shared" si="60"/>
        <v>1.1194419187025801</v>
      </c>
      <c r="E1310" s="1">
        <v>0</v>
      </c>
      <c r="F1310" s="1">
        <v>1</v>
      </c>
      <c r="G1310" s="1">
        <v>40</v>
      </c>
      <c r="H1310" s="1">
        <v>329</v>
      </c>
      <c r="I1310" s="1">
        <v>35</v>
      </c>
      <c r="J1310" s="1">
        <v>222</v>
      </c>
      <c r="K1310" s="1">
        <v>130</v>
      </c>
      <c r="L1310" s="1">
        <v>35</v>
      </c>
      <c r="M1310" s="1">
        <v>43</v>
      </c>
      <c r="N1310" s="1">
        <v>2</v>
      </c>
      <c r="O1310" s="1">
        <v>7</v>
      </c>
      <c r="P1310" s="1">
        <v>5</v>
      </c>
      <c r="Q1310" s="1">
        <v>8</v>
      </c>
      <c r="R1310" s="1">
        <v>4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67</v>
      </c>
      <c r="AA1310" s="1" t="str" cm="1">
        <f t="array" ref="AA1310">_xlfn.IFS(AND(Z1310 &lt; 36, Z1310 &gt; 23), "24-35", AND(Z1310 &lt; 51, Z1310 &gt; 35), "36-50", AND(Z1310 &lt; 66, Z1310 &gt; 50), "51-65", Z1310 &gt; 65, "66+", TRUE, "?")</f>
        <v>66+</v>
      </c>
      <c r="AB1310" s="1">
        <v>2353</v>
      </c>
      <c r="AC1310" s="1">
        <v>0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</v>
      </c>
      <c r="AK1310" s="1">
        <v>0</v>
      </c>
      <c r="AL1310" s="1">
        <v>708</v>
      </c>
      <c r="AM1310" s="2">
        <v>42496</v>
      </c>
      <c r="AN1310">
        <f t="shared" si="61"/>
        <v>5</v>
      </c>
      <c r="AO1310" t="str">
        <f t="shared" si="62"/>
        <v>May</v>
      </c>
      <c r="AP1310">
        <v>1</v>
      </c>
    </row>
    <row r="1311" spans="1:42" ht="13" x14ac:dyDescent="0.15">
      <c r="A1311">
        <v>1310</v>
      </c>
      <c r="B1311" s="1">
        <v>57045</v>
      </c>
      <c r="C1311" s="1">
        <v>437</v>
      </c>
      <c r="D1311" s="1">
        <f t="shared" si="60"/>
        <v>0.76606188097116312</v>
      </c>
      <c r="E1311" s="1">
        <v>0</v>
      </c>
      <c r="F1311" s="1">
        <v>1</v>
      </c>
      <c r="G1311" s="1">
        <v>40</v>
      </c>
      <c r="H1311" s="1">
        <v>296</v>
      </c>
      <c r="I1311" s="1">
        <v>13</v>
      </c>
      <c r="J1311" s="1">
        <v>104</v>
      </c>
      <c r="K1311" s="1">
        <v>11</v>
      </c>
      <c r="L1311" s="1">
        <v>13</v>
      </c>
      <c r="M1311" s="1">
        <v>17</v>
      </c>
      <c r="N1311" s="1">
        <v>3</v>
      </c>
      <c r="O1311" s="1">
        <v>4</v>
      </c>
      <c r="P1311" s="1">
        <v>2</v>
      </c>
      <c r="Q1311" s="1">
        <v>9</v>
      </c>
      <c r="R1311" s="1">
        <v>3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70</v>
      </c>
      <c r="AA1311" s="1" t="str" cm="1">
        <f t="array" ref="AA1311">_xlfn.IFS(AND(Z1311 &lt; 36, Z1311 &gt; 23), "24-35", AND(Z1311 &lt; 51, Z1311 &gt; 35), "36-50", AND(Z1311 &lt; 66, Z1311 &gt; 50), "51-65", Z1311 &gt; 65, "66+", TRUE, "?")</f>
        <v>66+</v>
      </c>
      <c r="AB1311" s="1">
        <v>2818</v>
      </c>
      <c r="AC1311" s="1">
        <v>0</v>
      </c>
      <c r="AD1311" s="1">
        <v>1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420</v>
      </c>
      <c r="AM1311" s="2">
        <v>42031</v>
      </c>
      <c r="AN1311">
        <f t="shared" si="61"/>
        <v>1</v>
      </c>
      <c r="AO1311" t="str">
        <f t="shared" si="62"/>
        <v>January</v>
      </c>
      <c r="AP1311">
        <v>1</v>
      </c>
    </row>
    <row r="1312" spans="1:42" ht="13" x14ac:dyDescent="0.15">
      <c r="A1312">
        <v>1311</v>
      </c>
      <c r="B1312" s="1">
        <v>60208</v>
      </c>
      <c r="C1312" s="1">
        <v>597</v>
      </c>
      <c r="D1312" s="1">
        <f t="shared" si="60"/>
        <v>0.99156258304544242</v>
      </c>
      <c r="E1312" s="1">
        <v>1</v>
      </c>
      <c r="F1312" s="1">
        <v>1</v>
      </c>
      <c r="G1312" s="1">
        <v>13</v>
      </c>
      <c r="H1312" s="1">
        <v>488</v>
      </c>
      <c r="I1312" s="1">
        <v>23</v>
      </c>
      <c r="J1312" s="1">
        <v>71</v>
      </c>
      <c r="K1312" s="1">
        <v>15</v>
      </c>
      <c r="L1312" s="1">
        <v>0</v>
      </c>
      <c r="M1312" s="1">
        <v>59</v>
      </c>
      <c r="N1312" s="1">
        <v>11</v>
      </c>
      <c r="O1312" s="1">
        <v>8</v>
      </c>
      <c r="P1312" s="1">
        <v>3</v>
      </c>
      <c r="Q1312" s="1">
        <v>7</v>
      </c>
      <c r="R1312" s="1">
        <v>7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1</v>
      </c>
      <c r="Z1312" s="1">
        <v>47</v>
      </c>
      <c r="AA1312" s="1" t="str" cm="1">
        <f t="array" ref="AA1312">_xlfn.IFS(AND(Z1312 &lt; 36, Z1312 &gt; 23), "24-35", AND(Z1312 &lt; 51, Z1312 &gt; 35), "36-50", AND(Z1312 &lt; 66, Z1312 &gt; 50), "51-65", Z1312 &gt; 65, "66+", TRUE, "?")</f>
        <v>36-50</v>
      </c>
      <c r="AB1312" s="1">
        <v>2789</v>
      </c>
      <c r="AC1312" s="1">
        <v>0</v>
      </c>
      <c r="AD1312" s="1">
        <v>0</v>
      </c>
      <c r="AE1312" s="1">
        <v>0</v>
      </c>
      <c r="AF1312" s="1">
        <v>0</v>
      </c>
      <c r="AG1312" s="1">
        <v>1</v>
      </c>
      <c r="AH1312" s="1">
        <v>0</v>
      </c>
      <c r="AI1312" s="1">
        <v>1</v>
      </c>
      <c r="AJ1312" s="1">
        <v>0</v>
      </c>
      <c r="AK1312" s="1">
        <v>0</v>
      </c>
      <c r="AL1312" s="1">
        <v>538</v>
      </c>
      <c r="AM1312" s="2">
        <v>42060</v>
      </c>
      <c r="AN1312">
        <f t="shared" si="61"/>
        <v>2</v>
      </c>
      <c r="AO1312" t="str">
        <f t="shared" si="62"/>
        <v>February</v>
      </c>
      <c r="AP1312">
        <v>1</v>
      </c>
    </row>
    <row r="1313" spans="1:42" ht="13" x14ac:dyDescent="0.15">
      <c r="A1313">
        <v>1312</v>
      </c>
      <c r="B1313" s="1">
        <v>69389</v>
      </c>
      <c r="C1313" s="1">
        <v>782</v>
      </c>
      <c r="D1313" s="1">
        <f t="shared" si="60"/>
        <v>1.1269797806568764</v>
      </c>
      <c r="E1313" s="1">
        <v>0</v>
      </c>
      <c r="F1313" s="1">
        <v>1</v>
      </c>
      <c r="G1313" s="1">
        <v>17</v>
      </c>
      <c r="H1313" s="1">
        <v>422</v>
      </c>
      <c r="I1313" s="1">
        <v>7</v>
      </c>
      <c r="J1313" s="1">
        <v>238</v>
      </c>
      <c r="K1313" s="1">
        <v>69</v>
      </c>
      <c r="L1313" s="1">
        <v>46</v>
      </c>
      <c r="M1313" s="1">
        <v>15</v>
      </c>
      <c r="N1313" s="1">
        <v>1</v>
      </c>
      <c r="O1313" s="1">
        <v>7</v>
      </c>
      <c r="P1313" s="1">
        <v>2</v>
      </c>
      <c r="Q1313" s="1">
        <v>12</v>
      </c>
      <c r="R1313" s="1">
        <v>4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43</v>
      </c>
      <c r="AA1313" s="1" t="str" cm="1">
        <f t="array" ref="AA1313">_xlfn.IFS(AND(Z1313 &lt; 36, Z1313 &gt; 23), "24-35", AND(Z1313 &lt; 51, Z1313 &gt; 35), "36-50", AND(Z1313 &lt; 66, Z1313 &gt; 50), "51-65", Z1313 &gt; 65, "66+", TRUE, "?")</f>
        <v>36-50</v>
      </c>
      <c r="AB1313" s="1">
        <v>2798</v>
      </c>
      <c r="AC1313" s="1">
        <v>0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767</v>
      </c>
      <c r="AM1313" s="2">
        <v>42051</v>
      </c>
      <c r="AN1313">
        <f t="shared" si="61"/>
        <v>2</v>
      </c>
      <c r="AO1313" t="str">
        <f t="shared" si="62"/>
        <v>February</v>
      </c>
      <c r="AP1313">
        <v>1</v>
      </c>
    </row>
    <row r="1314" spans="1:42" ht="13" x14ac:dyDescent="0.15">
      <c r="A1314">
        <v>1313</v>
      </c>
      <c r="B1314" s="1">
        <v>64713</v>
      </c>
      <c r="C1314" s="1">
        <v>548</v>
      </c>
      <c r="D1314" s="1">
        <f t="shared" si="60"/>
        <v>0.8468159411555638</v>
      </c>
      <c r="E1314" s="1">
        <v>1</v>
      </c>
      <c r="F1314" s="1">
        <v>0</v>
      </c>
      <c r="G1314" s="1">
        <v>11</v>
      </c>
      <c r="H1314" s="1">
        <v>180</v>
      </c>
      <c r="I1314" s="1">
        <v>60</v>
      </c>
      <c r="J1314" s="1">
        <v>241</v>
      </c>
      <c r="K1314" s="1">
        <v>13</v>
      </c>
      <c r="L1314" s="1">
        <v>54</v>
      </c>
      <c r="M1314" s="1">
        <v>54</v>
      </c>
      <c r="N1314" s="1">
        <v>2</v>
      </c>
      <c r="O1314" s="1">
        <v>5</v>
      </c>
      <c r="P1314" s="1">
        <v>5</v>
      </c>
      <c r="Q1314" s="1">
        <v>7</v>
      </c>
      <c r="R1314" s="1">
        <v>4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50</v>
      </c>
      <c r="AA1314" s="1" t="str" cm="1">
        <f t="array" ref="AA1314">_xlfn.IFS(AND(Z1314 &lt; 36, Z1314 &gt; 23), "24-35", AND(Z1314 &lt; 51, Z1314 &gt; 35), "36-50", AND(Z1314 &lt; 66, Z1314 &gt; 50), "51-65", Z1314 &gt; 65, "66+", TRUE, "?")</f>
        <v>36-50</v>
      </c>
      <c r="AB1314" s="1">
        <v>2301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494</v>
      </c>
      <c r="AM1314" s="2">
        <v>42548</v>
      </c>
      <c r="AN1314">
        <f t="shared" si="61"/>
        <v>6</v>
      </c>
      <c r="AO1314" t="str">
        <f t="shared" si="62"/>
        <v>June</v>
      </c>
      <c r="AP1314">
        <v>1</v>
      </c>
    </row>
    <row r="1315" spans="1:42" ht="13" x14ac:dyDescent="0.15">
      <c r="A1315">
        <v>1314</v>
      </c>
      <c r="B1315" s="1">
        <v>43142</v>
      </c>
      <c r="C1315" s="1">
        <v>16</v>
      </c>
      <c r="D1315" s="1">
        <f t="shared" si="60"/>
        <v>3.7086829539659728E-2</v>
      </c>
      <c r="E1315" s="1">
        <v>1</v>
      </c>
      <c r="F1315" s="1">
        <v>1</v>
      </c>
      <c r="G1315" s="1">
        <v>84</v>
      </c>
      <c r="H1315" s="1">
        <v>5</v>
      </c>
      <c r="I1315" s="1">
        <v>1</v>
      </c>
      <c r="J1315" s="1">
        <v>7</v>
      </c>
      <c r="K1315" s="1">
        <v>2</v>
      </c>
      <c r="L1315" s="1">
        <v>1</v>
      </c>
      <c r="M1315" s="1">
        <v>4</v>
      </c>
      <c r="N1315" s="1">
        <v>1</v>
      </c>
      <c r="O1315" s="1">
        <v>1</v>
      </c>
      <c r="P1315" s="1">
        <v>0</v>
      </c>
      <c r="Q1315" s="1">
        <v>2</v>
      </c>
      <c r="R1315" s="1">
        <v>7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51</v>
      </c>
      <c r="AA1315" s="1" t="str" cm="1">
        <f t="array" ref="AA1315">_xlfn.IFS(AND(Z1315 &lt; 36, Z1315 &gt; 23), "24-35", AND(Z1315 &lt; 51, Z1315 &gt; 35), "36-50", AND(Z1315 &lt; 66, Z1315 &gt; 50), "51-65", Z1315 &gt; 65, "66+", TRUE, "?")</f>
        <v>51-65</v>
      </c>
      <c r="AB1315" s="1">
        <v>2290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0</v>
      </c>
      <c r="AL1315" s="1">
        <v>12</v>
      </c>
      <c r="AM1315" s="2">
        <v>42559</v>
      </c>
      <c r="AN1315">
        <f t="shared" si="61"/>
        <v>7</v>
      </c>
      <c r="AO1315" t="str">
        <f t="shared" si="62"/>
        <v>July</v>
      </c>
      <c r="AP1315">
        <v>1</v>
      </c>
    </row>
    <row r="1316" spans="1:42" ht="13" x14ac:dyDescent="0.15">
      <c r="A1316">
        <v>1315</v>
      </c>
      <c r="B1316" s="1">
        <v>42720</v>
      </c>
      <c r="C1316" s="1">
        <v>542</v>
      </c>
      <c r="D1316" s="1">
        <f t="shared" si="60"/>
        <v>1.2687265917602997</v>
      </c>
      <c r="E1316" s="1">
        <v>1</v>
      </c>
      <c r="F1316" s="1">
        <v>1</v>
      </c>
      <c r="G1316" s="1">
        <v>9</v>
      </c>
      <c r="H1316" s="1">
        <v>392</v>
      </c>
      <c r="I1316" s="1">
        <v>5</v>
      </c>
      <c r="J1316" s="1">
        <v>91</v>
      </c>
      <c r="K1316" s="1">
        <v>28</v>
      </c>
      <c r="L1316" s="1">
        <v>26</v>
      </c>
      <c r="M1316" s="1">
        <v>112</v>
      </c>
      <c r="N1316" s="1">
        <v>8</v>
      </c>
      <c r="O1316" s="1">
        <v>7</v>
      </c>
      <c r="P1316" s="1">
        <v>3</v>
      </c>
      <c r="Q1316" s="1">
        <v>7</v>
      </c>
      <c r="R1316" s="1">
        <v>8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55</v>
      </c>
      <c r="AA1316" s="1" t="str" cm="1">
        <f t="array" ref="AA1316">_xlfn.IFS(AND(Z1316 &lt; 36, Z1316 &gt; 23), "24-35", AND(Z1316 &lt; 51, Z1316 &gt; 35), "36-50", AND(Z1316 &lt; 66, Z1316 &gt; 50), "51-65", Z1316 &gt; 65, "66+", TRUE, "?")</f>
        <v>51-65</v>
      </c>
      <c r="AB1316" s="1">
        <v>2590</v>
      </c>
      <c r="AC1316" s="1">
        <v>0</v>
      </c>
      <c r="AD1316" s="1">
        <v>0</v>
      </c>
      <c r="AE1316" s="1">
        <v>1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0</v>
      </c>
      <c r="AL1316" s="1">
        <v>430</v>
      </c>
      <c r="AM1316" s="2">
        <v>42259</v>
      </c>
      <c r="AN1316">
        <f t="shared" si="61"/>
        <v>9</v>
      </c>
      <c r="AO1316" t="str">
        <f t="shared" si="62"/>
        <v>September</v>
      </c>
      <c r="AP1316">
        <v>1</v>
      </c>
    </row>
    <row r="1317" spans="1:42" ht="13" x14ac:dyDescent="0.15">
      <c r="A1317">
        <v>1316</v>
      </c>
      <c r="B1317" s="1">
        <v>34412</v>
      </c>
      <c r="C1317" s="1">
        <v>154</v>
      </c>
      <c r="D1317" s="1">
        <f t="shared" si="60"/>
        <v>0.44751830756712774</v>
      </c>
      <c r="E1317" s="1">
        <v>1</v>
      </c>
      <c r="F1317" s="1">
        <v>0</v>
      </c>
      <c r="G1317" s="1">
        <v>62</v>
      </c>
      <c r="H1317" s="1">
        <v>52</v>
      </c>
      <c r="I1317" s="1">
        <v>12</v>
      </c>
      <c r="J1317" s="1">
        <v>50</v>
      </c>
      <c r="K1317" s="1">
        <v>4</v>
      </c>
      <c r="L1317" s="1">
        <v>36</v>
      </c>
      <c r="M1317" s="1">
        <v>55</v>
      </c>
      <c r="N1317" s="1">
        <v>3</v>
      </c>
      <c r="O1317" s="1">
        <v>5</v>
      </c>
      <c r="P1317" s="1">
        <v>0</v>
      </c>
      <c r="Q1317" s="1">
        <v>3</v>
      </c>
      <c r="R1317" s="1">
        <v>9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30</v>
      </c>
      <c r="AA1317" s="1" t="str" cm="1">
        <f t="array" ref="AA1317">_xlfn.IFS(AND(Z1317 &lt; 36, Z1317 &gt; 23), "24-35", AND(Z1317 &lt; 51, Z1317 &gt; 35), "36-50", AND(Z1317 &lt; 66, Z1317 &gt; 50), "51-65", Z1317 &gt; 65, "66+", TRUE, "?")</f>
        <v>24-35</v>
      </c>
      <c r="AB1317" s="1">
        <v>2660</v>
      </c>
      <c r="AC1317" s="1">
        <v>0</v>
      </c>
      <c r="AD1317" s="1">
        <v>0</v>
      </c>
      <c r="AE1317" s="1">
        <v>1</v>
      </c>
      <c r="AF1317" s="1">
        <v>0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99</v>
      </c>
      <c r="AM1317" s="2">
        <v>42189</v>
      </c>
      <c r="AN1317">
        <f t="shared" si="61"/>
        <v>7</v>
      </c>
      <c r="AO1317" t="str">
        <f t="shared" si="62"/>
        <v>July</v>
      </c>
      <c r="AP1317">
        <v>1</v>
      </c>
    </row>
    <row r="1318" spans="1:42" ht="13" x14ac:dyDescent="0.15">
      <c r="A1318">
        <v>1317</v>
      </c>
      <c r="B1318" s="1">
        <v>57537</v>
      </c>
      <c r="C1318" s="1">
        <v>445</v>
      </c>
      <c r="D1318" s="1">
        <f t="shared" si="60"/>
        <v>0.7734153675026505</v>
      </c>
      <c r="E1318" s="1">
        <v>1</v>
      </c>
      <c r="F1318" s="1">
        <v>0</v>
      </c>
      <c r="G1318" s="1">
        <v>83</v>
      </c>
      <c r="H1318" s="1">
        <v>191</v>
      </c>
      <c r="I1318" s="1">
        <v>56</v>
      </c>
      <c r="J1318" s="1">
        <v>139</v>
      </c>
      <c r="K1318" s="1">
        <v>51</v>
      </c>
      <c r="L1318" s="1">
        <v>8</v>
      </c>
      <c r="M1318" s="1">
        <v>100</v>
      </c>
      <c r="N1318" s="1">
        <v>4</v>
      </c>
      <c r="O1318" s="1">
        <v>4</v>
      </c>
      <c r="P1318" s="1">
        <v>3</v>
      </c>
      <c r="Q1318" s="1">
        <v>8</v>
      </c>
      <c r="R1318" s="1">
        <v>4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41</v>
      </c>
      <c r="AA1318" s="1" t="str" cm="1">
        <f t="array" ref="AA1318">_xlfn.IFS(AND(Z1318 &lt; 36, Z1318 &gt; 23), "24-35", AND(Z1318 &lt; 51, Z1318 &gt; 35), "36-50", AND(Z1318 &lt; 66, Z1318 &gt; 50), "51-65", Z1318 &gt; 65, "66+", TRUE, "?")</f>
        <v>36-50</v>
      </c>
      <c r="AB1318" s="1">
        <v>2543</v>
      </c>
      <c r="AC1318" s="1">
        <v>0</v>
      </c>
      <c r="AD1318" s="1">
        <v>0</v>
      </c>
      <c r="AE1318" s="1">
        <v>1</v>
      </c>
      <c r="AF1318" s="1">
        <v>0</v>
      </c>
      <c r="AG1318" s="1">
        <v>0</v>
      </c>
      <c r="AH1318" s="1">
        <v>0</v>
      </c>
      <c r="AI1318" s="1">
        <v>1</v>
      </c>
      <c r="AJ1318" s="1">
        <v>0</v>
      </c>
      <c r="AK1318" s="1">
        <v>0</v>
      </c>
      <c r="AL1318" s="1">
        <v>345</v>
      </c>
      <c r="AM1318" s="2">
        <v>42306</v>
      </c>
      <c r="AN1318">
        <f t="shared" si="61"/>
        <v>10</v>
      </c>
      <c r="AO1318" t="str">
        <f t="shared" si="62"/>
        <v>October</v>
      </c>
      <c r="AP1318">
        <v>1</v>
      </c>
    </row>
    <row r="1319" spans="1:42" ht="13" x14ac:dyDescent="0.15">
      <c r="A1319">
        <v>1318</v>
      </c>
      <c r="B1319" s="1">
        <v>51315</v>
      </c>
      <c r="C1319" s="1">
        <v>181</v>
      </c>
      <c r="D1319" s="1">
        <f t="shared" si="60"/>
        <v>0.35272337523141384</v>
      </c>
      <c r="E1319" s="1">
        <v>0</v>
      </c>
      <c r="F1319" s="1">
        <v>0</v>
      </c>
      <c r="G1319" s="1">
        <v>45</v>
      </c>
      <c r="H1319" s="1">
        <v>68</v>
      </c>
      <c r="I1319" s="1">
        <v>28</v>
      </c>
      <c r="J1319" s="1">
        <v>39</v>
      </c>
      <c r="K1319" s="1">
        <v>16</v>
      </c>
      <c r="L1319" s="1">
        <v>30</v>
      </c>
      <c r="M1319" s="1">
        <v>41</v>
      </c>
      <c r="N1319" s="1">
        <v>1</v>
      </c>
      <c r="O1319" s="1">
        <v>2</v>
      </c>
      <c r="P1319" s="1">
        <v>2</v>
      </c>
      <c r="Q1319" s="1">
        <v>5</v>
      </c>
      <c r="R1319" s="1">
        <v>2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72</v>
      </c>
      <c r="AA1319" s="1" t="str" cm="1">
        <f t="array" ref="AA1319">_xlfn.IFS(AND(Z1319 &lt; 36, Z1319 &gt; 23), "24-35", AND(Z1319 &lt; 51, Z1319 &gt; 35), "36-50", AND(Z1319 &lt; 66, Z1319 &gt; 50), "51-65", Z1319 &gt; 65, "66+", TRUE, "?")</f>
        <v>66+</v>
      </c>
      <c r="AB1319" s="1">
        <v>2285</v>
      </c>
      <c r="AC1319" s="1">
        <v>0</v>
      </c>
      <c r="AD1319" s="1">
        <v>0</v>
      </c>
      <c r="AE1319" s="1">
        <v>0</v>
      </c>
      <c r="AF1319" s="1">
        <v>1</v>
      </c>
      <c r="AG1319" s="1">
        <v>0</v>
      </c>
      <c r="AH1319" s="1">
        <v>0</v>
      </c>
      <c r="AI1319" s="1">
        <v>1</v>
      </c>
      <c r="AJ1319" s="1">
        <v>0</v>
      </c>
      <c r="AK1319" s="1">
        <v>0</v>
      </c>
      <c r="AL1319" s="1">
        <v>140</v>
      </c>
      <c r="AM1319" s="2">
        <v>42564</v>
      </c>
      <c r="AN1319">
        <f t="shared" si="61"/>
        <v>7</v>
      </c>
      <c r="AO1319" t="str">
        <f t="shared" si="62"/>
        <v>July</v>
      </c>
      <c r="AP1319">
        <v>1</v>
      </c>
    </row>
    <row r="1320" spans="1:42" ht="13" x14ac:dyDescent="0.15">
      <c r="A1320">
        <v>1319</v>
      </c>
      <c r="B1320" s="1">
        <v>36026</v>
      </c>
      <c r="C1320" s="1">
        <v>44</v>
      </c>
      <c r="D1320" s="1">
        <f t="shared" si="60"/>
        <v>0.12213401432298895</v>
      </c>
      <c r="E1320" s="1">
        <v>2</v>
      </c>
      <c r="F1320" s="1">
        <v>1</v>
      </c>
      <c r="G1320" s="1">
        <v>34</v>
      </c>
      <c r="H1320" s="1">
        <v>20</v>
      </c>
      <c r="I1320" s="1">
        <v>4</v>
      </c>
      <c r="J1320" s="1">
        <v>10</v>
      </c>
      <c r="K1320" s="1">
        <v>6</v>
      </c>
      <c r="L1320" s="1">
        <v>4</v>
      </c>
      <c r="M1320" s="1">
        <v>17</v>
      </c>
      <c r="N1320" s="1">
        <v>2</v>
      </c>
      <c r="O1320" s="1">
        <v>2</v>
      </c>
      <c r="P1320" s="1">
        <v>0</v>
      </c>
      <c r="Q1320" s="1">
        <v>3</v>
      </c>
      <c r="R1320" s="1">
        <v>6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48</v>
      </c>
      <c r="AA1320" s="1" t="str" cm="1">
        <f t="array" ref="AA1320">_xlfn.IFS(AND(Z1320 &lt; 36, Z1320 &gt; 23), "24-35", AND(Z1320 &lt; 51, Z1320 &gt; 35), "36-50", AND(Z1320 &lt; 66, Z1320 &gt; 50), "51-65", Z1320 &gt; 65, "66+", TRUE, "?")</f>
        <v>36-50</v>
      </c>
      <c r="AB1320" s="1">
        <v>2264</v>
      </c>
      <c r="AC1320" s="1">
        <v>0</v>
      </c>
      <c r="AD1320" s="1">
        <v>1</v>
      </c>
      <c r="AE1320" s="1">
        <v>0</v>
      </c>
      <c r="AF1320" s="1">
        <v>0</v>
      </c>
      <c r="AG1320" s="1">
        <v>0</v>
      </c>
      <c r="AH1320" s="1">
        <v>0</v>
      </c>
      <c r="AI1320" s="1">
        <v>1</v>
      </c>
      <c r="AJ1320" s="1">
        <v>0</v>
      </c>
      <c r="AK1320" s="1">
        <v>0</v>
      </c>
      <c r="AL1320" s="1">
        <v>27</v>
      </c>
      <c r="AM1320" s="2">
        <v>42585</v>
      </c>
      <c r="AN1320">
        <f t="shared" si="61"/>
        <v>8</v>
      </c>
      <c r="AO1320" t="str">
        <f t="shared" si="62"/>
        <v>August</v>
      </c>
      <c r="AP1320">
        <v>1</v>
      </c>
    </row>
    <row r="1321" spans="1:42" ht="13" x14ac:dyDescent="0.15">
      <c r="A1321">
        <v>1320</v>
      </c>
      <c r="B1321" s="1">
        <v>24639</v>
      </c>
      <c r="C1321" s="1">
        <v>43</v>
      </c>
      <c r="D1321" s="1">
        <f t="shared" si="60"/>
        <v>0.17452006980802792</v>
      </c>
      <c r="E1321" s="1">
        <v>1</v>
      </c>
      <c r="F1321" s="1">
        <v>1</v>
      </c>
      <c r="G1321" s="1">
        <v>3</v>
      </c>
      <c r="H1321" s="1">
        <v>20</v>
      </c>
      <c r="I1321" s="1">
        <v>3</v>
      </c>
      <c r="J1321" s="1">
        <v>16</v>
      </c>
      <c r="K1321" s="1">
        <v>0</v>
      </c>
      <c r="L1321" s="1">
        <v>4</v>
      </c>
      <c r="M1321" s="1">
        <v>1</v>
      </c>
      <c r="N1321" s="1">
        <v>3</v>
      </c>
      <c r="O1321" s="1">
        <v>2</v>
      </c>
      <c r="P1321" s="1">
        <v>0</v>
      </c>
      <c r="Q1321" s="1">
        <v>4</v>
      </c>
      <c r="R1321" s="1">
        <v>6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47</v>
      </c>
      <c r="AA1321" s="1" t="str" cm="1">
        <f t="array" ref="AA1321">_xlfn.IFS(AND(Z1321 &lt; 36, Z1321 &gt; 23), "24-35", AND(Z1321 &lt; 51, Z1321 &gt; 35), "36-50", AND(Z1321 &lt; 66, Z1321 &gt; 50), "51-65", Z1321 &gt; 65, "66+", TRUE, "?")</f>
        <v>36-50</v>
      </c>
      <c r="AB1321" s="1">
        <v>2311</v>
      </c>
      <c r="AC1321" s="1">
        <v>0</v>
      </c>
      <c r="AD1321" s="1">
        <v>1</v>
      </c>
      <c r="AE1321" s="1">
        <v>0</v>
      </c>
      <c r="AF1321" s="1">
        <v>0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42</v>
      </c>
      <c r="AM1321" s="2">
        <v>42538</v>
      </c>
      <c r="AN1321">
        <f t="shared" si="61"/>
        <v>6</v>
      </c>
      <c r="AO1321" t="str">
        <f t="shared" si="62"/>
        <v>June</v>
      </c>
      <c r="AP1321">
        <v>1</v>
      </c>
    </row>
    <row r="1322" spans="1:42" ht="13" x14ac:dyDescent="0.15">
      <c r="A1322">
        <v>1321</v>
      </c>
      <c r="B1322" s="1">
        <v>34578</v>
      </c>
      <c r="C1322" s="1">
        <v>8</v>
      </c>
      <c r="D1322" s="1">
        <f t="shared" si="60"/>
        <v>2.3136098097055934E-2</v>
      </c>
      <c r="E1322" s="1">
        <v>2</v>
      </c>
      <c r="F1322" s="1">
        <v>1</v>
      </c>
      <c r="G1322" s="1">
        <v>1</v>
      </c>
      <c r="H1322" s="1">
        <v>7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1</v>
      </c>
      <c r="O1322" s="1">
        <v>1</v>
      </c>
      <c r="P1322" s="1">
        <v>0</v>
      </c>
      <c r="Q1322" s="1">
        <v>2</v>
      </c>
      <c r="R1322" s="1">
        <v>6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48</v>
      </c>
      <c r="AA1322" s="1" t="str" cm="1">
        <f t="array" ref="AA1322">_xlfn.IFS(AND(Z1322 &lt; 36, Z1322 &gt; 23), "24-35", AND(Z1322 &lt; 51, Z1322 &gt; 35), "36-50", AND(Z1322 &lt; 66, Z1322 &gt; 50), "51-65", Z1322 &gt; 65, "66+", TRUE, "?")</f>
        <v>36-50</v>
      </c>
      <c r="AB1322" s="1">
        <v>2238</v>
      </c>
      <c r="AC1322" s="1">
        <v>0</v>
      </c>
      <c r="AD1322" s="1">
        <v>0</v>
      </c>
      <c r="AE1322" s="1">
        <v>0</v>
      </c>
      <c r="AF1322" s="1">
        <v>1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8</v>
      </c>
      <c r="AM1322" s="2">
        <v>42611</v>
      </c>
      <c r="AN1322">
        <f t="shared" si="61"/>
        <v>8</v>
      </c>
      <c r="AO1322" t="str">
        <f t="shared" si="62"/>
        <v>August</v>
      </c>
      <c r="AP1322">
        <v>1</v>
      </c>
    </row>
    <row r="1323" spans="1:42" ht="13" x14ac:dyDescent="0.15">
      <c r="A1323">
        <v>1322</v>
      </c>
      <c r="B1323" s="1">
        <v>65704</v>
      </c>
      <c r="C1323" s="1">
        <v>571</v>
      </c>
      <c r="D1323" s="1">
        <f t="shared" si="60"/>
        <v>0.86904906854985997</v>
      </c>
      <c r="E1323" s="1">
        <v>0</v>
      </c>
      <c r="F1323" s="1">
        <v>0</v>
      </c>
      <c r="G1323" s="1">
        <v>18</v>
      </c>
      <c r="H1323" s="1">
        <v>279</v>
      </c>
      <c r="I1323" s="1">
        <v>172</v>
      </c>
      <c r="J1323" s="1">
        <v>74</v>
      </c>
      <c r="K1323" s="1">
        <v>38</v>
      </c>
      <c r="L1323" s="1">
        <v>8</v>
      </c>
      <c r="M1323" s="1">
        <v>246</v>
      </c>
      <c r="N1323" s="1">
        <v>1</v>
      </c>
      <c r="O1323" s="1">
        <v>2</v>
      </c>
      <c r="P1323" s="1">
        <v>10</v>
      </c>
      <c r="Q1323" s="1">
        <v>10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48</v>
      </c>
      <c r="AA1323" s="1" t="str" cm="1">
        <f t="array" ref="AA1323">_xlfn.IFS(AND(Z1323 &lt; 36, Z1323 &gt; 23), "24-35", AND(Z1323 &lt; 51, Z1323 &gt; 35), "36-50", AND(Z1323 &lt; 66, Z1323 &gt; 50), "51-65", Z1323 &gt; 65, "66+", TRUE, "?")</f>
        <v>36-50</v>
      </c>
      <c r="AB1323" s="1">
        <v>2418</v>
      </c>
      <c r="AC1323" s="1">
        <v>0</v>
      </c>
      <c r="AD1323" s="1">
        <v>0</v>
      </c>
      <c r="AE1323" s="1">
        <v>1</v>
      </c>
      <c r="AF1323" s="1">
        <v>0</v>
      </c>
      <c r="AG1323" s="1">
        <v>0</v>
      </c>
      <c r="AH1323" s="1">
        <v>1</v>
      </c>
      <c r="AI1323" s="1">
        <v>0</v>
      </c>
      <c r="AJ1323" s="1">
        <v>0</v>
      </c>
      <c r="AK1323" s="1">
        <v>0</v>
      </c>
      <c r="AL1323" s="1">
        <v>325</v>
      </c>
      <c r="AM1323" s="2">
        <v>42431</v>
      </c>
      <c r="AN1323">
        <f t="shared" si="61"/>
        <v>3</v>
      </c>
      <c r="AO1323" t="str">
        <f t="shared" si="62"/>
        <v>March</v>
      </c>
      <c r="AP1323">
        <v>1</v>
      </c>
    </row>
    <row r="1324" spans="1:42" ht="13" x14ac:dyDescent="0.15">
      <c r="A1324">
        <v>1323</v>
      </c>
      <c r="B1324" s="1">
        <v>54132</v>
      </c>
      <c r="C1324" s="1">
        <v>39</v>
      </c>
      <c r="D1324" s="1">
        <f t="shared" si="60"/>
        <v>7.2046109510086456E-2</v>
      </c>
      <c r="E1324" s="1">
        <v>0</v>
      </c>
      <c r="F1324" s="1">
        <v>1</v>
      </c>
      <c r="G1324" s="1">
        <v>81</v>
      </c>
      <c r="H1324" s="1">
        <v>30</v>
      </c>
      <c r="I1324" s="1">
        <v>1</v>
      </c>
      <c r="J1324" s="1">
        <v>8</v>
      </c>
      <c r="K1324" s="1">
        <v>0</v>
      </c>
      <c r="L1324" s="1">
        <v>0</v>
      </c>
      <c r="M1324" s="1">
        <v>3</v>
      </c>
      <c r="N1324" s="1">
        <v>1</v>
      </c>
      <c r="O1324" s="1">
        <v>1</v>
      </c>
      <c r="P1324" s="1">
        <v>0</v>
      </c>
      <c r="Q1324" s="1">
        <v>3</v>
      </c>
      <c r="R1324" s="1">
        <v>7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51</v>
      </c>
      <c r="AA1324" s="1" t="str" cm="1">
        <f t="array" ref="AA1324">_xlfn.IFS(AND(Z1324 &lt; 36, Z1324 &gt; 23), "24-35", AND(Z1324 &lt; 51, Z1324 &gt; 35), "36-50", AND(Z1324 &lt; 66, Z1324 &gt; 50), "51-65", Z1324 &gt; 65, "66+", TRUE, "?")</f>
        <v>51-65</v>
      </c>
      <c r="AB1324" s="1">
        <v>2292</v>
      </c>
      <c r="AC1324" s="1">
        <v>0</v>
      </c>
      <c r="AD1324" s="1">
        <v>0</v>
      </c>
      <c r="AE1324" s="1">
        <v>0</v>
      </c>
      <c r="AF1324" s="1">
        <v>1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36</v>
      </c>
      <c r="AM1324" s="2">
        <v>42557</v>
      </c>
      <c r="AN1324">
        <f t="shared" si="61"/>
        <v>7</v>
      </c>
      <c r="AO1324" t="str">
        <f t="shared" si="62"/>
        <v>July</v>
      </c>
      <c r="AP1324">
        <v>1</v>
      </c>
    </row>
    <row r="1325" spans="1:42" ht="13" x14ac:dyDescent="0.15">
      <c r="A1325">
        <v>1324</v>
      </c>
      <c r="B1325" s="1">
        <v>28164</v>
      </c>
      <c r="C1325" s="1">
        <v>66</v>
      </c>
      <c r="D1325" s="1">
        <f t="shared" si="60"/>
        <v>0.23434171282488281</v>
      </c>
      <c r="E1325" s="1">
        <v>1</v>
      </c>
      <c r="F1325" s="1">
        <v>0</v>
      </c>
      <c r="G1325" s="1">
        <v>23</v>
      </c>
      <c r="H1325" s="1">
        <v>3</v>
      </c>
      <c r="I1325" s="1">
        <v>18</v>
      </c>
      <c r="J1325" s="1">
        <v>26</v>
      </c>
      <c r="K1325" s="1">
        <v>11</v>
      </c>
      <c r="L1325" s="1">
        <v>8</v>
      </c>
      <c r="M1325" s="1">
        <v>12</v>
      </c>
      <c r="N1325" s="1">
        <v>3</v>
      </c>
      <c r="O1325" s="1">
        <v>2</v>
      </c>
      <c r="P1325" s="1">
        <v>0</v>
      </c>
      <c r="Q1325" s="1">
        <v>4</v>
      </c>
      <c r="R1325" s="1">
        <v>7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50</v>
      </c>
      <c r="AA1325" s="1" t="str" cm="1">
        <f t="array" ref="AA1325">_xlfn.IFS(AND(Z1325 &lt; 36, Z1325 &gt; 23), "24-35", AND(Z1325 &lt; 51, Z1325 &gt; 35), "36-50", AND(Z1325 &lt; 66, Z1325 &gt; 50), "51-65", Z1325 &gt; 65, "66+", TRUE, "?")</f>
        <v>36-50</v>
      </c>
      <c r="AB1325" s="1">
        <v>2580</v>
      </c>
      <c r="AC1325" s="1">
        <v>0</v>
      </c>
      <c r="AD1325" s="1">
        <v>1</v>
      </c>
      <c r="AE1325" s="1">
        <v>0</v>
      </c>
      <c r="AF1325" s="1">
        <v>0</v>
      </c>
      <c r="AG1325" s="1">
        <v>0</v>
      </c>
      <c r="AH1325" s="1">
        <v>0</v>
      </c>
      <c r="AI1325" s="1">
        <v>1</v>
      </c>
      <c r="AJ1325" s="1">
        <v>0</v>
      </c>
      <c r="AK1325" s="1">
        <v>0</v>
      </c>
      <c r="AL1325" s="1">
        <v>54</v>
      </c>
      <c r="AM1325" s="2">
        <v>42269</v>
      </c>
      <c r="AN1325">
        <f t="shared" si="61"/>
        <v>9</v>
      </c>
      <c r="AO1325" t="str">
        <f t="shared" si="62"/>
        <v>September</v>
      </c>
      <c r="AP1325">
        <v>1</v>
      </c>
    </row>
    <row r="1326" spans="1:42" ht="13" x14ac:dyDescent="0.15">
      <c r="A1326">
        <v>1325</v>
      </c>
      <c r="B1326" s="1">
        <v>34596</v>
      </c>
      <c r="C1326" s="1">
        <v>16</v>
      </c>
      <c r="D1326" s="1">
        <f t="shared" si="60"/>
        <v>4.6248121170077462E-2</v>
      </c>
      <c r="E1326" s="1">
        <v>1</v>
      </c>
      <c r="F1326" s="1">
        <v>0</v>
      </c>
      <c r="G1326" s="1">
        <v>48</v>
      </c>
      <c r="H1326" s="1">
        <v>14</v>
      </c>
      <c r="I1326" s="1">
        <v>0</v>
      </c>
      <c r="J1326" s="1">
        <v>2</v>
      </c>
      <c r="K1326" s="1">
        <v>0</v>
      </c>
      <c r="L1326" s="1">
        <v>0</v>
      </c>
      <c r="M1326" s="1">
        <v>7</v>
      </c>
      <c r="N1326" s="1">
        <v>1</v>
      </c>
      <c r="O1326" s="1">
        <v>1</v>
      </c>
      <c r="P1326" s="1">
        <v>0</v>
      </c>
      <c r="Q1326" s="1">
        <v>2</v>
      </c>
      <c r="R1326" s="1">
        <v>8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46</v>
      </c>
      <c r="AA1326" s="1" t="str" cm="1">
        <f t="array" ref="AA1326">_xlfn.IFS(AND(Z1326 &lt; 36, Z1326 &gt; 23), "24-35", AND(Z1326 &lt; 51, Z1326 &gt; 35), "36-50", AND(Z1326 &lt; 66, Z1326 &gt; 50), "51-65", Z1326 &gt; 65, "66+", TRUE, "?")</f>
        <v>36-50</v>
      </c>
      <c r="AB1326" s="1">
        <v>2601</v>
      </c>
      <c r="AC1326" s="1">
        <v>0</v>
      </c>
      <c r="AD1326" s="1">
        <v>1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9</v>
      </c>
      <c r="AM1326" s="2">
        <v>42248</v>
      </c>
      <c r="AN1326">
        <f t="shared" si="61"/>
        <v>9</v>
      </c>
      <c r="AO1326" t="str">
        <f t="shared" si="62"/>
        <v>September</v>
      </c>
      <c r="AP1326">
        <v>1</v>
      </c>
    </row>
    <row r="1327" spans="1:42" ht="13" x14ac:dyDescent="0.15">
      <c r="A1327">
        <v>1326</v>
      </c>
      <c r="B1327" s="1">
        <v>43269</v>
      </c>
      <c r="C1327" s="1">
        <v>18</v>
      </c>
      <c r="D1327" s="1">
        <f t="shared" si="60"/>
        <v>4.1600221867849965E-2</v>
      </c>
      <c r="E1327" s="1">
        <v>1</v>
      </c>
      <c r="F1327" s="1">
        <v>0</v>
      </c>
      <c r="G1327" s="1">
        <v>61</v>
      </c>
      <c r="H1327" s="1">
        <v>10</v>
      </c>
      <c r="I1327" s="1">
        <v>1</v>
      </c>
      <c r="J1327" s="1">
        <v>7</v>
      </c>
      <c r="K1327" s="1">
        <v>0</v>
      </c>
      <c r="L1327" s="1">
        <v>0</v>
      </c>
      <c r="M1327" s="1">
        <v>1</v>
      </c>
      <c r="N1327" s="1">
        <v>1</v>
      </c>
      <c r="O1327" s="1">
        <v>1</v>
      </c>
      <c r="P1327" s="1">
        <v>0</v>
      </c>
      <c r="Q1327" s="1">
        <v>2</v>
      </c>
      <c r="R1327" s="1">
        <v>8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48</v>
      </c>
      <c r="AA1327" s="1" t="str" cm="1">
        <f t="array" ref="AA1327">_xlfn.IFS(AND(Z1327 &lt; 36, Z1327 &gt; 23), "24-35", AND(Z1327 &lt; 51, Z1327 &gt; 35), "36-50", AND(Z1327 &lt; 66, Z1327 &gt; 50), "51-65", Z1327 &gt; 65, "66+", TRUE, "?")</f>
        <v>36-50</v>
      </c>
      <c r="AB1327" s="1">
        <v>2445</v>
      </c>
      <c r="AC1327" s="1">
        <v>0</v>
      </c>
      <c r="AD1327" s="1">
        <v>1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17</v>
      </c>
      <c r="AM1327" s="2">
        <v>42404</v>
      </c>
      <c r="AN1327">
        <f t="shared" si="61"/>
        <v>2</v>
      </c>
      <c r="AO1327" t="str">
        <f t="shared" si="62"/>
        <v>February</v>
      </c>
      <c r="AP1327">
        <v>1</v>
      </c>
    </row>
    <row r="1328" spans="1:42" ht="13" x14ac:dyDescent="0.15">
      <c r="A1328">
        <v>1327</v>
      </c>
      <c r="B1328" s="1">
        <v>38741</v>
      </c>
      <c r="C1328" s="1">
        <v>48</v>
      </c>
      <c r="D1328" s="1">
        <f t="shared" si="60"/>
        <v>0.12389974445677705</v>
      </c>
      <c r="E1328" s="1">
        <v>1</v>
      </c>
      <c r="F1328" s="1">
        <v>1</v>
      </c>
      <c r="G1328" s="1">
        <v>60</v>
      </c>
      <c r="H1328" s="1">
        <v>7</v>
      </c>
      <c r="I1328" s="1">
        <v>10</v>
      </c>
      <c r="J1328" s="1">
        <v>17</v>
      </c>
      <c r="K1328" s="1">
        <v>8</v>
      </c>
      <c r="L1328" s="1">
        <v>6</v>
      </c>
      <c r="M1328" s="1">
        <v>13</v>
      </c>
      <c r="N1328" s="1">
        <v>2</v>
      </c>
      <c r="O1328" s="1">
        <v>2</v>
      </c>
      <c r="P1328" s="1">
        <v>0</v>
      </c>
      <c r="Q1328" s="1">
        <v>3</v>
      </c>
      <c r="R1328" s="1">
        <v>7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62</v>
      </c>
      <c r="AA1328" s="1" t="str" cm="1">
        <f t="array" ref="AA1328">_xlfn.IFS(AND(Z1328 &lt; 36, Z1328 &gt; 23), "24-35", AND(Z1328 &lt; 51, Z1328 &gt; 35), "36-50", AND(Z1328 &lt; 66, Z1328 &gt; 50), "51-65", Z1328 &gt; 65, "66+", TRUE, "?")</f>
        <v>51-65</v>
      </c>
      <c r="AB1328" s="1">
        <v>2250</v>
      </c>
      <c r="AC1328" s="1">
        <v>0</v>
      </c>
      <c r="AD1328" s="1">
        <v>0</v>
      </c>
      <c r="AE1328" s="1">
        <v>1</v>
      </c>
      <c r="AF1328" s="1">
        <v>0</v>
      </c>
      <c r="AG1328" s="1">
        <v>0</v>
      </c>
      <c r="AH1328" s="1">
        <v>1</v>
      </c>
      <c r="AI1328" s="1">
        <v>0</v>
      </c>
      <c r="AJ1328" s="1">
        <v>0</v>
      </c>
      <c r="AK1328" s="1">
        <v>0</v>
      </c>
      <c r="AL1328" s="1">
        <v>35</v>
      </c>
      <c r="AM1328" s="2">
        <v>42599</v>
      </c>
      <c r="AN1328">
        <f t="shared" si="61"/>
        <v>8</v>
      </c>
      <c r="AO1328" t="str">
        <f t="shared" si="62"/>
        <v>August</v>
      </c>
      <c r="AP1328">
        <v>1</v>
      </c>
    </row>
    <row r="1329" spans="1:42" ht="13" x14ac:dyDescent="0.15">
      <c r="A1329">
        <v>1328</v>
      </c>
      <c r="B1329" s="1">
        <v>31907</v>
      </c>
      <c r="C1329" s="1">
        <v>375</v>
      </c>
      <c r="D1329" s="1">
        <f t="shared" si="60"/>
        <v>1.1752906885636381</v>
      </c>
      <c r="E1329" s="1">
        <v>0</v>
      </c>
      <c r="F1329" s="1">
        <v>0</v>
      </c>
      <c r="G1329" s="1">
        <v>75</v>
      </c>
      <c r="H1329" s="1">
        <v>33</v>
      </c>
      <c r="I1329" s="1">
        <v>87</v>
      </c>
      <c r="J1329" s="1">
        <v>64</v>
      </c>
      <c r="K1329" s="1">
        <v>175</v>
      </c>
      <c r="L1329" s="1">
        <v>16</v>
      </c>
      <c r="M1329" s="1">
        <v>74</v>
      </c>
      <c r="N1329" s="1">
        <v>1</v>
      </c>
      <c r="O1329" s="1">
        <v>6</v>
      </c>
      <c r="P1329" s="1">
        <v>1</v>
      </c>
      <c r="Q1329" s="1">
        <v>6</v>
      </c>
      <c r="R1329" s="1">
        <v>7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48</v>
      </c>
      <c r="AA1329" s="1" t="str" cm="1">
        <f t="array" ref="AA1329">_xlfn.IFS(AND(Z1329 &lt; 36, Z1329 &gt; 23), "24-35", AND(Z1329 &lt; 51, Z1329 &gt; 35), "36-50", AND(Z1329 &lt; 66, Z1329 &gt; 50), "51-65", Z1329 &gt; 65, "66+", TRUE, "?")</f>
        <v>36-50</v>
      </c>
      <c r="AB1329" s="1">
        <v>2641</v>
      </c>
      <c r="AC1329" s="1">
        <v>0</v>
      </c>
      <c r="AD1329" s="1">
        <v>0</v>
      </c>
      <c r="AE1329" s="1">
        <v>1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301</v>
      </c>
      <c r="AM1329" s="2">
        <v>42208</v>
      </c>
      <c r="AN1329">
        <f t="shared" si="61"/>
        <v>7</v>
      </c>
      <c r="AO1329" t="str">
        <f t="shared" si="62"/>
        <v>July</v>
      </c>
      <c r="AP1329">
        <v>1</v>
      </c>
    </row>
    <row r="1330" spans="1:42" ht="13" x14ac:dyDescent="0.15">
      <c r="A1330">
        <v>1329</v>
      </c>
      <c r="B1330" s="1">
        <v>31163</v>
      </c>
      <c r="C1330" s="1">
        <v>28</v>
      </c>
      <c r="D1330" s="1">
        <f t="shared" si="60"/>
        <v>8.9850142797548369E-2</v>
      </c>
      <c r="E1330" s="1">
        <v>1</v>
      </c>
      <c r="F1330" s="1">
        <v>0</v>
      </c>
      <c r="G1330" s="1">
        <v>54</v>
      </c>
      <c r="H1330" s="1">
        <v>2</v>
      </c>
      <c r="I1330" s="1">
        <v>3</v>
      </c>
      <c r="J1330" s="1">
        <v>10</v>
      </c>
      <c r="K1330" s="1">
        <v>11</v>
      </c>
      <c r="L1330" s="1">
        <v>2</v>
      </c>
      <c r="M1330" s="1">
        <v>10</v>
      </c>
      <c r="N1330" s="1">
        <v>1</v>
      </c>
      <c r="O1330" s="1">
        <v>1</v>
      </c>
      <c r="P1330" s="1">
        <v>0</v>
      </c>
      <c r="Q1330" s="1">
        <v>3</v>
      </c>
      <c r="R1330" s="1">
        <v>6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47</v>
      </c>
      <c r="AA1330" s="1" t="str" cm="1">
        <f t="array" ref="AA1330">_xlfn.IFS(AND(Z1330 &lt; 36, Z1330 &gt; 23), "24-35", AND(Z1330 &lt; 51, Z1330 &gt; 35), "36-50", AND(Z1330 &lt; 66, Z1330 &gt; 50), "51-65", Z1330 &gt; 65, "66+", TRUE, "?")</f>
        <v>36-50</v>
      </c>
      <c r="AB1330" s="1">
        <v>2295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0</v>
      </c>
      <c r="AJ1330" s="1">
        <v>0</v>
      </c>
      <c r="AK1330" s="1">
        <v>0</v>
      </c>
      <c r="AL1330" s="1">
        <v>18</v>
      </c>
      <c r="AM1330" s="2">
        <v>42554</v>
      </c>
      <c r="AN1330">
        <f t="shared" si="61"/>
        <v>7</v>
      </c>
      <c r="AO1330" t="str">
        <f t="shared" si="62"/>
        <v>July</v>
      </c>
      <c r="AP1330">
        <v>1</v>
      </c>
    </row>
    <row r="1331" spans="1:42" ht="13" x14ac:dyDescent="0.15">
      <c r="A1331">
        <v>1330</v>
      </c>
      <c r="B1331" s="1">
        <v>92533</v>
      </c>
      <c r="C1331" s="1">
        <v>1089</v>
      </c>
      <c r="D1331" s="1">
        <f t="shared" si="60"/>
        <v>1.1768774383193024</v>
      </c>
      <c r="E1331" s="1">
        <v>0</v>
      </c>
      <c r="F1331" s="1">
        <v>0</v>
      </c>
      <c r="G1331" s="1">
        <v>84</v>
      </c>
      <c r="H1331" s="1">
        <v>693</v>
      </c>
      <c r="I1331" s="1">
        <v>21</v>
      </c>
      <c r="J1331" s="1">
        <v>118</v>
      </c>
      <c r="K1331" s="1">
        <v>110</v>
      </c>
      <c r="L1331" s="1">
        <v>147</v>
      </c>
      <c r="M1331" s="1">
        <v>42</v>
      </c>
      <c r="N1331" s="1">
        <v>1</v>
      </c>
      <c r="O1331" s="1">
        <v>6</v>
      </c>
      <c r="P1331" s="1">
        <v>5</v>
      </c>
      <c r="Q1331" s="1">
        <v>11</v>
      </c>
      <c r="R1331" s="1">
        <v>2</v>
      </c>
      <c r="S1331" s="1">
        <v>1</v>
      </c>
      <c r="T1331" s="1">
        <v>0</v>
      </c>
      <c r="U1331" s="1">
        <v>0</v>
      </c>
      <c r="V1331" s="1">
        <v>0</v>
      </c>
      <c r="W1331" s="1">
        <v>1</v>
      </c>
      <c r="X1331" s="1">
        <v>0</v>
      </c>
      <c r="Y1331" s="1">
        <v>0</v>
      </c>
      <c r="Z1331" s="1">
        <v>35</v>
      </c>
      <c r="AA1331" s="1" t="str" cm="1">
        <f t="array" ref="AA1331">_xlfn.IFS(AND(Z1331 &lt; 36, Z1331 &gt; 23), "24-35", AND(Z1331 &lt; 51, Z1331 &gt; 35), "36-50", AND(Z1331 &lt; 66, Z1331 &gt; 50), "51-65", Z1331 &gt; 65, "66+", TRUE, "?")</f>
        <v>24-35</v>
      </c>
      <c r="AB1331" s="1">
        <v>2351</v>
      </c>
      <c r="AC1331" s="1">
        <v>0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0</v>
      </c>
      <c r="AK1331" s="1">
        <v>0</v>
      </c>
      <c r="AL1331" s="1">
        <v>1047</v>
      </c>
      <c r="AM1331" s="2">
        <v>42498</v>
      </c>
      <c r="AN1331">
        <f t="shared" si="61"/>
        <v>5</v>
      </c>
      <c r="AO1331" t="str">
        <f t="shared" si="62"/>
        <v>May</v>
      </c>
      <c r="AP1331">
        <v>1</v>
      </c>
    </row>
    <row r="1332" spans="1:42" ht="13" x14ac:dyDescent="0.15">
      <c r="A1332">
        <v>1331</v>
      </c>
      <c r="B1332" s="1">
        <v>34853</v>
      </c>
      <c r="C1332" s="1">
        <v>32</v>
      </c>
      <c r="D1332" s="1">
        <f t="shared" si="60"/>
        <v>9.1814191030901215E-2</v>
      </c>
      <c r="E1332" s="1">
        <v>1</v>
      </c>
      <c r="F1332" s="1">
        <v>1</v>
      </c>
      <c r="G1332" s="1">
        <v>75</v>
      </c>
      <c r="H1332" s="1">
        <v>9</v>
      </c>
      <c r="I1332" s="1">
        <v>3</v>
      </c>
      <c r="J1332" s="1">
        <v>15</v>
      </c>
      <c r="K1332" s="1">
        <v>2</v>
      </c>
      <c r="L1332" s="1">
        <v>3</v>
      </c>
      <c r="M1332" s="1">
        <v>2</v>
      </c>
      <c r="N1332" s="1">
        <v>2</v>
      </c>
      <c r="O1332" s="1">
        <v>2</v>
      </c>
      <c r="P1332" s="1">
        <v>0</v>
      </c>
      <c r="Q1332" s="1">
        <v>3</v>
      </c>
      <c r="R1332" s="1">
        <v>6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47</v>
      </c>
      <c r="AA1332" s="1" t="str" cm="1">
        <f t="array" ref="AA1332">_xlfn.IFS(AND(Z1332 &lt; 36, Z1332 &gt; 23), "24-35", AND(Z1332 &lt; 51, Z1332 &gt; 35), "36-50", AND(Z1332 &lt; 66, Z1332 &gt; 50), "51-65", Z1332 &gt; 65, "66+", TRUE, "?")</f>
        <v>36-50</v>
      </c>
      <c r="AB1332" s="1">
        <v>2347</v>
      </c>
      <c r="AC1332" s="1">
        <v>0</v>
      </c>
      <c r="AD1332" s="1">
        <v>0</v>
      </c>
      <c r="AE1332" s="1">
        <v>1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30</v>
      </c>
      <c r="AM1332" s="2">
        <v>42502</v>
      </c>
      <c r="AN1332">
        <f t="shared" si="61"/>
        <v>5</v>
      </c>
      <c r="AO1332" t="str">
        <f t="shared" si="62"/>
        <v>May</v>
      </c>
      <c r="AP1332">
        <v>1</v>
      </c>
    </row>
    <row r="1333" spans="1:42" ht="13" x14ac:dyDescent="0.15">
      <c r="A1333">
        <v>1332</v>
      </c>
      <c r="B1333" s="1">
        <v>70844</v>
      </c>
      <c r="C1333" s="1">
        <v>292</v>
      </c>
      <c r="D1333" s="1">
        <f t="shared" si="60"/>
        <v>0.41217322567895659</v>
      </c>
      <c r="E1333" s="1">
        <v>1</v>
      </c>
      <c r="F1333" s="1">
        <v>1</v>
      </c>
      <c r="G1333" s="1">
        <v>16</v>
      </c>
      <c r="H1333" s="1">
        <v>129</v>
      </c>
      <c r="I1333" s="1">
        <v>26</v>
      </c>
      <c r="J1333" s="1">
        <v>67</v>
      </c>
      <c r="K1333" s="1">
        <v>3</v>
      </c>
      <c r="L1333" s="1">
        <v>67</v>
      </c>
      <c r="M1333" s="1">
        <v>2</v>
      </c>
      <c r="N1333" s="1">
        <v>5</v>
      </c>
      <c r="O1333" s="1">
        <v>6</v>
      </c>
      <c r="P1333" s="1">
        <v>1</v>
      </c>
      <c r="Q1333" s="1">
        <v>5</v>
      </c>
      <c r="R1333" s="1">
        <v>7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53</v>
      </c>
      <c r="AA1333" s="1" t="str" cm="1">
        <f t="array" ref="AA1333">_xlfn.IFS(AND(Z1333 &lt; 36, Z1333 &gt; 23), "24-35", AND(Z1333 &lt; 51, Z1333 &gt; 35), "36-50", AND(Z1333 &lt; 66, Z1333 &gt; 50), "51-65", Z1333 &gt; 65, "66+", TRUE, "?")</f>
        <v>51-65</v>
      </c>
      <c r="AB1333" s="1">
        <v>2401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290</v>
      </c>
      <c r="AM1333" s="2">
        <v>42448</v>
      </c>
      <c r="AN1333">
        <f t="shared" si="61"/>
        <v>3</v>
      </c>
      <c r="AO1333" t="str">
        <f t="shared" si="62"/>
        <v>March</v>
      </c>
      <c r="AP1333">
        <v>1</v>
      </c>
    </row>
    <row r="1334" spans="1:42" ht="13" x14ac:dyDescent="0.15">
      <c r="A1334">
        <v>1333</v>
      </c>
      <c r="B1334" s="1">
        <v>31086</v>
      </c>
      <c r="C1334" s="1">
        <v>32</v>
      </c>
      <c r="D1334" s="1">
        <f t="shared" si="60"/>
        <v>0.10294023032876537</v>
      </c>
      <c r="E1334" s="1">
        <v>1</v>
      </c>
      <c r="F1334" s="1">
        <v>1</v>
      </c>
      <c r="G1334" s="1">
        <v>79</v>
      </c>
      <c r="H1334" s="1">
        <v>16</v>
      </c>
      <c r="I1334" s="1">
        <v>2</v>
      </c>
      <c r="J1334" s="1">
        <v>11</v>
      </c>
      <c r="K1334" s="1">
        <v>3</v>
      </c>
      <c r="L1334" s="1">
        <v>0</v>
      </c>
      <c r="M1334" s="1">
        <v>16</v>
      </c>
      <c r="N1334" s="1">
        <v>2</v>
      </c>
      <c r="O1334" s="1">
        <v>1</v>
      </c>
      <c r="P1334" s="1">
        <v>1</v>
      </c>
      <c r="Q1334" s="1">
        <v>2</v>
      </c>
      <c r="R1334" s="1">
        <v>8</v>
      </c>
      <c r="S1334" s="1">
        <v>0</v>
      </c>
      <c r="T1334" s="1">
        <v>0</v>
      </c>
      <c r="U1334" s="1">
        <v>1</v>
      </c>
      <c r="V1334" s="1">
        <v>0</v>
      </c>
      <c r="W1334" s="1">
        <v>0</v>
      </c>
      <c r="X1334" s="1">
        <v>0</v>
      </c>
      <c r="Y1334" s="1">
        <v>0</v>
      </c>
      <c r="Z1334" s="1">
        <v>41</v>
      </c>
      <c r="AA1334" s="1" t="str" cm="1">
        <f t="array" ref="AA1334">_xlfn.IFS(AND(Z1334 &lt; 36, Z1334 &gt; 23), "24-35", AND(Z1334 &lt; 51, Z1334 &gt; 35), "36-50", AND(Z1334 &lt; 66, Z1334 &gt; 50), "51-65", Z1334 &gt; 65, "66+", TRUE, "?")</f>
        <v>36-50</v>
      </c>
      <c r="AB1334" s="1">
        <v>2580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1</v>
      </c>
      <c r="AI1334" s="1">
        <v>0</v>
      </c>
      <c r="AJ1334" s="1">
        <v>0</v>
      </c>
      <c r="AK1334" s="1">
        <v>0</v>
      </c>
      <c r="AL1334" s="1">
        <v>16</v>
      </c>
      <c r="AM1334" s="2">
        <v>42269</v>
      </c>
      <c r="AN1334">
        <f t="shared" si="61"/>
        <v>9</v>
      </c>
      <c r="AO1334" t="str">
        <f t="shared" si="62"/>
        <v>September</v>
      </c>
      <c r="AP1334">
        <v>1</v>
      </c>
    </row>
    <row r="1335" spans="1:42" ht="13" x14ac:dyDescent="0.15">
      <c r="A1335">
        <v>1334</v>
      </c>
      <c r="B1335" s="1">
        <v>20491</v>
      </c>
      <c r="C1335" s="1">
        <v>20</v>
      </c>
      <c r="D1335" s="1">
        <f t="shared" si="60"/>
        <v>9.7603826069981942E-2</v>
      </c>
      <c r="E1335" s="1">
        <v>0</v>
      </c>
      <c r="F1335" s="1">
        <v>0</v>
      </c>
      <c r="G1335" s="1">
        <v>16</v>
      </c>
      <c r="H1335" s="1">
        <v>5</v>
      </c>
      <c r="I1335" s="1">
        <v>4</v>
      </c>
      <c r="J1335" s="1">
        <v>5</v>
      </c>
      <c r="K1335" s="1">
        <v>4</v>
      </c>
      <c r="L1335" s="1">
        <v>2</v>
      </c>
      <c r="M1335" s="1">
        <v>10</v>
      </c>
      <c r="N1335" s="1">
        <v>1</v>
      </c>
      <c r="O1335" s="1">
        <v>0</v>
      </c>
      <c r="P1335" s="1">
        <v>1</v>
      </c>
      <c r="Q1335" s="1">
        <v>2</v>
      </c>
      <c r="R1335" s="1">
        <v>7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34</v>
      </c>
      <c r="AA1335" s="1" t="str" cm="1">
        <f t="array" ref="AA1335">_xlfn.IFS(AND(Z1335 &lt; 36, Z1335 &gt; 23), "24-35", AND(Z1335 &lt; 51, Z1335 &gt; 35), "36-50", AND(Z1335 &lt; 66, Z1335 &gt; 50), "51-65", Z1335 &gt; 65, "66+", TRUE, "?")</f>
        <v>24-35</v>
      </c>
      <c r="AB1335" s="1">
        <v>2679</v>
      </c>
      <c r="AC1335" s="1">
        <v>0</v>
      </c>
      <c r="AD1335" s="1">
        <v>0</v>
      </c>
      <c r="AE1335" s="1">
        <v>0</v>
      </c>
      <c r="AF1335" s="1">
        <v>1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10</v>
      </c>
      <c r="AM1335" s="2">
        <v>42170</v>
      </c>
      <c r="AN1335">
        <f t="shared" si="61"/>
        <v>6</v>
      </c>
      <c r="AO1335" t="str">
        <f t="shared" si="62"/>
        <v>June</v>
      </c>
      <c r="AP1335">
        <v>1</v>
      </c>
    </row>
    <row r="1336" spans="1:42" ht="13" x14ac:dyDescent="0.15">
      <c r="A1336">
        <v>1335</v>
      </c>
      <c r="B1336" s="1">
        <v>42523</v>
      </c>
      <c r="C1336" s="1">
        <v>90</v>
      </c>
      <c r="D1336" s="1">
        <f t="shared" si="60"/>
        <v>0.21165016579262988</v>
      </c>
      <c r="E1336" s="1">
        <v>0</v>
      </c>
      <c r="F1336" s="1">
        <v>0</v>
      </c>
      <c r="G1336" s="1">
        <v>96</v>
      </c>
      <c r="H1336" s="1">
        <v>14</v>
      </c>
      <c r="I1336" s="1">
        <v>36</v>
      </c>
      <c r="J1336" s="1">
        <v>11</v>
      </c>
      <c r="K1336" s="1">
        <v>3</v>
      </c>
      <c r="L1336" s="1">
        <v>26</v>
      </c>
      <c r="M1336" s="1">
        <v>35</v>
      </c>
      <c r="N1336" s="1">
        <v>1</v>
      </c>
      <c r="O1336" s="1">
        <v>1</v>
      </c>
      <c r="P1336" s="1">
        <v>1</v>
      </c>
      <c r="Q1336" s="1">
        <v>4</v>
      </c>
      <c r="R1336" s="1">
        <v>2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56</v>
      </c>
      <c r="AA1336" s="1" t="str" cm="1">
        <f t="array" ref="AA1336">_xlfn.IFS(AND(Z1336 &lt; 36, Z1336 &gt; 23), "24-35", AND(Z1336 &lt; 51, Z1336 &gt; 35), "36-50", AND(Z1336 &lt; 66, Z1336 &gt; 50), "51-65", Z1336 &gt; 65, "66+", TRUE, "?")</f>
        <v>51-65</v>
      </c>
      <c r="AB1336" s="1">
        <v>2226</v>
      </c>
      <c r="AC1336" s="1">
        <v>0</v>
      </c>
      <c r="AD1336" s="1">
        <v>1</v>
      </c>
      <c r="AE1336" s="1">
        <v>0</v>
      </c>
      <c r="AF1336" s="1">
        <v>0</v>
      </c>
      <c r="AG1336" s="1">
        <v>0</v>
      </c>
      <c r="AH1336" s="1">
        <v>0</v>
      </c>
      <c r="AI1336" s="1">
        <v>1</v>
      </c>
      <c r="AJ1336" s="1">
        <v>0</v>
      </c>
      <c r="AK1336" s="1">
        <v>0</v>
      </c>
      <c r="AL1336" s="1">
        <v>55</v>
      </c>
      <c r="AM1336" s="2">
        <v>42623</v>
      </c>
      <c r="AN1336">
        <f t="shared" si="61"/>
        <v>9</v>
      </c>
      <c r="AO1336" t="str">
        <f t="shared" si="62"/>
        <v>September</v>
      </c>
      <c r="AP1336">
        <v>1</v>
      </c>
    </row>
    <row r="1337" spans="1:42" ht="13" x14ac:dyDescent="0.15">
      <c r="A1337">
        <v>1336</v>
      </c>
      <c r="B1337" s="1">
        <v>33402</v>
      </c>
      <c r="C1337" s="1">
        <v>62</v>
      </c>
      <c r="D1337" s="1">
        <f t="shared" si="60"/>
        <v>0.18561762768696485</v>
      </c>
      <c r="E1337" s="1">
        <v>1</v>
      </c>
      <c r="F1337" s="1">
        <v>1</v>
      </c>
      <c r="G1337" s="1">
        <v>60</v>
      </c>
      <c r="H1337" s="1">
        <v>26</v>
      </c>
      <c r="I1337" s="1">
        <v>2</v>
      </c>
      <c r="J1337" s="1">
        <v>19</v>
      </c>
      <c r="K1337" s="1">
        <v>10</v>
      </c>
      <c r="L1337" s="1">
        <v>5</v>
      </c>
      <c r="M1337" s="1">
        <v>8</v>
      </c>
      <c r="N1337" s="1">
        <v>3</v>
      </c>
      <c r="O1337" s="1">
        <v>2</v>
      </c>
      <c r="P1337" s="1">
        <v>1</v>
      </c>
      <c r="Q1337" s="1">
        <v>3</v>
      </c>
      <c r="R1337" s="1">
        <v>8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68</v>
      </c>
      <c r="AA1337" s="1" t="str" cm="1">
        <f t="array" ref="AA1337">_xlfn.IFS(AND(Z1337 &lt; 36, Z1337 &gt; 23), "24-35", AND(Z1337 &lt; 51, Z1337 &gt; 35), "36-50", AND(Z1337 &lt; 66, Z1337 &gt; 50), "51-65", Z1337 &gt; 65, "66+", TRUE, "?")</f>
        <v>66+</v>
      </c>
      <c r="AB1337" s="1">
        <v>2505</v>
      </c>
      <c r="AC1337" s="1">
        <v>0</v>
      </c>
      <c r="AD1337" s="1">
        <v>0</v>
      </c>
      <c r="AE1337" s="1">
        <v>0</v>
      </c>
      <c r="AF1337" s="1">
        <v>1</v>
      </c>
      <c r="AG1337" s="1">
        <v>0</v>
      </c>
      <c r="AH1337" s="1">
        <v>0</v>
      </c>
      <c r="AI1337" s="1">
        <v>1</v>
      </c>
      <c r="AJ1337" s="1">
        <v>0</v>
      </c>
      <c r="AK1337" s="1">
        <v>0</v>
      </c>
      <c r="AL1337" s="1">
        <v>54</v>
      </c>
      <c r="AM1337" s="2">
        <v>42344</v>
      </c>
      <c r="AN1337">
        <f t="shared" si="61"/>
        <v>12</v>
      </c>
      <c r="AO1337" t="str">
        <f t="shared" si="62"/>
        <v>December</v>
      </c>
      <c r="AP1337">
        <v>1</v>
      </c>
    </row>
    <row r="1338" spans="1:42" ht="13" x14ac:dyDescent="0.15">
      <c r="A1338">
        <v>1337</v>
      </c>
      <c r="B1338" s="1">
        <v>36408</v>
      </c>
      <c r="C1338" s="1">
        <v>19</v>
      </c>
      <c r="D1338" s="1">
        <f t="shared" si="60"/>
        <v>5.2186332674137553E-2</v>
      </c>
      <c r="E1338" s="1">
        <v>1</v>
      </c>
      <c r="F1338" s="1">
        <v>1</v>
      </c>
      <c r="G1338" s="1">
        <v>11</v>
      </c>
      <c r="H1338" s="1">
        <v>9</v>
      </c>
      <c r="I1338" s="1">
        <v>1</v>
      </c>
      <c r="J1338" s="1">
        <v>4</v>
      </c>
      <c r="K1338" s="1">
        <v>3</v>
      </c>
      <c r="L1338" s="1">
        <v>2</v>
      </c>
      <c r="M1338" s="1">
        <v>3</v>
      </c>
      <c r="N1338" s="1">
        <v>1</v>
      </c>
      <c r="O1338" s="1">
        <v>1</v>
      </c>
      <c r="P1338" s="1">
        <v>0</v>
      </c>
      <c r="Q1338" s="1">
        <v>2</v>
      </c>
      <c r="R1338" s="1">
        <v>6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71</v>
      </c>
      <c r="AA1338" s="1" t="str" cm="1">
        <f t="array" ref="AA1338">_xlfn.IFS(AND(Z1338 &lt; 36, Z1338 &gt; 23), "24-35", AND(Z1338 &lt; 51, Z1338 &gt; 35), "36-50", AND(Z1338 &lt; 66, Z1338 &gt; 50), "51-65", Z1338 &gt; 65, "66+", TRUE, "?")</f>
        <v>66+</v>
      </c>
      <c r="AB1338" s="1">
        <v>2440</v>
      </c>
      <c r="AC1338" s="1">
        <v>0</v>
      </c>
      <c r="AD1338" s="1">
        <v>1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0</v>
      </c>
      <c r="AL1338" s="1">
        <v>16</v>
      </c>
      <c r="AM1338" s="2">
        <v>42409</v>
      </c>
      <c r="AN1338">
        <f t="shared" si="61"/>
        <v>2</v>
      </c>
      <c r="AO1338" t="str">
        <f t="shared" si="62"/>
        <v>February</v>
      </c>
      <c r="AP1338">
        <v>1</v>
      </c>
    </row>
    <row r="1339" spans="1:42" ht="13" x14ac:dyDescent="0.15">
      <c r="A1339">
        <v>1338</v>
      </c>
      <c r="B1339" s="1">
        <v>56337</v>
      </c>
      <c r="C1339" s="1">
        <v>542</v>
      </c>
      <c r="D1339" s="1">
        <f t="shared" si="60"/>
        <v>0.96206755773292851</v>
      </c>
      <c r="E1339" s="1">
        <v>1</v>
      </c>
      <c r="F1339" s="1">
        <v>1</v>
      </c>
      <c r="G1339" s="1">
        <v>25</v>
      </c>
      <c r="H1339" s="1">
        <v>349</v>
      </c>
      <c r="I1339" s="1">
        <v>16</v>
      </c>
      <c r="J1339" s="1">
        <v>144</v>
      </c>
      <c r="K1339" s="1">
        <v>28</v>
      </c>
      <c r="L1339" s="1">
        <v>5</v>
      </c>
      <c r="M1339" s="1">
        <v>182</v>
      </c>
      <c r="N1339" s="1">
        <v>5</v>
      </c>
      <c r="O1339" s="1">
        <v>8</v>
      </c>
      <c r="P1339" s="1">
        <v>5</v>
      </c>
      <c r="Q1339" s="1">
        <v>4</v>
      </c>
      <c r="R1339" s="1">
        <v>8</v>
      </c>
      <c r="S1339" s="1">
        <v>1</v>
      </c>
      <c r="T1339" s="1">
        <v>0</v>
      </c>
      <c r="U1339" s="1">
        <v>1</v>
      </c>
      <c r="V1339" s="1">
        <v>0</v>
      </c>
      <c r="W1339" s="1">
        <v>0</v>
      </c>
      <c r="X1339" s="1">
        <v>0</v>
      </c>
      <c r="Y1339" s="1">
        <v>1</v>
      </c>
      <c r="Z1339" s="1">
        <v>39</v>
      </c>
      <c r="AA1339" s="1" t="str" cm="1">
        <f t="array" ref="AA1339">_xlfn.IFS(AND(Z1339 &lt; 36, Z1339 &gt; 23), "24-35", AND(Z1339 &lt; 51, Z1339 &gt; 35), "36-50", AND(Z1339 &lt; 66, Z1339 &gt; 50), "51-65", Z1339 &gt; 65, "66+", TRUE, "?")</f>
        <v>36-50</v>
      </c>
      <c r="AB1339" s="1">
        <v>2618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360</v>
      </c>
      <c r="AM1339" s="2">
        <v>42231</v>
      </c>
      <c r="AN1339">
        <f t="shared" si="61"/>
        <v>8</v>
      </c>
      <c r="AO1339" t="str">
        <f t="shared" si="62"/>
        <v>August</v>
      </c>
      <c r="AP1339">
        <v>1</v>
      </c>
    </row>
    <row r="1340" spans="1:42" ht="13" x14ac:dyDescent="0.15">
      <c r="A1340">
        <v>1339</v>
      </c>
      <c r="B1340" s="1">
        <v>57091</v>
      </c>
      <c r="C1340" s="1">
        <v>540</v>
      </c>
      <c r="D1340" s="1">
        <f t="shared" si="60"/>
        <v>0.94585836646756927</v>
      </c>
      <c r="E1340" s="1">
        <v>0</v>
      </c>
      <c r="F1340" s="1">
        <v>0</v>
      </c>
      <c r="G1340" s="1">
        <v>0</v>
      </c>
      <c r="H1340" s="1">
        <v>464</v>
      </c>
      <c r="I1340" s="1">
        <v>5</v>
      </c>
      <c r="J1340" s="1">
        <v>64</v>
      </c>
      <c r="K1340" s="1">
        <v>7</v>
      </c>
      <c r="L1340" s="1">
        <v>0</v>
      </c>
      <c r="M1340" s="1">
        <v>37</v>
      </c>
      <c r="N1340" s="1">
        <v>1</v>
      </c>
      <c r="O1340" s="1">
        <v>7</v>
      </c>
      <c r="P1340" s="1">
        <v>3</v>
      </c>
      <c r="Q1340" s="1">
        <v>7</v>
      </c>
      <c r="R1340" s="1">
        <v>5</v>
      </c>
      <c r="S1340" s="1">
        <v>0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59</v>
      </c>
      <c r="AA1340" s="1" t="str" cm="1">
        <f t="array" ref="AA1340">_xlfn.IFS(AND(Z1340 &lt; 36, Z1340 &gt; 23), "24-35", AND(Z1340 &lt; 51, Z1340 &gt; 35), "36-50", AND(Z1340 &lt; 66, Z1340 &gt; 50), "51-65", Z1340 &gt; 65, "66+", TRUE, "?")</f>
        <v>51-65</v>
      </c>
      <c r="AB1340" s="1">
        <v>2173</v>
      </c>
      <c r="AC1340" s="1">
        <v>0</v>
      </c>
      <c r="AD1340" s="1">
        <v>0</v>
      </c>
      <c r="AE1340" s="1">
        <v>1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0</v>
      </c>
      <c r="AL1340" s="1">
        <v>503</v>
      </c>
      <c r="AM1340" s="2">
        <v>42676</v>
      </c>
      <c r="AN1340">
        <f t="shared" si="61"/>
        <v>11</v>
      </c>
      <c r="AO1340" t="str">
        <f t="shared" si="62"/>
        <v>November</v>
      </c>
      <c r="AP1340">
        <v>1</v>
      </c>
    </row>
    <row r="1341" spans="1:42" ht="13" x14ac:dyDescent="0.15">
      <c r="A1341">
        <v>1340</v>
      </c>
      <c r="B1341" s="1">
        <v>82657</v>
      </c>
      <c r="C1341" s="1">
        <v>2157</v>
      </c>
      <c r="D1341" s="1">
        <f t="shared" si="60"/>
        <v>2.6095793459719081</v>
      </c>
      <c r="E1341" s="1">
        <v>0</v>
      </c>
      <c r="F1341" s="1">
        <v>0</v>
      </c>
      <c r="G1341" s="1">
        <v>71</v>
      </c>
      <c r="H1341" s="1">
        <v>966</v>
      </c>
      <c r="I1341" s="1">
        <v>168</v>
      </c>
      <c r="J1341" s="1">
        <v>672</v>
      </c>
      <c r="K1341" s="1">
        <v>246</v>
      </c>
      <c r="L1341" s="1">
        <v>105</v>
      </c>
      <c r="M1341" s="1">
        <v>126</v>
      </c>
      <c r="N1341" s="1">
        <v>1</v>
      </c>
      <c r="O1341" s="1">
        <v>7</v>
      </c>
      <c r="P1341" s="1">
        <v>5</v>
      </c>
      <c r="Q1341" s="1">
        <v>10</v>
      </c>
      <c r="R1341" s="1">
        <v>4</v>
      </c>
      <c r="S1341" s="1">
        <v>1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74</v>
      </c>
      <c r="AA1341" s="1" t="str" cm="1">
        <f t="array" ref="AA1341">_xlfn.IFS(AND(Z1341 &lt; 36, Z1341 &gt; 23), "24-35", AND(Z1341 &lt; 51, Z1341 &gt; 35), "36-50", AND(Z1341 &lt; 66, Z1341 &gt; 50), "51-65", Z1341 &gt; 65, "66+", TRUE, "?")</f>
        <v>66+</v>
      </c>
      <c r="AB1341" s="1">
        <v>2434</v>
      </c>
      <c r="AC1341" s="1">
        <v>0</v>
      </c>
      <c r="AD1341" s="1">
        <v>0</v>
      </c>
      <c r="AE1341" s="1">
        <v>0</v>
      </c>
      <c r="AF1341" s="1">
        <v>1</v>
      </c>
      <c r="AG1341" s="1">
        <v>0</v>
      </c>
      <c r="AH1341" s="1">
        <v>0</v>
      </c>
      <c r="AI1341" s="1">
        <v>1</v>
      </c>
      <c r="AJ1341" s="1">
        <v>0</v>
      </c>
      <c r="AK1341" s="1">
        <v>0</v>
      </c>
      <c r="AL1341" s="1">
        <v>2031</v>
      </c>
      <c r="AM1341" s="2">
        <v>42415</v>
      </c>
      <c r="AN1341">
        <f t="shared" si="61"/>
        <v>2</v>
      </c>
      <c r="AO1341" t="str">
        <f t="shared" si="62"/>
        <v>February</v>
      </c>
      <c r="AP1341">
        <v>1</v>
      </c>
    </row>
    <row r="1342" spans="1:42" ht="13" x14ac:dyDescent="0.15">
      <c r="A1342">
        <v>1341</v>
      </c>
      <c r="B1342" s="1">
        <v>51876</v>
      </c>
      <c r="C1342" s="1">
        <v>304</v>
      </c>
      <c r="D1342" s="1">
        <f t="shared" si="60"/>
        <v>0.58601279975325782</v>
      </c>
      <c r="E1342" s="1">
        <v>0</v>
      </c>
      <c r="F1342" s="1">
        <v>0</v>
      </c>
      <c r="G1342" s="1">
        <v>88</v>
      </c>
      <c r="H1342" s="1">
        <v>99</v>
      </c>
      <c r="I1342" s="1">
        <v>27</v>
      </c>
      <c r="J1342" s="1">
        <v>102</v>
      </c>
      <c r="K1342" s="1">
        <v>28</v>
      </c>
      <c r="L1342" s="1">
        <v>48</v>
      </c>
      <c r="M1342" s="1">
        <v>6</v>
      </c>
      <c r="N1342" s="1">
        <v>1</v>
      </c>
      <c r="O1342" s="1">
        <v>2</v>
      </c>
      <c r="P1342" s="1">
        <v>2</v>
      </c>
      <c r="Q1342" s="1">
        <v>8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62</v>
      </c>
      <c r="AA1342" s="1" t="str" cm="1">
        <f t="array" ref="AA1342">_xlfn.IFS(AND(Z1342 &lt; 36, Z1342 &gt; 23), "24-35", AND(Z1342 &lt; 51, Z1342 &gt; 35), "36-50", AND(Z1342 &lt; 66, Z1342 &gt; 50), "51-65", Z1342 &gt; 65, "66+", TRUE, "?")</f>
        <v>51-65</v>
      </c>
      <c r="AB1342" s="1">
        <v>2416</v>
      </c>
      <c r="AC1342" s="1">
        <v>0</v>
      </c>
      <c r="AD1342" s="1">
        <v>1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298</v>
      </c>
      <c r="AM1342" s="2">
        <v>42433</v>
      </c>
      <c r="AN1342">
        <f t="shared" si="61"/>
        <v>3</v>
      </c>
      <c r="AO1342" t="str">
        <f t="shared" si="62"/>
        <v>March</v>
      </c>
      <c r="AP1342">
        <v>1</v>
      </c>
    </row>
    <row r="1343" spans="1:42" ht="13" x14ac:dyDescent="0.15">
      <c r="A1343">
        <v>1342</v>
      </c>
      <c r="B1343" s="1">
        <v>78041</v>
      </c>
      <c r="C1343" s="1">
        <v>1302</v>
      </c>
      <c r="D1343" s="1">
        <f t="shared" si="60"/>
        <v>1.6683538140208354</v>
      </c>
      <c r="E1343" s="1">
        <v>0</v>
      </c>
      <c r="F1343" s="1">
        <v>0</v>
      </c>
      <c r="G1343" s="1">
        <v>93</v>
      </c>
      <c r="H1343" s="1">
        <v>482</v>
      </c>
      <c r="I1343" s="1">
        <v>35</v>
      </c>
      <c r="J1343" s="1">
        <v>553</v>
      </c>
      <c r="K1343" s="1">
        <v>72</v>
      </c>
      <c r="L1343" s="1">
        <v>160</v>
      </c>
      <c r="M1343" s="1">
        <v>17</v>
      </c>
      <c r="N1343" s="1">
        <v>1</v>
      </c>
      <c r="O1343" s="1">
        <v>4</v>
      </c>
      <c r="P1343" s="1">
        <v>4</v>
      </c>
      <c r="Q1343" s="1">
        <v>9</v>
      </c>
      <c r="R1343" s="1">
        <v>2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49</v>
      </c>
      <c r="AA1343" s="1" t="str" cm="1">
        <f t="array" ref="AA1343">_xlfn.IFS(AND(Z1343 &lt; 36, Z1343 &gt; 23), "24-35", AND(Z1343 &lt; 51, Z1343 &gt; 35), "36-50", AND(Z1343 &lt; 66, Z1343 &gt; 50), "51-65", Z1343 &gt; 65, "66+", TRUE, "?")</f>
        <v>36-50</v>
      </c>
      <c r="AB1343" s="1">
        <v>2719</v>
      </c>
      <c r="AC1343" s="1">
        <v>0</v>
      </c>
      <c r="AD1343" s="1">
        <v>1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1285</v>
      </c>
      <c r="AM1343" s="2">
        <v>42130</v>
      </c>
      <c r="AN1343">
        <f t="shared" si="61"/>
        <v>5</v>
      </c>
      <c r="AO1343" t="str">
        <f t="shared" si="62"/>
        <v>May</v>
      </c>
      <c r="AP1343">
        <v>1</v>
      </c>
    </row>
    <row r="1344" spans="1:42" ht="13" x14ac:dyDescent="0.15">
      <c r="A1344">
        <v>1343</v>
      </c>
      <c r="B1344" s="1">
        <v>52852</v>
      </c>
      <c r="C1344" s="1">
        <v>832</v>
      </c>
      <c r="D1344" s="1">
        <f t="shared" si="60"/>
        <v>1.5742072201619617</v>
      </c>
      <c r="E1344" s="1">
        <v>0</v>
      </c>
      <c r="F1344" s="1">
        <v>1</v>
      </c>
      <c r="G1344" s="1">
        <v>93</v>
      </c>
      <c r="H1344" s="1">
        <v>714</v>
      </c>
      <c r="I1344" s="1">
        <v>8</v>
      </c>
      <c r="J1344" s="1">
        <v>99</v>
      </c>
      <c r="K1344" s="1">
        <v>11</v>
      </c>
      <c r="L1344" s="1">
        <v>0</v>
      </c>
      <c r="M1344" s="1">
        <v>47</v>
      </c>
      <c r="N1344" s="1">
        <v>4</v>
      </c>
      <c r="O1344" s="1">
        <v>10</v>
      </c>
      <c r="P1344" s="1">
        <v>7</v>
      </c>
      <c r="Q1344" s="1">
        <v>5</v>
      </c>
      <c r="R1344" s="1">
        <v>8</v>
      </c>
      <c r="S1344" s="1">
        <v>0</v>
      </c>
      <c r="T1344" s="1">
        <v>0</v>
      </c>
      <c r="U1344" s="1">
        <v>1</v>
      </c>
      <c r="V1344" s="1">
        <v>0</v>
      </c>
      <c r="W1344" s="1">
        <v>0</v>
      </c>
      <c r="X1344" s="1">
        <v>0</v>
      </c>
      <c r="Y1344" s="1">
        <v>0</v>
      </c>
      <c r="Z1344" s="1">
        <v>63</v>
      </c>
      <c r="AA1344" s="1" t="str" cm="1">
        <f t="array" ref="AA1344">_xlfn.IFS(AND(Z1344 &lt; 36, Z1344 &gt; 23), "24-35", AND(Z1344 &lt; 51, Z1344 &gt; 35), "36-50", AND(Z1344 &lt; 66, Z1344 &gt; 50), "51-65", Z1344 &gt; 65, "66+", TRUE, "?")</f>
        <v>51-65</v>
      </c>
      <c r="AB1344" s="1">
        <v>2734</v>
      </c>
      <c r="AC1344" s="1">
        <v>0</v>
      </c>
      <c r="AD1344" s="1">
        <v>1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785</v>
      </c>
      <c r="AM1344" s="2">
        <v>42115</v>
      </c>
      <c r="AN1344">
        <f t="shared" si="61"/>
        <v>4</v>
      </c>
      <c r="AO1344" t="str">
        <f t="shared" si="62"/>
        <v>April</v>
      </c>
      <c r="AP1344">
        <v>1</v>
      </c>
    </row>
    <row r="1345" spans="1:42" ht="13" x14ac:dyDescent="0.15">
      <c r="A1345">
        <v>1344</v>
      </c>
      <c r="B1345" s="1">
        <v>70038</v>
      </c>
      <c r="C1345" s="1">
        <v>1114</v>
      </c>
      <c r="D1345" s="1">
        <f t="shared" si="60"/>
        <v>1.5905651217910277</v>
      </c>
      <c r="E1345" s="1">
        <v>0</v>
      </c>
      <c r="F1345" s="1">
        <v>0</v>
      </c>
      <c r="G1345" s="1">
        <v>54</v>
      </c>
      <c r="H1345" s="1">
        <v>587</v>
      </c>
      <c r="I1345" s="1">
        <v>54</v>
      </c>
      <c r="J1345" s="1">
        <v>348</v>
      </c>
      <c r="K1345" s="1">
        <v>71</v>
      </c>
      <c r="L1345" s="1">
        <v>54</v>
      </c>
      <c r="M1345" s="1">
        <v>130</v>
      </c>
      <c r="N1345" s="1">
        <v>1</v>
      </c>
      <c r="O1345" s="1">
        <v>4</v>
      </c>
      <c r="P1345" s="1">
        <v>4</v>
      </c>
      <c r="Q1345" s="1">
        <v>8</v>
      </c>
      <c r="R1345" s="1">
        <v>2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38</v>
      </c>
      <c r="AA1345" s="1" t="str" cm="1">
        <f t="array" ref="AA1345">_xlfn.IFS(AND(Z1345 &lt; 36, Z1345 &gt; 23), "24-35", AND(Z1345 &lt; 51, Z1345 &gt; 35), "36-50", AND(Z1345 &lt; 66, Z1345 &gt; 50), "51-65", Z1345 &gt; 65, "66+", TRUE, "?")</f>
        <v>36-50</v>
      </c>
      <c r="AB1345" s="1">
        <v>2406</v>
      </c>
      <c r="AC1345" s="1">
        <v>0</v>
      </c>
      <c r="AD1345" s="1">
        <v>0</v>
      </c>
      <c r="AE1345" s="1">
        <v>0</v>
      </c>
      <c r="AF1345" s="1">
        <v>1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984</v>
      </c>
      <c r="AM1345" s="2">
        <v>42443</v>
      </c>
      <c r="AN1345">
        <f t="shared" si="61"/>
        <v>3</v>
      </c>
      <c r="AO1345" t="str">
        <f t="shared" si="62"/>
        <v>March</v>
      </c>
      <c r="AP1345">
        <v>1</v>
      </c>
    </row>
    <row r="1346" spans="1:42" ht="13" x14ac:dyDescent="0.15">
      <c r="A1346">
        <v>1345</v>
      </c>
      <c r="B1346" s="1">
        <v>69401</v>
      </c>
      <c r="C1346" s="1">
        <v>651</v>
      </c>
      <c r="D1346" s="1">
        <f t="shared" si="60"/>
        <v>0.93802682958458816</v>
      </c>
      <c r="E1346" s="1">
        <v>0</v>
      </c>
      <c r="F1346" s="1">
        <v>1</v>
      </c>
      <c r="G1346" s="1">
        <v>41</v>
      </c>
      <c r="H1346" s="1">
        <v>399</v>
      </c>
      <c r="I1346" s="1">
        <v>27</v>
      </c>
      <c r="J1346" s="1">
        <v>159</v>
      </c>
      <c r="K1346" s="1">
        <v>58</v>
      </c>
      <c r="L1346" s="1">
        <v>8</v>
      </c>
      <c r="M1346" s="1">
        <v>39</v>
      </c>
      <c r="N1346" s="1">
        <v>4</v>
      </c>
      <c r="O1346" s="1">
        <v>4</v>
      </c>
      <c r="P1346" s="1">
        <v>4</v>
      </c>
      <c r="Q1346" s="1">
        <v>5</v>
      </c>
      <c r="R1346" s="1">
        <v>2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47</v>
      </c>
      <c r="AA1346" s="1" t="str" cm="1">
        <f t="array" ref="AA1346">_xlfn.IFS(AND(Z1346 &lt; 36, Z1346 &gt; 23), "24-35", AND(Z1346 &lt; 51, Z1346 &gt; 35), "36-50", AND(Z1346 &lt; 66, Z1346 &gt; 50), "51-65", Z1346 &gt; 65, "66+", TRUE, "?")</f>
        <v>36-50</v>
      </c>
      <c r="AB1346" s="1">
        <v>2257</v>
      </c>
      <c r="AC1346" s="1">
        <v>0</v>
      </c>
      <c r="AD1346" s="1">
        <v>0</v>
      </c>
      <c r="AE1346" s="1">
        <v>0</v>
      </c>
      <c r="AF1346" s="1">
        <v>1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612</v>
      </c>
      <c r="AM1346" s="2">
        <v>42592</v>
      </c>
      <c r="AN1346">
        <f t="shared" si="61"/>
        <v>8</v>
      </c>
      <c r="AO1346" t="str">
        <f t="shared" si="62"/>
        <v>August</v>
      </c>
      <c r="AP1346">
        <v>1</v>
      </c>
    </row>
    <row r="1347" spans="1:42" ht="13" x14ac:dyDescent="0.15">
      <c r="A1347">
        <v>1346</v>
      </c>
      <c r="B1347" s="1">
        <v>46053</v>
      </c>
      <c r="C1347" s="1">
        <v>184</v>
      </c>
      <c r="D1347" s="1">
        <f t="shared" ref="D1347:D1410" si="63">C1347/B1347*100</f>
        <v>0.39953966082557052</v>
      </c>
      <c r="E1347" s="1">
        <v>1</v>
      </c>
      <c r="F1347" s="1">
        <v>0</v>
      </c>
      <c r="G1347" s="1">
        <v>46</v>
      </c>
      <c r="H1347" s="1">
        <v>56</v>
      </c>
      <c r="I1347" s="1">
        <v>10</v>
      </c>
      <c r="J1347" s="1">
        <v>92</v>
      </c>
      <c r="K1347" s="1">
        <v>19</v>
      </c>
      <c r="L1347" s="1">
        <v>7</v>
      </c>
      <c r="M1347" s="1">
        <v>25</v>
      </c>
      <c r="N1347" s="1">
        <v>3</v>
      </c>
      <c r="O1347" s="1">
        <v>3</v>
      </c>
      <c r="P1347" s="1">
        <v>2</v>
      </c>
      <c r="Q1347" s="1">
        <v>4</v>
      </c>
      <c r="R1347" s="1">
        <v>5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48</v>
      </c>
      <c r="AA1347" s="1" t="str" cm="1">
        <f t="array" ref="AA1347">_xlfn.IFS(AND(Z1347 &lt; 36, Z1347 &gt; 23), "24-35", AND(Z1347 &lt; 51, Z1347 &gt; 35), "36-50", AND(Z1347 &lt; 66, Z1347 &gt; 50), "51-65", Z1347 &gt; 65, "66+", TRUE, "?")</f>
        <v>36-50</v>
      </c>
      <c r="AB1347" s="1">
        <v>2656</v>
      </c>
      <c r="AC1347" s="1">
        <v>0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1</v>
      </c>
      <c r="AJ1347" s="1">
        <v>0</v>
      </c>
      <c r="AK1347" s="1">
        <v>0</v>
      </c>
      <c r="AL1347" s="1">
        <v>159</v>
      </c>
      <c r="AM1347" s="2">
        <v>42193</v>
      </c>
      <c r="AN1347">
        <f t="shared" ref="AN1347:AN1410" si="64">MONTH(AM1347)</f>
        <v>7</v>
      </c>
      <c r="AO1347" t="str">
        <f t="shared" ref="AO1347:AO1410" si="65">TEXT(DATE(2024,AN1347,1),"mmmm")</f>
        <v>July</v>
      </c>
      <c r="AP1347">
        <v>1</v>
      </c>
    </row>
    <row r="1348" spans="1:42" ht="13" x14ac:dyDescent="0.15">
      <c r="A1348">
        <v>1347</v>
      </c>
      <c r="B1348" s="1">
        <v>77343</v>
      </c>
      <c r="C1348" s="1">
        <v>1103</v>
      </c>
      <c r="D1348" s="1">
        <f t="shared" si="63"/>
        <v>1.4261148390933893</v>
      </c>
      <c r="E1348" s="1">
        <v>0</v>
      </c>
      <c r="F1348" s="1">
        <v>0</v>
      </c>
      <c r="G1348" s="1">
        <v>28</v>
      </c>
      <c r="H1348" s="1">
        <v>227</v>
      </c>
      <c r="I1348" s="1">
        <v>151</v>
      </c>
      <c r="J1348" s="1">
        <v>573</v>
      </c>
      <c r="K1348" s="1">
        <v>98</v>
      </c>
      <c r="L1348" s="1">
        <v>54</v>
      </c>
      <c r="M1348" s="1">
        <v>31</v>
      </c>
      <c r="N1348" s="1">
        <v>1</v>
      </c>
      <c r="O1348" s="1">
        <v>3</v>
      </c>
      <c r="P1348" s="1">
        <v>4</v>
      </c>
      <c r="Q1348" s="1">
        <v>9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55</v>
      </c>
      <c r="AA1348" s="1" t="str" cm="1">
        <f t="array" ref="AA1348">_xlfn.IFS(AND(Z1348 &lt; 36, Z1348 &gt; 23), "24-35", AND(Z1348 &lt; 51, Z1348 &gt; 35), "36-50", AND(Z1348 &lt; 66, Z1348 &gt; 50), "51-65", Z1348 &gt; 65, "66+", TRUE, "?")</f>
        <v>51-65</v>
      </c>
      <c r="AB1348" s="1">
        <v>2179</v>
      </c>
      <c r="AC1348" s="1">
        <v>0</v>
      </c>
      <c r="AD1348" s="1">
        <v>1</v>
      </c>
      <c r="AE1348" s="1">
        <v>0</v>
      </c>
      <c r="AF1348" s="1">
        <v>0</v>
      </c>
      <c r="AG1348" s="1">
        <v>0</v>
      </c>
      <c r="AH1348" s="1">
        <v>0</v>
      </c>
      <c r="AI1348" s="1">
        <v>1</v>
      </c>
      <c r="AJ1348" s="1">
        <v>0</v>
      </c>
      <c r="AK1348" s="1">
        <v>0</v>
      </c>
      <c r="AL1348" s="1">
        <v>1072</v>
      </c>
      <c r="AM1348" s="2">
        <v>42670</v>
      </c>
      <c r="AN1348">
        <f t="shared" si="64"/>
        <v>10</v>
      </c>
      <c r="AO1348" t="str">
        <f t="shared" si="65"/>
        <v>October</v>
      </c>
      <c r="AP1348">
        <v>1</v>
      </c>
    </row>
    <row r="1349" spans="1:42" ht="13" x14ac:dyDescent="0.15">
      <c r="A1349">
        <v>1348</v>
      </c>
      <c r="B1349" s="1">
        <v>38410</v>
      </c>
      <c r="C1349" s="1">
        <v>520</v>
      </c>
      <c r="D1349" s="1">
        <f t="shared" si="63"/>
        <v>1.3538141109086177</v>
      </c>
      <c r="E1349" s="1">
        <v>0</v>
      </c>
      <c r="F1349" s="1">
        <v>0</v>
      </c>
      <c r="G1349" s="1">
        <v>65</v>
      </c>
      <c r="H1349" s="1">
        <v>153</v>
      </c>
      <c r="I1349" s="1">
        <v>64</v>
      </c>
      <c r="J1349" s="1">
        <v>123</v>
      </c>
      <c r="K1349" s="1">
        <v>116</v>
      </c>
      <c r="L1349" s="1">
        <v>64</v>
      </c>
      <c r="M1349" s="1">
        <v>14</v>
      </c>
      <c r="N1349" s="1">
        <v>2</v>
      </c>
      <c r="O1349" s="1">
        <v>5</v>
      </c>
      <c r="P1349" s="1">
        <v>2</v>
      </c>
      <c r="Q1349" s="1">
        <v>9</v>
      </c>
      <c r="R1349" s="1">
        <v>6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46</v>
      </c>
      <c r="AA1349" s="1" t="str" cm="1">
        <f t="array" ref="AA1349">_xlfn.IFS(AND(Z1349 &lt; 36, Z1349 &gt; 23), "24-35", AND(Z1349 &lt; 51, Z1349 &gt; 35), "36-50", AND(Z1349 &lt; 66, Z1349 &gt; 50), "51-65", Z1349 &gt; 65, "66+", TRUE, "?")</f>
        <v>36-50</v>
      </c>
      <c r="AB1349" s="1">
        <v>2812</v>
      </c>
      <c r="AC1349" s="1">
        <v>0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506</v>
      </c>
      <c r="AM1349" s="2">
        <v>42037</v>
      </c>
      <c r="AN1349">
        <f t="shared" si="64"/>
        <v>2</v>
      </c>
      <c r="AO1349" t="str">
        <f t="shared" si="65"/>
        <v>February</v>
      </c>
      <c r="AP1349">
        <v>1</v>
      </c>
    </row>
    <row r="1350" spans="1:42" ht="13" x14ac:dyDescent="0.15">
      <c r="A1350">
        <v>1349</v>
      </c>
      <c r="B1350" s="1">
        <v>40304</v>
      </c>
      <c r="C1350" s="1">
        <v>54</v>
      </c>
      <c r="D1350" s="1">
        <f t="shared" si="63"/>
        <v>0.13398173878523223</v>
      </c>
      <c r="E1350" s="1">
        <v>1</v>
      </c>
      <c r="F1350" s="1">
        <v>0</v>
      </c>
      <c r="G1350" s="1">
        <v>82</v>
      </c>
      <c r="H1350" s="1">
        <v>37</v>
      </c>
      <c r="I1350" s="1">
        <v>0</v>
      </c>
      <c r="J1350" s="1">
        <v>17</v>
      </c>
      <c r="K1350" s="1">
        <v>0</v>
      </c>
      <c r="L1350" s="1">
        <v>0</v>
      </c>
      <c r="M1350" s="1">
        <v>3</v>
      </c>
      <c r="N1350" s="1">
        <v>1</v>
      </c>
      <c r="O1350" s="1">
        <v>2</v>
      </c>
      <c r="P1350" s="1">
        <v>0</v>
      </c>
      <c r="Q1350" s="1">
        <v>3</v>
      </c>
      <c r="R1350" s="1">
        <v>7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53</v>
      </c>
      <c r="AA1350" s="1" t="str" cm="1">
        <f t="array" ref="AA1350">_xlfn.IFS(AND(Z1350 &lt; 36, Z1350 &gt; 23), "24-35", AND(Z1350 &lt; 51, Z1350 &gt; 35), "36-50", AND(Z1350 &lt; 66, Z1350 &gt; 50), "51-65", Z1350 &gt; 65, "66+", TRUE, "?")</f>
        <v>51-65</v>
      </c>
      <c r="AB1350" s="1">
        <v>2431</v>
      </c>
      <c r="AC1350" s="1">
        <v>0</v>
      </c>
      <c r="AD1350" s="1">
        <v>0</v>
      </c>
      <c r="AE1350" s="1">
        <v>1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51</v>
      </c>
      <c r="AM1350" s="2">
        <v>42418</v>
      </c>
      <c r="AN1350">
        <f t="shared" si="64"/>
        <v>2</v>
      </c>
      <c r="AO1350" t="str">
        <f t="shared" si="65"/>
        <v>February</v>
      </c>
      <c r="AP1350">
        <v>1</v>
      </c>
    </row>
    <row r="1351" spans="1:42" ht="13" x14ac:dyDescent="0.15">
      <c r="A1351">
        <v>1350</v>
      </c>
      <c r="B1351" s="1">
        <v>32727</v>
      </c>
      <c r="C1351" s="1">
        <v>459</v>
      </c>
      <c r="D1351" s="1">
        <f t="shared" si="63"/>
        <v>1.4025116875973966</v>
      </c>
      <c r="E1351" s="1">
        <v>0</v>
      </c>
      <c r="F1351" s="1">
        <v>0</v>
      </c>
      <c r="G1351" s="1">
        <v>38</v>
      </c>
      <c r="H1351" s="1">
        <v>167</v>
      </c>
      <c r="I1351" s="1">
        <v>13</v>
      </c>
      <c r="J1351" s="1">
        <v>180</v>
      </c>
      <c r="K1351" s="1">
        <v>86</v>
      </c>
      <c r="L1351" s="1">
        <v>13</v>
      </c>
      <c r="M1351" s="1">
        <v>70</v>
      </c>
      <c r="N1351" s="1">
        <v>2</v>
      </c>
      <c r="O1351" s="1">
        <v>7</v>
      </c>
      <c r="P1351" s="1">
        <v>3</v>
      </c>
      <c r="Q1351" s="1">
        <v>5</v>
      </c>
      <c r="R1351" s="1">
        <v>8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55</v>
      </c>
      <c r="AA1351" s="1" t="str" cm="1">
        <f t="array" ref="AA1351">_xlfn.IFS(AND(Z1351 &lt; 36, Z1351 &gt; 23), "24-35", AND(Z1351 &lt; 51, Z1351 &gt; 35), "36-50", AND(Z1351 &lt; 66, Z1351 &gt; 50), "51-65", Z1351 &gt; 65, "66+", TRUE, "?")</f>
        <v>51-65</v>
      </c>
      <c r="AB1351" s="1">
        <v>2829</v>
      </c>
      <c r="AC1351" s="1">
        <v>0</v>
      </c>
      <c r="AD1351" s="1">
        <v>0</v>
      </c>
      <c r="AE1351" s="1">
        <v>0</v>
      </c>
      <c r="AF1351" s="1">
        <v>1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389</v>
      </c>
      <c r="AM1351" s="2">
        <v>42020</v>
      </c>
      <c r="AN1351">
        <f t="shared" si="64"/>
        <v>1</v>
      </c>
      <c r="AO1351" t="str">
        <f t="shared" si="65"/>
        <v>January</v>
      </c>
      <c r="AP1351">
        <v>1</v>
      </c>
    </row>
    <row r="1352" spans="1:42" ht="13" x14ac:dyDescent="0.15">
      <c r="A1352">
        <v>1351</v>
      </c>
      <c r="B1352" s="1">
        <v>46049</v>
      </c>
      <c r="C1352" s="1">
        <v>496</v>
      </c>
      <c r="D1352" s="1">
        <f t="shared" si="63"/>
        <v>1.0771135095224653</v>
      </c>
      <c r="E1352" s="1">
        <v>1</v>
      </c>
      <c r="F1352" s="1">
        <v>1</v>
      </c>
      <c r="G1352" s="1">
        <v>11</v>
      </c>
      <c r="H1352" s="1">
        <v>342</v>
      </c>
      <c r="I1352" s="1">
        <v>9</v>
      </c>
      <c r="J1352" s="1">
        <v>112</v>
      </c>
      <c r="K1352" s="1">
        <v>19</v>
      </c>
      <c r="L1352" s="1">
        <v>14</v>
      </c>
      <c r="M1352" s="1">
        <v>19</v>
      </c>
      <c r="N1352" s="1">
        <v>10</v>
      </c>
      <c r="O1352" s="1">
        <v>5</v>
      </c>
      <c r="P1352" s="1">
        <v>2</v>
      </c>
      <c r="Q1352" s="1">
        <v>9</v>
      </c>
      <c r="R1352" s="1">
        <v>7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44</v>
      </c>
      <c r="AA1352" s="1" t="str" cm="1">
        <f t="array" ref="AA1352">_xlfn.IFS(AND(Z1352 &lt; 36, Z1352 &gt; 23), "24-35", AND(Z1352 &lt; 51, Z1352 &gt; 35), "36-50", AND(Z1352 &lt; 66, Z1352 &gt; 50), "51-65", Z1352 &gt; 65, "66+", TRUE, "?")</f>
        <v>36-50</v>
      </c>
      <c r="AB1352" s="1">
        <v>2502</v>
      </c>
      <c r="AC1352" s="1">
        <v>0</v>
      </c>
      <c r="AD1352" s="1">
        <v>1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0</v>
      </c>
      <c r="AL1352" s="1">
        <v>477</v>
      </c>
      <c r="AM1352" s="2">
        <v>42347</v>
      </c>
      <c r="AN1352">
        <f t="shared" si="64"/>
        <v>12</v>
      </c>
      <c r="AO1352" t="str">
        <f t="shared" si="65"/>
        <v>December</v>
      </c>
      <c r="AP1352">
        <v>1</v>
      </c>
    </row>
    <row r="1353" spans="1:42" ht="13" x14ac:dyDescent="0.15">
      <c r="A1353">
        <v>1352</v>
      </c>
      <c r="B1353" s="1">
        <v>26290</v>
      </c>
      <c r="C1353" s="1">
        <v>55</v>
      </c>
      <c r="D1353" s="1">
        <f t="shared" si="63"/>
        <v>0.20920502092050208</v>
      </c>
      <c r="E1353" s="1">
        <v>1</v>
      </c>
      <c r="F1353" s="1">
        <v>1</v>
      </c>
      <c r="G1353" s="1">
        <v>49</v>
      </c>
      <c r="H1353" s="1">
        <v>15</v>
      </c>
      <c r="I1353" s="1">
        <v>8</v>
      </c>
      <c r="J1353" s="1">
        <v>16</v>
      </c>
      <c r="K1353" s="1">
        <v>11</v>
      </c>
      <c r="L1353" s="1">
        <v>5</v>
      </c>
      <c r="M1353" s="1">
        <v>22</v>
      </c>
      <c r="N1353" s="1">
        <v>4</v>
      </c>
      <c r="O1353" s="1">
        <v>2</v>
      </c>
      <c r="P1353" s="1">
        <v>0</v>
      </c>
      <c r="Q1353" s="1">
        <v>4</v>
      </c>
      <c r="R1353" s="1">
        <v>6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48</v>
      </c>
      <c r="AA1353" s="1" t="str" cm="1">
        <f t="array" ref="AA1353">_xlfn.IFS(AND(Z1353 &lt; 36, Z1353 &gt; 23), "24-35", AND(Z1353 &lt; 51, Z1353 &gt; 35), "36-50", AND(Z1353 &lt; 66, Z1353 &gt; 50), "51-65", Z1353 &gt; 65, "66+", TRUE, "?")</f>
        <v>36-50</v>
      </c>
      <c r="AB1353" s="1">
        <v>2692</v>
      </c>
      <c r="AC1353" s="1">
        <v>0</v>
      </c>
      <c r="AD1353" s="1">
        <v>0</v>
      </c>
      <c r="AE1353" s="1">
        <v>0</v>
      </c>
      <c r="AF1353" s="1">
        <v>1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33</v>
      </c>
      <c r="AM1353" s="2">
        <v>42157</v>
      </c>
      <c r="AN1353">
        <f t="shared" si="64"/>
        <v>6</v>
      </c>
      <c r="AO1353" t="str">
        <f t="shared" si="65"/>
        <v>June</v>
      </c>
      <c r="AP1353">
        <v>1</v>
      </c>
    </row>
    <row r="1354" spans="1:42" ht="13" x14ac:dyDescent="0.15">
      <c r="A1354">
        <v>1353</v>
      </c>
      <c r="B1354" s="1">
        <v>86836</v>
      </c>
      <c r="C1354" s="1">
        <v>494</v>
      </c>
      <c r="D1354" s="1">
        <f t="shared" si="63"/>
        <v>0.56888847943249343</v>
      </c>
      <c r="E1354" s="1">
        <v>0</v>
      </c>
      <c r="F1354" s="1">
        <v>0</v>
      </c>
      <c r="G1354" s="1">
        <v>7</v>
      </c>
      <c r="H1354" s="1">
        <v>179</v>
      </c>
      <c r="I1354" s="1">
        <v>21</v>
      </c>
      <c r="J1354" s="1">
        <v>273</v>
      </c>
      <c r="K1354" s="1">
        <v>0</v>
      </c>
      <c r="L1354" s="1">
        <v>21</v>
      </c>
      <c r="M1354" s="1">
        <v>63</v>
      </c>
      <c r="N1354" s="1">
        <v>1</v>
      </c>
      <c r="O1354" s="1">
        <v>6</v>
      </c>
      <c r="P1354" s="1">
        <v>10</v>
      </c>
      <c r="Q1354" s="1">
        <v>6</v>
      </c>
      <c r="R1354" s="1">
        <v>5</v>
      </c>
      <c r="S1354" s="1">
        <v>1</v>
      </c>
      <c r="T1354" s="1">
        <v>0</v>
      </c>
      <c r="U1354" s="1">
        <v>1</v>
      </c>
      <c r="V1354" s="1">
        <v>0</v>
      </c>
      <c r="W1354" s="1">
        <v>1</v>
      </c>
      <c r="X1354" s="1">
        <v>0</v>
      </c>
      <c r="Y1354" s="1">
        <v>1</v>
      </c>
      <c r="Z1354" s="1">
        <v>45</v>
      </c>
      <c r="AA1354" s="1" t="str" cm="1">
        <f t="array" ref="AA1354">_xlfn.IFS(AND(Z1354 &lt; 36, Z1354 &gt; 23), "24-35", AND(Z1354 &lt; 51, Z1354 &gt; 35), "36-50", AND(Z1354 &lt; 66, Z1354 &gt; 50), "51-65", Z1354 &gt; 65, "66+", TRUE, "?")</f>
        <v>36-50</v>
      </c>
      <c r="AB1354" s="1">
        <v>2814</v>
      </c>
      <c r="AC1354" s="1">
        <v>0</v>
      </c>
      <c r="AD1354" s="1">
        <v>1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431</v>
      </c>
      <c r="AM1354" s="2">
        <v>42035</v>
      </c>
      <c r="AN1354">
        <f t="shared" si="64"/>
        <v>1</v>
      </c>
      <c r="AO1354" t="str">
        <f t="shared" si="65"/>
        <v>January</v>
      </c>
      <c r="AP1354">
        <v>1</v>
      </c>
    </row>
    <row r="1355" spans="1:42" ht="13" x14ac:dyDescent="0.15">
      <c r="A1355">
        <v>1354</v>
      </c>
      <c r="B1355" s="1">
        <v>57091</v>
      </c>
      <c r="C1355" s="1">
        <v>492</v>
      </c>
      <c r="D1355" s="1">
        <f t="shared" si="63"/>
        <v>0.86178206722600759</v>
      </c>
      <c r="E1355" s="1">
        <v>0</v>
      </c>
      <c r="F1355" s="1">
        <v>1</v>
      </c>
      <c r="G1355" s="1">
        <v>82</v>
      </c>
      <c r="H1355" s="1">
        <v>462</v>
      </c>
      <c r="I1355" s="1">
        <v>0</v>
      </c>
      <c r="J1355" s="1">
        <v>24</v>
      </c>
      <c r="K1355" s="1">
        <v>6</v>
      </c>
      <c r="L1355" s="1">
        <v>0</v>
      </c>
      <c r="M1355" s="1">
        <v>4</v>
      </c>
      <c r="N1355" s="1">
        <v>2</v>
      </c>
      <c r="O1355" s="1">
        <v>9</v>
      </c>
      <c r="P1355" s="1">
        <v>2</v>
      </c>
      <c r="Q1355" s="1">
        <v>5</v>
      </c>
      <c r="R1355" s="1">
        <v>7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1</v>
      </c>
      <c r="Z1355" s="1">
        <v>48</v>
      </c>
      <c r="AA1355" s="1" t="str" cm="1">
        <f t="array" ref="AA1355">_xlfn.IFS(AND(Z1355 &lt; 36, Z1355 &gt; 23), "24-35", AND(Z1355 &lt; 51, Z1355 &gt; 35), "36-50", AND(Z1355 &lt; 66, Z1355 &gt; 50), "51-65", Z1355 &gt; 65, "66+", TRUE, "?")</f>
        <v>36-50</v>
      </c>
      <c r="AB1355" s="1">
        <v>2742</v>
      </c>
      <c r="AC1355" s="1">
        <v>0</v>
      </c>
      <c r="AD1355" s="1">
        <v>1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488</v>
      </c>
      <c r="AM1355" s="2">
        <v>42107</v>
      </c>
      <c r="AN1355">
        <f t="shared" si="64"/>
        <v>4</v>
      </c>
      <c r="AO1355" t="str">
        <f t="shared" si="65"/>
        <v>April</v>
      </c>
      <c r="AP1355">
        <v>1</v>
      </c>
    </row>
    <row r="1356" spans="1:42" ht="13" x14ac:dyDescent="0.15">
      <c r="A1356">
        <v>1355</v>
      </c>
      <c r="B1356" s="1">
        <v>64866</v>
      </c>
      <c r="C1356" s="1">
        <v>546</v>
      </c>
      <c r="D1356" s="1">
        <f t="shared" si="63"/>
        <v>0.84173526963278145</v>
      </c>
      <c r="E1356" s="1">
        <v>0</v>
      </c>
      <c r="F1356" s="1">
        <v>1</v>
      </c>
      <c r="G1356" s="1">
        <v>9</v>
      </c>
      <c r="H1356" s="1">
        <v>508</v>
      </c>
      <c r="I1356" s="1">
        <v>5</v>
      </c>
      <c r="J1356" s="1">
        <v>21</v>
      </c>
      <c r="K1356" s="1">
        <v>7</v>
      </c>
      <c r="L1356" s="1">
        <v>5</v>
      </c>
      <c r="M1356" s="1">
        <v>10</v>
      </c>
      <c r="N1356" s="1">
        <v>4</v>
      </c>
      <c r="O1356" s="1">
        <v>7</v>
      </c>
      <c r="P1356" s="1">
        <v>3</v>
      </c>
      <c r="Q1356" s="1">
        <v>7</v>
      </c>
      <c r="R1356" s="1">
        <v>5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70</v>
      </c>
      <c r="AA1356" s="1" t="str" cm="1">
        <f t="array" ref="AA1356">_xlfn.IFS(AND(Z1356 &lt; 36, Z1356 &gt; 23), "24-35", AND(Z1356 &lt; 51, Z1356 &gt; 35), "36-50", AND(Z1356 &lt; 66, Z1356 &gt; 50), "51-65", Z1356 &gt; 65, "66+", TRUE, "?")</f>
        <v>66+</v>
      </c>
      <c r="AB1356" s="1">
        <v>2313</v>
      </c>
      <c r="AC1356" s="1">
        <v>0</v>
      </c>
      <c r="AD1356" s="1">
        <v>0</v>
      </c>
      <c r="AE1356" s="1">
        <v>0</v>
      </c>
      <c r="AF1356" s="1">
        <v>0</v>
      </c>
      <c r="AG1356" s="1">
        <v>1</v>
      </c>
      <c r="AH1356" s="1">
        <v>0</v>
      </c>
      <c r="AI1356" s="1">
        <v>0</v>
      </c>
      <c r="AJ1356" s="1">
        <v>1</v>
      </c>
      <c r="AK1356" s="1">
        <v>0</v>
      </c>
      <c r="AL1356" s="1">
        <v>536</v>
      </c>
      <c r="AM1356" s="2">
        <v>42536</v>
      </c>
      <c r="AN1356">
        <f t="shared" si="64"/>
        <v>6</v>
      </c>
      <c r="AO1356" t="str">
        <f t="shared" si="65"/>
        <v>June</v>
      </c>
      <c r="AP1356">
        <v>1</v>
      </c>
    </row>
    <row r="1357" spans="1:42" ht="13" x14ac:dyDescent="0.15">
      <c r="A1357">
        <v>1356</v>
      </c>
      <c r="B1357" s="1">
        <v>57957</v>
      </c>
      <c r="C1357" s="1">
        <v>608</v>
      </c>
      <c r="D1357" s="1">
        <f t="shared" si="63"/>
        <v>1.0490536087099056</v>
      </c>
      <c r="E1357" s="1">
        <v>0</v>
      </c>
      <c r="F1357" s="1">
        <v>1</v>
      </c>
      <c r="G1357" s="1">
        <v>24</v>
      </c>
      <c r="H1357" s="1">
        <v>290</v>
      </c>
      <c r="I1357" s="1">
        <v>59</v>
      </c>
      <c r="J1357" s="1">
        <v>177</v>
      </c>
      <c r="K1357" s="1">
        <v>77</v>
      </c>
      <c r="L1357" s="1">
        <v>5</v>
      </c>
      <c r="M1357" s="1">
        <v>29</v>
      </c>
      <c r="N1357" s="1">
        <v>7</v>
      </c>
      <c r="O1357" s="1">
        <v>4</v>
      </c>
      <c r="P1357" s="1">
        <v>6</v>
      </c>
      <c r="Q1357" s="1">
        <v>8</v>
      </c>
      <c r="R1357" s="1">
        <v>3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61</v>
      </c>
      <c r="AA1357" s="1" t="str" cm="1">
        <f t="array" ref="AA1357">_xlfn.IFS(AND(Z1357 &lt; 36, Z1357 &gt; 23), "24-35", AND(Z1357 &lt; 51, Z1357 &gt; 35), "36-50", AND(Z1357 &lt; 66, Z1357 &gt; 50), "51-65", Z1357 &gt; 65, "66+", TRUE, "?")</f>
        <v>51-65</v>
      </c>
      <c r="AB1357" s="1">
        <v>2473</v>
      </c>
      <c r="AC1357" s="1">
        <v>0</v>
      </c>
      <c r="AD1357" s="1">
        <v>0</v>
      </c>
      <c r="AE1357" s="1">
        <v>0</v>
      </c>
      <c r="AF1357" s="1">
        <v>1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579</v>
      </c>
      <c r="AM1357" s="2">
        <v>42376</v>
      </c>
      <c r="AN1357">
        <f t="shared" si="64"/>
        <v>1</v>
      </c>
      <c r="AO1357" t="str">
        <f t="shared" si="65"/>
        <v>January</v>
      </c>
      <c r="AP1357">
        <v>1</v>
      </c>
    </row>
    <row r="1358" spans="1:42" ht="13" x14ac:dyDescent="0.15">
      <c r="A1358">
        <v>1357</v>
      </c>
      <c r="B1358" s="1">
        <v>16531</v>
      </c>
      <c r="C1358" s="1">
        <v>33</v>
      </c>
      <c r="D1358" s="1">
        <f t="shared" si="63"/>
        <v>0.19962494706914283</v>
      </c>
      <c r="E1358" s="1">
        <v>1</v>
      </c>
      <c r="F1358" s="1">
        <v>0</v>
      </c>
      <c r="G1358" s="1">
        <v>43</v>
      </c>
      <c r="H1358" s="1">
        <v>2</v>
      </c>
      <c r="I1358" s="1">
        <v>13</v>
      </c>
      <c r="J1358" s="1">
        <v>6</v>
      </c>
      <c r="K1358" s="1">
        <v>7</v>
      </c>
      <c r="L1358" s="1">
        <v>5</v>
      </c>
      <c r="M1358" s="1">
        <v>11</v>
      </c>
      <c r="N1358" s="1">
        <v>3</v>
      </c>
      <c r="O1358" s="1">
        <v>3</v>
      </c>
      <c r="P1358" s="1">
        <v>0</v>
      </c>
      <c r="Q1358" s="1">
        <v>3</v>
      </c>
      <c r="R1358" s="1">
        <v>7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42</v>
      </c>
      <c r="AA1358" s="1" t="str" cm="1">
        <f t="array" ref="AA1358">_xlfn.IFS(AND(Z1358 &lt; 36, Z1358 &gt; 23), "24-35", AND(Z1358 &lt; 51, Z1358 &gt; 35), "36-50", AND(Z1358 &lt; 66, Z1358 &gt; 50), "51-65", Z1358 &gt; 65, "66+", TRUE, "?")</f>
        <v>36-50</v>
      </c>
      <c r="AB1358" s="1">
        <v>2170</v>
      </c>
      <c r="AC1358" s="1">
        <v>0</v>
      </c>
      <c r="AD1358" s="1">
        <v>0</v>
      </c>
      <c r="AE1358" s="1">
        <v>0</v>
      </c>
      <c r="AF1358" s="1">
        <v>1</v>
      </c>
      <c r="AG1358" s="1">
        <v>0</v>
      </c>
      <c r="AH1358" s="1">
        <v>0</v>
      </c>
      <c r="AI1358" s="1">
        <v>1</v>
      </c>
      <c r="AJ1358" s="1">
        <v>0</v>
      </c>
      <c r="AK1358" s="1">
        <v>0</v>
      </c>
      <c r="AL1358" s="1">
        <v>22</v>
      </c>
      <c r="AM1358" s="2">
        <v>42679</v>
      </c>
      <c r="AN1358">
        <f t="shared" si="64"/>
        <v>11</v>
      </c>
      <c r="AO1358" t="str">
        <f t="shared" si="65"/>
        <v>November</v>
      </c>
      <c r="AP1358">
        <v>1</v>
      </c>
    </row>
    <row r="1359" spans="1:42" ht="13" x14ac:dyDescent="0.15">
      <c r="A1359">
        <v>1358</v>
      </c>
      <c r="B1359" s="1">
        <v>28072</v>
      </c>
      <c r="C1359" s="1">
        <v>42</v>
      </c>
      <c r="D1359" s="1">
        <f t="shared" si="63"/>
        <v>0.14961527500712452</v>
      </c>
      <c r="E1359" s="1">
        <v>1</v>
      </c>
      <c r="F1359" s="1">
        <v>0</v>
      </c>
      <c r="G1359" s="1">
        <v>10</v>
      </c>
      <c r="H1359" s="1">
        <v>30</v>
      </c>
      <c r="I1359" s="1">
        <v>0</v>
      </c>
      <c r="J1359" s="1">
        <v>10</v>
      </c>
      <c r="K1359" s="1">
        <v>2</v>
      </c>
      <c r="L1359" s="1">
        <v>0</v>
      </c>
      <c r="M1359" s="1">
        <v>5</v>
      </c>
      <c r="N1359" s="1">
        <v>1</v>
      </c>
      <c r="O1359" s="1">
        <v>1</v>
      </c>
      <c r="P1359" s="1">
        <v>0</v>
      </c>
      <c r="Q1359" s="1">
        <v>3</v>
      </c>
      <c r="R1359" s="1">
        <v>7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34</v>
      </c>
      <c r="AA1359" s="1" t="str" cm="1">
        <f t="array" ref="AA1359">_xlfn.IFS(AND(Z1359 &lt; 36, Z1359 &gt; 23), "24-35", AND(Z1359 &lt; 51, Z1359 &gt; 35), "36-50", AND(Z1359 &lt; 66, Z1359 &gt; 50), "51-65", Z1359 &gt; 65, "66+", TRUE, "?")</f>
        <v>24-35</v>
      </c>
      <c r="AB1359" s="1">
        <v>2515</v>
      </c>
      <c r="AC1359" s="1">
        <v>0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</v>
      </c>
      <c r="AK1359" s="1">
        <v>0</v>
      </c>
      <c r="AL1359" s="1">
        <v>37</v>
      </c>
      <c r="AM1359" s="2">
        <v>42334</v>
      </c>
      <c r="AN1359">
        <f t="shared" si="64"/>
        <v>11</v>
      </c>
      <c r="AO1359" t="str">
        <f t="shared" si="65"/>
        <v>November</v>
      </c>
      <c r="AP1359">
        <v>1</v>
      </c>
    </row>
    <row r="1360" spans="1:42" ht="13" x14ac:dyDescent="0.15">
      <c r="A1360">
        <v>1359</v>
      </c>
      <c r="B1360" s="1">
        <v>49476</v>
      </c>
      <c r="C1360" s="1">
        <v>599</v>
      </c>
      <c r="D1360" s="1">
        <f t="shared" si="63"/>
        <v>1.2106880103484519</v>
      </c>
      <c r="E1360" s="1">
        <v>0</v>
      </c>
      <c r="F1360" s="1">
        <v>1</v>
      </c>
      <c r="G1360" s="1">
        <v>29</v>
      </c>
      <c r="H1360" s="1">
        <v>386</v>
      </c>
      <c r="I1360" s="1">
        <v>23</v>
      </c>
      <c r="J1360" s="1">
        <v>95</v>
      </c>
      <c r="K1360" s="1">
        <v>54</v>
      </c>
      <c r="L1360" s="1">
        <v>41</v>
      </c>
      <c r="M1360" s="1">
        <v>196</v>
      </c>
      <c r="N1360" s="1">
        <v>4</v>
      </c>
      <c r="O1360" s="1">
        <v>2</v>
      </c>
      <c r="P1360" s="1">
        <v>11</v>
      </c>
      <c r="Q1360" s="1">
        <v>5</v>
      </c>
      <c r="R1360" s="1">
        <v>2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57</v>
      </c>
      <c r="AA1360" s="1" t="str" cm="1">
        <f t="array" ref="AA1360">_xlfn.IFS(AND(Z1360 &lt; 36, Z1360 &gt; 23), "24-35", AND(Z1360 &lt; 51, Z1360 &gt; 35), "36-50", AND(Z1360 &lt; 66, Z1360 &gt; 50), "51-65", Z1360 &gt; 65, "66+", TRUE, "?")</f>
        <v>51-65</v>
      </c>
      <c r="AB1360" s="1">
        <v>2533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0</v>
      </c>
      <c r="AL1360" s="1">
        <v>403</v>
      </c>
      <c r="AM1360" s="2">
        <v>42316</v>
      </c>
      <c r="AN1360">
        <f t="shared" si="64"/>
        <v>11</v>
      </c>
      <c r="AO1360" t="str">
        <f t="shared" si="65"/>
        <v>November</v>
      </c>
      <c r="AP1360">
        <v>1</v>
      </c>
    </row>
    <row r="1361" spans="1:42" ht="13" x14ac:dyDescent="0.15">
      <c r="A1361">
        <v>1360</v>
      </c>
      <c r="B1361" s="1">
        <v>50725</v>
      </c>
      <c r="C1361" s="1">
        <v>538</v>
      </c>
      <c r="D1361" s="1">
        <f t="shared" si="63"/>
        <v>1.0606209955643173</v>
      </c>
      <c r="E1361" s="1">
        <v>0</v>
      </c>
      <c r="F1361" s="1">
        <v>1</v>
      </c>
      <c r="G1361" s="1">
        <v>45</v>
      </c>
      <c r="H1361" s="1">
        <v>443</v>
      </c>
      <c r="I1361" s="1">
        <v>10</v>
      </c>
      <c r="J1361" s="1">
        <v>75</v>
      </c>
      <c r="K1361" s="1">
        <v>0</v>
      </c>
      <c r="L1361" s="1">
        <v>10</v>
      </c>
      <c r="M1361" s="1">
        <v>48</v>
      </c>
      <c r="N1361" s="1">
        <v>4</v>
      </c>
      <c r="O1361" s="1">
        <v>8</v>
      </c>
      <c r="P1361" s="1">
        <v>1</v>
      </c>
      <c r="Q1361" s="1">
        <v>8</v>
      </c>
      <c r="R1361" s="1">
        <v>8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67</v>
      </c>
      <c r="AA1361" s="1" t="str" cm="1">
        <f t="array" ref="AA1361">_xlfn.IFS(AND(Z1361 &lt; 36, Z1361 &gt; 23), "24-35", AND(Z1361 &lt; 51, Z1361 &gt; 35), "36-50", AND(Z1361 &lt; 66, Z1361 &gt; 50), "51-65", Z1361 &gt; 65, "66+", TRUE, "?")</f>
        <v>66+</v>
      </c>
      <c r="AB1361" s="1">
        <v>2660</v>
      </c>
      <c r="AC1361" s="1">
        <v>0</v>
      </c>
      <c r="AD1361" s="1">
        <v>1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490</v>
      </c>
      <c r="AM1361" s="2">
        <v>42189</v>
      </c>
      <c r="AN1361">
        <f t="shared" si="64"/>
        <v>7</v>
      </c>
      <c r="AO1361" t="str">
        <f t="shared" si="65"/>
        <v>July</v>
      </c>
      <c r="AP1361">
        <v>1</v>
      </c>
    </row>
    <row r="1362" spans="1:42" ht="13" x14ac:dyDescent="0.15">
      <c r="A1362">
        <v>1361</v>
      </c>
      <c r="B1362" s="1">
        <v>41145</v>
      </c>
      <c r="C1362" s="1">
        <v>12</v>
      </c>
      <c r="D1362" s="1">
        <f t="shared" si="63"/>
        <v>2.9165147648559972E-2</v>
      </c>
      <c r="E1362" s="1">
        <v>1</v>
      </c>
      <c r="F1362" s="1">
        <v>1</v>
      </c>
      <c r="G1362" s="1">
        <v>20</v>
      </c>
      <c r="H1362" s="1">
        <v>9</v>
      </c>
      <c r="I1362" s="1">
        <v>0</v>
      </c>
      <c r="J1362" s="1">
        <v>3</v>
      </c>
      <c r="K1362" s="1">
        <v>0</v>
      </c>
      <c r="L1362" s="1">
        <v>0</v>
      </c>
      <c r="M1362" s="1">
        <v>1</v>
      </c>
      <c r="N1362" s="1">
        <v>1</v>
      </c>
      <c r="O1362" s="1">
        <v>0</v>
      </c>
      <c r="P1362" s="1">
        <v>0</v>
      </c>
      <c r="Q1362" s="1">
        <v>3</v>
      </c>
      <c r="R1362" s="1">
        <v>3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70</v>
      </c>
      <c r="AA1362" s="1" t="str" cm="1">
        <f t="array" ref="AA1362">_xlfn.IFS(AND(Z1362 &lt; 36, Z1362 &gt; 23), "24-35", AND(Z1362 &lt; 51, Z1362 &gt; 35), "36-50", AND(Z1362 &lt; 66, Z1362 &gt; 50), "51-65", Z1362 &gt; 65, "66+", TRUE, "?")</f>
        <v>66+</v>
      </c>
      <c r="AB1362" s="1">
        <v>2300</v>
      </c>
      <c r="AC1362" s="1">
        <v>0</v>
      </c>
      <c r="AD1362" s="1">
        <v>1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11</v>
      </c>
      <c r="AM1362" s="2">
        <v>42549</v>
      </c>
      <c r="AN1362">
        <f t="shared" si="64"/>
        <v>6</v>
      </c>
      <c r="AO1362" t="str">
        <f t="shared" si="65"/>
        <v>June</v>
      </c>
      <c r="AP1362">
        <v>1</v>
      </c>
    </row>
    <row r="1363" spans="1:42" ht="13" x14ac:dyDescent="0.15">
      <c r="A1363">
        <v>1362</v>
      </c>
      <c r="B1363" s="1">
        <v>67419</v>
      </c>
      <c r="C1363" s="1">
        <v>1429</v>
      </c>
      <c r="D1363" s="1">
        <f t="shared" si="63"/>
        <v>2.1195805336774498</v>
      </c>
      <c r="E1363" s="1">
        <v>0</v>
      </c>
      <c r="F1363" s="1">
        <v>1</v>
      </c>
      <c r="G1363" s="1">
        <v>29</v>
      </c>
      <c r="H1363" s="1">
        <v>846</v>
      </c>
      <c r="I1363" s="1">
        <v>84</v>
      </c>
      <c r="J1363" s="1">
        <v>352</v>
      </c>
      <c r="K1363" s="1">
        <v>91</v>
      </c>
      <c r="L1363" s="1">
        <v>56</v>
      </c>
      <c r="M1363" s="1">
        <v>42</v>
      </c>
      <c r="N1363" s="1">
        <v>4</v>
      </c>
      <c r="O1363" s="1">
        <v>9</v>
      </c>
      <c r="P1363" s="1">
        <v>4</v>
      </c>
      <c r="Q1363" s="1">
        <v>8</v>
      </c>
      <c r="R1363" s="1">
        <v>5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50</v>
      </c>
      <c r="AA1363" s="1" t="str" cm="1">
        <f t="array" ref="AA1363">_xlfn.IFS(AND(Z1363 &lt; 36, Z1363 &gt; 23), "24-35", AND(Z1363 &lt; 51, Z1363 &gt; 35), "36-50", AND(Z1363 &lt; 66, Z1363 &gt; 50), "51-65", Z1363 &gt; 65, "66+", TRUE, "?")</f>
        <v>36-50</v>
      </c>
      <c r="AB1363" s="1">
        <v>2688</v>
      </c>
      <c r="AC1363" s="1">
        <v>0</v>
      </c>
      <c r="AD1363" s="1">
        <v>0</v>
      </c>
      <c r="AE1363" s="1">
        <v>0</v>
      </c>
      <c r="AF1363" s="1">
        <v>1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1387</v>
      </c>
      <c r="AM1363" s="2">
        <v>42161</v>
      </c>
      <c r="AN1363">
        <f t="shared" si="64"/>
        <v>6</v>
      </c>
      <c r="AO1363" t="str">
        <f t="shared" si="65"/>
        <v>June</v>
      </c>
      <c r="AP1363">
        <v>1</v>
      </c>
    </row>
    <row r="1364" spans="1:42" ht="13" x14ac:dyDescent="0.15">
      <c r="A1364">
        <v>1363</v>
      </c>
      <c r="B1364" s="1">
        <v>23162</v>
      </c>
      <c r="C1364" s="1">
        <v>43</v>
      </c>
      <c r="D1364" s="1">
        <f t="shared" si="63"/>
        <v>0.18564890769363615</v>
      </c>
      <c r="E1364" s="1">
        <v>1</v>
      </c>
      <c r="F1364" s="1">
        <v>1</v>
      </c>
      <c r="G1364" s="1">
        <v>82</v>
      </c>
      <c r="H1364" s="1">
        <v>8</v>
      </c>
      <c r="I1364" s="1">
        <v>3</v>
      </c>
      <c r="J1364" s="1">
        <v>9</v>
      </c>
      <c r="K1364" s="1">
        <v>19</v>
      </c>
      <c r="L1364" s="1">
        <v>4</v>
      </c>
      <c r="M1364" s="1">
        <v>22</v>
      </c>
      <c r="N1364" s="1">
        <v>3</v>
      </c>
      <c r="O1364" s="1">
        <v>1</v>
      </c>
      <c r="P1364" s="1">
        <v>1</v>
      </c>
      <c r="Q1364" s="1">
        <v>3</v>
      </c>
      <c r="R1364" s="1">
        <v>6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50</v>
      </c>
      <c r="AA1364" s="1" t="str" cm="1">
        <f t="array" ref="AA1364">_xlfn.IFS(AND(Z1364 &lt; 36, Z1364 &gt; 23), "24-35", AND(Z1364 &lt; 51, Z1364 &gt; 35), "36-50", AND(Z1364 &lt; 66, Z1364 &gt; 50), "51-65", Z1364 &gt; 65, "66+", TRUE, "?")</f>
        <v>36-50</v>
      </c>
      <c r="AB1364" s="1">
        <v>2349</v>
      </c>
      <c r="AC1364" s="1">
        <v>0</v>
      </c>
      <c r="AD1364" s="1">
        <v>1</v>
      </c>
      <c r="AE1364" s="1">
        <v>0</v>
      </c>
      <c r="AF1364" s="1">
        <v>0</v>
      </c>
      <c r="AG1364" s="1">
        <v>0</v>
      </c>
      <c r="AH1364" s="1">
        <v>1</v>
      </c>
      <c r="AI1364" s="1">
        <v>0</v>
      </c>
      <c r="AJ1364" s="1">
        <v>0</v>
      </c>
      <c r="AK1364" s="1">
        <v>0</v>
      </c>
      <c r="AL1364" s="1">
        <v>21</v>
      </c>
      <c r="AM1364" s="2">
        <v>42500</v>
      </c>
      <c r="AN1364">
        <f t="shared" si="64"/>
        <v>5</v>
      </c>
      <c r="AO1364" t="str">
        <f t="shared" si="65"/>
        <v>May</v>
      </c>
      <c r="AP1364">
        <v>1</v>
      </c>
    </row>
    <row r="1365" spans="1:42" ht="13" x14ac:dyDescent="0.15">
      <c r="A1365">
        <v>1364</v>
      </c>
      <c r="B1365" s="1">
        <v>34380</v>
      </c>
      <c r="C1365" s="1">
        <v>151</v>
      </c>
      <c r="D1365" s="1">
        <f t="shared" si="63"/>
        <v>0.43920884235020363</v>
      </c>
      <c r="E1365" s="1">
        <v>1</v>
      </c>
      <c r="F1365" s="1">
        <v>0</v>
      </c>
      <c r="G1365" s="1">
        <v>68</v>
      </c>
      <c r="H1365" s="1">
        <v>72</v>
      </c>
      <c r="I1365" s="1">
        <v>7</v>
      </c>
      <c r="J1365" s="1">
        <v>58</v>
      </c>
      <c r="K1365" s="1">
        <v>13</v>
      </c>
      <c r="L1365" s="1">
        <v>1</v>
      </c>
      <c r="M1365" s="1">
        <v>24</v>
      </c>
      <c r="N1365" s="1">
        <v>4</v>
      </c>
      <c r="O1365" s="1">
        <v>4</v>
      </c>
      <c r="P1365" s="1">
        <v>1</v>
      </c>
      <c r="Q1365" s="1">
        <v>3</v>
      </c>
      <c r="R1365" s="1">
        <v>8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43</v>
      </c>
      <c r="AA1365" s="1" t="str" cm="1">
        <f t="array" ref="AA1365">_xlfn.IFS(AND(Z1365 &lt; 36, Z1365 &gt; 23), "24-35", AND(Z1365 &lt; 51, Z1365 &gt; 35), "36-50", AND(Z1365 &lt; 66, Z1365 &gt; 50), "51-65", Z1365 &gt; 65, "66+", TRUE, "?")</f>
        <v>36-50</v>
      </c>
      <c r="AB1365" s="1">
        <v>2582</v>
      </c>
      <c r="AC1365" s="1">
        <v>0</v>
      </c>
      <c r="AD1365" s="1">
        <v>1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127</v>
      </c>
      <c r="AM1365" s="2">
        <v>42267</v>
      </c>
      <c r="AN1365">
        <f t="shared" si="64"/>
        <v>9</v>
      </c>
      <c r="AO1365" t="str">
        <f t="shared" si="65"/>
        <v>September</v>
      </c>
      <c r="AP1365">
        <v>1</v>
      </c>
    </row>
    <row r="1366" spans="1:42" ht="13" x14ac:dyDescent="0.15">
      <c r="A1366">
        <v>1365</v>
      </c>
      <c r="B1366" s="1">
        <v>34704</v>
      </c>
      <c r="C1366" s="1">
        <v>35</v>
      </c>
      <c r="D1366" s="1">
        <f t="shared" si="63"/>
        <v>0.10085292761641311</v>
      </c>
      <c r="E1366" s="1">
        <v>0</v>
      </c>
      <c r="F1366" s="1">
        <v>1</v>
      </c>
      <c r="G1366" s="1">
        <v>65</v>
      </c>
      <c r="H1366" s="1">
        <v>29</v>
      </c>
      <c r="I1366" s="1">
        <v>0</v>
      </c>
      <c r="J1366" s="1">
        <v>5</v>
      </c>
      <c r="K1366" s="1">
        <v>0</v>
      </c>
      <c r="L1366" s="1">
        <v>1</v>
      </c>
      <c r="M1366" s="1">
        <v>5</v>
      </c>
      <c r="N1366" s="1">
        <v>1</v>
      </c>
      <c r="O1366" s="1">
        <v>1</v>
      </c>
      <c r="P1366" s="1">
        <v>0</v>
      </c>
      <c r="Q1366" s="1">
        <v>3</v>
      </c>
      <c r="R1366" s="1">
        <v>5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54</v>
      </c>
      <c r="AA1366" s="1" t="str" cm="1">
        <f t="array" ref="AA1366">_xlfn.IFS(AND(Z1366 &lt; 36, Z1366 &gt; 23), "24-35", AND(Z1366 &lt; 51, Z1366 &gt; 35), "36-50", AND(Z1366 &lt; 66, Z1366 &gt; 50), "51-65", Z1366 &gt; 65, "66+", TRUE, "?")</f>
        <v>51-65</v>
      </c>
      <c r="AB1366" s="1">
        <v>2587</v>
      </c>
      <c r="AC1366" s="1">
        <v>0</v>
      </c>
      <c r="AD1366" s="1">
        <v>0</v>
      </c>
      <c r="AE1366" s="1">
        <v>1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30</v>
      </c>
      <c r="AM1366" s="2">
        <v>42262</v>
      </c>
      <c r="AN1366">
        <f t="shared" si="64"/>
        <v>9</v>
      </c>
      <c r="AO1366" t="str">
        <f t="shared" si="65"/>
        <v>September</v>
      </c>
      <c r="AP1366">
        <v>1</v>
      </c>
    </row>
    <row r="1367" spans="1:42" ht="13" x14ac:dyDescent="0.15">
      <c r="A1367">
        <v>1366</v>
      </c>
      <c r="B1367" s="1">
        <v>78028</v>
      </c>
      <c r="C1367" s="1">
        <v>490</v>
      </c>
      <c r="D1367" s="1">
        <f t="shared" si="63"/>
        <v>0.6279796995950172</v>
      </c>
      <c r="E1367" s="1">
        <v>0</v>
      </c>
      <c r="F1367" s="1">
        <v>1</v>
      </c>
      <c r="G1367" s="1">
        <v>38</v>
      </c>
      <c r="H1367" s="1">
        <v>158</v>
      </c>
      <c r="I1367" s="1">
        <v>19</v>
      </c>
      <c r="J1367" s="1">
        <v>288</v>
      </c>
      <c r="K1367" s="1">
        <v>25</v>
      </c>
      <c r="L1367" s="1">
        <v>0</v>
      </c>
      <c r="M1367" s="1">
        <v>38</v>
      </c>
      <c r="N1367" s="1">
        <v>1</v>
      </c>
      <c r="O1367" s="1">
        <v>6</v>
      </c>
      <c r="P1367" s="1">
        <v>4</v>
      </c>
      <c r="Q1367" s="1">
        <v>9</v>
      </c>
      <c r="R1367" s="1">
        <v>7</v>
      </c>
      <c r="S1367" s="1">
        <v>0</v>
      </c>
      <c r="T1367" s="1">
        <v>0</v>
      </c>
      <c r="U1367" s="1">
        <v>0</v>
      </c>
      <c r="V1367" s="1">
        <v>1</v>
      </c>
      <c r="W1367" s="1">
        <v>1</v>
      </c>
      <c r="X1367" s="1">
        <v>0</v>
      </c>
      <c r="Y1367" s="1">
        <v>1</v>
      </c>
      <c r="Z1367" s="1">
        <v>64</v>
      </c>
      <c r="AA1367" s="1" t="str" cm="1">
        <f t="array" ref="AA1367">_xlfn.IFS(AND(Z1367 &lt; 36, Z1367 &gt; 23), "24-35", AND(Z1367 &lt; 51, Z1367 &gt; 35), "36-50", AND(Z1367 &lt; 66, Z1367 &gt; 50), "51-65", Z1367 &gt; 65, "66+", TRUE, "?")</f>
        <v>51-65</v>
      </c>
      <c r="AB1367" s="1">
        <v>2816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0</v>
      </c>
      <c r="AI1367" s="1">
        <v>0</v>
      </c>
      <c r="AJ1367" s="1">
        <v>0</v>
      </c>
      <c r="AK1367" s="1">
        <v>1</v>
      </c>
      <c r="AL1367" s="1">
        <v>452</v>
      </c>
      <c r="AM1367" s="2">
        <v>42033</v>
      </c>
      <c r="AN1367">
        <f t="shared" si="64"/>
        <v>1</v>
      </c>
      <c r="AO1367" t="str">
        <f t="shared" si="65"/>
        <v>January</v>
      </c>
      <c r="AP1367">
        <v>1</v>
      </c>
    </row>
    <row r="1368" spans="1:42" ht="13" x14ac:dyDescent="0.15">
      <c r="A1368">
        <v>1367</v>
      </c>
      <c r="B1368" s="1">
        <v>65148</v>
      </c>
      <c r="C1368" s="1">
        <v>962</v>
      </c>
      <c r="D1368" s="1">
        <f t="shared" si="63"/>
        <v>1.4766378092957575</v>
      </c>
      <c r="E1368" s="1">
        <v>0</v>
      </c>
      <c r="F1368" s="1">
        <v>1</v>
      </c>
      <c r="G1368" s="1">
        <v>9</v>
      </c>
      <c r="H1368" s="1">
        <v>460</v>
      </c>
      <c r="I1368" s="1">
        <v>35</v>
      </c>
      <c r="J1368" s="1">
        <v>422</v>
      </c>
      <c r="K1368" s="1">
        <v>33</v>
      </c>
      <c r="L1368" s="1">
        <v>12</v>
      </c>
      <c r="M1368" s="1">
        <v>153</v>
      </c>
      <c r="N1368" s="1">
        <v>2</v>
      </c>
      <c r="O1368" s="1">
        <v>6</v>
      </c>
      <c r="P1368" s="1">
        <v>6</v>
      </c>
      <c r="Q1368" s="1">
        <v>7</v>
      </c>
      <c r="R1368" s="1">
        <v>4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62</v>
      </c>
      <c r="AA1368" s="1" t="str" cm="1">
        <f t="array" ref="AA1368">_xlfn.IFS(AND(Z1368 &lt; 36, Z1368 &gt; 23), "24-35", AND(Z1368 &lt; 51, Z1368 &gt; 35), "36-50", AND(Z1368 &lt; 66, Z1368 &gt; 50), "51-65", Z1368 &gt; 65, "66+", TRUE, "?")</f>
        <v>51-65</v>
      </c>
      <c r="AB1368" s="1">
        <v>2749</v>
      </c>
      <c r="AC1368" s="1">
        <v>0</v>
      </c>
      <c r="AD1368" s="1">
        <v>1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0</v>
      </c>
      <c r="AL1368" s="1">
        <v>809</v>
      </c>
      <c r="AM1368" s="2">
        <v>42100</v>
      </c>
      <c r="AN1368">
        <f t="shared" si="64"/>
        <v>4</v>
      </c>
      <c r="AO1368" t="str">
        <f t="shared" si="65"/>
        <v>April</v>
      </c>
      <c r="AP1368">
        <v>1</v>
      </c>
    </row>
    <row r="1369" spans="1:42" ht="13" x14ac:dyDescent="0.15">
      <c r="A1369">
        <v>1368</v>
      </c>
      <c r="B1369" s="1">
        <v>39898</v>
      </c>
      <c r="C1369" s="1">
        <v>122</v>
      </c>
      <c r="D1369" s="1">
        <f t="shared" si="63"/>
        <v>0.30577973833274846</v>
      </c>
      <c r="E1369" s="1">
        <v>0</v>
      </c>
      <c r="F1369" s="1">
        <v>1</v>
      </c>
      <c r="G1369" s="1">
        <v>20</v>
      </c>
      <c r="H1369" s="1">
        <v>69</v>
      </c>
      <c r="I1369" s="1">
        <v>8</v>
      </c>
      <c r="J1369" s="1">
        <v>26</v>
      </c>
      <c r="K1369" s="1">
        <v>12</v>
      </c>
      <c r="L1369" s="1">
        <v>7</v>
      </c>
      <c r="M1369" s="1">
        <v>12</v>
      </c>
      <c r="N1369" s="1">
        <v>2</v>
      </c>
      <c r="O1369" s="1">
        <v>3</v>
      </c>
      <c r="P1369" s="1">
        <v>0</v>
      </c>
      <c r="Q1369" s="1">
        <v>4</v>
      </c>
      <c r="R1369" s="1">
        <v>7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66</v>
      </c>
      <c r="AA1369" s="1" t="str" cm="1">
        <f t="array" ref="AA1369">_xlfn.IFS(AND(Z1369 &lt; 36, Z1369 &gt; 23), "24-35", AND(Z1369 &lt; 51, Z1369 &gt; 35), "36-50", AND(Z1369 &lt; 66, Z1369 &gt; 50), "51-65", Z1369 &gt; 65, "66+", TRUE, "?")</f>
        <v>66+</v>
      </c>
      <c r="AB1369" s="1">
        <v>2661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1</v>
      </c>
      <c r="AJ1369" s="1">
        <v>0</v>
      </c>
      <c r="AK1369" s="1">
        <v>0</v>
      </c>
      <c r="AL1369" s="1">
        <v>110</v>
      </c>
      <c r="AM1369" s="2">
        <v>42188</v>
      </c>
      <c r="AN1369">
        <f t="shared" si="64"/>
        <v>7</v>
      </c>
      <c r="AO1369" t="str">
        <f t="shared" si="65"/>
        <v>July</v>
      </c>
      <c r="AP1369">
        <v>1</v>
      </c>
    </row>
    <row r="1370" spans="1:42" ht="13" x14ac:dyDescent="0.15">
      <c r="A1370">
        <v>1369</v>
      </c>
      <c r="B1370" s="1">
        <v>59892</v>
      </c>
      <c r="C1370" s="1">
        <v>87</v>
      </c>
      <c r="D1370" s="1">
        <f t="shared" si="63"/>
        <v>0.14526147064716491</v>
      </c>
      <c r="E1370" s="1">
        <v>0</v>
      </c>
      <c r="F1370" s="1">
        <v>1</v>
      </c>
      <c r="G1370" s="1">
        <v>26</v>
      </c>
      <c r="H1370" s="1">
        <v>73</v>
      </c>
      <c r="I1370" s="1">
        <v>0</v>
      </c>
      <c r="J1370" s="1">
        <v>13</v>
      </c>
      <c r="K1370" s="1">
        <v>0</v>
      </c>
      <c r="L1370" s="1">
        <v>1</v>
      </c>
      <c r="M1370" s="1">
        <v>0</v>
      </c>
      <c r="N1370" s="1">
        <v>1</v>
      </c>
      <c r="O1370" s="1">
        <v>2</v>
      </c>
      <c r="P1370" s="1">
        <v>1</v>
      </c>
      <c r="Q1370" s="1">
        <v>3</v>
      </c>
      <c r="R1370" s="1">
        <v>3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50</v>
      </c>
      <c r="AA1370" s="1" t="str" cm="1">
        <f t="array" ref="AA1370">_xlfn.IFS(AND(Z1370 &lt; 36, Z1370 &gt; 23), "24-35", AND(Z1370 &lt; 51, Z1370 &gt; 35), "36-50", AND(Z1370 &lt; 66, Z1370 &gt; 50), "51-65", Z1370 &gt; 65, "66+", TRUE, "?")</f>
        <v>36-50</v>
      </c>
      <c r="AB1370" s="1">
        <v>2398</v>
      </c>
      <c r="AC1370" s="1">
        <v>0</v>
      </c>
      <c r="AD1370" s="1">
        <v>1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87</v>
      </c>
      <c r="AM1370" s="2">
        <v>42451</v>
      </c>
      <c r="AN1370">
        <f t="shared" si="64"/>
        <v>3</v>
      </c>
      <c r="AO1370" t="str">
        <f t="shared" si="65"/>
        <v>March</v>
      </c>
      <c r="AP1370">
        <v>1</v>
      </c>
    </row>
    <row r="1371" spans="1:42" ht="13" x14ac:dyDescent="0.15">
      <c r="A1371">
        <v>1370</v>
      </c>
      <c r="B1371" s="1">
        <v>41020</v>
      </c>
      <c r="C1371" s="1">
        <v>181</v>
      </c>
      <c r="D1371" s="1">
        <f t="shared" si="63"/>
        <v>0.4412481716235982</v>
      </c>
      <c r="E1371" s="1">
        <v>0</v>
      </c>
      <c r="F1371" s="1">
        <v>0</v>
      </c>
      <c r="G1371" s="1">
        <v>68</v>
      </c>
      <c r="H1371" s="1">
        <v>112</v>
      </c>
      <c r="I1371" s="1">
        <v>1</v>
      </c>
      <c r="J1371" s="1">
        <v>54</v>
      </c>
      <c r="K1371" s="1">
        <v>7</v>
      </c>
      <c r="L1371" s="1">
        <v>7</v>
      </c>
      <c r="M1371" s="1">
        <v>36</v>
      </c>
      <c r="N1371" s="1">
        <v>1</v>
      </c>
      <c r="O1371" s="1">
        <v>3</v>
      </c>
      <c r="P1371" s="1">
        <v>2</v>
      </c>
      <c r="Q1371" s="1">
        <v>4</v>
      </c>
      <c r="R1371" s="1">
        <v>3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33</v>
      </c>
      <c r="AA1371" s="1" t="str" cm="1">
        <f t="array" ref="AA1371">_xlfn.IFS(AND(Z1371 &lt; 36, Z1371 &gt; 23), "24-35", AND(Z1371 &lt; 51, Z1371 &gt; 35), "36-50", AND(Z1371 &lt; 66, Z1371 &gt; 50), "51-65", Z1371 &gt; 65, "66+", TRUE, "?")</f>
        <v>24-35</v>
      </c>
      <c r="AB1371" s="1">
        <v>2403</v>
      </c>
      <c r="AC1371" s="1">
        <v>0</v>
      </c>
      <c r="AD1371" s="1">
        <v>0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0</v>
      </c>
      <c r="AL1371" s="1">
        <v>145</v>
      </c>
      <c r="AM1371" s="2">
        <v>42446</v>
      </c>
      <c r="AN1371">
        <f t="shared" si="64"/>
        <v>3</v>
      </c>
      <c r="AO1371" t="str">
        <f t="shared" si="65"/>
        <v>March</v>
      </c>
      <c r="AP1371">
        <v>1</v>
      </c>
    </row>
    <row r="1372" spans="1:42" ht="13" x14ac:dyDescent="0.15">
      <c r="A1372">
        <v>1371</v>
      </c>
      <c r="B1372" s="1">
        <v>57072</v>
      </c>
      <c r="C1372" s="1">
        <v>1004</v>
      </c>
      <c r="D1372" s="1">
        <f t="shared" si="63"/>
        <v>1.7591813849172973</v>
      </c>
      <c r="E1372" s="1">
        <v>0</v>
      </c>
      <c r="F1372" s="1">
        <v>1</v>
      </c>
      <c r="G1372" s="1">
        <v>79</v>
      </c>
      <c r="H1372" s="1">
        <v>944</v>
      </c>
      <c r="I1372" s="1">
        <v>0</v>
      </c>
      <c r="J1372" s="1">
        <v>60</v>
      </c>
      <c r="K1372" s="1">
        <v>0</v>
      </c>
      <c r="L1372" s="1">
        <v>0</v>
      </c>
      <c r="M1372" s="1">
        <v>30</v>
      </c>
      <c r="N1372" s="1">
        <v>2</v>
      </c>
      <c r="O1372" s="1">
        <v>7</v>
      </c>
      <c r="P1372" s="1">
        <v>5</v>
      </c>
      <c r="Q1372" s="1">
        <v>13</v>
      </c>
      <c r="R1372" s="1">
        <v>5</v>
      </c>
      <c r="S1372" s="1">
        <v>0</v>
      </c>
      <c r="T1372" s="1">
        <v>0</v>
      </c>
      <c r="U1372" s="1">
        <v>1</v>
      </c>
      <c r="V1372" s="1">
        <v>0</v>
      </c>
      <c r="W1372" s="1">
        <v>0</v>
      </c>
      <c r="X1372" s="1">
        <v>0</v>
      </c>
      <c r="Y1372" s="1">
        <v>0</v>
      </c>
      <c r="Z1372" s="1">
        <v>59</v>
      </c>
      <c r="AA1372" s="1" t="str" cm="1">
        <f t="array" ref="AA1372">_xlfn.IFS(AND(Z1372 &lt; 36, Z1372 &gt; 23), "24-35", AND(Z1372 &lt; 51, Z1372 &gt; 35), "36-50", AND(Z1372 &lt; 66, Z1372 &gt; 50), "51-65", Z1372 &gt; 65, "66+", TRUE, "?")</f>
        <v>51-65</v>
      </c>
      <c r="AB1372" s="1">
        <v>2315</v>
      </c>
      <c r="AC1372" s="1">
        <v>0</v>
      </c>
      <c r="AD1372" s="1">
        <v>1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974</v>
      </c>
      <c r="AM1372" s="2">
        <v>42534</v>
      </c>
      <c r="AN1372">
        <f t="shared" si="64"/>
        <v>6</v>
      </c>
      <c r="AO1372" t="str">
        <f t="shared" si="65"/>
        <v>June</v>
      </c>
      <c r="AP1372">
        <v>1</v>
      </c>
    </row>
    <row r="1373" spans="1:42" ht="13" x14ac:dyDescent="0.15">
      <c r="A1373">
        <v>1372</v>
      </c>
      <c r="B1373" s="1">
        <v>19414</v>
      </c>
      <c r="C1373" s="1">
        <v>25</v>
      </c>
      <c r="D1373" s="1">
        <f t="shared" si="63"/>
        <v>0.1287730503760173</v>
      </c>
      <c r="E1373" s="1">
        <v>1</v>
      </c>
      <c r="F1373" s="1">
        <v>0</v>
      </c>
      <c r="G1373" s="1">
        <v>32</v>
      </c>
      <c r="H1373" s="1">
        <v>2</v>
      </c>
      <c r="I1373" s="1">
        <v>3</v>
      </c>
      <c r="J1373" s="1">
        <v>12</v>
      </c>
      <c r="K1373" s="1">
        <v>3</v>
      </c>
      <c r="L1373" s="1">
        <v>5</v>
      </c>
      <c r="M1373" s="1">
        <v>7</v>
      </c>
      <c r="N1373" s="1">
        <v>1</v>
      </c>
      <c r="O1373" s="1">
        <v>1</v>
      </c>
      <c r="P1373" s="1">
        <v>0</v>
      </c>
      <c r="Q1373" s="1">
        <v>3</v>
      </c>
      <c r="R1373" s="1">
        <v>8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39</v>
      </c>
      <c r="AA1373" s="1" t="str" cm="1">
        <f t="array" ref="AA1373">_xlfn.IFS(AND(Z1373 &lt; 36, Z1373 &gt; 23), "24-35", AND(Z1373 &lt; 51, Z1373 &gt; 35), "36-50", AND(Z1373 &lt; 66, Z1373 &gt; 50), "51-65", Z1373 &gt; 65, "66+", TRUE, "?")</f>
        <v>36-50</v>
      </c>
      <c r="AB1373" s="1">
        <v>2415</v>
      </c>
      <c r="AC1373" s="1">
        <v>0</v>
      </c>
      <c r="AD1373" s="1">
        <v>0</v>
      </c>
      <c r="AE1373" s="1">
        <v>0</v>
      </c>
      <c r="AF1373" s="1">
        <v>1</v>
      </c>
      <c r="AG1373" s="1">
        <v>0</v>
      </c>
      <c r="AH1373" s="1">
        <v>1</v>
      </c>
      <c r="AI1373" s="1">
        <v>0</v>
      </c>
      <c r="AJ1373" s="1">
        <v>0</v>
      </c>
      <c r="AK1373" s="1">
        <v>0</v>
      </c>
      <c r="AL1373" s="1">
        <v>18</v>
      </c>
      <c r="AM1373" s="2">
        <v>42434</v>
      </c>
      <c r="AN1373">
        <f t="shared" si="64"/>
        <v>3</v>
      </c>
      <c r="AO1373" t="str">
        <f t="shared" si="65"/>
        <v>March</v>
      </c>
      <c r="AP1373">
        <v>1</v>
      </c>
    </row>
    <row r="1374" spans="1:42" ht="13" x14ac:dyDescent="0.15">
      <c r="A1374">
        <v>1373</v>
      </c>
      <c r="B1374" s="1">
        <v>19107</v>
      </c>
      <c r="C1374" s="1">
        <v>30</v>
      </c>
      <c r="D1374" s="1">
        <f t="shared" si="63"/>
        <v>0.15701051970482022</v>
      </c>
      <c r="E1374" s="1">
        <v>1</v>
      </c>
      <c r="F1374" s="1">
        <v>0</v>
      </c>
      <c r="G1374" s="1">
        <v>49</v>
      </c>
      <c r="H1374" s="1">
        <v>2</v>
      </c>
      <c r="I1374" s="1">
        <v>4</v>
      </c>
      <c r="J1374" s="1">
        <v>9</v>
      </c>
      <c r="K1374" s="1">
        <v>10</v>
      </c>
      <c r="L1374" s="1">
        <v>5</v>
      </c>
      <c r="M1374" s="1">
        <v>16</v>
      </c>
      <c r="N1374" s="1">
        <v>2</v>
      </c>
      <c r="O1374" s="1">
        <v>1</v>
      </c>
      <c r="P1374" s="1">
        <v>0</v>
      </c>
      <c r="Q1374" s="1">
        <v>3</v>
      </c>
      <c r="R1374" s="1">
        <v>7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40</v>
      </c>
      <c r="AA1374" s="1" t="str" cm="1">
        <f t="array" ref="AA1374">_xlfn.IFS(AND(Z1374 &lt; 36, Z1374 &gt; 23), "24-35", AND(Z1374 &lt; 51, Z1374 &gt; 35), "36-50", AND(Z1374 &lt; 66, Z1374 &gt; 50), "51-65", Z1374 &gt; 65, "66+", TRUE, "?")</f>
        <v>36-50</v>
      </c>
      <c r="AB1374" s="1">
        <v>2470</v>
      </c>
      <c r="AC1374" s="1">
        <v>0</v>
      </c>
      <c r="AD1374" s="1">
        <v>1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14</v>
      </c>
      <c r="AM1374" s="2">
        <v>42379</v>
      </c>
      <c r="AN1374">
        <f t="shared" si="64"/>
        <v>1</v>
      </c>
      <c r="AO1374" t="str">
        <f t="shared" si="65"/>
        <v>January</v>
      </c>
      <c r="AP1374">
        <v>1</v>
      </c>
    </row>
    <row r="1375" spans="1:42" ht="13" x14ac:dyDescent="0.15">
      <c r="A1375">
        <v>1374</v>
      </c>
      <c r="B1375" s="1">
        <v>75484</v>
      </c>
      <c r="C1375" s="1">
        <v>1125</v>
      </c>
      <c r="D1375" s="1">
        <f t="shared" si="63"/>
        <v>1.4903820677229611</v>
      </c>
      <c r="E1375" s="1">
        <v>0</v>
      </c>
      <c r="F1375" s="1">
        <v>1</v>
      </c>
      <c r="G1375" s="1">
        <v>50</v>
      </c>
      <c r="H1375" s="1">
        <v>378</v>
      </c>
      <c r="I1375" s="1">
        <v>97</v>
      </c>
      <c r="J1375" s="1">
        <v>259</v>
      </c>
      <c r="K1375" s="1">
        <v>197</v>
      </c>
      <c r="L1375" s="1">
        <v>194</v>
      </c>
      <c r="M1375" s="1">
        <v>34</v>
      </c>
      <c r="N1375" s="1">
        <v>2</v>
      </c>
      <c r="O1375" s="1">
        <v>7</v>
      </c>
      <c r="P1375" s="1">
        <v>3</v>
      </c>
      <c r="Q1375" s="1">
        <v>6</v>
      </c>
      <c r="R1375" s="1">
        <v>4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44</v>
      </c>
      <c r="AA1375" s="1" t="str" cm="1">
        <f t="array" ref="AA1375">_xlfn.IFS(AND(Z1375 &lt; 36, Z1375 &gt; 23), "24-35", AND(Z1375 &lt; 51, Z1375 &gt; 35), "36-50", AND(Z1375 &lt; 66, Z1375 &gt; 50), "51-65", Z1375 &gt; 65, "66+", TRUE, "?")</f>
        <v>36-50</v>
      </c>
      <c r="AB1375" s="1">
        <v>2855</v>
      </c>
      <c r="AC1375" s="1">
        <v>0</v>
      </c>
      <c r="AD1375" s="1">
        <v>0</v>
      </c>
      <c r="AE1375" s="1">
        <v>0</v>
      </c>
      <c r="AF1375" s="1">
        <v>1</v>
      </c>
      <c r="AG1375" s="1">
        <v>0</v>
      </c>
      <c r="AH1375" s="1">
        <v>1</v>
      </c>
      <c r="AI1375" s="1">
        <v>0</v>
      </c>
      <c r="AJ1375" s="1">
        <v>0</v>
      </c>
      <c r="AK1375" s="1">
        <v>0</v>
      </c>
      <c r="AL1375" s="1">
        <v>1091</v>
      </c>
      <c r="AM1375" s="2">
        <v>41994</v>
      </c>
      <c r="AN1375">
        <f t="shared" si="64"/>
        <v>12</v>
      </c>
      <c r="AO1375" t="str">
        <f t="shared" si="65"/>
        <v>December</v>
      </c>
      <c r="AP1375">
        <v>1</v>
      </c>
    </row>
    <row r="1376" spans="1:42" ht="13" x14ac:dyDescent="0.15">
      <c r="A1376">
        <v>1375</v>
      </c>
      <c r="B1376" s="1">
        <v>70379</v>
      </c>
      <c r="C1376" s="1">
        <v>852</v>
      </c>
      <c r="D1376" s="1">
        <f t="shared" si="63"/>
        <v>1.2105883857400646</v>
      </c>
      <c r="E1376" s="1">
        <v>0</v>
      </c>
      <c r="F1376" s="1">
        <v>1</v>
      </c>
      <c r="G1376" s="1">
        <v>84</v>
      </c>
      <c r="H1376" s="1">
        <v>553</v>
      </c>
      <c r="I1376" s="1">
        <v>25</v>
      </c>
      <c r="J1376" s="1">
        <v>142</v>
      </c>
      <c r="K1376" s="1">
        <v>65</v>
      </c>
      <c r="L1376" s="1">
        <v>67</v>
      </c>
      <c r="M1376" s="1">
        <v>8</v>
      </c>
      <c r="N1376" s="1">
        <v>3</v>
      </c>
      <c r="O1376" s="1">
        <v>6</v>
      </c>
      <c r="P1376" s="1">
        <v>3</v>
      </c>
      <c r="Q1376" s="1">
        <v>13</v>
      </c>
      <c r="R1376" s="1">
        <v>4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44</v>
      </c>
      <c r="AA1376" s="1" t="str" cm="1">
        <f t="array" ref="AA1376">_xlfn.IFS(AND(Z1376 &lt; 36, Z1376 &gt; 23), "24-35", AND(Z1376 &lt; 51, Z1376 &gt; 35), "36-50", AND(Z1376 &lt; 66, Z1376 &gt; 50), "51-65", Z1376 &gt; 65, "66+", TRUE, "?")</f>
        <v>36-50</v>
      </c>
      <c r="AB1376" s="1">
        <v>2642</v>
      </c>
      <c r="AC1376" s="1">
        <v>0</v>
      </c>
      <c r="AD1376" s="1">
        <v>0</v>
      </c>
      <c r="AE1376" s="1">
        <v>1</v>
      </c>
      <c r="AF1376" s="1">
        <v>0</v>
      </c>
      <c r="AG1376" s="1">
        <v>0</v>
      </c>
      <c r="AH1376" s="1">
        <v>0</v>
      </c>
      <c r="AI1376" s="1">
        <v>0</v>
      </c>
      <c r="AJ1376" s="1">
        <v>1</v>
      </c>
      <c r="AK1376" s="1">
        <v>0</v>
      </c>
      <c r="AL1376" s="1">
        <v>844</v>
      </c>
      <c r="AM1376" s="2">
        <v>42207</v>
      </c>
      <c r="AN1376">
        <f t="shared" si="64"/>
        <v>7</v>
      </c>
      <c r="AO1376" t="str">
        <f t="shared" si="65"/>
        <v>July</v>
      </c>
      <c r="AP1376">
        <v>1</v>
      </c>
    </row>
    <row r="1377" spans="1:42" ht="13" x14ac:dyDescent="0.15">
      <c r="A1377">
        <v>1376</v>
      </c>
      <c r="B1377" s="1">
        <v>79419</v>
      </c>
      <c r="C1377" s="1">
        <v>1600</v>
      </c>
      <c r="D1377" s="1">
        <f t="shared" si="63"/>
        <v>2.0146312595222806</v>
      </c>
      <c r="E1377" s="1">
        <v>0</v>
      </c>
      <c r="F1377" s="1">
        <v>0</v>
      </c>
      <c r="G1377" s="1">
        <v>96</v>
      </c>
      <c r="H1377" s="1">
        <v>751</v>
      </c>
      <c r="I1377" s="1">
        <v>127</v>
      </c>
      <c r="J1377" s="1">
        <v>687</v>
      </c>
      <c r="K1377" s="1">
        <v>20</v>
      </c>
      <c r="L1377" s="1">
        <v>15</v>
      </c>
      <c r="M1377" s="1">
        <v>31</v>
      </c>
      <c r="N1377" s="1">
        <v>1</v>
      </c>
      <c r="O1377" s="1">
        <v>4</v>
      </c>
      <c r="P1377" s="1">
        <v>6</v>
      </c>
      <c r="Q1377" s="1">
        <v>4</v>
      </c>
      <c r="R1377" s="1">
        <v>2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50</v>
      </c>
      <c r="AA1377" s="1" t="str" cm="1">
        <f t="array" ref="AA1377">_xlfn.IFS(AND(Z1377 &lt; 36, Z1377 &gt; 23), "24-35", AND(Z1377 &lt; 51, Z1377 &gt; 35), "36-50", AND(Z1377 &lt; 66, Z1377 &gt; 50), "51-65", Z1377 &gt; 65, "66+", TRUE, "?")</f>
        <v>36-50</v>
      </c>
      <c r="AB1377" s="1">
        <v>2166</v>
      </c>
      <c r="AC1377" s="1">
        <v>0</v>
      </c>
      <c r="AD1377" s="1">
        <v>0</v>
      </c>
      <c r="AE1377" s="1">
        <v>0</v>
      </c>
      <c r="AF1377" s="1">
        <v>1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1569</v>
      </c>
      <c r="AM1377" s="2">
        <v>42683</v>
      </c>
      <c r="AN1377">
        <f t="shared" si="64"/>
        <v>11</v>
      </c>
      <c r="AO1377" t="str">
        <f t="shared" si="65"/>
        <v>November</v>
      </c>
      <c r="AP1377">
        <v>1</v>
      </c>
    </row>
    <row r="1378" spans="1:42" ht="13" x14ac:dyDescent="0.15">
      <c r="A1378">
        <v>1377</v>
      </c>
      <c r="B1378" s="1">
        <v>64014</v>
      </c>
      <c r="C1378" s="1">
        <v>436</v>
      </c>
      <c r="D1378" s="1">
        <f t="shared" si="63"/>
        <v>0.68110100915424754</v>
      </c>
      <c r="E1378" s="1">
        <v>2</v>
      </c>
      <c r="F1378" s="1">
        <v>1</v>
      </c>
      <c r="G1378" s="1">
        <v>56</v>
      </c>
      <c r="H1378" s="1">
        <v>406</v>
      </c>
      <c r="I1378" s="1">
        <v>0</v>
      </c>
      <c r="J1378" s="1">
        <v>30</v>
      </c>
      <c r="K1378" s="1">
        <v>0</v>
      </c>
      <c r="L1378" s="1">
        <v>0</v>
      </c>
      <c r="M1378" s="1">
        <v>8</v>
      </c>
      <c r="N1378" s="1">
        <v>7</v>
      </c>
      <c r="O1378" s="1">
        <v>8</v>
      </c>
      <c r="P1378" s="1">
        <v>2</v>
      </c>
      <c r="Q1378" s="1">
        <v>5</v>
      </c>
      <c r="R1378" s="1">
        <v>7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74</v>
      </c>
      <c r="AA1378" s="1" t="str" cm="1">
        <f t="array" ref="AA1378">_xlfn.IFS(AND(Z1378 &lt; 36, Z1378 &gt; 23), "24-35", AND(Z1378 &lt; 51, Z1378 &gt; 35), "36-50", AND(Z1378 &lt; 66, Z1378 &gt; 50), "51-65", Z1378 &gt; 65, "66+", TRUE, "?")</f>
        <v>66+</v>
      </c>
      <c r="AB1378" s="1">
        <v>2178</v>
      </c>
      <c r="AC1378" s="1">
        <v>0</v>
      </c>
      <c r="AD1378" s="1">
        <v>0</v>
      </c>
      <c r="AE1378" s="1">
        <v>0</v>
      </c>
      <c r="AF1378" s="1">
        <v>1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428</v>
      </c>
      <c r="AM1378" s="2">
        <v>42671</v>
      </c>
      <c r="AN1378">
        <f t="shared" si="64"/>
        <v>10</v>
      </c>
      <c r="AO1378" t="str">
        <f t="shared" si="65"/>
        <v>October</v>
      </c>
      <c r="AP1378">
        <v>1</v>
      </c>
    </row>
    <row r="1379" spans="1:42" ht="13" x14ac:dyDescent="0.15">
      <c r="A1379">
        <v>1378</v>
      </c>
      <c r="B1379" s="1">
        <v>76998</v>
      </c>
      <c r="C1379" s="1">
        <v>1803</v>
      </c>
      <c r="D1379" s="1">
        <f t="shared" si="63"/>
        <v>2.3416192628379959</v>
      </c>
      <c r="E1379" s="1">
        <v>0</v>
      </c>
      <c r="F1379" s="1">
        <v>1</v>
      </c>
      <c r="G1379" s="1">
        <v>85</v>
      </c>
      <c r="H1379" s="1">
        <v>1449</v>
      </c>
      <c r="I1379" s="1">
        <v>89</v>
      </c>
      <c r="J1379" s="1">
        <v>161</v>
      </c>
      <c r="K1379" s="1">
        <v>69</v>
      </c>
      <c r="L1379" s="1">
        <v>35</v>
      </c>
      <c r="M1379" s="1">
        <v>107</v>
      </c>
      <c r="N1379" s="1">
        <v>2</v>
      </c>
      <c r="O1379" s="1">
        <v>11</v>
      </c>
      <c r="P1379" s="1">
        <v>8</v>
      </c>
      <c r="Q1379" s="1">
        <v>8</v>
      </c>
      <c r="R1379" s="1">
        <v>6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0</v>
      </c>
      <c r="Y1379" s="1">
        <v>0</v>
      </c>
      <c r="Z1379" s="1">
        <v>65</v>
      </c>
      <c r="AA1379" s="1" t="str" cm="1">
        <f t="array" ref="AA1379">_xlfn.IFS(AND(Z1379 &lt; 36, Z1379 &gt; 23), "24-35", AND(Z1379 &lt; 51, Z1379 &gt; 35), "36-50", AND(Z1379 &lt; 66, Z1379 &gt; 50), "51-65", Z1379 &gt; 65, "66+", TRUE, "?")</f>
        <v>51-65</v>
      </c>
      <c r="AB1379" s="1">
        <v>2693</v>
      </c>
      <c r="AC1379" s="1">
        <v>0</v>
      </c>
      <c r="AD1379" s="1">
        <v>1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0</v>
      </c>
      <c r="AL1379" s="1">
        <v>1696</v>
      </c>
      <c r="AM1379" s="2">
        <v>42156</v>
      </c>
      <c r="AN1379">
        <f t="shared" si="64"/>
        <v>6</v>
      </c>
      <c r="AO1379" t="str">
        <f t="shared" si="65"/>
        <v>June</v>
      </c>
      <c r="AP1379">
        <v>1</v>
      </c>
    </row>
    <row r="1380" spans="1:42" ht="13" x14ac:dyDescent="0.15">
      <c r="A1380">
        <v>1379</v>
      </c>
      <c r="B1380" s="1">
        <v>49854</v>
      </c>
      <c r="C1380" s="1">
        <v>350</v>
      </c>
      <c r="D1380" s="1">
        <f t="shared" si="63"/>
        <v>0.70204998595900026</v>
      </c>
      <c r="E1380" s="1">
        <v>1</v>
      </c>
      <c r="F1380" s="1">
        <v>0</v>
      </c>
      <c r="G1380" s="1">
        <v>63</v>
      </c>
      <c r="H1380" s="1">
        <v>123</v>
      </c>
      <c r="I1380" s="1">
        <v>17</v>
      </c>
      <c r="J1380" s="1">
        <v>171</v>
      </c>
      <c r="K1380" s="1">
        <v>39</v>
      </c>
      <c r="L1380" s="1">
        <v>0</v>
      </c>
      <c r="M1380" s="1">
        <v>30</v>
      </c>
      <c r="N1380" s="1">
        <v>5</v>
      </c>
      <c r="O1380" s="1">
        <v>6</v>
      </c>
      <c r="P1380" s="1">
        <v>2</v>
      </c>
      <c r="Q1380" s="1">
        <v>5</v>
      </c>
      <c r="R1380" s="1">
        <v>6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48</v>
      </c>
      <c r="AA1380" s="1" t="str" cm="1">
        <f t="array" ref="AA1380">_xlfn.IFS(AND(Z1380 &lt; 36, Z1380 &gt; 23), "24-35", AND(Z1380 &lt; 51, Z1380 &gt; 35), "36-50", AND(Z1380 &lt; 66, Z1380 &gt; 50), "51-65", Z1380 &gt; 65, "66+", TRUE, "?")</f>
        <v>36-50</v>
      </c>
      <c r="AB1380" s="1">
        <v>2390</v>
      </c>
      <c r="AC1380" s="1">
        <v>0</v>
      </c>
      <c r="AD1380" s="1">
        <v>0</v>
      </c>
      <c r="AE1380" s="1">
        <v>0</v>
      </c>
      <c r="AF1380" s="1">
        <v>1</v>
      </c>
      <c r="AG1380" s="1">
        <v>0</v>
      </c>
      <c r="AH1380" s="1">
        <v>0</v>
      </c>
      <c r="AI1380" s="1">
        <v>0</v>
      </c>
      <c r="AJ1380" s="1">
        <v>1</v>
      </c>
      <c r="AK1380" s="1">
        <v>0</v>
      </c>
      <c r="AL1380" s="1">
        <v>320</v>
      </c>
      <c r="AM1380" s="2">
        <v>42459</v>
      </c>
      <c r="AN1380">
        <f t="shared" si="64"/>
        <v>3</v>
      </c>
      <c r="AO1380" t="str">
        <f t="shared" si="65"/>
        <v>March</v>
      </c>
      <c r="AP1380">
        <v>1</v>
      </c>
    </row>
    <row r="1381" spans="1:42" ht="13" x14ac:dyDescent="0.15">
      <c r="A1381">
        <v>1380</v>
      </c>
      <c r="B1381" s="1">
        <v>50611</v>
      </c>
      <c r="C1381" s="1">
        <v>489</v>
      </c>
      <c r="D1381" s="1">
        <f t="shared" si="63"/>
        <v>0.96619312007271141</v>
      </c>
      <c r="E1381" s="1">
        <v>0</v>
      </c>
      <c r="F1381" s="1">
        <v>1</v>
      </c>
      <c r="G1381" s="1">
        <v>98</v>
      </c>
      <c r="H1381" s="1">
        <v>459</v>
      </c>
      <c r="I1381" s="1">
        <v>0</v>
      </c>
      <c r="J1381" s="1">
        <v>24</v>
      </c>
      <c r="K1381" s="1">
        <v>6</v>
      </c>
      <c r="L1381" s="1">
        <v>0</v>
      </c>
      <c r="M1381" s="1">
        <v>4</v>
      </c>
      <c r="N1381" s="1">
        <v>6</v>
      </c>
      <c r="O1381" s="1">
        <v>4</v>
      </c>
      <c r="P1381" s="1">
        <v>5</v>
      </c>
      <c r="Q1381" s="1">
        <v>7</v>
      </c>
      <c r="R1381" s="1">
        <v>6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1</v>
      </c>
      <c r="Z1381" s="1">
        <v>60</v>
      </c>
      <c r="AA1381" s="1" t="str" cm="1">
        <f t="array" ref="AA1381">_xlfn.IFS(AND(Z1381 &lt; 36, Z1381 &gt; 23), "24-35", AND(Z1381 &lt; 51, Z1381 &gt; 35), "36-50", AND(Z1381 &lt; 66, Z1381 &gt; 50), "51-65", Z1381 &gt; 65, "66+", TRUE, "?")</f>
        <v>51-65</v>
      </c>
      <c r="AB1381" s="1">
        <v>2792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485</v>
      </c>
      <c r="AM1381" s="2">
        <v>42057</v>
      </c>
      <c r="AN1381">
        <f t="shared" si="64"/>
        <v>2</v>
      </c>
      <c r="AO1381" t="str">
        <f t="shared" si="65"/>
        <v>February</v>
      </c>
      <c r="AP1381">
        <v>1</v>
      </c>
    </row>
    <row r="1382" spans="1:42" ht="13" x14ac:dyDescent="0.15">
      <c r="A1382">
        <v>1381</v>
      </c>
      <c r="B1382" s="1">
        <v>42873</v>
      </c>
      <c r="C1382" s="1">
        <v>254</v>
      </c>
      <c r="D1382" s="1">
        <f t="shared" si="63"/>
        <v>0.59244746110605739</v>
      </c>
      <c r="E1382" s="1">
        <v>1</v>
      </c>
      <c r="F1382" s="1">
        <v>1</v>
      </c>
      <c r="G1382" s="1">
        <v>11</v>
      </c>
      <c r="H1382" s="1">
        <v>209</v>
      </c>
      <c r="I1382" s="1">
        <v>0</v>
      </c>
      <c r="J1382" s="1">
        <v>40</v>
      </c>
      <c r="K1382" s="1">
        <v>3</v>
      </c>
      <c r="L1382" s="1">
        <v>2</v>
      </c>
      <c r="M1382" s="1">
        <v>15</v>
      </c>
      <c r="N1382" s="1">
        <v>4</v>
      </c>
      <c r="O1382" s="1">
        <v>6</v>
      </c>
      <c r="P1382" s="1">
        <v>1</v>
      </c>
      <c r="Q1382" s="1">
        <v>4</v>
      </c>
      <c r="R1382" s="1">
        <v>8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70</v>
      </c>
      <c r="AA1382" s="1" t="str" cm="1">
        <f t="array" ref="AA1382">_xlfn.IFS(AND(Z1382 &lt; 36, Z1382 &gt; 23), "24-35", AND(Z1382 &lt; 51, Z1382 &gt; 35), "36-50", AND(Z1382 &lt; 66, Z1382 &gt; 50), "51-65", Z1382 &gt; 65, "66+", TRUE, "?")</f>
        <v>66+</v>
      </c>
      <c r="AB1382" s="1">
        <v>2683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239</v>
      </c>
      <c r="AM1382" s="2">
        <v>42166</v>
      </c>
      <c r="AN1382">
        <f t="shared" si="64"/>
        <v>6</v>
      </c>
      <c r="AO1382" t="str">
        <f t="shared" si="65"/>
        <v>June</v>
      </c>
      <c r="AP1382">
        <v>1</v>
      </c>
    </row>
    <row r="1383" spans="1:42" ht="13" x14ac:dyDescent="0.15">
      <c r="A1383">
        <v>1382</v>
      </c>
      <c r="B1383" s="1">
        <v>36130</v>
      </c>
      <c r="C1383" s="1">
        <v>451</v>
      </c>
      <c r="D1383" s="1">
        <f t="shared" si="63"/>
        <v>1.2482701356213675</v>
      </c>
      <c r="E1383" s="1">
        <v>0</v>
      </c>
      <c r="F1383" s="1">
        <v>1</v>
      </c>
      <c r="G1383" s="1">
        <v>46</v>
      </c>
      <c r="H1383" s="1">
        <v>157</v>
      </c>
      <c r="I1383" s="1">
        <v>43</v>
      </c>
      <c r="J1383" s="1">
        <v>127</v>
      </c>
      <c r="K1383" s="1">
        <v>68</v>
      </c>
      <c r="L1383" s="1">
        <v>56</v>
      </c>
      <c r="M1383" s="1">
        <v>37</v>
      </c>
      <c r="N1383" s="1">
        <v>6</v>
      </c>
      <c r="O1383" s="1">
        <v>3</v>
      </c>
      <c r="P1383" s="1">
        <v>8</v>
      </c>
      <c r="Q1383" s="1">
        <v>4</v>
      </c>
      <c r="R1383" s="1">
        <v>4</v>
      </c>
      <c r="S1383" s="1">
        <v>0</v>
      </c>
      <c r="T1383" s="1">
        <v>0</v>
      </c>
      <c r="U1383" s="1">
        <v>1</v>
      </c>
      <c r="V1383" s="1">
        <v>0</v>
      </c>
      <c r="W1383" s="1">
        <v>0</v>
      </c>
      <c r="X1383" s="1">
        <v>0</v>
      </c>
      <c r="Y1383" s="1">
        <v>1</v>
      </c>
      <c r="Z1383" s="1">
        <v>66</v>
      </c>
      <c r="AA1383" s="1" t="str" cm="1">
        <f t="array" ref="AA1383">_xlfn.IFS(AND(Z1383 &lt; 36, Z1383 &gt; 23), "24-35", AND(Z1383 &lt; 51, Z1383 &gt; 35), "36-50", AND(Z1383 &lt; 66, Z1383 &gt; 50), "51-65", Z1383 &gt; 65, "66+", TRUE, "?")</f>
        <v>66+</v>
      </c>
      <c r="AB1383" s="1">
        <v>2671</v>
      </c>
      <c r="AC1383" s="1">
        <v>0</v>
      </c>
      <c r="AD1383" s="1">
        <v>0</v>
      </c>
      <c r="AE1383" s="1">
        <v>1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0</v>
      </c>
      <c r="AL1383" s="1">
        <v>414</v>
      </c>
      <c r="AM1383" s="2">
        <v>42178</v>
      </c>
      <c r="AN1383">
        <f t="shared" si="64"/>
        <v>6</v>
      </c>
      <c r="AO1383" t="str">
        <f t="shared" si="65"/>
        <v>June</v>
      </c>
      <c r="AP1383">
        <v>1</v>
      </c>
    </row>
    <row r="1384" spans="1:42" ht="13" x14ac:dyDescent="0.15">
      <c r="A1384">
        <v>1383</v>
      </c>
      <c r="B1384" s="1">
        <v>57867</v>
      </c>
      <c r="C1384" s="1">
        <v>595</v>
      </c>
      <c r="D1384" s="1">
        <f t="shared" si="63"/>
        <v>1.0282198835260166</v>
      </c>
      <c r="E1384" s="1">
        <v>1</v>
      </c>
      <c r="F1384" s="1">
        <v>0</v>
      </c>
      <c r="G1384" s="1">
        <v>48</v>
      </c>
      <c r="H1384" s="1">
        <v>344</v>
      </c>
      <c r="I1384" s="1">
        <v>35</v>
      </c>
      <c r="J1384" s="1">
        <v>178</v>
      </c>
      <c r="K1384" s="1">
        <v>15</v>
      </c>
      <c r="L1384" s="1">
        <v>23</v>
      </c>
      <c r="M1384" s="1">
        <v>17</v>
      </c>
      <c r="N1384" s="1">
        <v>7</v>
      </c>
      <c r="O1384" s="1">
        <v>7</v>
      </c>
      <c r="P1384" s="1">
        <v>2</v>
      </c>
      <c r="Q1384" s="1">
        <v>9</v>
      </c>
      <c r="R1384" s="1">
        <v>6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42</v>
      </c>
      <c r="AA1384" s="1" t="str" cm="1">
        <f t="array" ref="AA1384">_xlfn.IFS(AND(Z1384 &lt; 36, Z1384 &gt; 23), "24-35", AND(Z1384 &lt; 51, Z1384 &gt; 35), "36-50", AND(Z1384 &lt; 66, Z1384 &gt; 50), "51-65", Z1384 &gt; 65, "66+", TRUE, "?")</f>
        <v>36-50</v>
      </c>
      <c r="AB1384" s="1">
        <v>2430</v>
      </c>
      <c r="AC1384" s="1">
        <v>0</v>
      </c>
      <c r="AD1384" s="1">
        <v>0</v>
      </c>
      <c r="AE1384" s="1">
        <v>0</v>
      </c>
      <c r="AF1384" s="1">
        <v>1</v>
      </c>
      <c r="AG1384" s="1">
        <v>0</v>
      </c>
      <c r="AH1384" s="1">
        <v>0</v>
      </c>
      <c r="AI1384" s="1">
        <v>1</v>
      </c>
      <c r="AJ1384" s="1">
        <v>0</v>
      </c>
      <c r="AK1384" s="1">
        <v>0</v>
      </c>
      <c r="AL1384" s="1">
        <v>578</v>
      </c>
      <c r="AM1384" s="2">
        <v>42419</v>
      </c>
      <c r="AN1384">
        <f t="shared" si="64"/>
        <v>2</v>
      </c>
      <c r="AO1384" t="str">
        <f t="shared" si="65"/>
        <v>February</v>
      </c>
      <c r="AP1384">
        <v>1</v>
      </c>
    </row>
    <row r="1385" spans="1:42" ht="13" x14ac:dyDescent="0.15">
      <c r="A1385">
        <v>1384</v>
      </c>
      <c r="B1385" s="1">
        <v>35765</v>
      </c>
      <c r="C1385" s="1">
        <v>60</v>
      </c>
      <c r="D1385" s="1">
        <f t="shared" si="63"/>
        <v>0.1677617782748497</v>
      </c>
      <c r="E1385" s="1">
        <v>1</v>
      </c>
      <c r="F1385" s="1">
        <v>0</v>
      </c>
      <c r="G1385" s="1">
        <v>86</v>
      </c>
      <c r="H1385" s="1">
        <v>22</v>
      </c>
      <c r="I1385" s="1">
        <v>3</v>
      </c>
      <c r="J1385" s="1">
        <v>30</v>
      </c>
      <c r="K1385" s="1">
        <v>0</v>
      </c>
      <c r="L1385" s="1">
        <v>5</v>
      </c>
      <c r="M1385" s="1">
        <v>15</v>
      </c>
      <c r="N1385" s="1">
        <v>2</v>
      </c>
      <c r="O1385" s="1">
        <v>2</v>
      </c>
      <c r="P1385" s="1">
        <v>0</v>
      </c>
      <c r="Q1385" s="1">
        <v>4</v>
      </c>
      <c r="R1385" s="1">
        <v>6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30</v>
      </c>
      <c r="AA1385" s="1" t="str" cm="1">
        <f t="array" ref="AA1385">_xlfn.IFS(AND(Z1385 &lt; 36, Z1385 &gt; 23), "24-35", AND(Z1385 &lt; 51, Z1385 &gt; 35), "36-50", AND(Z1385 &lt; 66, Z1385 &gt; 50), "51-65", Z1385 &gt; 65, "66+", TRUE, "?")</f>
        <v>24-35</v>
      </c>
      <c r="AB1385" s="1">
        <v>2359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45</v>
      </c>
      <c r="AM1385" s="2">
        <v>42490</v>
      </c>
      <c r="AN1385">
        <f t="shared" si="64"/>
        <v>4</v>
      </c>
      <c r="AO1385" t="str">
        <f t="shared" si="65"/>
        <v>April</v>
      </c>
      <c r="AP1385">
        <v>1</v>
      </c>
    </row>
    <row r="1386" spans="1:42" ht="13" x14ac:dyDescent="0.15">
      <c r="A1386">
        <v>1385</v>
      </c>
      <c r="B1386" s="1">
        <v>65492</v>
      </c>
      <c r="C1386" s="1">
        <v>998</v>
      </c>
      <c r="D1386" s="1">
        <f t="shared" si="63"/>
        <v>1.5238502412508399</v>
      </c>
      <c r="E1386" s="1">
        <v>0</v>
      </c>
      <c r="F1386" s="1">
        <v>0</v>
      </c>
      <c r="G1386" s="1">
        <v>73</v>
      </c>
      <c r="H1386" s="1">
        <v>247</v>
      </c>
      <c r="I1386" s="1">
        <v>161</v>
      </c>
      <c r="J1386" s="1">
        <v>295</v>
      </c>
      <c r="K1386" s="1">
        <v>210</v>
      </c>
      <c r="L1386" s="1">
        <v>85</v>
      </c>
      <c r="M1386" s="1">
        <v>47</v>
      </c>
      <c r="N1386" s="1">
        <v>2</v>
      </c>
      <c r="O1386" s="1">
        <v>4</v>
      </c>
      <c r="P1386" s="1">
        <v>7</v>
      </c>
      <c r="Q1386" s="1">
        <v>13</v>
      </c>
      <c r="R1386" s="1">
        <v>2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61</v>
      </c>
      <c r="AA1386" s="1" t="str" cm="1">
        <f t="array" ref="AA1386">_xlfn.IFS(AND(Z1386 &lt; 36, Z1386 &gt; 23), "24-35", AND(Z1386 &lt; 51, Z1386 &gt; 35), "36-50", AND(Z1386 &lt; 66, Z1386 &gt; 50), "51-65", Z1386 &gt; 65, "66+", TRUE, "?")</f>
        <v>51-65</v>
      </c>
      <c r="AB1386" s="1">
        <v>2313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0</v>
      </c>
      <c r="AL1386" s="1">
        <v>951</v>
      </c>
      <c r="AM1386" s="2">
        <v>42536</v>
      </c>
      <c r="AN1386">
        <f t="shared" si="64"/>
        <v>6</v>
      </c>
      <c r="AO1386" t="str">
        <f t="shared" si="65"/>
        <v>June</v>
      </c>
      <c r="AP1386">
        <v>1</v>
      </c>
    </row>
    <row r="1387" spans="1:42" ht="13" x14ac:dyDescent="0.15">
      <c r="A1387">
        <v>1386</v>
      </c>
      <c r="B1387" s="1">
        <v>32952</v>
      </c>
      <c r="C1387" s="1">
        <v>54</v>
      </c>
      <c r="D1387" s="1">
        <f t="shared" si="63"/>
        <v>0.16387472687545521</v>
      </c>
      <c r="E1387" s="1">
        <v>1</v>
      </c>
      <c r="F1387" s="1">
        <v>0</v>
      </c>
      <c r="G1387" s="1">
        <v>36</v>
      </c>
      <c r="H1387" s="1">
        <v>38</v>
      </c>
      <c r="I1387" s="1">
        <v>0</v>
      </c>
      <c r="J1387" s="1">
        <v>12</v>
      </c>
      <c r="K1387" s="1">
        <v>3</v>
      </c>
      <c r="L1387" s="1">
        <v>1</v>
      </c>
      <c r="M1387" s="1">
        <v>1</v>
      </c>
      <c r="N1387" s="1">
        <v>1</v>
      </c>
      <c r="O1387" s="1">
        <v>2</v>
      </c>
      <c r="P1387" s="1">
        <v>0</v>
      </c>
      <c r="Q1387" s="1">
        <v>3</v>
      </c>
      <c r="R1387" s="1">
        <v>7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43</v>
      </c>
      <c r="AA1387" s="1" t="str" cm="1">
        <f t="array" ref="AA1387">_xlfn.IFS(AND(Z1387 &lt; 36, Z1387 &gt; 23), "24-35", AND(Z1387 &lt; 51, Z1387 &gt; 35), "36-50", AND(Z1387 &lt; 66, Z1387 &gt; 50), "51-65", Z1387 &gt; 65, "66+", TRUE, "?")</f>
        <v>36-50</v>
      </c>
      <c r="AB1387" s="1">
        <v>2369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K1387" s="1">
        <v>0</v>
      </c>
      <c r="AL1387" s="1">
        <v>53</v>
      </c>
      <c r="AM1387" s="2">
        <v>42480</v>
      </c>
      <c r="AN1387">
        <f t="shared" si="64"/>
        <v>4</v>
      </c>
      <c r="AO1387" t="str">
        <f t="shared" si="65"/>
        <v>April</v>
      </c>
      <c r="AP1387">
        <v>1</v>
      </c>
    </row>
    <row r="1388" spans="1:42" ht="13" x14ac:dyDescent="0.15">
      <c r="A1388">
        <v>1387</v>
      </c>
      <c r="B1388" s="1">
        <v>54998</v>
      </c>
      <c r="C1388" s="1">
        <v>447</v>
      </c>
      <c r="D1388" s="1">
        <f t="shared" si="63"/>
        <v>0.81275682752100076</v>
      </c>
      <c r="E1388" s="1">
        <v>0</v>
      </c>
      <c r="F1388" s="1">
        <v>1</v>
      </c>
      <c r="G1388" s="1">
        <v>3</v>
      </c>
      <c r="H1388" s="1">
        <v>154</v>
      </c>
      <c r="I1388" s="1">
        <v>22</v>
      </c>
      <c r="J1388" s="1">
        <v>202</v>
      </c>
      <c r="K1388" s="1">
        <v>39</v>
      </c>
      <c r="L1388" s="1">
        <v>30</v>
      </c>
      <c r="M1388" s="1">
        <v>8</v>
      </c>
      <c r="N1388" s="1">
        <v>5</v>
      </c>
      <c r="O1388" s="1">
        <v>4</v>
      </c>
      <c r="P1388" s="1">
        <v>2</v>
      </c>
      <c r="Q1388" s="1">
        <v>9</v>
      </c>
      <c r="R1388" s="1">
        <v>4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64</v>
      </c>
      <c r="AA1388" s="1" t="str" cm="1">
        <f t="array" ref="AA1388">_xlfn.IFS(AND(Z1388 &lt; 36, Z1388 &gt; 23), "24-35", AND(Z1388 &lt; 51, Z1388 &gt; 35), "36-50", AND(Z1388 &lt; 66, Z1388 &gt; 50), "51-65", Z1388 &gt; 65, "66+", TRUE, "?")</f>
        <v>51-65</v>
      </c>
      <c r="AB1388" s="1">
        <v>2635</v>
      </c>
      <c r="AC1388" s="1">
        <v>0</v>
      </c>
      <c r="AD1388" s="1">
        <v>0</v>
      </c>
      <c r="AE1388" s="1">
        <v>1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439</v>
      </c>
      <c r="AM1388" s="2">
        <v>42214</v>
      </c>
      <c r="AN1388">
        <f t="shared" si="64"/>
        <v>7</v>
      </c>
      <c r="AO1388" t="str">
        <f t="shared" si="65"/>
        <v>July</v>
      </c>
      <c r="AP1388">
        <v>1</v>
      </c>
    </row>
    <row r="1389" spans="1:42" ht="13" x14ac:dyDescent="0.15">
      <c r="A1389">
        <v>1388</v>
      </c>
      <c r="B1389" s="1">
        <v>71706</v>
      </c>
      <c r="C1389" s="1">
        <v>1429</v>
      </c>
      <c r="D1389" s="1">
        <f t="shared" si="63"/>
        <v>1.9928597327978133</v>
      </c>
      <c r="E1389" s="1">
        <v>0</v>
      </c>
      <c r="F1389" s="1">
        <v>1</v>
      </c>
      <c r="G1389" s="1">
        <v>16</v>
      </c>
      <c r="H1389" s="1">
        <v>931</v>
      </c>
      <c r="I1389" s="1">
        <v>56</v>
      </c>
      <c r="J1389" s="1">
        <v>253</v>
      </c>
      <c r="K1389" s="1">
        <v>91</v>
      </c>
      <c r="L1389" s="1">
        <v>98</v>
      </c>
      <c r="M1389" s="1">
        <v>14</v>
      </c>
      <c r="N1389" s="1">
        <v>4</v>
      </c>
      <c r="O1389" s="1">
        <v>9</v>
      </c>
      <c r="P1389" s="1">
        <v>5</v>
      </c>
      <c r="Q1389" s="1">
        <v>7</v>
      </c>
      <c r="R1389" s="1">
        <v>5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61</v>
      </c>
      <c r="AA1389" s="1" t="str" cm="1">
        <f t="array" ref="AA1389">_xlfn.IFS(AND(Z1389 &lt; 36, Z1389 &gt; 23), "24-35", AND(Z1389 &lt; 51, Z1389 &gt; 35), "36-50", AND(Z1389 &lt; 66, Z1389 &gt; 50), "51-65", Z1389 &gt; 65, "66+", TRUE, "?")</f>
        <v>51-65</v>
      </c>
      <c r="AB1389" s="1">
        <v>2752</v>
      </c>
      <c r="AC1389" s="1">
        <v>0</v>
      </c>
      <c r="AD1389" s="1">
        <v>0</v>
      </c>
      <c r="AE1389" s="1">
        <v>0</v>
      </c>
      <c r="AF1389" s="1">
        <v>1</v>
      </c>
      <c r="AG1389" s="1">
        <v>0</v>
      </c>
      <c r="AH1389" s="1">
        <v>0</v>
      </c>
      <c r="AI1389" s="1">
        <v>1</v>
      </c>
      <c r="AJ1389" s="1">
        <v>0</v>
      </c>
      <c r="AK1389" s="1">
        <v>0</v>
      </c>
      <c r="AL1389" s="1">
        <v>1415</v>
      </c>
      <c r="AM1389" s="2">
        <v>42097</v>
      </c>
      <c r="AN1389">
        <f t="shared" si="64"/>
        <v>4</v>
      </c>
      <c r="AO1389" t="str">
        <f t="shared" si="65"/>
        <v>April</v>
      </c>
      <c r="AP1389">
        <v>1</v>
      </c>
    </row>
    <row r="1390" spans="1:42" ht="13" x14ac:dyDescent="0.15">
      <c r="A1390">
        <v>1389</v>
      </c>
      <c r="B1390" s="1">
        <v>68487</v>
      </c>
      <c r="C1390" s="1">
        <v>1277</v>
      </c>
      <c r="D1390" s="1">
        <f t="shared" si="63"/>
        <v>1.8645874399521076</v>
      </c>
      <c r="E1390" s="1">
        <v>0</v>
      </c>
      <c r="F1390" s="1">
        <v>0</v>
      </c>
      <c r="G1390" s="1">
        <v>48</v>
      </c>
      <c r="H1390" s="1">
        <v>758</v>
      </c>
      <c r="I1390" s="1">
        <v>12</v>
      </c>
      <c r="J1390" s="1">
        <v>385</v>
      </c>
      <c r="K1390" s="1">
        <v>33</v>
      </c>
      <c r="L1390" s="1">
        <v>89</v>
      </c>
      <c r="M1390" s="1">
        <v>89</v>
      </c>
      <c r="N1390" s="1">
        <v>1</v>
      </c>
      <c r="O1390" s="1">
        <v>9</v>
      </c>
      <c r="P1390" s="1">
        <v>7</v>
      </c>
      <c r="Q1390" s="1">
        <v>13</v>
      </c>
      <c r="R1390" s="1">
        <v>4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32</v>
      </c>
      <c r="AA1390" s="1" t="str" cm="1">
        <f t="array" ref="AA1390">_xlfn.IFS(AND(Z1390 &lt; 36, Z1390 &gt; 23), "24-35", AND(Z1390 &lt; 51, Z1390 &gt; 35), "36-50", AND(Z1390 &lt; 66, Z1390 &gt; 50), "51-65", Z1390 &gt; 65, "66+", TRUE, "?")</f>
        <v>24-35</v>
      </c>
      <c r="AB1390" s="1">
        <v>2691</v>
      </c>
      <c r="AC1390" s="1">
        <v>0</v>
      </c>
      <c r="AD1390" s="1">
        <v>1</v>
      </c>
      <c r="AE1390" s="1">
        <v>0</v>
      </c>
      <c r="AF1390" s="1">
        <v>0</v>
      </c>
      <c r="AG1390" s="1">
        <v>0</v>
      </c>
      <c r="AH1390" s="1">
        <v>0</v>
      </c>
      <c r="AI1390" s="1">
        <v>1</v>
      </c>
      <c r="AJ1390" s="1">
        <v>0</v>
      </c>
      <c r="AK1390" s="1">
        <v>0</v>
      </c>
      <c r="AL1390" s="1">
        <v>1188</v>
      </c>
      <c r="AM1390" s="2">
        <v>42158</v>
      </c>
      <c r="AN1390">
        <f t="shared" si="64"/>
        <v>6</v>
      </c>
      <c r="AO1390" t="str">
        <f t="shared" si="65"/>
        <v>June</v>
      </c>
      <c r="AP1390">
        <v>1</v>
      </c>
    </row>
    <row r="1391" spans="1:42" ht="13" x14ac:dyDescent="0.15">
      <c r="A1391">
        <v>1390</v>
      </c>
      <c r="B1391" s="1">
        <v>53253</v>
      </c>
      <c r="C1391" s="1">
        <v>311</v>
      </c>
      <c r="D1391" s="1">
        <f t="shared" si="63"/>
        <v>0.58400465701462834</v>
      </c>
      <c r="E1391" s="1">
        <v>1</v>
      </c>
      <c r="F1391" s="1">
        <v>1</v>
      </c>
      <c r="G1391" s="1">
        <v>61</v>
      </c>
      <c r="H1391" s="1">
        <v>216</v>
      </c>
      <c r="I1391" s="1">
        <v>9</v>
      </c>
      <c r="J1391" s="1">
        <v>57</v>
      </c>
      <c r="K1391" s="1">
        <v>20</v>
      </c>
      <c r="L1391" s="1">
        <v>9</v>
      </c>
      <c r="M1391" s="1">
        <v>125</v>
      </c>
      <c r="N1391" s="1">
        <v>7</v>
      </c>
      <c r="O1391" s="1">
        <v>4</v>
      </c>
      <c r="P1391" s="1">
        <v>3</v>
      </c>
      <c r="Q1391" s="1">
        <v>5</v>
      </c>
      <c r="R1391" s="1">
        <v>5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45</v>
      </c>
      <c r="AA1391" s="1" t="str" cm="1">
        <f t="array" ref="AA1391">_xlfn.IFS(AND(Z1391 &lt; 36, Z1391 &gt; 23), "24-35", AND(Z1391 &lt; 51, Z1391 &gt; 35), "36-50", AND(Z1391 &lt; 66, Z1391 &gt; 50), "51-65", Z1391 &gt; 65, "66+", TRUE, "?")</f>
        <v>36-50</v>
      </c>
      <c r="AB1391" s="1">
        <v>2662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  <c r="AJ1391" s="1">
        <v>1</v>
      </c>
      <c r="AK1391" s="1">
        <v>0</v>
      </c>
      <c r="AL1391" s="1">
        <v>186</v>
      </c>
      <c r="AM1391" s="2">
        <v>42187</v>
      </c>
      <c r="AN1391">
        <f t="shared" si="64"/>
        <v>7</v>
      </c>
      <c r="AO1391" t="str">
        <f t="shared" si="65"/>
        <v>July</v>
      </c>
      <c r="AP1391">
        <v>1</v>
      </c>
    </row>
    <row r="1392" spans="1:42" ht="13" x14ac:dyDescent="0.15">
      <c r="A1392">
        <v>1391</v>
      </c>
      <c r="B1392" s="1">
        <v>55521</v>
      </c>
      <c r="C1392" s="1">
        <v>442</v>
      </c>
      <c r="D1392" s="1">
        <f t="shared" si="63"/>
        <v>0.79609517119648421</v>
      </c>
      <c r="E1392" s="1">
        <v>1</v>
      </c>
      <c r="F1392" s="1">
        <v>2</v>
      </c>
      <c r="G1392" s="1">
        <v>11</v>
      </c>
      <c r="H1392" s="1">
        <v>416</v>
      </c>
      <c r="I1392" s="1">
        <v>0</v>
      </c>
      <c r="J1392" s="1">
        <v>26</v>
      </c>
      <c r="K1392" s="1">
        <v>0</v>
      </c>
      <c r="L1392" s="1">
        <v>0</v>
      </c>
      <c r="M1392" s="1">
        <v>4</v>
      </c>
      <c r="N1392" s="1">
        <v>9</v>
      </c>
      <c r="O1392" s="1">
        <v>6</v>
      </c>
      <c r="P1392" s="1">
        <v>3</v>
      </c>
      <c r="Q1392" s="1">
        <v>6</v>
      </c>
      <c r="R1392" s="1">
        <v>7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1</v>
      </c>
      <c r="Z1392" s="1">
        <v>65</v>
      </c>
      <c r="AA1392" s="1" t="str" cm="1">
        <f t="array" ref="AA1392">_xlfn.IFS(AND(Z1392 &lt; 36, Z1392 &gt; 23), "24-35", AND(Z1392 &lt; 51, Z1392 &gt; 35), "36-50", AND(Z1392 &lt; 66, Z1392 &gt; 50), "51-65", Z1392 &gt; 65, "66+", TRUE, "?")</f>
        <v>51-65</v>
      </c>
      <c r="AB1392" s="1">
        <v>2409</v>
      </c>
      <c r="AC1392" s="1">
        <v>0</v>
      </c>
      <c r="AD1392" s="1">
        <v>0</v>
      </c>
      <c r="AE1392" s="1">
        <v>1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438</v>
      </c>
      <c r="AM1392" s="2">
        <v>42440</v>
      </c>
      <c r="AN1392">
        <f t="shared" si="64"/>
        <v>3</v>
      </c>
      <c r="AO1392" t="str">
        <f t="shared" si="65"/>
        <v>March</v>
      </c>
      <c r="AP1392">
        <v>1</v>
      </c>
    </row>
    <row r="1393" spans="1:42" ht="13" x14ac:dyDescent="0.15">
      <c r="A1393">
        <v>1392</v>
      </c>
      <c r="B1393" s="1">
        <v>54108</v>
      </c>
      <c r="C1393" s="1">
        <v>650</v>
      </c>
      <c r="D1393" s="1">
        <f t="shared" si="63"/>
        <v>1.2013011015007022</v>
      </c>
      <c r="E1393" s="1">
        <v>1</v>
      </c>
      <c r="F1393" s="1">
        <v>1</v>
      </c>
      <c r="G1393" s="1">
        <v>74</v>
      </c>
      <c r="H1393" s="1">
        <v>539</v>
      </c>
      <c r="I1393" s="1">
        <v>6</v>
      </c>
      <c r="J1393" s="1">
        <v>91</v>
      </c>
      <c r="K1393" s="1">
        <v>8</v>
      </c>
      <c r="L1393" s="1">
        <v>6</v>
      </c>
      <c r="M1393" s="1">
        <v>97</v>
      </c>
      <c r="N1393" s="1">
        <v>13</v>
      </c>
      <c r="O1393" s="1">
        <v>8</v>
      </c>
      <c r="P1393" s="1">
        <v>2</v>
      </c>
      <c r="Q1393" s="1">
        <v>9</v>
      </c>
      <c r="R1393" s="1">
        <v>8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47</v>
      </c>
      <c r="AA1393" s="1" t="str" cm="1">
        <f t="array" ref="AA1393">_xlfn.IFS(AND(Z1393 &lt; 36, Z1393 &gt; 23), "24-35", AND(Z1393 &lt; 51, Z1393 &gt; 35), "36-50", AND(Z1393 &lt; 66, Z1393 &gt; 50), "51-65", Z1393 &gt; 65, "66+", TRUE, "?")</f>
        <v>36-50</v>
      </c>
      <c r="AB1393" s="1">
        <v>2760</v>
      </c>
      <c r="AC1393" s="1">
        <v>0</v>
      </c>
      <c r="AD1393" s="1">
        <v>1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0</v>
      </c>
      <c r="AL1393" s="1">
        <v>553</v>
      </c>
      <c r="AM1393" s="2">
        <v>42089</v>
      </c>
      <c r="AN1393">
        <f t="shared" si="64"/>
        <v>3</v>
      </c>
      <c r="AO1393" t="str">
        <f t="shared" si="65"/>
        <v>March</v>
      </c>
      <c r="AP1393">
        <v>1</v>
      </c>
    </row>
    <row r="1394" spans="1:42" ht="13" x14ac:dyDescent="0.15">
      <c r="A1394">
        <v>1393</v>
      </c>
      <c r="B1394" s="1">
        <v>84460</v>
      </c>
      <c r="C1394" s="1">
        <v>442</v>
      </c>
      <c r="D1394" s="1">
        <f t="shared" si="63"/>
        <v>0.52332465072223544</v>
      </c>
      <c r="E1394" s="1">
        <v>0</v>
      </c>
      <c r="F1394" s="1">
        <v>0</v>
      </c>
      <c r="G1394" s="1">
        <v>80</v>
      </c>
      <c r="H1394" s="1">
        <v>152</v>
      </c>
      <c r="I1394" s="1">
        <v>27</v>
      </c>
      <c r="J1394" s="1">
        <v>103</v>
      </c>
      <c r="K1394" s="1">
        <v>106</v>
      </c>
      <c r="L1394" s="1">
        <v>54</v>
      </c>
      <c r="M1394" s="1">
        <v>81</v>
      </c>
      <c r="N1394" s="1">
        <v>0</v>
      </c>
      <c r="O1394" s="1">
        <v>9</v>
      </c>
      <c r="P1394" s="1">
        <v>9</v>
      </c>
      <c r="Q1394" s="1">
        <v>4</v>
      </c>
      <c r="R1394" s="1">
        <v>5</v>
      </c>
      <c r="S1394" s="1">
        <v>1</v>
      </c>
      <c r="T1394" s="1">
        <v>1</v>
      </c>
      <c r="U1394" s="1">
        <v>0</v>
      </c>
      <c r="V1394" s="1">
        <v>1</v>
      </c>
      <c r="W1394" s="1">
        <v>1</v>
      </c>
      <c r="X1394" s="1">
        <v>0</v>
      </c>
      <c r="Y1394" s="1">
        <v>1</v>
      </c>
      <c r="Z1394" s="1">
        <v>62</v>
      </c>
      <c r="AA1394" s="1" t="str" cm="1">
        <f t="array" ref="AA1394">_xlfn.IFS(AND(Z1394 &lt; 36, Z1394 &gt; 23), "24-35", AND(Z1394 &lt; 51, Z1394 &gt; 35), "36-50", AND(Z1394 &lt; 66, Z1394 &gt; 50), "51-65", Z1394 &gt; 65, "66+", TRUE, "?")</f>
        <v>51-65</v>
      </c>
      <c r="AB1394" s="1">
        <v>2700</v>
      </c>
      <c r="AC1394" s="1">
        <v>0</v>
      </c>
      <c r="AD1394" s="1">
        <v>0</v>
      </c>
      <c r="AE1394" s="1">
        <v>0</v>
      </c>
      <c r="AF1394" s="1">
        <v>1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361</v>
      </c>
      <c r="AM1394" s="2">
        <v>42149</v>
      </c>
      <c r="AN1394">
        <f t="shared" si="64"/>
        <v>5</v>
      </c>
      <c r="AO1394" t="str">
        <f t="shared" si="65"/>
        <v>May</v>
      </c>
      <c r="AP1394">
        <v>1</v>
      </c>
    </row>
    <row r="1395" spans="1:42" ht="13" x14ac:dyDescent="0.15">
      <c r="A1395">
        <v>1394</v>
      </c>
      <c r="B1395" s="1">
        <v>63206</v>
      </c>
      <c r="C1395" s="1">
        <v>902</v>
      </c>
      <c r="D1395" s="1">
        <f t="shared" si="63"/>
        <v>1.427079707622694</v>
      </c>
      <c r="E1395" s="1">
        <v>0</v>
      </c>
      <c r="F1395" s="1">
        <v>0</v>
      </c>
      <c r="G1395" s="1">
        <v>65</v>
      </c>
      <c r="H1395" s="1">
        <v>750</v>
      </c>
      <c r="I1395" s="1">
        <v>8</v>
      </c>
      <c r="J1395" s="1">
        <v>125</v>
      </c>
      <c r="K1395" s="1">
        <v>11</v>
      </c>
      <c r="L1395" s="1">
        <v>8</v>
      </c>
      <c r="M1395" s="1">
        <v>26</v>
      </c>
      <c r="N1395" s="1">
        <v>1</v>
      </c>
      <c r="O1395" s="1">
        <v>4</v>
      </c>
      <c r="P1395" s="1">
        <v>3</v>
      </c>
      <c r="Q1395" s="1">
        <v>6</v>
      </c>
      <c r="R1395" s="1">
        <v>2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0</v>
      </c>
      <c r="Y1395" s="1">
        <v>0</v>
      </c>
      <c r="Z1395" s="1">
        <v>46</v>
      </c>
      <c r="AA1395" s="1" t="str" cm="1">
        <f t="array" ref="AA1395">_xlfn.IFS(AND(Z1395 &lt; 36, Z1395 &gt; 23), "24-35", AND(Z1395 &lt; 51, Z1395 &gt; 35), "36-50", AND(Z1395 &lt; 66, Z1395 &gt; 50), "51-65", Z1395 &gt; 65, "66+", TRUE, "?")</f>
        <v>36-50</v>
      </c>
      <c r="AB1395" s="1">
        <v>2260</v>
      </c>
      <c r="AC1395" s="1">
        <v>0</v>
      </c>
      <c r="AD1395" s="1">
        <v>1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0</v>
      </c>
      <c r="AL1395" s="1">
        <v>876</v>
      </c>
      <c r="AM1395" s="2">
        <v>42589</v>
      </c>
      <c r="AN1395">
        <f t="shared" si="64"/>
        <v>8</v>
      </c>
      <c r="AO1395" t="str">
        <f t="shared" si="65"/>
        <v>August</v>
      </c>
      <c r="AP1395">
        <v>1</v>
      </c>
    </row>
    <row r="1396" spans="1:42" ht="13" x14ac:dyDescent="0.15">
      <c r="A1396">
        <v>1395</v>
      </c>
      <c r="B1396" s="1">
        <v>57136</v>
      </c>
      <c r="C1396" s="1">
        <v>550</v>
      </c>
      <c r="D1396" s="1">
        <f t="shared" si="63"/>
        <v>0.96261551386166344</v>
      </c>
      <c r="E1396" s="1">
        <v>1</v>
      </c>
      <c r="F1396" s="1">
        <v>1</v>
      </c>
      <c r="G1396" s="1">
        <v>48</v>
      </c>
      <c r="H1396" s="1">
        <v>306</v>
      </c>
      <c r="I1396" s="1">
        <v>5</v>
      </c>
      <c r="J1396" s="1">
        <v>109</v>
      </c>
      <c r="K1396" s="1">
        <v>21</v>
      </c>
      <c r="L1396" s="1">
        <v>109</v>
      </c>
      <c r="M1396" s="1">
        <v>92</v>
      </c>
      <c r="N1396" s="1">
        <v>9</v>
      </c>
      <c r="O1396" s="1">
        <v>5</v>
      </c>
      <c r="P1396" s="1">
        <v>2</v>
      </c>
      <c r="Q1396" s="1">
        <v>10</v>
      </c>
      <c r="R1396" s="1">
        <v>6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48</v>
      </c>
      <c r="AA1396" s="1" t="str" cm="1">
        <f t="array" ref="AA1396">_xlfn.IFS(AND(Z1396 &lt; 36, Z1396 &gt; 23), "24-35", AND(Z1396 &lt; 51, Z1396 &gt; 35), "36-50", AND(Z1396 &lt; 66, Z1396 &gt; 50), "51-65", Z1396 &gt; 65, "66+", TRUE, "?")</f>
        <v>36-50</v>
      </c>
      <c r="AB1396" s="1">
        <v>2514</v>
      </c>
      <c r="AC1396" s="1">
        <v>0</v>
      </c>
      <c r="AD1396" s="1">
        <v>1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0</v>
      </c>
      <c r="AL1396" s="1">
        <v>458</v>
      </c>
      <c r="AM1396" s="2">
        <v>42335</v>
      </c>
      <c r="AN1396">
        <f t="shared" si="64"/>
        <v>11</v>
      </c>
      <c r="AO1396" t="str">
        <f t="shared" si="65"/>
        <v>November</v>
      </c>
      <c r="AP1396">
        <v>1</v>
      </c>
    </row>
    <row r="1397" spans="1:42" ht="13" x14ac:dyDescent="0.15">
      <c r="A1397">
        <v>1396</v>
      </c>
      <c r="B1397" s="1">
        <v>46772</v>
      </c>
      <c r="C1397" s="1">
        <v>991</v>
      </c>
      <c r="D1397" s="1">
        <f t="shared" si="63"/>
        <v>2.1187890190712393</v>
      </c>
      <c r="E1397" s="1">
        <v>0</v>
      </c>
      <c r="F1397" s="1">
        <v>1</v>
      </c>
      <c r="G1397" s="1">
        <v>88</v>
      </c>
      <c r="H1397" s="1">
        <v>350</v>
      </c>
      <c r="I1397" s="1">
        <v>104</v>
      </c>
      <c r="J1397" s="1">
        <v>189</v>
      </c>
      <c r="K1397" s="1">
        <v>197</v>
      </c>
      <c r="L1397" s="1">
        <v>151</v>
      </c>
      <c r="M1397" s="1">
        <v>57</v>
      </c>
      <c r="N1397" s="1">
        <v>6</v>
      </c>
      <c r="O1397" s="1">
        <v>11</v>
      </c>
      <c r="P1397" s="1">
        <v>8</v>
      </c>
      <c r="Q1397" s="1">
        <v>5</v>
      </c>
      <c r="R1397" s="1">
        <v>8</v>
      </c>
      <c r="S1397" s="1">
        <v>0</v>
      </c>
      <c r="T1397" s="1">
        <v>0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45</v>
      </c>
      <c r="AA1397" s="1" t="str" cm="1">
        <f t="array" ref="AA1397">_xlfn.IFS(AND(Z1397 &lt; 36, Z1397 &gt; 23), "24-35", AND(Z1397 &lt; 51, Z1397 &gt; 35), "36-50", AND(Z1397 &lt; 66, Z1397 &gt; 50), "51-65", Z1397 &gt; 65, "66+", TRUE, "?")</f>
        <v>36-50</v>
      </c>
      <c r="AB1397" s="1">
        <v>2758</v>
      </c>
      <c r="AC1397" s="1">
        <v>0</v>
      </c>
      <c r="AD1397" s="1">
        <v>0</v>
      </c>
      <c r="AE1397" s="1">
        <v>0</v>
      </c>
      <c r="AF1397" s="1">
        <v>1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934</v>
      </c>
      <c r="AM1397" s="2">
        <v>42091</v>
      </c>
      <c r="AN1397">
        <f t="shared" si="64"/>
        <v>3</v>
      </c>
      <c r="AO1397" t="str">
        <f t="shared" si="65"/>
        <v>March</v>
      </c>
      <c r="AP1397">
        <v>1</v>
      </c>
    </row>
    <row r="1398" spans="1:42" ht="13" x14ac:dyDescent="0.15">
      <c r="A1398">
        <v>1397</v>
      </c>
      <c r="B1398" s="1">
        <v>78931</v>
      </c>
      <c r="C1398" s="1">
        <v>908</v>
      </c>
      <c r="D1398" s="1">
        <f t="shared" si="63"/>
        <v>1.1503718437622734</v>
      </c>
      <c r="E1398" s="1">
        <v>0</v>
      </c>
      <c r="F1398" s="1">
        <v>0</v>
      </c>
      <c r="G1398" s="1">
        <v>19</v>
      </c>
      <c r="H1398" s="1">
        <v>331</v>
      </c>
      <c r="I1398" s="1">
        <v>197</v>
      </c>
      <c r="J1398" s="1">
        <v>170</v>
      </c>
      <c r="K1398" s="1">
        <v>58</v>
      </c>
      <c r="L1398" s="1">
        <v>152</v>
      </c>
      <c r="M1398" s="1">
        <v>35</v>
      </c>
      <c r="N1398" s="1">
        <v>1</v>
      </c>
      <c r="O1398" s="1">
        <v>2</v>
      </c>
      <c r="P1398" s="1">
        <v>8</v>
      </c>
      <c r="Q1398" s="1">
        <v>13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49</v>
      </c>
      <c r="AA1398" s="1" t="str" cm="1">
        <f t="array" ref="AA1398">_xlfn.IFS(AND(Z1398 &lt; 36, Z1398 &gt; 23), "24-35", AND(Z1398 &lt; 51, Z1398 &gt; 35), "36-50", AND(Z1398 &lt; 66, Z1398 &gt; 50), "51-65", Z1398 &gt; 65, "66+", TRUE, "?")</f>
        <v>36-50</v>
      </c>
      <c r="AB1398" s="1">
        <v>2406</v>
      </c>
      <c r="AC1398" s="1">
        <v>0</v>
      </c>
      <c r="AD1398" s="1">
        <v>1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873</v>
      </c>
      <c r="AM1398" s="2">
        <v>42443</v>
      </c>
      <c r="AN1398">
        <f t="shared" si="64"/>
        <v>3</v>
      </c>
      <c r="AO1398" t="str">
        <f t="shared" si="65"/>
        <v>March</v>
      </c>
      <c r="AP1398">
        <v>1</v>
      </c>
    </row>
    <row r="1399" spans="1:42" ht="13" x14ac:dyDescent="0.15">
      <c r="A1399">
        <v>1398</v>
      </c>
      <c r="B1399" s="1">
        <v>53977</v>
      </c>
      <c r="C1399" s="1">
        <v>825</v>
      </c>
      <c r="D1399" s="1">
        <f t="shared" si="63"/>
        <v>1.5284287752190748</v>
      </c>
      <c r="E1399" s="1">
        <v>0</v>
      </c>
      <c r="F1399" s="1">
        <v>1</v>
      </c>
      <c r="G1399" s="1">
        <v>21</v>
      </c>
      <c r="H1399" s="1">
        <v>620</v>
      </c>
      <c r="I1399" s="1">
        <v>16</v>
      </c>
      <c r="J1399" s="1">
        <v>165</v>
      </c>
      <c r="K1399" s="1">
        <v>0</v>
      </c>
      <c r="L1399" s="1">
        <v>24</v>
      </c>
      <c r="M1399" s="1">
        <v>82</v>
      </c>
      <c r="N1399" s="1">
        <v>5</v>
      </c>
      <c r="O1399" s="1">
        <v>5</v>
      </c>
      <c r="P1399" s="1">
        <v>5</v>
      </c>
      <c r="Q1399" s="1">
        <v>12</v>
      </c>
      <c r="R1399" s="1">
        <v>5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62</v>
      </c>
      <c r="AA1399" s="1" t="str" cm="1">
        <f t="array" ref="AA1399">_xlfn.IFS(AND(Z1399 &lt; 36, Z1399 &gt; 23), "24-35", AND(Z1399 &lt; 51, Z1399 &gt; 35), "36-50", AND(Z1399 &lt; 66, Z1399 &gt; 50), "51-65", Z1399 &gt; 65, "66+", TRUE, "?")</f>
        <v>51-65</v>
      </c>
      <c r="AB1399" s="1">
        <v>2545</v>
      </c>
      <c r="AC1399" s="1">
        <v>0</v>
      </c>
      <c r="AD1399" s="1">
        <v>0</v>
      </c>
      <c r="AE1399" s="1">
        <v>0</v>
      </c>
      <c r="AF1399" s="1">
        <v>1</v>
      </c>
      <c r="AG1399" s="1">
        <v>0</v>
      </c>
      <c r="AH1399" s="1">
        <v>0</v>
      </c>
      <c r="AI1399" s="1">
        <v>1</v>
      </c>
      <c r="AJ1399" s="1">
        <v>0</v>
      </c>
      <c r="AK1399" s="1">
        <v>0</v>
      </c>
      <c r="AL1399" s="1">
        <v>743</v>
      </c>
      <c r="AM1399" s="2">
        <v>42304</v>
      </c>
      <c r="AN1399">
        <f t="shared" si="64"/>
        <v>10</v>
      </c>
      <c r="AO1399" t="str">
        <f t="shared" si="65"/>
        <v>October</v>
      </c>
      <c r="AP1399">
        <v>1</v>
      </c>
    </row>
    <row r="1400" spans="1:42" ht="13" x14ac:dyDescent="0.15">
      <c r="A1400">
        <v>1399</v>
      </c>
      <c r="B1400" s="1">
        <v>73538</v>
      </c>
      <c r="C1400" s="1">
        <v>1551</v>
      </c>
      <c r="D1400" s="1">
        <f t="shared" si="63"/>
        <v>2.1091136555250345</v>
      </c>
      <c r="E1400" s="1">
        <v>0</v>
      </c>
      <c r="F1400" s="1">
        <v>1</v>
      </c>
      <c r="G1400" s="1">
        <v>92</v>
      </c>
      <c r="H1400" s="1">
        <v>811</v>
      </c>
      <c r="I1400" s="1">
        <v>76</v>
      </c>
      <c r="J1400" s="1">
        <v>428</v>
      </c>
      <c r="K1400" s="1">
        <v>99</v>
      </c>
      <c r="L1400" s="1">
        <v>137</v>
      </c>
      <c r="M1400" s="1">
        <v>107</v>
      </c>
      <c r="N1400" s="1">
        <v>3</v>
      </c>
      <c r="O1400" s="1">
        <v>10</v>
      </c>
      <c r="P1400" s="1">
        <v>4</v>
      </c>
      <c r="Q1400" s="1">
        <v>9</v>
      </c>
      <c r="R1400" s="1">
        <v>7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55</v>
      </c>
      <c r="AA1400" s="1" t="str" cm="1">
        <f t="array" ref="AA1400">_xlfn.IFS(AND(Z1400 &lt; 36, Z1400 &gt; 23), "24-35", AND(Z1400 &lt; 51, Z1400 &gt; 35), "36-50", AND(Z1400 &lt; 66, Z1400 &gt; 50), "51-65", Z1400 &gt; 65, "66+", TRUE, "?")</f>
        <v>51-65</v>
      </c>
      <c r="AB1400" s="1">
        <v>2740</v>
      </c>
      <c r="AC1400" s="1">
        <v>0</v>
      </c>
      <c r="AD1400" s="1">
        <v>1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1444</v>
      </c>
      <c r="AM1400" s="2">
        <v>42109</v>
      </c>
      <c r="AN1400">
        <f t="shared" si="64"/>
        <v>4</v>
      </c>
      <c r="AO1400" t="str">
        <f t="shared" si="65"/>
        <v>April</v>
      </c>
      <c r="AP1400">
        <v>1</v>
      </c>
    </row>
    <row r="1401" spans="1:42" ht="13" x14ac:dyDescent="0.15">
      <c r="A1401">
        <v>1400</v>
      </c>
      <c r="B1401" s="1">
        <v>79529</v>
      </c>
      <c r="C1401" s="1">
        <v>1441</v>
      </c>
      <c r="D1401" s="1">
        <f t="shared" si="63"/>
        <v>1.811917665254184</v>
      </c>
      <c r="E1401" s="1">
        <v>0</v>
      </c>
      <c r="F1401" s="1">
        <v>0</v>
      </c>
      <c r="G1401" s="1">
        <v>1</v>
      </c>
      <c r="H1401" s="1">
        <v>423</v>
      </c>
      <c r="I1401" s="1">
        <v>42</v>
      </c>
      <c r="J1401" s="1">
        <v>706</v>
      </c>
      <c r="K1401" s="1">
        <v>73</v>
      </c>
      <c r="L1401" s="1">
        <v>197</v>
      </c>
      <c r="M1401" s="1">
        <v>197</v>
      </c>
      <c r="N1401" s="1">
        <v>1</v>
      </c>
      <c r="O1401" s="1">
        <v>4</v>
      </c>
      <c r="P1401" s="1">
        <v>8</v>
      </c>
      <c r="Q1401" s="1">
        <v>9</v>
      </c>
      <c r="R1401" s="1">
        <v>2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34</v>
      </c>
      <c r="AA1401" s="1" t="str" cm="1">
        <f t="array" ref="AA1401">_xlfn.IFS(AND(Z1401 &lt; 36, Z1401 &gt; 23), "24-35", AND(Z1401 &lt; 51, Z1401 &gt; 35), "36-50", AND(Z1401 &lt; 66, Z1401 &gt; 50), "51-65", Z1401 &gt; 65, "66+", TRUE, "?")</f>
        <v>24-35</v>
      </c>
      <c r="AB1401" s="1">
        <v>2222</v>
      </c>
      <c r="AC1401" s="1">
        <v>0</v>
      </c>
      <c r="AD1401" s="1">
        <v>1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1244</v>
      </c>
      <c r="AM1401" s="2">
        <v>42627</v>
      </c>
      <c r="AN1401">
        <f t="shared" si="64"/>
        <v>9</v>
      </c>
      <c r="AO1401" t="str">
        <f t="shared" si="65"/>
        <v>September</v>
      </c>
      <c r="AP1401">
        <v>1</v>
      </c>
    </row>
    <row r="1402" spans="1:42" ht="13" x14ac:dyDescent="0.15">
      <c r="A1402">
        <v>1401</v>
      </c>
      <c r="B1402" s="1">
        <v>51569</v>
      </c>
      <c r="C1402" s="1">
        <v>433</v>
      </c>
      <c r="D1402" s="1">
        <f t="shared" si="63"/>
        <v>0.83965172875176941</v>
      </c>
      <c r="E1402" s="1">
        <v>0</v>
      </c>
      <c r="F1402" s="1">
        <v>1</v>
      </c>
      <c r="G1402" s="1">
        <v>39</v>
      </c>
      <c r="H1402" s="1">
        <v>380</v>
      </c>
      <c r="I1402" s="1">
        <v>0</v>
      </c>
      <c r="J1402" s="1">
        <v>47</v>
      </c>
      <c r="K1402" s="1">
        <v>6</v>
      </c>
      <c r="L1402" s="1">
        <v>0</v>
      </c>
      <c r="M1402" s="1">
        <v>34</v>
      </c>
      <c r="N1402" s="1">
        <v>4</v>
      </c>
      <c r="O1402" s="1">
        <v>7</v>
      </c>
      <c r="P1402" s="1">
        <v>1</v>
      </c>
      <c r="Q1402" s="1">
        <v>7</v>
      </c>
      <c r="R1402" s="1">
        <v>8</v>
      </c>
      <c r="S1402" s="1">
        <v>0</v>
      </c>
      <c r="T1402" s="1">
        <v>0</v>
      </c>
      <c r="U1402" s="1">
        <v>0</v>
      </c>
      <c r="V1402" s="1">
        <v>1</v>
      </c>
      <c r="W1402" s="1">
        <v>0</v>
      </c>
      <c r="X1402" s="1">
        <v>0</v>
      </c>
      <c r="Y1402" s="1">
        <v>1</v>
      </c>
      <c r="Z1402" s="1">
        <v>71</v>
      </c>
      <c r="AA1402" s="1" t="str" cm="1">
        <f t="array" ref="AA1402">_xlfn.IFS(AND(Z1402 &lt; 36, Z1402 &gt; 23), "24-35", AND(Z1402 &lt; 51, Z1402 &gt; 35), "36-50", AND(Z1402 &lt; 66, Z1402 &gt; 50), "51-65", Z1402 &gt; 65, "66+", TRUE, "?")</f>
        <v>66+</v>
      </c>
      <c r="AB1402" s="1">
        <v>2661</v>
      </c>
      <c r="AC1402" s="1">
        <v>0</v>
      </c>
      <c r="AD1402" s="1">
        <v>0</v>
      </c>
      <c r="AE1402" s="1">
        <v>0</v>
      </c>
      <c r="AF1402" s="1">
        <v>0</v>
      </c>
      <c r="AG1402" s="1">
        <v>1</v>
      </c>
      <c r="AH1402" s="1">
        <v>0</v>
      </c>
      <c r="AI1402" s="1">
        <v>0</v>
      </c>
      <c r="AJ1402" s="1">
        <v>0</v>
      </c>
      <c r="AK1402" s="1">
        <v>1</v>
      </c>
      <c r="AL1402" s="1">
        <v>399</v>
      </c>
      <c r="AM1402" s="2">
        <v>42188</v>
      </c>
      <c r="AN1402">
        <f t="shared" si="64"/>
        <v>7</v>
      </c>
      <c r="AO1402" t="str">
        <f t="shared" si="65"/>
        <v>July</v>
      </c>
      <c r="AP1402">
        <v>1</v>
      </c>
    </row>
    <row r="1403" spans="1:42" ht="13" x14ac:dyDescent="0.15">
      <c r="A1403">
        <v>1402</v>
      </c>
      <c r="B1403" s="1">
        <v>51766</v>
      </c>
      <c r="C1403" s="1">
        <v>224</v>
      </c>
      <c r="D1403" s="1">
        <f t="shared" si="63"/>
        <v>0.43271645481590232</v>
      </c>
      <c r="E1403" s="1">
        <v>1</v>
      </c>
      <c r="F1403" s="1">
        <v>0</v>
      </c>
      <c r="G1403" s="1">
        <v>74</v>
      </c>
      <c r="H1403" s="1">
        <v>60</v>
      </c>
      <c r="I1403" s="1">
        <v>51</v>
      </c>
      <c r="J1403" s="1">
        <v>87</v>
      </c>
      <c r="K1403" s="1">
        <v>6</v>
      </c>
      <c r="L1403" s="1">
        <v>20</v>
      </c>
      <c r="M1403" s="1">
        <v>51</v>
      </c>
      <c r="N1403" s="1">
        <v>2</v>
      </c>
      <c r="O1403" s="1">
        <v>4</v>
      </c>
      <c r="P1403" s="1">
        <v>2</v>
      </c>
      <c r="Q1403" s="1">
        <v>4</v>
      </c>
      <c r="R1403" s="1">
        <v>5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40</v>
      </c>
      <c r="AA1403" s="1" t="str" cm="1">
        <f t="array" ref="AA1403">_xlfn.IFS(AND(Z1403 &lt; 36, Z1403 &gt; 23), "24-35", AND(Z1403 &lt; 51, Z1403 &gt; 35), "36-50", AND(Z1403 &lt; 66, Z1403 &gt; 50), "51-65", Z1403 &gt; 65, "66+", TRUE, "?")</f>
        <v>36-50</v>
      </c>
      <c r="AB1403" s="1">
        <v>2269</v>
      </c>
      <c r="AC1403" s="1">
        <v>0</v>
      </c>
      <c r="AD1403" s="1">
        <v>0</v>
      </c>
      <c r="AE1403" s="1">
        <v>1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173</v>
      </c>
      <c r="AM1403" s="2">
        <v>42580</v>
      </c>
      <c r="AN1403">
        <f t="shared" si="64"/>
        <v>7</v>
      </c>
      <c r="AO1403" t="str">
        <f t="shared" si="65"/>
        <v>July</v>
      </c>
      <c r="AP1403">
        <v>1</v>
      </c>
    </row>
    <row r="1404" spans="1:42" ht="13" x14ac:dyDescent="0.15">
      <c r="A1404">
        <v>1403</v>
      </c>
      <c r="B1404" s="1">
        <v>55759</v>
      </c>
      <c r="C1404" s="1">
        <v>777</v>
      </c>
      <c r="D1404" s="1">
        <f t="shared" si="63"/>
        <v>1.3934970139349701</v>
      </c>
      <c r="E1404" s="1">
        <v>0</v>
      </c>
      <c r="F1404" s="1">
        <v>1</v>
      </c>
      <c r="G1404" s="1">
        <v>84</v>
      </c>
      <c r="H1404" s="1">
        <v>675</v>
      </c>
      <c r="I1404" s="1">
        <v>0</v>
      </c>
      <c r="J1404" s="1">
        <v>85</v>
      </c>
      <c r="K1404" s="1">
        <v>10</v>
      </c>
      <c r="L1404" s="1">
        <v>7</v>
      </c>
      <c r="M1404" s="1">
        <v>77</v>
      </c>
      <c r="N1404" s="1">
        <v>5</v>
      </c>
      <c r="O1404" s="1">
        <v>10</v>
      </c>
      <c r="P1404" s="1">
        <v>3</v>
      </c>
      <c r="Q1404" s="1">
        <v>8</v>
      </c>
      <c r="R1404" s="1">
        <v>8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58</v>
      </c>
      <c r="AA1404" s="1" t="str" cm="1">
        <f t="array" ref="AA1404">_xlfn.IFS(AND(Z1404 &lt; 36, Z1404 &gt; 23), "24-35", AND(Z1404 &lt; 51, Z1404 &gt; 35), "36-50", AND(Z1404 &lt; 66, Z1404 &gt; 50), "51-65", Z1404 &gt; 65, "66+", TRUE, "?")</f>
        <v>51-65</v>
      </c>
      <c r="AB1404" s="1">
        <v>2737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0</v>
      </c>
      <c r="AI1404" s="1">
        <v>1</v>
      </c>
      <c r="AJ1404" s="1">
        <v>0</v>
      </c>
      <c r="AK1404" s="1">
        <v>0</v>
      </c>
      <c r="AL1404" s="1">
        <v>700</v>
      </c>
      <c r="AM1404" s="2">
        <v>42112</v>
      </c>
      <c r="AN1404">
        <f t="shared" si="64"/>
        <v>4</v>
      </c>
      <c r="AO1404" t="str">
        <f t="shared" si="65"/>
        <v>April</v>
      </c>
      <c r="AP1404">
        <v>1</v>
      </c>
    </row>
    <row r="1405" spans="1:42" ht="13" x14ac:dyDescent="0.15">
      <c r="A1405">
        <v>1404</v>
      </c>
      <c r="B1405" s="1">
        <v>37787</v>
      </c>
      <c r="C1405" s="1">
        <v>88</v>
      </c>
      <c r="D1405" s="1">
        <f t="shared" si="63"/>
        <v>0.23288432529705982</v>
      </c>
      <c r="E1405" s="1">
        <v>1</v>
      </c>
      <c r="F1405" s="1">
        <v>0</v>
      </c>
      <c r="G1405" s="1">
        <v>50</v>
      </c>
      <c r="H1405" s="1">
        <v>40</v>
      </c>
      <c r="I1405" s="1">
        <v>1</v>
      </c>
      <c r="J1405" s="1">
        <v>40</v>
      </c>
      <c r="K1405" s="1">
        <v>4</v>
      </c>
      <c r="L1405" s="1">
        <v>3</v>
      </c>
      <c r="M1405" s="1">
        <v>18</v>
      </c>
      <c r="N1405" s="1">
        <v>1</v>
      </c>
      <c r="O1405" s="1">
        <v>3</v>
      </c>
      <c r="P1405" s="1">
        <v>0</v>
      </c>
      <c r="Q1405" s="1">
        <v>3</v>
      </c>
      <c r="R1405" s="1">
        <v>8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48</v>
      </c>
      <c r="AA1405" s="1" t="str" cm="1">
        <f t="array" ref="AA1405">_xlfn.IFS(AND(Z1405 &lt; 36, Z1405 &gt; 23), "24-35", AND(Z1405 &lt; 51, Z1405 &gt; 35), "36-50", AND(Z1405 &lt; 66, Z1405 &gt; 50), "51-65", Z1405 &gt; 65, "66+", TRUE, "?")</f>
        <v>36-50</v>
      </c>
      <c r="AB1405" s="1">
        <v>2441</v>
      </c>
      <c r="AC1405" s="1">
        <v>0</v>
      </c>
      <c r="AD1405" s="1">
        <v>1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</v>
      </c>
      <c r="AK1405" s="1">
        <v>0</v>
      </c>
      <c r="AL1405" s="1">
        <v>70</v>
      </c>
      <c r="AM1405" s="2">
        <v>42408</v>
      </c>
      <c r="AN1405">
        <f t="shared" si="64"/>
        <v>2</v>
      </c>
      <c r="AO1405" t="str">
        <f t="shared" si="65"/>
        <v>February</v>
      </c>
      <c r="AP1405">
        <v>1</v>
      </c>
    </row>
    <row r="1406" spans="1:42" ht="13" x14ac:dyDescent="0.15">
      <c r="A1406">
        <v>1405</v>
      </c>
      <c r="B1406" s="1">
        <v>46374</v>
      </c>
      <c r="C1406" s="1">
        <v>429</v>
      </c>
      <c r="D1406" s="1">
        <f t="shared" si="63"/>
        <v>0.9250873334195886</v>
      </c>
      <c r="E1406" s="1">
        <v>0</v>
      </c>
      <c r="F1406" s="1">
        <v>1</v>
      </c>
      <c r="G1406" s="1">
        <v>1</v>
      </c>
      <c r="H1406" s="1">
        <v>408</v>
      </c>
      <c r="I1406" s="1">
        <v>0</v>
      </c>
      <c r="J1406" s="1">
        <v>21</v>
      </c>
      <c r="K1406" s="1">
        <v>0</v>
      </c>
      <c r="L1406" s="1">
        <v>0</v>
      </c>
      <c r="M1406" s="1">
        <v>17</v>
      </c>
      <c r="N1406" s="1">
        <v>3</v>
      </c>
      <c r="O1406" s="1">
        <v>7</v>
      </c>
      <c r="P1406" s="1">
        <v>1</v>
      </c>
      <c r="Q1406" s="1">
        <v>7</v>
      </c>
      <c r="R1406" s="1">
        <v>8</v>
      </c>
      <c r="S1406" s="1">
        <v>1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1</v>
      </c>
      <c r="Z1406" s="1">
        <v>46</v>
      </c>
      <c r="AA1406" s="1" t="str" cm="1">
        <f t="array" ref="AA1406">_xlfn.IFS(AND(Z1406 &lt; 36, Z1406 &gt; 23), "24-35", AND(Z1406 &lt; 51, Z1406 &gt; 35), "36-50", AND(Z1406 &lt; 66, Z1406 &gt; 50), "51-65", Z1406 &gt; 65, "66+", TRUE, "?")</f>
        <v>36-50</v>
      </c>
      <c r="AB1406" s="1">
        <v>2263</v>
      </c>
      <c r="AC1406" s="1">
        <v>0</v>
      </c>
      <c r="AD1406" s="1">
        <v>1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412</v>
      </c>
      <c r="AM1406" s="2">
        <v>42586</v>
      </c>
      <c r="AN1406">
        <f t="shared" si="64"/>
        <v>8</v>
      </c>
      <c r="AO1406" t="str">
        <f t="shared" si="65"/>
        <v>August</v>
      </c>
      <c r="AP1406">
        <v>1</v>
      </c>
    </row>
    <row r="1407" spans="1:42" ht="13" x14ac:dyDescent="0.15">
      <c r="A1407">
        <v>1406</v>
      </c>
      <c r="B1407" s="1">
        <v>55158</v>
      </c>
      <c r="C1407" s="1">
        <v>395</v>
      </c>
      <c r="D1407" s="1">
        <f t="shared" si="63"/>
        <v>0.71612458754849706</v>
      </c>
      <c r="E1407" s="1">
        <v>1</v>
      </c>
      <c r="F1407" s="1">
        <v>1</v>
      </c>
      <c r="G1407" s="1">
        <v>72</v>
      </c>
      <c r="H1407" s="1">
        <v>293</v>
      </c>
      <c r="I1407" s="1">
        <v>0</v>
      </c>
      <c r="J1407" s="1">
        <v>87</v>
      </c>
      <c r="K1407" s="1">
        <v>4</v>
      </c>
      <c r="L1407" s="1">
        <v>11</v>
      </c>
      <c r="M1407" s="1">
        <v>23</v>
      </c>
      <c r="N1407" s="1">
        <v>4</v>
      </c>
      <c r="O1407" s="1">
        <v>7</v>
      </c>
      <c r="P1407" s="1">
        <v>2</v>
      </c>
      <c r="Q1407" s="1">
        <v>5</v>
      </c>
      <c r="R1407" s="1">
        <v>7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50</v>
      </c>
      <c r="AA1407" s="1" t="str" cm="1">
        <f t="array" ref="AA1407">_xlfn.IFS(AND(Z1407 &lt; 36, Z1407 &gt; 23), "24-35", AND(Z1407 &lt; 51, Z1407 &gt; 35), "36-50", AND(Z1407 &lt; 66, Z1407 &gt; 50), "51-65", Z1407 &gt; 65, "66+", TRUE, "?")</f>
        <v>36-50</v>
      </c>
      <c r="AB1407" s="1">
        <v>2858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372</v>
      </c>
      <c r="AM1407" s="2">
        <v>41991</v>
      </c>
      <c r="AN1407">
        <f t="shared" si="64"/>
        <v>12</v>
      </c>
      <c r="AO1407" t="str">
        <f t="shared" si="65"/>
        <v>December</v>
      </c>
      <c r="AP1407">
        <v>1</v>
      </c>
    </row>
    <row r="1408" spans="1:42" ht="13" x14ac:dyDescent="0.15">
      <c r="A1408">
        <v>1407</v>
      </c>
      <c r="B1408" s="1">
        <v>69930</v>
      </c>
      <c r="C1408" s="1">
        <v>1466</v>
      </c>
      <c r="D1408" s="1">
        <f t="shared" si="63"/>
        <v>2.0963820963820967</v>
      </c>
      <c r="E1408" s="1">
        <v>0</v>
      </c>
      <c r="F1408" s="1">
        <v>0</v>
      </c>
      <c r="G1408" s="1">
        <v>21</v>
      </c>
      <c r="H1408" s="1">
        <v>252</v>
      </c>
      <c r="I1408" s="1">
        <v>98</v>
      </c>
      <c r="J1408" s="1">
        <v>827</v>
      </c>
      <c r="K1408" s="1">
        <v>219</v>
      </c>
      <c r="L1408" s="1">
        <v>70</v>
      </c>
      <c r="M1408" s="1">
        <v>196</v>
      </c>
      <c r="N1408" s="1">
        <v>1</v>
      </c>
      <c r="O1408" s="1">
        <v>4</v>
      </c>
      <c r="P1408" s="1">
        <v>5</v>
      </c>
      <c r="Q1408" s="1">
        <v>12</v>
      </c>
      <c r="R1408" s="1">
        <v>3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49</v>
      </c>
      <c r="AA1408" s="1" t="str" cm="1">
        <f t="array" ref="AA1408">_xlfn.IFS(AND(Z1408 &lt; 36, Z1408 &gt; 23), "24-35", AND(Z1408 &lt; 51, Z1408 &gt; 35), "36-50", AND(Z1408 &lt; 66, Z1408 &gt; 50), "51-65", Z1408 &gt; 65, "66+", TRUE, "?")</f>
        <v>36-50</v>
      </c>
      <c r="AB1408" s="1">
        <v>2558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1</v>
      </c>
      <c r="AJ1408" s="1">
        <v>0</v>
      </c>
      <c r="AK1408" s="1">
        <v>0</v>
      </c>
      <c r="AL1408" s="1">
        <v>1270</v>
      </c>
      <c r="AM1408" s="2">
        <v>42291</v>
      </c>
      <c r="AN1408">
        <f t="shared" si="64"/>
        <v>10</v>
      </c>
      <c r="AO1408" t="str">
        <f t="shared" si="65"/>
        <v>October</v>
      </c>
      <c r="AP1408">
        <v>1</v>
      </c>
    </row>
    <row r="1409" spans="1:42" ht="13" x14ac:dyDescent="0.15">
      <c r="A1409">
        <v>1408</v>
      </c>
      <c r="B1409" s="1">
        <v>37697</v>
      </c>
      <c r="C1409" s="1">
        <v>76</v>
      </c>
      <c r="D1409" s="1">
        <f t="shared" si="63"/>
        <v>0.20160755497784971</v>
      </c>
      <c r="E1409" s="1">
        <v>1</v>
      </c>
      <c r="F1409" s="1">
        <v>0</v>
      </c>
      <c r="G1409" s="1">
        <v>82</v>
      </c>
      <c r="H1409" s="1">
        <v>34</v>
      </c>
      <c r="I1409" s="1">
        <v>6</v>
      </c>
      <c r="J1409" s="1">
        <v>21</v>
      </c>
      <c r="K1409" s="1">
        <v>11</v>
      </c>
      <c r="L1409" s="1">
        <v>4</v>
      </c>
      <c r="M1409" s="1">
        <v>8</v>
      </c>
      <c r="N1409" s="1">
        <v>1</v>
      </c>
      <c r="O1409" s="1">
        <v>2</v>
      </c>
      <c r="P1409" s="1">
        <v>1</v>
      </c>
      <c r="Q1409" s="1">
        <v>3</v>
      </c>
      <c r="R1409" s="1">
        <v>6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44</v>
      </c>
      <c r="AA1409" s="1" t="str" cm="1">
        <f t="array" ref="AA1409">_xlfn.IFS(AND(Z1409 &lt; 36, Z1409 &gt; 23), "24-35", AND(Z1409 &lt; 51, Z1409 &gt; 35), "36-50", AND(Z1409 &lt; 66, Z1409 &gt; 50), "51-65", Z1409 &gt; 65, "66+", TRUE, "?")</f>
        <v>36-50</v>
      </c>
      <c r="AB1409" s="1">
        <v>2301</v>
      </c>
      <c r="AC1409" s="1">
        <v>0</v>
      </c>
      <c r="AD1409" s="1">
        <v>0</v>
      </c>
      <c r="AE1409" s="1">
        <v>1</v>
      </c>
      <c r="AF1409" s="1">
        <v>0</v>
      </c>
      <c r="AG1409" s="1">
        <v>0</v>
      </c>
      <c r="AH1409" s="1">
        <v>0</v>
      </c>
      <c r="AI1409" s="1">
        <v>1</v>
      </c>
      <c r="AJ1409" s="1">
        <v>0</v>
      </c>
      <c r="AK1409" s="1">
        <v>0</v>
      </c>
      <c r="AL1409" s="1">
        <v>68</v>
      </c>
      <c r="AM1409" s="2">
        <v>42548</v>
      </c>
      <c r="AN1409">
        <f t="shared" si="64"/>
        <v>6</v>
      </c>
      <c r="AO1409" t="str">
        <f t="shared" si="65"/>
        <v>June</v>
      </c>
      <c r="AP1409">
        <v>1</v>
      </c>
    </row>
    <row r="1410" spans="1:42" ht="13" x14ac:dyDescent="0.15">
      <c r="A1410">
        <v>1409</v>
      </c>
      <c r="B1410" s="1">
        <v>3502</v>
      </c>
      <c r="C1410" s="1">
        <v>4</v>
      </c>
      <c r="D1410" s="1">
        <f t="shared" si="63"/>
        <v>0.11422044545973729</v>
      </c>
      <c r="E1410" s="1">
        <v>1</v>
      </c>
      <c r="F1410" s="1">
        <v>0</v>
      </c>
      <c r="G1410" s="1">
        <v>56</v>
      </c>
      <c r="H1410" s="1">
        <v>2</v>
      </c>
      <c r="I1410" s="1">
        <v>1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14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47</v>
      </c>
      <c r="AA1410" s="1" t="str" cm="1">
        <f t="array" ref="AA1410">_xlfn.IFS(AND(Z1410 &lt; 36, Z1410 &gt; 23), "24-35", AND(Z1410 &lt; 51, Z1410 &gt; 35), "36-50", AND(Z1410 &lt; 66, Z1410 &gt; 50), "51-65", Z1410 &gt; 65, "66+", TRUE, "?")</f>
        <v>36-50</v>
      </c>
      <c r="AB1410" s="1">
        <v>2601</v>
      </c>
      <c r="AC1410" s="1">
        <v>0</v>
      </c>
      <c r="AD1410" s="1">
        <v>0</v>
      </c>
      <c r="AE1410" s="1">
        <v>1</v>
      </c>
      <c r="AF1410" s="1">
        <v>0</v>
      </c>
      <c r="AG1410" s="1">
        <v>0</v>
      </c>
      <c r="AH1410" s="1">
        <v>0</v>
      </c>
      <c r="AI1410" s="1">
        <v>1</v>
      </c>
      <c r="AJ1410" s="1">
        <v>0</v>
      </c>
      <c r="AK1410" s="1">
        <v>0</v>
      </c>
      <c r="AL1410" s="1">
        <v>3</v>
      </c>
      <c r="AM1410" s="2">
        <v>42248</v>
      </c>
      <c r="AN1410">
        <f t="shared" si="64"/>
        <v>9</v>
      </c>
      <c r="AO1410" t="str">
        <f t="shared" si="65"/>
        <v>September</v>
      </c>
      <c r="AP1410">
        <v>1</v>
      </c>
    </row>
    <row r="1411" spans="1:42" ht="13" x14ac:dyDescent="0.15">
      <c r="A1411">
        <v>1410</v>
      </c>
      <c r="B1411" s="1">
        <v>58597</v>
      </c>
      <c r="C1411" s="1">
        <v>712</v>
      </c>
      <c r="D1411" s="1">
        <f t="shared" ref="D1411:D1474" si="66">C1411/B1411*100</f>
        <v>1.215079270269809</v>
      </c>
      <c r="E1411" s="1">
        <v>1</v>
      </c>
      <c r="F1411" s="1">
        <v>1</v>
      </c>
      <c r="G1411" s="1">
        <v>20</v>
      </c>
      <c r="H1411" s="1">
        <v>490</v>
      </c>
      <c r="I1411" s="1">
        <v>0</v>
      </c>
      <c r="J1411" s="1">
        <v>184</v>
      </c>
      <c r="K1411" s="1">
        <v>10</v>
      </c>
      <c r="L1411" s="1">
        <v>28</v>
      </c>
      <c r="M1411" s="1">
        <v>21</v>
      </c>
      <c r="N1411" s="1">
        <v>12</v>
      </c>
      <c r="O1411" s="1">
        <v>7</v>
      </c>
      <c r="P1411" s="1">
        <v>4</v>
      </c>
      <c r="Q1411" s="1">
        <v>9</v>
      </c>
      <c r="R1411" s="1">
        <v>7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44</v>
      </c>
      <c r="AA1411" s="1" t="str" cm="1">
        <f t="array" ref="AA1411">_xlfn.IFS(AND(Z1411 &lt; 36, Z1411 &gt; 23), "24-35", AND(Z1411 &lt; 51, Z1411 &gt; 35), "36-50", AND(Z1411 &lt; 66, Z1411 &gt; 50), "51-65", Z1411 &gt; 65, "66+", TRUE, "?")</f>
        <v>36-50</v>
      </c>
      <c r="AB1411" s="1">
        <v>2745</v>
      </c>
      <c r="AC1411" s="1">
        <v>0</v>
      </c>
      <c r="AD1411" s="1">
        <v>1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691</v>
      </c>
      <c r="AM1411" s="2">
        <v>42104</v>
      </c>
      <c r="AN1411">
        <f t="shared" ref="AN1411:AN1474" si="67">MONTH(AM1411)</f>
        <v>4</v>
      </c>
      <c r="AO1411" t="str">
        <f t="shared" ref="AO1411:AO1474" si="68">TEXT(DATE(2024,AN1411,1),"mmmm")</f>
        <v>April</v>
      </c>
      <c r="AP1411">
        <v>1</v>
      </c>
    </row>
    <row r="1412" spans="1:42" ht="13" x14ac:dyDescent="0.15">
      <c r="A1412">
        <v>1411</v>
      </c>
      <c r="B1412" s="1">
        <v>82032</v>
      </c>
      <c r="C1412" s="1">
        <v>1177</v>
      </c>
      <c r="D1412" s="1">
        <f t="shared" si="66"/>
        <v>1.4348059293934075</v>
      </c>
      <c r="E1412" s="1">
        <v>0</v>
      </c>
      <c r="F1412" s="1">
        <v>0</v>
      </c>
      <c r="G1412" s="1">
        <v>54</v>
      </c>
      <c r="H1412" s="1">
        <v>332</v>
      </c>
      <c r="I1412" s="1">
        <v>194</v>
      </c>
      <c r="J1412" s="1">
        <v>377</v>
      </c>
      <c r="K1412" s="1">
        <v>149</v>
      </c>
      <c r="L1412" s="1">
        <v>125</v>
      </c>
      <c r="M1412" s="1">
        <v>57</v>
      </c>
      <c r="N1412" s="1">
        <v>0</v>
      </c>
      <c r="O1412" s="1">
        <v>4</v>
      </c>
      <c r="P1412" s="1">
        <v>6</v>
      </c>
      <c r="Q1412" s="1">
        <v>7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72</v>
      </c>
      <c r="AA1412" s="1" t="str" cm="1">
        <f t="array" ref="AA1412">_xlfn.IFS(AND(Z1412 &lt; 36, Z1412 &gt; 23), "24-35", AND(Z1412 &lt; 51, Z1412 &gt; 35), "36-50", AND(Z1412 &lt; 66, Z1412 &gt; 50), "51-65", Z1412 &gt; 65, "66+", TRUE, "?")</f>
        <v>66+</v>
      </c>
      <c r="AB1412" s="1">
        <v>2244</v>
      </c>
      <c r="AC1412" s="1">
        <v>0</v>
      </c>
      <c r="AD1412" s="1">
        <v>0</v>
      </c>
      <c r="AE1412" s="1">
        <v>0</v>
      </c>
      <c r="AF1412" s="1">
        <v>0</v>
      </c>
      <c r="AG1412" s="1">
        <v>1</v>
      </c>
      <c r="AH1412" s="1">
        <v>0</v>
      </c>
      <c r="AI1412" s="1">
        <v>0</v>
      </c>
      <c r="AJ1412" s="1">
        <v>0</v>
      </c>
      <c r="AK1412" s="1">
        <v>1</v>
      </c>
      <c r="AL1412" s="1">
        <v>1120</v>
      </c>
      <c r="AM1412" s="2">
        <v>42605</v>
      </c>
      <c r="AN1412">
        <f t="shared" si="67"/>
        <v>8</v>
      </c>
      <c r="AO1412" t="str">
        <f t="shared" si="68"/>
        <v>August</v>
      </c>
      <c r="AP1412">
        <v>1</v>
      </c>
    </row>
    <row r="1413" spans="1:42" ht="13" x14ac:dyDescent="0.15">
      <c r="A1413">
        <v>1412</v>
      </c>
      <c r="B1413" s="1">
        <v>28087</v>
      </c>
      <c r="C1413" s="1">
        <v>91</v>
      </c>
      <c r="D1413" s="1">
        <f t="shared" si="66"/>
        <v>0.32399330651190938</v>
      </c>
      <c r="E1413" s="1">
        <v>1</v>
      </c>
      <c r="F1413" s="1">
        <v>1</v>
      </c>
      <c r="G1413" s="1">
        <v>77</v>
      </c>
      <c r="H1413" s="1">
        <v>53</v>
      </c>
      <c r="I1413" s="1">
        <v>8</v>
      </c>
      <c r="J1413" s="1">
        <v>17</v>
      </c>
      <c r="K1413" s="1">
        <v>13</v>
      </c>
      <c r="L1413" s="1">
        <v>0</v>
      </c>
      <c r="M1413" s="1">
        <v>21</v>
      </c>
      <c r="N1413" s="1">
        <v>3</v>
      </c>
      <c r="O1413" s="1">
        <v>2</v>
      </c>
      <c r="P1413" s="1">
        <v>2</v>
      </c>
      <c r="Q1413" s="1">
        <v>2</v>
      </c>
      <c r="R1413" s="1">
        <v>7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62</v>
      </c>
      <c r="AA1413" s="1" t="str" cm="1">
        <f t="array" ref="AA1413">_xlfn.IFS(AND(Z1413 &lt; 36, Z1413 &gt; 23), "24-35", AND(Z1413 &lt; 51, Z1413 &gt; 35), "36-50", AND(Z1413 &lt; 66, Z1413 &gt; 50), "51-65", Z1413 &gt; 65, "66+", TRUE, "?")</f>
        <v>51-65</v>
      </c>
      <c r="AB1413" s="1">
        <v>2724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70</v>
      </c>
      <c r="AM1413" s="2">
        <v>42125</v>
      </c>
      <c r="AN1413">
        <f t="shared" si="67"/>
        <v>5</v>
      </c>
      <c r="AO1413" t="str">
        <f t="shared" si="68"/>
        <v>May</v>
      </c>
      <c r="AP1413">
        <v>1</v>
      </c>
    </row>
    <row r="1414" spans="1:42" ht="13" x14ac:dyDescent="0.15">
      <c r="A1414">
        <v>1413</v>
      </c>
      <c r="B1414" s="1">
        <v>62972</v>
      </c>
      <c r="C1414" s="1">
        <v>395</v>
      </c>
      <c r="D1414" s="1">
        <f t="shared" si="66"/>
        <v>0.62726291049990468</v>
      </c>
      <c r="E1414" s="1">
        <v>0</v>
      </c>
      <c r="F1414" s="1">
        <v>1</v>
      </c>
      <c r="G1414" s="1">
        <v>39</v>
      </c>
      <c r="H1414" s="1">
        <v>313</v>
      </c>
      <c r="I1414" s="1">
        <v>15</v>
      </c>
      <c r="J1414" s="1">
        <v>47</v>
      </c>
      <c r="K1414" s="1">
        <v>20</v>
      </c>
      <c r="L1414" s="1">
        <v>0</v>
      </c>
      <c r="M1414" s="1">
        <v>192</v>
      </c>
      <c r="N1414" s="1">
        <v>2</v>
      </c>
      <c r="O1414" s="1">
        <v>7</v>
      </c>
      <c r="P1414" s="1">
        <v>4</v>
      </c>
      <c r="Q1414" s="1">
        <v>3</v>
      </c>
      <c r="R1414" s="1">
        <v>6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65</v>
      </c>
      <c r="AA1414" s="1" t="str" cm="1">
        <f t="array" ref="AA1414">_xlfn.IFS(AND(Z1414 &lt; 36, Z1414 &gt; 23), "24-35", AND(Z1414 &lt; 51, Z1414 &gt; 35), "36-50", AND(Z1414 &lt; 66, Z1414 &gt; 50), "51-65", Z1414 &gt; 65, "66+", TRUE, "?")</f>
        <v>51-65</v>
      </c>
      <c r="AB1414" s="1">
        <v>2854</v>
      </c>
      <c r="AC1414" s="1">
        <v>0</v>
      </c>
      <c r="AD1414" s="1">
        <v>1</v>
      </c>
      <c r="AE1414" s="1">
        <v>0</v>
      </c>
      <c r="AF1414" s="1">
        <v>0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203</v>
      </c>
      <c r="AM1414" s="2">
        <v>41995</v>
      </c>
      <c r="AN1414">
        <f t="shared" si="67"/>
        <v>12</v>
      </c>
      <c r="AO1414" t="str">
        <f t="shared" si="68"/>
        <v>December</v>
      </c>
      <c r="AP1414">
        <v>1</v>
      </c>
    </row>
    <row r="1415" spans="1:42" ht="13" x14ac:dyDescent="0.15">
      <c r="A1415">
        <v>1414</v>
      </c>
      <c r="B1415" s="1">
        <v>19740</v>
      </c>
      <c r="C1415" s="1">
        <v>35</v>
      </c>
      <c r="D1415" s="1">
        <f t="shared" si="66"/>
        <v>0.1773049645390071</v>
      </c>
      <c r="E1415" s="1">
        <v>0</v>
      </c>
      <c r="F1415" s="1">
        <v>1</v>
      </c>
      <c r="G1415" s="1">
        <v>65</v>
      </c>
      <c r="H1415" s="1">
        <v>7</v>
      </c>
      <c r="I1415" s="1">
        <v>11</v>
      </c>
      <c r="J1415" s="1">
        <v>3</v>
      </c>
      <c r="K1415" s="1">
        <v>10</v>
      </c>
      <c r="L1415" s="1">
        <v>4</v>
      </c>
      <c r="M1415" s="1">
        <v>20</v>
      </c>
      <c r="N1415" s="1">
        <v>2</v>
      </c>
      <c r="O1415" s="1">
        <v>1</v>
      </c>
      <c r="P1415" s="1">
        <v>1</v>
      </c>
      <c r="Q1415" s="1">
        <v>3</v>
      </c>
      <c r="R1415" s="1">
        <v>5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60</v>
      </c>
      <c r="AA1415" s="1" t="str" cm="1">
        <f t="array" ref="AA1415">_xlfn.IFS(AND(Z1415 &lt; 36, Z1415 &gt; 23), "24-35", AND(Z1415 &lt; 51, Z1415 &gt; 35), "36-50", AND(Z1415 &lt; 66, Z1415 &gt; 50), "51-65", Z1415 &gt; 65, "66+", TRUE, "?")</f>
        <v>51-65</v>
      </c>
      <c r="AB1415" s="1">
        <v>2621</v>
      </c>
      <c r="AC1415" s="1">
        <v>0</v>
      </c>
      <c r="AD1415" s="1">
        <v>0</v>
      </c>
      <c r="AE1415" s="1">
        <v>0</v>
      </c>
      <c r="AF1415" s="1">
        <v>1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15</v>
      </c>
      <c r="AM1415" s="2">
        <v>42228</v>
      </c>
      <c r="AN1415">
        <f t="shared" si="67"/>
        <v>8</v>
      </c>
      <c r="AO1415" t="str">
        <f t="shared" si="68"/>
        <v>August</v>
      </c>
      <c r="AP1415">
        <v>1</v>
      </c>
    </row>
    <row r="1416" spans="1:42" ht="13" x14ac:dyDescent="0.15">
      <c r="A1416">
        <v>1415</v>
      </c>
      <c r="B1416" s="1">
        <v>57036</v>
      </c>
      <c r="C1416" s="1">
        <v>1466</v>
      </c>
      <c r="D1416" s="1">
        <f t="shared" si="66"/>
        <v>2.5703064731047056</v>
      </c>
      <c r="E1416" s="1">
        <v>0</v>
      </c>
      <c r="F1416" s="1">
        <v>1</v>
      </c>
      <c r="G1416" s="1">
        <v>33</v>
      </c>
      <c r="H1416" s="1">
        <v>1171</v>
      </c>
      <c r="I1416" s="1">
        <v>43</v>
      </c>
      <c r="J1416" s="1">
        <v>219</v>
      </c>
      <c r="K1416" s="1">
        <v>19</v>
      </c>
      <c r="L1416" s="1">
        <v>14</v>
      </c>
      <c r="M1416" s="1">
        <v>47</v>
      </c>
      <c r="N1416" s="1">
        <v>4</v>
      </c>
      <c r="O1416" s="1">
        <v>6</v>
      </c>
      <c r="P1416" s="1">
        <v>3</v>
      </c>
      <c r="Q1416" s="1">
        <v>13</v>
      </c>
      <c r="R1416" s="1">
        <v>9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45</v>
      </c>
      <c r="AA1416" s="1" t="str" cm="1">
        <f t="array" ref="AA1416">_xlfn.IFS(AND(Z1416 &lt; 36, Z1416 &gt; 23), "24-35", AND(Z1416 &lt; 51, Z1416 &gt; 35), "36-50", AND(Z1416 &lt; 66, Z1416 &gt; 50), "51-65", Z1416 &gt; 65, "66+", TRUE, "?")</f>
        <v>36-50</v>
      </c>
      <c r="AB1416" s="1">
        <v>2724</v>
      </c>
      <c r="AC1416" s="1">
        <v>0</v>
      </c>
      <c r="AD1416" s="1">
        <v>1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0</v>
      </c>
      <c r="AL1416" s="1">
        <v>1419</v>
      </c>
      <c r="AM1416" s="2">
        <v>42125</v>
      </c>
      <c r="AN1416">
        <f t="shared" si="67"/>
        <v>5</v>
      </c>
      <c r="AO1416" t="str">
        <f t="shared" si="68"/>
        <v>May</v>
      </c>
      <c r="AP1416">
        <v>1</v>
      </c>
    </row>
    <row r="1417" spans="1:42" ht="13" x14ac:dyDescent="0.15">
      <c r="A1417">
        <v>1416</v>
      </c>
      <c r="B1417" s="1">
        <v>53083</v>
      </c>
      <c r="C1417" s="1">
        <v>258</v>
      </c>
      <c r="D1417" s="1">
        <f t="shared" si="66"/>
        <v>0.4860313094587721</v>
      </c>
      <c r="E1417" s="1">
        <v>1</v>
      </c>
      <c r="F1417" s="1">
        <v>1</v>
      </c>
      <c r="G1417" s="1">
        <v>65</v>
      </c>
      <c r="H1417" s="1">
        <v>215</v>
      </c>
      <c r="I1417" s="1">
        <v>7</v>
      </c>
      <c r="J1417" s="1">
        <v>33</v>
      </c>
      <c r="K1417" s="1">
        <v>3</v>
      </c>
      <c r="L1417" s="1">
        <v>0</v>
      </c>
      <c r="M1417" s="1">
        <v>13</v>
      </c>
      <c r="N1417" s="1">
        <v>6</v>
      </c>
      <c r="O1417" s="1">
        <v>5</v>
      </c>
      <c r="P1417" s="1">
        <v>1</v>
      </c>
      <c r="Q1417" s="1">
        <v>5</v>
      </c>
      <c r="R1417" s="1">
        <v>7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62</v>
      </c>
      <c r="AA1417" s="1" t="str" cm="1">
        <f t="array" ref="AA1417">_xlfn.IFS(AND(Z1417 &lt; 36, Z1417 &gt; 23), "24-35", AND(Z1417 &lt; 51, Z1417 &gt; 35), "36-50", AND(Z1417 &lt; 66, Z1417 &gt; 50), "51-65", Z1417 &gt; 65, "66+", TRUE, "?")</f>
        <v>51-65</v>
      </c>
      <c r="AB1417" s="1">
        <v>2569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1</v>
      </c>
      <c r="AI1417" s="1">
        <v>0</v>
      </c>
      <c r="AJ1417" s="1">
        <v>0</v>
      </c>
      <c r="AK1417" s="1">
        <v>0</v>
      </c>
      <c r="AL1417" s="1">
        <v>245</v>
      </c>
      <c r="AM1417" s="2">
        <v>42280</v>
      </c>
      <c r="AN1417">
        <f t="shared" si="67"/>
        <v>10</v>
      </c>
      <c r="AO1417" t="str">
        <f t="shared" si="68"/>
        <v>October</v>
      </c>
      <c r="AP1417">
        <v>1</v>
      </c>
    </row>
    <row r="1418" spans="1:42" ht="13" x14ac:dyDescent="0.15">
      <c r="A1418">
        <v>1417</v>
      </c>
      <c r="B1418" s="1">
        <v>69283</v>
      </c>
      <c r="C1418" s="1">
        <v>896</v>
      </c>
      <c r="D1418" s="1">
        <f t="shared" si="66"/>
        <v>1.2932465395551578</v>
      </c>
      <c r="E1418" s="1">
        <v>0</v>
      </c>
      <c r="F1418" s="1">
        <v>1</v>
      </c>
      <c r="G1418" s="1">
        <v>41</v>
      </c>
      <c r="H1418" s="1">
        <v>674</v>
      </c>
      <c r="I1418" s="1">
        <v>62</v>
      </c>
      <c r="J1418" s="1">
        <v>134</v>
      </c>
      <c r="K1418" s="1">
        <v>0</v>
      </c>
      <c r="L1418" s="1">
        <v>26</v>
      </c>
      <c r="M1418" s="1">
        <v>8</v>
      </c>
      <c r="N1418" s="1">
        <v>4</v>
      </c>
      <c r="O1418" s="1">
        <v>7</v>
      </c>
      <c r="P1418" s="1">
        <v>3</v>
      </c>
      <c r="Q1418" s="1">
        <v>13</v>
      </c>
      <c r="R1418" s="1">
        <v>5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45</v>
      </c>
      <c r="AA1418" s="1" t="str" cm="1">
        <f t="array" ref="AA1418">_xlfn.IFS(AND(Z1418 &lt; 36, Z1418 &gt; 23), "24-35", AND(Z1418 &lt; 51, Z1418 &gt; 35), "36-50", AND(Z1418 &lt; 66, Z1418 &gt; 50), "51-65", Z1418 &gt; 65, "66+", TRUE, "?")</f>
        <v>36-50</v>
      </c>
      <c r="AB1418" s="1">
        <v>2174</v>
      </c>
      <c r="AC1418" s="1">
        <v>0</v>
      </c>
      <c r="AD1418" s="1">
        <v>1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888</v>
      </c>
      <c r="AM1418" s="2">
        <v>42675</v>
      </c>
      <c r="AN1418">
        <f t="shared" si="67"/>
        <v>11</v>
      </c>
      <c r="AO1418" t="str">
        <f t="shared" si="68"/>
        <v>November</v>
      </c>
      <c r="AP1418">
        <v>1</v>
      </c>
    </row>
    <row r="1419" spans="1:42" ht="13" x14ac:dyDescent="0.15">
      <c r="A1419">
        <v>1418</v>
      </c>
      <c r="B1419" s="1">
        <v>37070</v>
      </c>
      <c r="C1419" s="1">
        <v>394</v>
      </c>
      <c r="D1419" s="1">
        <f t="shared" si="66"/>
        <v>1.0628540598867009</v>
      </c>
      <c r="E1419" s="1">
        <v>1</v>
      </c>
      <c r="F1419" s="1">
        <v>1</v>
      </c>
      <c r="G1419" s="1">
        <v>30</v>
      </c>
      <c r="H1419" s="1">
        <v>231</v>
      </c>
      <c r="I1419" s="1">
        <v>7</v>
      </c>
      <c r="J1419" s="1">
        <v>137</v>
      </c>
      <c r="K1419" s="1">
        <v>4</v>
      </c>
      <c r="L1419" s="1">
        <v>15</v>
      </c>
      <c r="M1419" s="1">
        <v>39</v>
      </c>
      <c r="N1419" s="1">
        <v>9</v>
      </c>
      <c r="O1419" s="1">
        <v>5</v>
      </c>
      <c r="P1419" s="1">
        <v>1</v>
      </c>
      <c r="Q1419" s="1">
        <v>8</v>
      </c>
      <c r="R1419" s="1">
        <v>7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54</v>
      </c>
      <c r="AA1419" s="1" t="str" cm="1">
        <f t="array" ref="AA1419">_xlfn.IFS(AND(Z1419 &lt; 36, Z1419 &gt; 23), "24-35", AND(Z1419 &lt; 51, Z1419 &gt; 35), "36-50", AND(Z1419 &lt; 66, Z1419 &gt; 50), "51-65", Z1419 &gt; 65, "66+", TRUE, "?")</f>
        <v>51-65</v>
      </c>
      <c r="AB1419" s="1">
        <v>2625</v>
      </c>
      <c r="AC1419" s="1">
        <v>0</v>
      </c>
      <c r="AD1419" s="1">
        <v>0</v>
      </c>
      <c r="AE1419" s="1">
        <v>1</v>
      </c>
      <c r="AF1419" s="1">
        <v>0</v>
      </c>
      <c r="AG1419" s="1">
        <v>0</v>
      </c>
      <c r="AH1419" s="1">
        <v>0</v>
      </c>
      <c r="AI1419" s="1">
        <v>1</v>
      </c>
      <c r="AJ1419" s="1">
        <v>0</v>
      </c>
      <c r="AK1419" s="1">
        <v>0</v>
      </c>
      <c r="AL1419" s="1">
        <v>355</v>
      </c>
      <c r="AM1419" s="2">
        <v>42224</v>
      </c>
      <c r="AN1419">
        <f t="shared" si="67"/>
        <v>8</v>
      </c>
      <c r="AO1419" t="str">
        <f t="shared" si="68"/>
        <v>August</v>
      </c>
      <c r="AP1419">
        <v>1</v>
      </c>
    </row>
    <row r="1420" spans="1:42" ht="13" x14ac:dyDescent="0.15">
      <c r="A1420">
        <v>1419</v>
      </c>
      <c r="B1420" s="1">
        <v>23331</v>
      </c>
      <c r="C1420" s="1">
        <v>58</v>
      </c>
      <c r="D1420" s="1">
        <f t="shared" si="66"/>
        <v>0.24859628820024857</v>
      </c>
      <c r="E1420" s="1">
        <v>1</v>
      </c>
      <c r="F1420" s="1">
        <v>0</v>
      </c>
      <c r="G1420" s="1">
        <v>92</v>
      </c>
      <c r="H1420" s="1">
        <v>5</v>
      </c>
      <c r="I1420" s="1">
        <v>36</v>
      </c>
      <c r="J1420" s="1">
        <v>7</v>
      </c>
      <c r="K1420" s="1">
        <v>0</v>
      </c>
      <c r="L1420" s="1">
        <v>10</v>
      </c>
      <c r="M1420" s="1">
        <v>45</v>
      </c>
      <c r="N1420" s="1">
        <v>2</v>
      </c>
      <c r="O1420" s="1">
        <v>3</v>
      </c>
      <c r="P1420" s="1">
        <v>0</v>
      </c>
      <c r="Q1420" s="1">
        <v>3</v>
      </c>
      <c r="R1420" s="1">
        <v>8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32</v>
      </c>
      <c r="AA1420" s="1" t="str" cm="1">
        <f t="array" ref="AA1420">_xlfn.IFS(AND(Z1420 &lt; 36, Z1420 &gt; 23), "24-35", AND(Z1420 &lt; 51, Z1420 &gt; 35), "36-50", AND(Z1420 &lt; 66, Z1420 &gt; 50), "51-65", Z1420 &gt; 65, "66+", TRUE, "?")</f>
        <v>24-35</v>
      </c>
      <c r="AB1420" s="1">
        <v>2822</v>
      </c>
      <c r="AC1420" s="1">
        <v>0</v>
      </c>
      <c r="AD1420" s="1">
        <v>1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13</v>
      </c>
      <c r="AM1420" s="2">
        <v>42027</v>
      </c>
      <c r="AN1420">
        <f t="shared" si="67"/>
        <v>1</v>
      </c>
      <c r="AO1420" t="str">
        <f t="shared" si="68"/>
        <v>January</v>
      </c>
      <c r="AP1420">
        <v>1</v>
      </c>
    </row>
    <row r="1421" spans="1:42" ht="13" x14ac:dyDescent="0.15">
      <c r="A1421">
        <v>1420</v>
      </c>
      <c r="B1421" s="1">
        <v>23331</v>
      </c>
      <c r="C1421" s="1">
        <v>264</v>
      </c>
      <c r="D1421" s="1">
        <f t="shared" si="66"/>
        <v>1.1315417256011315</v>
      </c>
      <c r="E1421" s="1">
        <v>1</v>
      </c>
      <c r="F1421" s="1">
        <v>0</v>
      </c>
      <c r="G1421" s="1">
        <v>97</v>
      </c>
      <c r="H1421" s="1">
        <v>104</v>
      </c>
      <c r="I1421" s="1">
        <v>20</v>
      </c>
      <c r="J1421" s="1">
        <v>101</v>
      </c>
      <c r="K1421" s="1">
        <v>24</v>
      </c>
      <c r="L1421" s="1">
        <v>15</v>
      </c>
      <c r="M1421" s="1">
        <v>5</v>
      </c>
      <c r="N1421" s="1">
        <v>6</v>
      </c>
      <c r="O1421" s="1">
        <v>5</v>
      </c>
      <c r="P1421" s="1">
        <v>1</v>
      </c>
      <c r="Q1421" s="1">
        <v>5</v>
      </c>
      <c r="R1421" s="1">
        <v>9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32</v>
      </c>
      <c r="AA1421" s="1" t="str" cm="1">
        <f t="array" ref="AA1421">_xlfn.IFS(AND(Z1421 &lt; 36, Z1421 &gt; 23), "24-35", AND(Z1421 &lt; 51, Z1421 &gt; 35), "36-50", AND(Z1421 &lt; 66, Z1421 &gt; 50), "51-65", Z1421 &gt; 65, "66+", TRUE, "?")</f>
        <v>24-35</v>
      </c>
      <c r="AB1421" s="1">
        <v>2791</v>
      </c>
      <c r="AC1421" s="1">
        <v>0</v>
      </c>
      <c r="AD1421" s="1">
        <v>0</v>
      </c>
      <c r="AE1421" s="1">
        <v>1</v>
      </c>
      <c r="AF1421" s="1">
        <v>0</v>
      </c>
      <c r="AG1421" s="1">
        <v>0</v>
      </c>
      <c r="AH1421" s="1">
        <v>1</v>
      </c>
      <c r="AI1421" s="1">
        <v>0</v>
      </c>
      <c r="AJ1421" s="1">
        <v>0</v>
      </c>
      <c r="AK1421" s="1">
        <v>0</v>
      </c>
      <c r="AL1421" s="1">
        <v>259</v>
      </c>
      <c r="AM1421" s="2">
        <v>42058</v>
      </c>
      <c r="AN1421">
        <f t="shared" si="67"/>
        <v>2</v>
      </c>
      <c r="AO1421" t="str">
        <f t="shared" si="68"/>
        <v>February</v>
      </c>
      <c r="AP1421">
        <v>1</v>
      </c>
    </row>
    <row r="1422" spans="1:42" ht="13" x14ac:dyDescent="0.15">
      <c r="A1422">
        <v>1421</v>
      </c>
      <c r="B1422" s="1">
        <v>9255</v>
      </c>
      <c r="C1422" s="1">
        <v>18</v>
      </c>
      <c r="D1422" s="1">
        <f t="shared" si="66"/>
        <v>0.19448946515397081</v>
      </c>
      <c r="E1422" s="1">
        <v>1</v>
      </c>
      <c r="F1422" s="1">
        <v>0</v>
      </c>
      <c r="G1422" s="1">
        <v>91</v>
      </c>
      <c r="H1422" s="1">
        <v>9</v>
      </c>
      <c r="I1422" s="1">
        <v>0</v>
      </c>
      <c r="J1422" s="1">
        <v>7</v>
      </c>
      <c r="K1422" s="1">
        <v>2</v>
      </c>
      <c r="L1422" s="1">
        <v>0</v>
      </c>
      <c r="M1422" s="1">
        <v>4</v>
      </c>
      <c r="N1422" s="1">
        <v>1</v>
      </c>
      <c r="O1422" s="1">
        <v>1</v>
      </c>
      <c r="P1422" s="1">
        <v>1</v>
      </c>
      <c r="Q1422" s="1">
        <v>2</v>
      </c>
      <c r="R1422" s="1">
        <v>8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31</v>
      </c>
      <c r="AA1422" s="1" t="str" cm="1">
        <f t="array" ref="AA1422">_xlfn.IFS(AND(Z1422 &lt; 36, Z1422 &gt; 23), "24-35", AND(Z1422 &lt; 51, Z1422 &gt; 35), "36-50", AND(Z1422 &lt; 66, Z1422 &gt; 50), "51-65", Z1422 &gt; 65, "66+", TRUE, "?")</f>
        <v>24-35</v>
      </c>
      <c r="AB1422" s="1">
        <v>2350</v>
      </c>
      <c r="AC1422" s="1">
        <v>0</v>
      </c>
      <c r="AD1422" s="1">
        <v>0</v>
      </c>
      <c r="AE1422" s="1">
        <v>1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14</v>
      </c>
      <c r="AM1422" s="2">
        <v>42499</v>
      </c>
      <c r="AN1422">
        <f t="shared" si="67"/>
        <v>5</v>
      </c>
      <c r="AO1422" t="str">
        <f t="shared" si="68"/>
        <v>May</v>
      </c>
      <c r="AP1422">
        <v>1</v>
      </c>
    </row>
    <row r="1423" spans="1:42" ht="13" x14ac:dyDescent="0.15">
      <c r="A1423">
        <v>1422</v>
      </c>
      <c r="B1423" s="1">
        <v>71969</v>
      </c>
      <c r="C1423" s="1">
        <v>1076</v>
      </c>
      <c r="D1423" s="1">
        <f t="shared" si="66"/>
        <v>1.4950881629590518</v>
      </c>
      <c r="E1423" s="1">
        <v>0</v>
      </c>
      <c r="F1423" s="1">
        <v>1</v>
      </c>
      <c r="G1423" s="1">
        <v>59</v>
      </c>
      <c r="H1423" s="1">
        <v>1000</v>
      </c>
      <c r="I1423" s="1">
        <v>0</v>
      </c>
      <c r="J1423" s="1">
        <v>76</v>
      </c>
      <c r="K1423" s="1">
        <v>0</v>
      </c>
      <c r="L1423" s="1">
        <v>0</v>
      </c>
      <c r="M1423" s="1">
        <v>10</v>
      </c>
      <c r="N1423" s="1">
        <v>3</v>
      </c>
      <c r="O1423" s="1">
        <v>3</v>
      </c>
      <c r="P1423" s="1">
        <v>4</v>
      </c>
      <c r="Q1423" s="1">
        <v>9</v>
      </c>
      <c r="R1423" s="1">
        <v>8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49</v>
      </c>
      <c r="AA1423" s="1" t="str" cm="1">
        <f t="array" ref="AA1423">_xlfn.IFS(AND(Z1423 &lt; 36, Z1423 &gt; 23), "24-35", AND(Z1423 &lt; 51, Z1423 &gt; 35), "36-50", AND(Z1423 &lt; 66, Z1423 &gt; 50), "51-65", Z1423 &gt; 65, "66+", TRUE, "?")</f>
        <v>36-50</v>
      </c>
      <c r="AB1423" s="1">
        <v>2780</v>
      </c>
      <c r="AC1423" s="1">
        <v>0</v>
      </c>
      <c r="AD1423" s="1">
        <v>1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1066</v>
      </c>
      <c r="AM1423" s="2">
        <v>42069</v>
      </c>
      <c r="AN1423">
        <f t="shared" si="67"/>
        <v>3</v>
      </c>
      <c r="AO1423" t="str">
        <f t="shared" si="68"/>
        <v>March</v>
      </c>
      <c r="AP1423">
        <v>1</v>
      </c>
    </row>
    <row r="1424" spans="1:42" ht="13" x14ac:dyDescent="0.15">
      <c r="A1424">
        <v>1423</v>
      </c>
      <c r="B1424" s="1">
        <v>59235</v>
      </c>
      <c r="C1424" s="1">
        <v>1037</v>
      </c>
      <c r="D1424" s="1">
        <f t="shared" si="66"/>
        <v>1.7506541740525028</v>
      </c>
      <c r="E1424" s="1">
        <v>1</v>
      </c>
      <c r="F1424" s="1">
        <v>0</v>
      </c>
      <c r="G1424" s="1">
        <v>4</v>
      </c>
      <c r="H1424" s="1">
        <v>448</v>
      </c>
      <c r="I1424" s="1">
        <v>40</v>
      </c>
      <c r="J1424" s="1">
        <v>469</v>
      </c>
      <c r="K1424" s="1">
        <v>80</v>
      </c>
      <c r="L1424" s="1">
        <v>0</v>
      </c>
      <c r="M1424" s="1">
        <v>91</v>
      </c>
      <c r="N1424" s="1">
        <v>3</v>
      </c>
      <c r="O1424" s="1">
        <v>11</v>
      </c>
      <c r="P1424" s="1">
        <v>2</v>
      </c>
      <c r="Q1424" s="1">
        <v>12</v>
      </c>
      <c r="R1424" s="1">
        <v>7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53</v>
      </c>
      <c r="AA1424" s="1" t="str" cm="1">
        <f t="array" ref="AA1424">_xlfn.IFS(AND(Z1424 &lt; 36, Z1424 &gt; 23), "24-35", AND(Z1424 &lt; 51, Z1424 &gt; 35), "36-50", AND(Z1424 &lt; 66, Z1424 &gt; 50), "51-65", Z1424 &gt; 65, "66+", TRUE, "?")</f>
        <v>51-65</v>
      </c>
      <c r="AB1424" s="1">
        <v>2692</v>
      </c>
      <c r="AC1424" s="1">
        <v>0</v>
      </c>
      <c r="AD1424" s="1">
        <v>0</v>
      </c>
      <c r="AE1424" s="1">
        <v>1</v>
      </c>
      <c r="AF1424" s="1">
        <v>0</v>
      </c>
      <c r="AG1424" s="1">
        <v>0</v>
      </c>
      <c r="AH1424" s="1">
        <v>0</v>
      </c>
      <c r="AI1424" s="1">
        <v>0</v>
      </c>
      <c r="AJ1424" s="1">
        <v>1</v>
      </c>
      <c r="AK1424" s="1">
        <v>0</v>
      </c>
      <c r="AL1424" s="1">
        <v>946</v>
      </c>
      <c r="AM1424" s="2">
        <v>42157</v>
      </c>
      <c r="AN1424">
        <f t="shared" si="67"/>
        <v>6</v>
      </c>
      <c r="AO1424" t="str">
        <f t="shared" si="68"/>
        <v>June</v>
      </c>
      <c r="AP1424">
        <v>1</v>
      </c>
    </row>
    <row r="1425" spans="1:42" ht="13" x14ac:dyDescent="0.15">
      <c r="A1425">
        <v>1424</v>
      </c>
      <c r="B1425" s="1">
        <v>31928</v>
      </c>
      <c r="C1425" s="1">
        <v>67</v>
      </c>
      <c r="D1425" s="1">
        <f t="shared" si="66"/>
        <v>0.20984715610122776</v>
      </c>
      <c r="E1425" s="1">
        <v>1</v>
      </c>
      <c r="F1425" s="1">
        <v>0</v>
      </c>
      <c r="G1425" s="1">
        <v>5</v>
      </c>
      <c r="H1425" s="1">
        <v>33</v>
      </c>
      <c r="I1425" s="1">
        <v>4</v>
      </c>
      <c r="J1425" s="1">
        <v>24</v>
      </c>
      <c r="K1425" s="1">
        <v>4</v>
      </c>
      <c r="L1425" s="1">
        <v>2</v>
      </c>
      <c r="M1425" s="1">
        <v>5</v>
      </c>
      <c r="N1425" s="1">
        <v>2</v>
      </c>
      <c r="O1425" s="1">
        <v>3</v>
      </c>
      <c r="P1425" s="1">
        <v>0</v>
      </c>
      <c r="Q1425" s="1">
        <v>4</v>
      </c>
      <c r="R1425" s="1">
        <v>7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31</v>
      </c>
      <c r="AA1425" s="1" t="str" cm="1">
        <f t="array" ref="AA1425">_xlfn.IFS(AND(Z1425 &lt; 36, Z1425 &gt; 23), "24-35", AND(Z1425 &lt; 51, Z1425 &gt; 35), "36-50", AND(Z1425 &lt; 66, Z1425 &gt; 50), "51-65", Z1425 &gt; 65, "66+", TRUE, "?")</f>
        <v>24-35</v>
      </c>
      <c r="AB1425" s="1">
        <v>2252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62</v>
      </c>
      <c r="AM1425" s="2">
        <v>42597</v>
      </c>
      <c r="AN1425">
        <f t="shared" si="67"/>
        <v>8</v>
      </c>
      <c r="AO1425" t="str">
        <f t="shared" si="68"/>
        <v>August</v>
      </c>
      <c r="AP1425">
        <v>1</v>
      </c>
    </row>
    <row r="1426" spans="1:42" ht="13" x14ac:dyDescent="0.15">
      <c r="A1426">
        <v>1425</v>
      </c>
      <c r="B1426" s="1">
        <v>74881</v>
      </c>
      <c r="C1426" s="1">
        <v>910</v>
      </c>
      <c r="D1426" s="1">
        <f t="shared" si="66"/>
        <v>1.2152615483233395</v>
      </c>
      <c r="E1426" s="1">
        <v>1</v>
      </c>
      <c r="F1426" s="1">
        <v>1</v>
      </c>
      <c r="G1426" s="1">
        <v>48</v>
      </c>
      <c r="H1426" s="1">
        <v>505</v>
      </c>
      <c r="I1426" s="1">
        <v>72</v>
      </c>
      <c r="J1426" s="1">
        <v>270</v>
      </c>
      <c r="K1426" s="1">
        <v>36</v>
      </c>
      <c r="L1426" s="1">
        <v>27</v>
      </c>
      <c r="M1426" s="1">
        <v>54</v>
      </c>
      <c r="N1426" s="1">
        <v>4</v>
      </c>
      <c r="O1426" s="1">
        <v>9</v>
      </c>
      <c r="P1426" s="1">
        <v>2</v>
      </c>
      <c r="Q1426" s="1">
        <v>12</v>
      </c>
      <c r="R1426" s="1">
        <v>5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59</v>
      </c>
      <c r="AA1426" s="1" t="str" cm="1">
        <f t="array" ref="AA1426">_xlfn.IFS(AND(Z1426 &lt; 36, Z1426 &gt; 23), "24-35", AND(Z1426 &lt; 51, Z1426 &gt; 35), "36-50", AND(Z1426 &lt; 66, Z1426 &gt; 50), "51-65", Z1426 &gt; 65, "66+", TRUE, "?")</f>
        <v>51-65</v>
      </c>
      <c r="AB1426" s="1">
        <v>2637</v>
      </c>
      <c r="AC1426" s="1">
        <v>0</v>
      </c>
      <c r="AD1426" s="1">
        <v>0</v>
      </c>
      <c r="AE1426" s="1">
        <v>0</v>
      </c>
      <c r="AF1426" s="1">
        <v>1</v>
      </c>
      <c r="AG1426" s="1">
        <v>0</v>
      </c>
      <c r="AH1426" s="1">
        <v>0</v>
      </c>
      <c r="AI1426" s="1">
        <v>0</v>
      </c>
      <c r="AJ1426" s="1">
        <v>1</v>
      </c>
      <c r="AK1426" s="1">
        <v>0</v>
      </c>
      <c r="AL1426" s="1">
        <v>856</v>
      </c>
      <c r="AM1426" s="2">
        <v>42212</v>
      </c>
      <c r="AN1426">
        <f t="shared" si="67"/>
        <v>7</v>
      </c>
      <c r="AO1426" t="str">
        <f t="shared" si="68"/>
        <v>July</v>
      </c>
      <c r="AP1426">
        <v>1</v>
      </c>
    </row>
    <row r="1427" spans="1:42" ht="13" x14ac:dyDescent="0.15">
      <c r="A1427">
        <v>1426</v>
      </c>
      <c r="B1427" s="1">
        <v>65819</v>
      </c>
      <c r="C1427" s="1">
        <v>1320</v>
      </c>
      <c r="D1427" s="1">
        <f t="shared" si="66"/>
        <v>2.0054999316306841</v>
      </c>
      <c r="E1427" s="1">
        <v>0</v>
      </c>
      <c r="F1427" s="1">
        <v>0</v>
      </c>
      <c r="G1427" s="1">
        <v>99</v>
      </c>
      <c r="H1427" s="1">
        <v>267</v>
      </c>
      <c r="I1427" s="1">
        <v>38</v>
      </c>
      <c r="J1427" s="1">
        <v>701</v>
      </c>
      <c r="K1427" s="1">
        <v>149</v>
      </c>
      <c r="L1427" s="1">
        <v>165</v>
      </c>
      <c r="M1427" s="1">
        <v>63</v>
      </c>
      <c r="N1427" s="1">
        <v>1</v>
      </c>
      <c r="O1427" s="1">
        <v>5</v>
      </c>
      <c r="P1427" s="1">
        <v>4</v>
      </c>
      <c r="Q1427" s="1">
        <v>10</v>
      </c>
      <c r="R1427" s="1">
        <v>3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42</v>
      </c>
      <c r="AA1427" s="1" t="str" cm="1">
        <f t="array" ref="AA1427">_xlfn.IFS(AND(Z1427 &lt; 36, Z1427 &gt; 23), "24-35", AND(Z1427 &lt; 51, Z1427 &gt; 35), "36-50", AND(Z1427 &lt; 66, Z1427 &gt; 50), "51-65", Z1427 &gt; 65, "66+", TRUE, "?")</f>
        <v>36-50</v>
      </c>
      <c r="AB1427" s="1">
        <v>2736</v>
      </c>
      <c r="AC1427" s="1">
        <v>0</v>
      </c>
      <c r="AD1427" s="1">
        <v>1</v>
      </c>
      <c r="AE1427" s="1">
        <v>0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1257</v>
      </c>
      <c r="AM1427" s="2">
        <v>42113</v>
      </c>
      <c r="AN1427">
        <f t="shared" si="67"/>
        <v>4</v>
      </c>
      <c r="AO1427" t="str">
        <f t="shared" si="68"/>
        <v>April</v>
      </c>
      <c r="AP1427">
        <v>1</v>
      </c>
    </row>
    <row r="1428" spans="1:42" ht="13" x14ac:dyDescent="0.15">
      <c r="A1428">
        <v>1427</v>
      </c>
      <c r="B1428" s="1">
        <v>51411</v>
      </c>
      <c r="C1428" s="1">
        <v>17</v>
      </c>
      <c r="D1428" s="1">
        <f t="shared" si="66"/>
        <v>3.3066853397132903E-2</v>
      </c>
      <c r="E1428" s="1">
        <v>1</v>
      </c>
      <c r="F1428" s="1">
        <v>2</v>
      </c>
      <c r="G1428" s="1">
        <v>81</v>
      </c>
      <c r="H1428" s="1">
        <v>14</v>
      </c>
      <c r="I1428" s="1">
        <v>0</v>
      </c>
      <c r="J1428" s="1">
        <v>3</v>
      </c>
      <c r="K1428" s="1">
        <v>0</v>
      </c>
      <c r="L1428" s="1">
        <v>0</v>
      </c>
      <c r="M1428" s="1">
        <v>1</v>
      </c>
      <c r="N1428" s="1">
        <v>1</v>
      </c>
      <c r="O1428" s="1">
        <v>0</v>
      </c>
      <c r="P1428" s="1">
        <v>0</v>
      </c>
      <c r="Q1428" s="1">
        <v>3</v>
      </c>
      <c r="R1428" s="1">
        <v>5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67</v>
      </c>
      <c r="AA1428" s="1" t="str" cm="1">
        <f t="array" ref="AA1428">_xlfn.IFS(AND(Z1428 &lt; 36, Z1428 &gt; 23), "24-35", AND(Z1428 &lt; 51, Z1428 &gt; 35), "36-50", AND(Z1428 &lt; 66, Z1428 &gt; 50), "51-65", Z1428 &gt; 65, "66+", TRUE, "?")</f>
        <v>66+</v>
      </c>
      <c r="AB1428" s="1">
        <v>2558</v>
      </c>
      <c r="AC1428" s="1">
        <v>0</v>
      </c>
      <c r="AD1428" s="1">
        <v>0</v>
      </c>
      <c r="AE1428" s="1">
        <v>1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16</v>
      </c>
      <c r="AM1428" s="2">
        <v>42291</v>
      </c>
      <c r="AN1428">
        <f t="shared" si="67"/>
        <v>10</v>
      </c>
      <c r="AO1428" t="str">
        <f t="shared" si="68"/>
        <v>October</v>
      </c>
      <c r="AP1428">
        <v>1</v>
      </c>
    </row>
    <row r="1429" spans="1:42" ht="13" x14ac:dyDescent="0.15">
      <c r="A1429">
        <v>1428</v>
      </c>
      <c r="B1429" s="1">
        <v>51983</v>
      </c>
      <c r="C1429" s="1">
        <v>763</v>
      </c>
      <c r="D1429" s="1">
        <f t="shared" si="66"/>
        <v>1.4677875459284766</v>
      </c>
      <c r="E1429" s="1">
        <v>0</v>
      </c>
      <c r="F1429" s="1">
        <v>1</v>
      </c>
      <c r="G1429" s="1">
        <v>95</v>
      </c>
      <c r="H1429" s="1">
        <v>631</v>
      </c>
      <c r="I1429" s="1">
        <v>0</v>
      </c>
      <c r="J1429" s="1">
        <v>115</v>
      </c>
      <c r="K1429" s="1">
        <v>10</v>
      </c>
      <c r="L1429" s="1">
        <v>7</v>
      </c>
      <c r="M1429" s="1">
        <v>30</v>
      </c>
      <c r="N1429" s="1">
        <v>3</v>
      </c>
      <c r="O1429" s="1">
        <v>9</v>
      </c>
      <c r="P1429" s="1">
        <v>2</v>
      </c>
      <c r="Q1429" s="1">
        <v>10</v>
      </c>
      <c r="R1429" s="1">
        <v>7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56</v>
      </c>
      <c r="AA1429" s="1" t="str" cm="1">
        <f t="array" ref="AA1429">_xlfn.IFS(AND(Z1429 &lt; 36, Z1429 &gt; 23), "24-35", AND(Z1429 &lt; 51, Z1429 &gt; 35), "36-50", AND(Z1429 &lt; 66, Z1429 &gt; 50), "51-65", Z1429 &gt; 65, "66+", TRUE, "?")</f>
        <v>51-65</v>
      </c>
      <c r="AB1429" s="1">
        <v>2826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1</v>
      </c>
      <c r="AJ1429" s="1">
        <v>0</v>
      </c>
      <c r="AK1429" s="1">
        <v>0</v>
      </c>
      <c r="AL1429" s="1">
        <v>733</v>
      </c>
      <c r="AM1429" s="2">
        <v>42023</v>
      </c>
      <c r="AN1429">
        <f t="shared" si="67"/>
        <v>1</v>
      </c>
      <c r="AO1429" t="str">
        <f t="shared" si="68"/>
        <v>January</v>
      </c>
      <c r="AP1429">
        <v>1</v>
      </c>
    </row>
    <row r="1430" spans="1:42" ht="13" x14ac:dyDescent="0.15">
      <c r="A1430">
        <v>1429</v>
      </c>
      <c r="B1430" s="1">
        <v>30390</v>
      </c>
      <c r="C1430" s="1">
        <v>60</v>
      </c>
      <c r="D1430" s="1">
        <f t="shared" si="66"/>
        <v>0.19743336623889435</v>
      </c>
      <c r="E1430" s="1">
        <v>0</v>
      </c>
      <c r="F1430" s="1">
        <v>0</v>
      </c>
      <c r="G1430" s="1">
        <v>5</v>
      </c>
      <c r="H1430" s="1">
        <v>10</v>
      </c>
      <c r="I1430" s="1">
        <v>12</v>
      </c>
      <c r="J1430" s="1">
        <v>12</v>
      </c>
      <c r="K1430" s="1">
        <v>25</v>
      </c>
      <c r="L1430" s="1">
        <v>1</v>
      </c>
      <c r="M1430" s="1">
        <v>20</v>
      </c>
      <c r="N1430" s="1">
        <v>1</v>
      </c>
      <c r="O1430" s="1">
        <v>2</v>
      </c>
      <c r="P1430" s="1">
        <v>0</v>
      </c>
      <c r="Q1430" s="1">
        <v>3</v>
      </c>
      <c r="R1430" s="1">
        <v>6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33</v>
      </c>
      <c r="AA1430" s="1" t="str" cm="1">
        <f t="array" ref="AA1430">_xlfn.IFS(AND(Z1430 &lt; 36, Z1430 &gt; 23), "24-35", AND(Z1430 &lt; 51, Z1430 &gt; 35), "36-50", AND(Z1430 &lt; 66, Z1430 &gt; 50), "51-65", Z1430 &gt; 65, "66+", TRUE, "?")</f>
        <v>24-35</v>
      </c>
      <c r="AB1430" s="1">
        <v>2459</v>
      </c>
      <c r="AC1430" s="1">
        <v>0</v>
      </c>
      <c r="AD1430" s="1">
        <v>1</v>
      </c>
      <c r="AE1430" s="1">
        <v>0</v>
      </c>
      <c r="AF1430" s="1">
        <v>0</v>
      </c>
      <c r="AG1430" s="1">
        <v>0</v>
      </c>
      <c r="AH1430" s="1">
        <v>1</v>
      </c>
      <c r="AI1430" s="1">
        <v>0</v>
      </c>
      <c r="AJ1430" s="1">
        <v>0</v>
      </c>
      <c r="AK1430" s="1">
        <v>0</v>
      </c>
      <c r="AL1430" s="1">
        <v>40</v>
      </c>
      <c r="AM1430" s="2">
        <v>42390</v>
      </c>
      <c r="AN1430">
        <f t="shared" si="67"/>
        <v>1</v>
      </c>
      <c r="AO1430" t="str">
        <f t="shared" si="68"/>
        <v>January</v>
      </c>
      <c r="AP1430">
        <v>1</v>
      </c>
    </row>
    <row r="1431" spans="1:42" ht="13" x14ac:dyDescent="0.15">
      <c r="A1431">
        <v>1430</v>
      </c>
      <c r="B1431" s="1">
        <v>53367</v>
      </c>
      <c r="C1431" s="1">
        <v>389</v>
      </c>
      <c r="D1431" s="1">
        <f t="shared" si="66"/>
        <v>0.7289148724867428</v>
      </c>
      <c r="E1431" s="1">
        <v>1</v>
      </c>
      <c r="F1431" s="1">
        <v>1</v>
      </c>
      <c r="G1431" s="1">
        <v>2</v>
      </c>
      <c r="H1431" s="1">
        <v>229</v>
      </c>
      <c r="I1431" s="1">
        <v>7</v>
      </c>
      <c r="J1431" s="1">
        <v>140</v>
      </c>
      <c r="K1431" s="1">
        <v>10</v>
      </c>
      <c r="L1431" s="1">
        <v>3</v>
      </c>
      <c r="M1431" s="1">
        <v>11</v>
      </c>
      <c r="N1431" s="1">
        <v>7</v>
      </c>
      <c r="O1431" s="1">
        <v>5</v>
      </c>
      <c r="P1431" s="1">
        <v>1</v>
      </c>
      <c r="Q1431" s="1">
        <v>8</v>
      </c>
      <c r="R1431" s="1">
        <v>7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46</v>
      </c>
      <c r="AA1431" s="1" t="str" cm="1">
        <f t="array" ref="AA1431">_xlfn.IFS(AND(Z1431 &lt; 36, Z1431 &gt; 23), "24-35", AND(Z1431 &lt; 51, Z1431 &gt; 35), "36-50", AND(Z1431 &lt; 66, Z1431 &gt; 50), "51-65", Z1431 &gt; 65, "66+", TRUE, "?")</f>
        <v>36-50</v>
      </c>
      <c r="AB1431" s="1">
        <v>2461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</v>
      </c>
      <c r="AK1431" s="1">
        <v>0</v>
      </c>
      <c r="AL1431" s="1">
        <v>378</v>
      </c>
      <c r="AM1431" s="2">
        <v>42388</v>
      </c>
      <c r="AN1431">
        <f t="shared" si="67"/>
        <v>1</v>
      </c>
      <c r="AO1431" t="str">
        <f t="shared" si="68"/>
        <v>January</v>
      </c>
      <c r="AP1431">
        <v>1</v>
      </c>
    </row>
    <row r="1432" spans="1:42" ht="13" x14ac:dyDescent="0.15">
      <c r="A1432">
        <v>1431</v>
      </c>
      <c r="B1432" s="1">
        <v>66033</v>
      </c>
      <c r="C1432" s="1">
        <v>612</v>
      </c>
      <c r="D1432" s="1">
        <f t="shared" si="66"/>
        <v>0.92680932261142157</v>
      </c>
      <c r="E1432" s="1">
        <v>0</v>
      </c>
      <c r="F1432" s="1">
        <v>1</v>
      </c>
      <c r="G1432" s="1">
        <v>76</v>
      </c>
      <c r="H1432" s="1">
        <v>293</v>
      </c>
      <c r="I1432" s="1">
        <v>35</v>
      </c>
      <c r="J1432" s="1">
        <v>179</v>
      </c>
      <c r="K1432" s="1">
        <v>46</v>
      </c>
      <c r="L1432" s="1">
        <v>59</v>
      </c>
      <c r="M1432" s="1">
        <v>65</v>
      </c>
      <c r="N1432" s="1">
        <v>2</v>
      </c>
      <c r="O1432" s="1">
        <v>8</v>
      </c>
      <c r="P1432" s="1">
        <v>3</v>
      </c>
      <c r="Q1432" s="1">
        <v>7</v>
      </c>
      <c r="R1432" s="1">
        <v>7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63</v>
      </c>
      <c r="AA1432" s="1" t="str" cm="1">
        <f t="array" ref="AA1432">_xlfn.IFS(AND(Z1432 &lt; 36, Z1432 &gt; 23), "24-35", AND(Z1432 &lt; 51, Z1432 &gt; 35), "36-50", AND(Z1432 &lt; 66, Z1432 &gt; 50), "51-65", Z1432 &gt; 65, "66+", TRUE, "?")</f>
        <v>51-65</v>
      </c>
      <c r="AB1432" s="1">
        <v>2684</v>
      </c>
      <c r="AC1432" s="1">
        <v>0</v>
      </c>
      <c r="AD1432" s="1">
        <v>0</v>
      </c>
      <c r="AE1432" s="1">
        <v>0</v>
      </c>
      <c r="AF1432" s="1">
        <v>0</v>
      </c>
      <c r="AG1432" s="1">
        <v>1</v>
      </c>
      <c r="AH1432" s="1">
        <v>0</v>
      </c>
      <c r="AI1432" s="1">
        <v>1</v>
      </c>
      <c r="AJ1432" s="1">
        <v>0</v>
      </c>
      <c r="AK1432" s="1">
        <v>0</v>
      </c>
      <c r="AL1432" s="1">
        <v>547</v>
      </c>
      <c r="AM1432" s="2">
        <v>42165</v>
      </c>
      <c r="AN1432">
        <f t="shared" si="67"/>
        <v>6</v>
      </c>
      <c r="AO1432" t="str">
        <f t="shared" si="68"/>
        <v>June</v>
      </c>
      <c r="AP1432">
        <v>1</v>
      </c>
    </row>
    <row r="1433" spans="1:42" ht="13" x14ac:dyDescent="0.15">
      <c r="A1433">
        <v>1432</v>
      </c>
      <c r="B1433" s="1">
        <v>37284</v>
      </c>
      <c r="C1433" s="1">
        <v>17</v>
      </c>
      <c r="D1433" s="1">
        <f t="shared" si="66"/>
        <v>4.5595966098058147E-2</v>
      </c>
      <c r="E1433" s="1">
        <v>1</v>
      </c>
      <c r="F1433" s="1">
        <v>1</v>
      </c>
      <c r="G1433" s="1">
        <v>46</v>
      </c>
      <c r="H1433" s="1">
        <v>11</v>
      </c>
      <c r="I1433" s="1">
        <v>1</v>
      </c>
      <c r="J1433" s="1">
        <v>2</v>
      </c>
      <c r="K1433" s="1">
        <v>2</v>
      </c>
      <c r="L1433" s="1">
        <v>1</v>
      </c>
      <c r="M1433" s="1">
        <v>6</v>
      </c>
      <c r="N1433" s="1">
        <v>1</v>
      </c>
      <c r="O1433" s="1">
        <v>0</v>
      </c>
      <c r="P1433" s="1">
        <v>0</v>
      </c>
      <c r="Q1433" s="1">
        <v>3</v>
      </c>
      <c r="R1433" s="1">
        <v>6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45</v>
      </c>
      <c r="AA1433" s="1" t="str" cm="1">
        <f t="array" ref="AA1433">_xlfn.IFS(AND(Z1433 &lt; 36, Z1433 &gt; 23), "24-35", AND(Z1433 &lt; 51, Z1433 &gt; 35), "36-50", AND(Z1433 &lt; 66, Z1433 &gt; 50), "51-65", Z1433 &gt; 65, "66+", TRUE, "?")</f>
        <v>36-50</v>
      </c>
      <c r="AB1433" s="1">
        <v>2616</v>
      </c>
      <c r="AC1433" s="1">
        <v>0</v>
      </c>
      <c r="AD1433" s="1">
        <v>1</v>
      </c>
      <c r="AE1433" s="1">
        <v>0</v>
      </c>
      <c r="AF1433" s="1">
        <v>0</v>
      </c>
      <c r="AG1433" s="1">
        <v>0</v>
      </c>
      <c r="AH1433" s="1">
        <v>1</v>
      </c>
      <c r="AI1433" s="1">
        <v>0</v>
      </c>
      <c r="AJ1433" s="1">
        <v>0</v>
      </c>
      <c r="AK1433" s="1">
        <v>0</v>
      </c>
      <c r="AL1433" s="1">
        <v>11</v>
      </c>
      <c r="AM1433" s="2">
        <v>42233</v>
      </c>
      <c r="AN1433">
        <f t="shared" si="67"/>
        <v>8</v>
      </c>
      <c r="AO1433" t="str">
        <f t="shared" si="68"/>
        <v>August</v>
      </c>
      <c r="AP1433">
        <v>1</v>
      </c>
    </row>
    <row r="1434" spans="1:42" ht="13" x14ac:dyDescent="0.15">
      <c r="A1434">
        <v>1433</v>
      </c>
      <c r="B1434" s="1">
        <v>57530</v>
      </c>
      <c r="C1434" s="1">
        <v>91</v>
      </c>
      <c r="D1434" s="1">
        <f t="shared" si="66"/>
        <v>0.1581783417347471</v>
      </c>
      <c r="E1434" s="1">
        <v>0</v>
      </c>
      <c r="F1434" s="1">
        <v>1</v>
      </c>
      <c r="G1434" s="1">
        <v>68</v>
      </c>
      <c r="H1434" s="1">
        <v>50</v>
      </c>
      <c r="I1434" s="1">
        <v>1</v>
      </c>
      <c r="J1434" s="1">
        <v>27</v>
      </c>
      <c r="K1434" s="1">
        <v>6</v>
      </c>
      <c r="L1434" s="1">
        <v>7</v>
      </c>
      <c r="M1434" s="1">
        <v>1</v>
      </c>
      <c r="N1434" s="1">
        <v>1</v>
      </c>
      <c r="O1434" s="1">
        <v>1</v>
      </c>
      <c r="P1434" s="1">
        <v>1</v>
      </c>
      <c r="Q1434" s="1">
        <v>4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69</v>
      </c>
      <c r="AA1434" s="1" t="str" cm="1">
        <f t="array" ref="AA1434">_xlfn.IFS(AND(Z1434 &lt; 36, Z1434 &gt; 23), "24-35", AND(Z1434 &lt; 51, Z1434 &gt; 35), "36-50", AND(Z1434 &lt; 66, Z1434 &gt; 50), "51-65", Z1434 &gt; 65, "66+", TRUE, "?")</f>
        <v>66+</v>
      </c>
      <c r="AB1434" s="1">
        <v>2419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0</v>
      </c>
      <c r="AL1434" s="1">
        <v>90</v>
      </c>
      <c r="AM1434" s="2">
        <v>42430</v>
      </c>
      <c r="AN1434">
        <f t="shared" si="67"/>
        <v>3</v>
      </c>
      <c r="AO1434" t="str">
        <f t="shared" si="68"/>
        <v>March</v>
      </c>
      <c r="AP1434">
        <v>1</v>
      </c>
    </row>
    <row r="1435" spans="1:42" ht="13" x14ac:dyDescent="0.15">
      <c r="A1435">
        <v>1434</v>
      </c>
      <c r="B1435" s="1">
        <v>76800</v>
      </c>
      <c r="C1435" s="1">
        <v>560</v>
      </c>
      <c r="D1435" s="1">
        <f t="shared" si="66"/>
        <v>0.72916666666666663</v>
      </c>
      <c r="E1435" s="1">
        <v>0</v>
      </c>
      <c r="F1435" s="1">
        <v>0</v>
      </c>
      <c r="G1435" s="1">
        <v>33</v>
      </c>
      <c r="H1435" s="1">
        <v>173</v>
      </c>
      <c r="I1435" s="1">
        <v>26</v>
      </c>
      <c r="J1435" s="1">
        <v>255</v>
      </c>
      <c r="K1435" s="1">
        <v>35</v>
      </c>
      <c r="L1435" s="1">
        <v>71</v>
      </c>
      <c r="M1435" s="1">
        <v>81</v>
      </c>
      <c r="N1435" s="1">
        <v>1</v>
      </c>
      <c r="O1435" s="1">
        <v>4</v>
      </c>
      <c r="P1435" s="1">
        <v>4</v>
      </c>
      <c r="Q1435" s="1">
        <v>7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55</v>
      </c>
      <c r="AA1435" s="1" t="str" cm="1">
        <f t="array" ref="AA1435">_xlfn.IFS(AND(Z1435 &lt; 36, Z1435 &gt; 23), "24-35", AND(Z1435 &lt; 51, Z1435 &gt; 35), "36-50", AND(Z1435 &lt; 66, Z1435 &gt; 50), "51-65", Z1435 &gt; 65, "66+", TRUE, "?")</f>
        <v>51-65</v>
      </c>
      <c r="AB1435" s="1">
        <v>2272</v>
      </c>
      <c r="AC1435" s="1">
        <v>0</v>
      </c>
      <c r="AD1435" s="1">
        <v>1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479</v>
      </c>
      <c r="AM1435" s="2">
        <v>42577</v>
      </c>
      <c r="AN1435">
        <f t="shared" si="67"/>
        <v>7</v>
      </c>
      <c r="AO1435" t="str">
        <f t="shared" si="68"/>
        <v>July</v>
      </c>
      <c r="AP1435">
        <v>1</v>
      </c>
    </row>
    <row r="1436" spans="1:42" ht="13" x14ac:dyDescent="0.15">
      <c r="A1436">
        <v>1435</v>
      </c>
      <c r="B1436" s="1">
        <v>63943</v>
      </c>
      <c r="C1436" s="1">
        <v>1085</v>
      </c>
      <c r="D1436" s="1">
        <f t="shared" si="66"/>
        <v>1.6968237336377712</v>
      </c>
      <c r="E1436" s="1">
        <v>0</v>
      </c>
      <c r="F1436" s="1">
        <v>1</v>
      </c>
      <c r="G1436" s="1">
        <v>50</v>
      </c>
      <c r="H1436" s="1">
        <v>423</v>
      </c>
      <c r="I1436" s="1">
        <v>184</v>
      </c>
      <c r="J1436" s="1">
        <v>368</v>
      </c>
      <c r="K1436" s="1">
        <v>13</v>
      </c>
      <c r="L1436" s="1">
        <v>97</v>
      </c>
      <c r="M1436" s="1">
        <v>21</v>
      </c>
      <c r="N1436" s="1">
        <v>1</v>
      </c>
      <c r="O1436" s="1">
        <v>6</v>
      </c>
      <c r="P1436" s="1">
        <v>4</v>
      </c>
      <c r="Q1436" s="1">
        <v>6</v>
      </c>
      <c r="R1436" s="1">
        <v>5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64</v>
      </c>
      <c r="AA1436" s="1" t="str" cm="1">
        <f t="array" ref="AA1436">_xlfn.IFS(AND(Z1436 &lt; 36, Z1436 &gt; 23), "24-35", AND(Z1436 &lt; 51, Z1436 &gt; 35), "36-50", AND(Z1436 &lt; 66, Z1436 &gt; 50), "51-65", Z1436 &gt; 65, "66+", TRUE, "?")</f>
        <v>51-65</v>
      </c>
      <c r="AB1436" s="1">
        <v>2824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  <c r="AI1436" s="1">
        <v>1</v>
      </c>
      <c r="AJ1436" s="1">
        <v>0</v>
      </c>
      <c r="AK1436" s="1">
        <v>0</v>
      </c>
      <c r="AL1436" s="1">
        <v>1064</v>
      </c>
      <c r="AM1436" s="2">
        <v>42025</v>
      </c>
      <c r="AN1436">
        <f t="shared" si="67"/>
        <v>1</v>
      </c>
      <c r="AO1436" t="str">
        <f t="shared" si="68"/>
        <v>January</v>
      </c>
      <c r="AP1436">
        <v>1</v>
      </c>
    </row>
    <row r="1437" spans="1:42" ht="13" x14ac:dyDescent="0.15">
      <c r="A1437">
        <v>1436</v>
      </c>
      <c r="B1437" s="1">
        <v>37054</v>
      </c>
      <c r="C1437" s="1">
        <v>20</v>
      </c>
      <c r="D1437" s="1">
        <f t="shared" si="66"/>
        <v>5.3975279322070496E-2</v>
      </c>
      <c r="E1437" s="1">
        <v>1</v>
      </c>
      <c r="F1437" s="1">
        <v>1</v>
      </c>
      <c r="G1437" s="1">
        <v>89</v>
      </c>
      <c r="H1437" s="1">
        <v>12</v>
      </c>
      <c r="I1437" s="1">
        <v>1</v>
      </c>
      <c r="J1437" s="1">
        <v>6</v>
      </c>
      <c r="K1437" s="1">
        <v>0</v>
      </c>
      <c r="L1437" s="1">
        <v>1</v>
      </c>
      <c r="M1437" s="1">
        <v>5</v>
      </c>
      <c r="N1437" s="1">
        <v>2</v>
      </c>
      <c r="O1437" s="1">
        <v>1</v>
      </c>
      <c r="P1437" s="1">
        <v>0</v>
      </c>
      <c r="Q1437" s="1">
        <v>3</v>
      </c>
      <c r="R1437" s="1">
        <v>7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53</v>
      </c>
      <c r="AA1437" s="1" t="str" cm="1">
        <f t="array" ref="AA1437">_xlfn.IFS(AND(Z1437 &lt; 36, Z1437 &gt; 23), "24-35", AND(Z1437 &lt; 51, Z1437 &gt; 35), "36-50", AND(Z1437 &lt; 66, Z1437 &gt; 50), "51-65", Z1437 &gt; 65, "66+", TRUE, "?")</f>
        <v>51-65</v>
      </c>
      <c r="AB1437" s="1">
        <v>2446</v>
      </c>
      <c r="AC1437" s="1">
        <v>0</v>
      </c>
      <c r="AD1437" s="1">
        <v>1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</v>
      </c>
      <c r="AK1437" s="1">
        <v>0</v>
      </c>
      <c r="AL1437" s="1">
        <v>15</v>
      </c>
      <c r="AM1437" s="2">
        <v>42403</v>
      </c>
      <c r="AN1437">
        <f t="shared" si="67"/>
        <v>2</v>
      </c>
      <c r="AO1437" t="str">
        <f t="shared" si="68"/>
        <v>February</v>
      </c>
      <c r="AP1437">
        <v>1</v>
      </c>
    </row>
    <row r="1438" spans="1:42" ht="13" x14ac:dyDescent="0.15">
      <c r="A1438">
        <v>1437</v>
      </c>
      <c r="B1438" s="1">
        <v>42014</v>
      </c>
      <c r="C1438" s="1">
        <v>386</v>
      </c>
      <c r="D1438" s="1">
        <f t="shared" si="66"/>
        <v>0.91874137192364447</v>
      </c>
      <c r="E1438" s="1">
        <v>1</v>
      </c>
      <c r="F1438" s="1">
        <v>0</v>
      </c>
      <c r="G1438" s="1">
        <v>56</v>
      </c>
      <c r="H1438" s="1">
        <v>244</v>
      </c>
      <c r="I1438" s="1">
        <v>15</v>
      </c>
      <c r="J1438" s="1">
        <v>108</v>
      </c>
      <c r="K1438" s="1">
        <v>4</v>
      </c>
      <c r="L1438" s="1">
        <v>15</v>
      </c>
      <c r="M1438" s="1">
        <v>50</v>
      </c>
      <c r="N1438" s="1">
        <v>6</v>
      </c>
      <c r="O1438" s="1">
        <v>7</v>
      </c>
      <c r="P1438" s="1">
        <v>1</v>
      </c>
      <c r="Q1438" s="1">
        <v>6</v>
      </c>
      <c r="R1438" s="1">
        <v>8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43</v>
      </c>
      <c r="AA1438" s="1" t="str" cm="1">
        <f t="array" ref="AA1438">_xlfn.IFS(AND(Z1438 &lt; 36, Z1438 &gt; 23), "24-35", AND(Z1438 &lt; 51, Z1438 &gt; 35), "36-50", AND(Z1438 &lt; 66, Z1438 &gt; 50), "51-65", Z1438 &gt; 65, "66+", TRUE, "?")</f>
        <v>36-50</v>
      </c>
      <c r="AB1438" s="1">
        <v>2840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336</v>
      </c>
      <c r="AM1438" s="2">
        <v>42009</v>
      </c>
      <c r="AN1438">
        <f t="shared" si="67"/>
        <v>1</v>
      </c>
      <c r="AO1438" t="str">
        <f t="shared" si="68"/>
        <v>January</v>
      </c>
      <c r="AP1438">
        <v>1</v>
      </c>
    </row>
    <row r="1439" spans="1:42" ht="13" x14ac:dyDescent="0.15">
      <c r="A1439">
        <v>1438</v>
      </c>
      <c r="B1439" s="1">
        <v>31859</v>
      </c>
      <c r="C1439" s="1">
        <v>15</v>
      </c>
      <c r="D1439" s="1">
        <f t="shared" si="66"/>
        <v>4.7082457076493299E-2</v>
      </c>
      <c r="E1439" s="1">
        <v>1</v>
      </c>
      <c r="F1439" s="1">
        <v>0</v>
      </c>
      <c r="G1439" s="1">
        <v>77</v>
      </c>
      <c r="H1439" s="1">
        <v>3</v>
      </c>
      <c r="I1439" s="1">
        <v>1</v>
      </c>
      <c r="J1439" s="1">
        <v>3</v>
      </c>
      <c r="K1439" s="1">
        <v>8</v>
      </c>
      <c r="L1439" s="1">
        <v>0</v>
      </c>
      <c r="M1439" s="1">
        <v>5</v>
      </c>
      <c r="N1439" s="1">
        <v>1</v>
      </c>
      <c r="O1439" s="1">
        <v>1</v>
      </c>
      <c r="P1439" s="1">
        <v>0</v>
      </c>
      <c r="Q1439" s="1">
        <v>2</v>
      </c>
      <c r="R1439" s="1">
        <v>7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44</v>
      </c>
      <c r="AA1439" s="1" t="str" cm="1">
        <f t="array" ref="AA1439">_xlfn.IFS(AND(Z1439 &lt; 36, Z1439 &gt; 23), "24-35", AND(Z1439 &lt; 51, Z1439 &gt; 35), "36-50", AND(Z1439 &lt; 66, Z1439 &gt; 50), "51-65", Z1439 &gt; 65, "66+", TRUE, "?")</f>
        <v>36-50</v>
      </c>
      <c r="AB1439" s="1">
        <v>2539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10</v>
      </c>
      <c r="AM1439" s="2">
        <v>42310</v>
      </c>
      <c r="AN1439">
        <f t="shared" si="67"/>
        <v>11</v>
      </c>
      <c r="AO1439" t="str">
        <f t="shared" si="68"/>
        <v>November</v>
      </c>
      <c r="AP1439">
        <v>1</v>
      </c>
    </row>
    <row r="1440" spans="1:42" ht="13" x14ac:dyDescent="0.15">
      <c r="A1440">
        <v>1439</v>
      </c>
      <c r="B1440" s="1">
        <v>27215</v>
      </c>
      <c r="C1440" s="1">
        <v>74</v>
      </c>
      <c r="D1440" s="1">
        <f t="shared" si="66"/>
        <v>0.27190887378284034</v>
      </c>
      <c r="E1440" s="1">
        <v>2</v>
      </c>
      <c r="F1440" s="1">
        <v>1</v>
      </c>
      <c r="G1440" s="1">
        <v>50</v>
      </c>
      <c r="H1440" s="1">
        <v>30</v>
      </c>
      <c r="I1440" s="1">
        <v>5</v>
      </c>
      <c r="J1440" s="1">
        <v>22</v>
      </c>
      <c r="K1440" s="1">
        <v>8</v>
      </c>
      <c r="L1440" s="1">
        <v>9</v>
      </c>
      <c r="M1440" s="1">
        <v>28</v>
      </c>
      <c r="N1440" s="1">
        <v>4</v>
      </c>
      <c r="O1440" s="1">
        <v>2</v>
      </c>
      <c r="P1440" s="1">
        <v>1</v>
      </c>
      <c r="Q1440" s="1">
        <v>4</v>
      </c>
      <c r="R1440" s="1">
        <v>6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59</v>
      </c>
      <c r="AA1440" s="1" t="str" cm="1">
        <f t="array" ref="AA1440">_xlfn.IFS(AND(Z1440 &lt; 36, Z1440 &gt; 23), "24-35", AND(Z1440 &lt; 51, Z1440 &gt; 35), "36-50", AND(Z1440 &lt; 66, Z1440 &gt; 50), "51-65", Z1440 &gt; 65, "66+", TRUE, "?")</f>
        <v>51-65</v>
      </c>
      <c r="AB1440" s="1">
        <v>2681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1</v>
      </c>
      <c r="AJ1440" s="1">
        <v>0</v>
      </c>
      <c r="AK1440" s="1">
        <v>0</v>
      </c>
      <c r="AL1440" s="1">
        <v>46</v>
      </c>
      <c r="AM1440" s="2">
        <v>42168</v>
      </c>
      <c r="AN1440">
        <f t="shared" si="67"/>
        <v>6</v>
      </c>
      <c r="AO1440" t="str">
        <f t="shared" si="68"/>
        <v>June</v>
      </c>
      <c r="AP1440">
        <v>1</v>
      </c>
    </row>
    <row r="1441" spans="1:42" ht="13" x14ac:dyDescent="0.15">
      <c r="A1441">
        <v>1440</v>
      </c>
      <c r="B1441" s="1">
        <v>70179</v>
      </c>
      <c r="C1441" s="1">
        <v>901</v>
      </c>
      <c r="D1441" s="1">
        <f t="shared" si="66"/>
        <v>1.2838598441129112</v>
      </c>
      <c r="E1441" s="1">
        <v>0</v>
      </c>
      <c r="F1441" s="1">
        <v>1</v>
      </c>
      <c r="G1441" s="1">
        <v>10</v>
      </c>
      <c r="H1441" s="1">
        <v>532</v>
      </c>
      <c r="I1441" s="1">
        <v>88</v>
      </c>
      <c r="J1441" s="1">
        <v>168</v>
      </c>
      <c r="K1441" s="1">
        <v>69</v>
      </c>
      <c r="L1441" s="1">
        <v>44</v>
      </c>
      <c r="M1441" s="1">
        <v>133</v>
      </c>
      <c r="N1441" s="1">
        <v>3</v>
      </c>
      <c r="O1441" s="1">
        <v>7</v>
      </c>
      <c r="P1441" s="1">
        <v>3</v>
      </c>
      <c r="Q1441" s="1">
        <v>13</v>
      </c>
      <c r="R1441" s="1">
        <v>5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44</v>
      </c>
      <c r="AA1441" s="1" t="str" cm="1">
        <f t="array" ref="AA1441">_xlfn.IFS(AND(Z1441 &lt; 36, Z1441 &gt; 23), "24-35", AND(Z1441 &lt; 51, Z1441 &gt; 35), "36-50", AND(Z1441 &lt; 66, Z1441 &gt; 50), "51-65", Z1441 &gt; 65, "66+", TRUE, "?")</f>
        <v>36-50</v>
      </c>
      <c r="AB1441" s="1">
        <v>2502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768</v>
      </c>
      <c r="AM1441" s="2">
        <v>42347</v>
      </c>
      <c r="AN1441">
        <f t="shared" si="67"/>
        <v>12</v>
      </c>
      <c r="AO1441" t="str">
        <f t="shared" si="68"/>
        <v>December</v>
      </c>
      <c r="AP1441">
        <v>1</v>
      </c>
    </row>
    <row r="1442" spans="1:42" ht="13" x14ac:dyDescent="0.15">
      <c r="A1442">
        <v>1441</v>
      </c>
      <c r="B1442" s="1">
        <v>24645</v>
      </c>
      <c r="C1442" s="1">
        <v>17</v>
      </c>
      <c r="D1442" s="1">
        <f t="shared" si="66"/>
        <v>6.8979509028200436E-2</v>
      </c>
      <c r="E1442" s="1">
        <v>1</v>
      </c>
      <c r="F1442" s="1">
        <v>0</v>
      </c>
      <c r="G1442" s="1">
        <v>16</v>
      </c>
      <c r="H1442" s="1">
        <v>5</v>
      </c>
      <c r="I1442" s="1">
        <v>3</v>
      </c>
      <c r="J1442" s="1">
        <v>4</v>
      </c>
      <c r="K1442" s="1">
        <v>4</v>
      </c>
      <c r="L1442" s="1">
        <v>1</v>
      </c>
      <c r="M1442" s="1">
        <v>0</v>
      </c>
      <c r="N1442" s="1">
        <v>1</v>
      </c>
      <c r="O1442" s="1">
        <v>1</v>
      </c>
      <c r="P1442" s="1">
        <v>0</v>
      </c>
      <c r="Q1442" s="1">
        <v>2</v>
      </c>
      <c r="R1442" s="1">
        <v>8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32</v>
      </c>
      <c r="AA1442" s="1" t="str" cm="1">
        <f t="array" ref="AA1442">_xlfn.IFS(AND(Z1442 &lt; 36, Z1442 &gt; 23), "24-35", AND(Z1442 &lt; 51, Z1442 &gt; 35), "36-50", AND(Z1442 &lt; 66, Z1442 &gt; 50), "51-65", Z1442 &gt; 65, "66+", TRUE, "?")</f>
        <v>24-35</v>
      </c>
      <c r="AB1442" s="1">
        <v>2764</v>
      </c>
      <c r="AC1442" s="1">
        <v>0</v>
      </c>
      <c r="AD1442" s="1">
        <v>1</v>
      </c>
      <c r="AE1442" s="1">
        <v>0</v>
      </c>
      <c r="AF1442" s="1">
        <v>0</v>
      </c>
      <c r="AG1442" s="1">
        <v>0</v>
      </c>
      <c r="AH1442" s="1">
        <v>0</v>
      </c>
      <c r="AI1442" s="1">
        <v>1</v>
      </c>
      <c r="AJ1442" s="1">
        <v>0</v>
      </c>
      <c r="AK1442" s="1">
        <v>0</v>
      </c>
      <c r="AL1442" s="1">
        <v>17</v>
      </c>
      <c r="AM1442" s="2">
        <v>42085</v>
      </c>
      <c r="AN1442">
        <f t="shared" si="67"/>
        <v>3</v>
      </c>
      <c r="AO1442" t="str">
        <f t="shared" si="68"/>
        <v>March</v>
      </c>
      <c r="AP1442">
        <v>1</v>
      </c>
    </row>
    <row r="1443" spans="1:42" ht="13" x14ac:dyDescent="0.15">
      <c r="A1443">
        <v>1442</v>
      </c>
      <c r="B1443" s="1">
        <v>79865</v>
      </c>
      <c r="C1443" s="1">
        <v>754</v>
      </c>
      <c r="D1443" s="1">
        <f t="shared" si="66"/>
        <v>0.94409315720277964</v>
      </c>
      <c r="E1443" s="1">
        <v>0</v>
      </c>
      <c r="F1443" s="1">
        <v>1</v>
      </c>
      <c r="G1443" s="1">
        <v>12</v>
      </c>
      <c r="H1443" s="1">
        <v>71</v>
      </c>
      <c r="I1443" s="1">
        <v>99</v>
      </c>
      <c r="J1443" s="1">
        <v>278</v>
      </c>
      <c r="K1443" s="1">
        <v>185</v>
      </c>
      <c r="L1443" s="1">
        <v>121</v>
      </c>
      <c r="M1443" s="1">
        <v>38</v>
      </c>
      <c r="N1443" s="1">
        <v>1</v>
      </c>
      <c r="O1443" s="1">
        <v>5</v>
      </c>
      <c r="P1443" s="1">
        <v>10</v>
      </c>
      <c r="Q1443" s="1">
        <v>5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66</v>
      </c>
      <c r="AA1443" s="1" t="str" cm="1">
        <f t="array" ref="AA1443">_xlfn.IFS(AND(Z1443 &lt; 36, Z1443 &gt; 23), "24-35", AND(Z1443 &lt; 51, Z1443 &gt; 35), "36-50", AND(Z1443 &lt; 66, Z1443 &gt; 50), "51-65", Z1443 &gt; 65, "66+", TRUE, "?")</f>
        <v>66+</v>
      </c>
      <c r="AB1443" s="1">
        <v>2170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716</v>
      </c>
      <c r="AM1443" s="2">
        <v>42679</v>
      </c>
      <c r="AN1443">
        <f t="shared" si="67"/>
        <v>11</v>
      </c>
      <c r="AO1443" t="str">
        <f t="shared" si="68"/>
        <v>November</v>
      </c>
      <c r="AP1443">
        <v>1</v>
      </c>
    </row>
    <row r="1444" spans="1:42" ht="13" x14ac:dyDescent="0.15">
      <c r="A1444">
        <v>1443</v>
      </c>
      <c r="B1444" s="1">
        <v>44322</v>
      </c>
      <c r="C1444" s="1">
        <v>89</v>
      </c>
      <c r="D1444" s="1">
        <f t="shared" si="66"/>
        <v>0.20080321285140559</v>
      </c>
      <c r="E1444" s="1">
        <v>1</v>
      </c>
      <c r="F1444" s="1">
        <v>0</v>
      </c>
      <c r="G1444" s="1">
        <v>30</v>
      </c>
      <c r="H1444" s="1">
        <v>46</v>
      </c>
      <c r="I1444" s="1">
        <v>0</v>
      </c>
      <c r="J1444" s="1">
        <v>40</v>
      </c>
      <c r="K1444" s="1">
        <v>3</v>
      </c>
      <c r="L1444" s="1">
        <v>0</v>
      </c>
      <c r="M1444" s="1">
        <v>3</v>
      </c>
      <c r="N1444" s="1">
        <v>2</v>
      </c>
      <c r="O1444" s="1">
        <v>3</v>
      </c>
      <c r="P1444" s="1">
        <v>0</v>
      </c>
      <c r="Q1444" s="1">
        <v>3</v>
      </c>
      <c r="R1444" s="1">
        <v>8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35</v>
      </c>
      <c r="AA1444" s="1" t="str" cm="1">
        <f t="array" ref="AA1444">_xlfn.IFS(AND(Z1444 &lt; 36, Z1444 &gt; 23), "24-35", AND(Z1444 &lt; 51, Z1444 &gt; 35), "36-50", AND(Z1444 &lt; 66, Z1444 &gt; 50), "51-65", Z1444 &gt; 65, "66+", TRUE, "?")</f>
        <v>24-35</v>
      </c>
      <c r="AB1444" s="1">
        <v>2172</v>
      </c>
      <c r="AC1444" s="1">
        <v>0</v>
      </c>
      <c r="AD1444" s="1">
        <v>1</v>
      </c>
      <c r="AE1444" s="1">
        <v>0</v>
      </c>
      <c r="AF1444" s="1">
        <v>0</v>
      </c>
      <c r="AG1444" s="1">
        <v>0</v>
      </c>
      <c r="AH1444" s="1">
        <v>0</v>
      </c>
      <c r="AI1444" s="1">
        <v>1</v>
      </c>
      <c r="AJ1444" s="1">
        <v>0</v>
      </c>
      <c r="AK1444" s="1">
        <v>0</v>
      </c>
      <c r="AL1444" s="1">
        <v>86</v>
      </c>
      <c r="AM1444" s="2">
        <v>42677</v>
      </c>
      <c r="AN1444">
        <f t="shared" si="67"/>
        <v>11</v>
      </c>
      <c r="AO1444" t="str">
        <f t="shared" si="68"/>
        <v>November</v>
      </c>
      <c r="AP1444">
        <v>1</v>
      </c>
    </row>
    <row r="1445" spans="1:42" ht="13" x14ac:dyDescent="0.15">
      <c r="A1445">
        <v>1444</v>
      </c>
      <c r="B1445" s="1">
        <v>47958</v>
      </c>
      <c r="C1445" s="1">
        <v>385</v>
      </c>
      <c r="D1445" s="1">
        <f t="shared" si="66"/>
        <v>0.80278577088285574</v>
      </c>
      <c r="E1445" s="1">
        <v>0</v>
      </c>
      <c r="F1445" s="1">
        <v>1</v>
      </c>
      <c r="G1445" s="1">
        <v>8</v>
      </c>
      <c r="H1445" s="1">
        <v>268</v>
      </c>
      <c r="I1445" s="1">
        <v>11</v>
      </c>
      <c r="J1445" s="1">
        <v>88</v>
      </c>
      <c r="K1445" s="1">
        <v>15</v>
      </c>
      <c r="L1445" s="1">
        <v>3</v>
      </c>
      <c r="M1445" s="1">
        <v>22</v>
      </c>
      <c r="N1445" s="1">
        <v>2</v>
      </c>
      <c r="O1445" s="1">
        <v>6</v>
      </c>
      <c r="P1445" s="1">
        <v>3</v>
      </c>
      <c r="Q1445" s="1">
        <v>5</v>
      </c>
      <c r="R1445" s="1">
        <v>5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68</v>
      </c>
      <c r="AA1445" s="1" t="str" cm="1">
        <f t="array" ref="AA1445">_xlfn.IFS(AND(Z1445 &lt; 36, Z1445 &gt; 23), "24-35", AND(Z1445 &lt; 51, Z1445 &gt; 35), "36-50", AND(Z1445 &lt; 66, Z1445 &gt; 50), "51-65", Z1445 &gt; 65, "66+", TRUE, "?")</f>
        <v>66+</v>
      </c>
      <c r="AB1445" s="1">
        <v>2685</v>
      </c>
      <c r="AC1445" s="1">
        <v>0</v>
      </c>
      <c r="AD1445" s="1">
        <v>0</v>
      </c>
      <c r="AE1445" s="1">
        <v>1</v>
      </c>
      <c r="AF1445" s="1">
        <v>0</v>
      </c>
      <c r="AG1445" s="1">
        <v>0</v>
      </c>
      <c r="AH1445" s="1">
        <v>0</v>
      </c>
      <c r="AI1445" s="1">
        <v>1</v>
      </c>
      <c r="AJ1445" s="1">
        <v>0</v>
      </c>
      <c r="AK1445" s="1">
        <v>0</v>
      </c>
      <c r="AL1445" s="1">
        <v>363</v>
      </c>
      <c r="AM1445" s="2">
        <v>42164</v>
      </c>
      <c r="AN1445">
        <f t="shared" si="67"/>
        <v>6</v>
      </c>
      <c r="AO1445" t="str">
        <f t="shared" si="68"/>
        <v>June</v>
      </c>
      <c r="AP1445">
        <v>1</v>
      </c>
    </row>
    <row r="1446" spans="1:42" ht="13" x14ac:dyDescent="0.15">
      <c r="A1446">
        <v>1445</v>
      </c>
      <c r="B1446" s="1">
        <v>63972</v>
      </c>
      <c r="C1446" s="1">
        <v>1257</v>
      </c>
      <c r="D1446" s="1">
        <f t="shared" si="66"/>
        <v>1.9649221534421311</v>
      </c>
      <c r="E1446" s="1">
        <v>0</v>
      </c>
      <c r="F1446" s="1">
        <v>1</v>
      </c>
      <c r="G1446" s="1">
        <v>93</v>
      </c>
      <c r="H1446" s="1">
        <v>928</v>
      </c>
      <c r="I1446" s="1">
        <v>63</v>
      </c>
      <c r="J1446" s="1">
        <v>254</v>
      </c>
      <c r="K1446" s="1">
        <v>0</v>
      </c>
      <c r="L1446" s="1">
        <v>12</v>
      </c>
      <c r="M1446" s="1">
        <v>12</v>
      </c>
      <c r="N1446" s="1">
        <v>4</v>
      </c>
      <c r="O1446" s="1">
        <v>5</v>
      </c>
      <c r="P1446" s="1">
        <v>4</v>
      </c>
      <c r="Q1446" s="1">
        <v>10</v>
      </c>
      <c r="R1446" s="1">
        <v>4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56</v>
      </c>
      <c r="AA1446" s="1" t="str" cm="1">
        <f t="array" ref="AA1446">_xlfn.IFS(AND(Z1446 &lt; 36, Z1446 &gt; 23), "24-35", AND(Z1446 &lt; 51, Z1446 &gt; 35), "36-50", AND(Z1446 &lt; 66, Z1446 &gt; 50), "51-65", Z1446 &gt; 65, "66+", TRUE, "?")</f>
        <v>51-65</v>
      </c>
      <c r="AB1446" s="1">
        <v>2733</v>
      </c>
      <c r="AC1446" s="1">
        <v>0</v>
      </c>
      <c r="AD1446" s="1">
        <v>0</v>
      </c>
      <c r="AE1446" s="1">
        <v>1</v>
      </c>
      <c r="AF1446" s="1">
        <v>0</v>
      </c>
      <c r="AG1446" s="1">
        <v>0</v>
      </c>
      <c r="AH1446" s="1">
        <v>0</v>
      </c>
      <c r="AI1446" s="1">
        <v>0</v>
      </c>
      <c r="AJ1446" s="1">
        <v>1</v>
      </c>
      <c r="AK1446" s="1">
        <v>0</v>
      </c>
      <c r="AL1446" s="1">
        <v>1245</v>
      </c>
      <c r="AM1446" s="2">
        <v>42116</v>
      </c>
      <c r="AN1446">
        <f t="shared" si="67"/>
        <v>4</v>
      </c>
      <c r="AO1446" t="str">
        <f t="shared" si="68"/>
        <v>April</v>
      </c>
      <c r="AP1446">
        <v>1</v>
      </c>
    </row>
    <row r="1447" spans="1:42" ht="13" x14ac:dyDescent="0.15">
      <c r="A1447">
        <v>1446</v>
      </c>
      <c r="B1447" s="1">
        <v>75315</v>
      </c>
      <c r="C1447" s="1">
        <v>810</v>
      </c>
      <c r="D1447" s="1">
        <f t="shared" si="66"/>
        <v>1.0754829715196175</v>
      </c>
      <c r="E1447" s="1">
        <v>0</v>
      </c>
      <c r="F1447" s="1">
        <v>1</v>
      </c>
      <c r="G1447" s="1">
        <v>14</v>
      </c>
      <c r="H1447" s="1">
        <v>459</v>
      </c>
      <c r="I1447" s="1">
        <v>15</v>
      </c>
      <c r="J1447" s="1">
        <v>171</v>
      </c>
      <c r="K1447" s="1">
        <v>142</v>
      </c>
      <c r="L1447" s="1">
        <v>23</v>
      </c>
      <c r="M1447" s="1">
        <v>31</v>
      </c>
      <c r="N1447" s="1">
        <v>2</v>
      </c>
      <c r="O1447" s="1">
        <v>5</v>
      </c>
      <c r="P1447" s="1">
        <v>4</v>
      </c>
      <c r="Q1447" s="1">
        <v>12</v>
      </c>
      <c r="R1447" s="1">
        <v>2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66</v>
      </c>
      <c r="AA1447" s="1" t="str" cm="1">
        <f t="array" ref="AA1447">_xlfn.IFS(AND(Z1447 &lt; 36, Z1447 &gt; 23), "24-35", AND(Z1447 &lt; 51, Z1447 &gt; 35), "36-50", AND(Z1447 &lt; 66, Z1447 &gt; 50), "51-65", Z1447 &gt; 65, "66+", TRUE, "?")</f>
        <v>66+</v>
      </c>
      <c r="AB1447" s="1">
        <v>2234</v>
      </c>
      <c r="AC1447" s="1">
        <v>0</v>
      </c>
      <c r="AD1447" s="1">
        <v>0</v>
      </c>
      <c r="AE1447" s="1">
        <v>0</v>
      </c>
      <c r="AF1447" s="1">
        <v>1</v>
      </c>
      <c r="AG1447" s="1">
        <v>0</v>
      </c>
      <c r="AH1447" s="1">
        <v>0</v>
      </c>
      <c r="AI1447" s="1">
        <v>1</v>
      </c>
      <c r="AJ1447" s="1">
        <v>0</v>
      </c>
      <c r="AK1447" s="1">
        <v>0</v>
      </c>
      <c r="AL1447" s="1">
        <v>779</v>
      </c>
      <c r="AM1447" s="2">
        <v>42615</v>
      </c>
      <c r="AN1447">
        <f t="shared" si="67"/>
        <v>9</v>
      </c>
      <c r="AO1447" t="str">
        <f t="shared" si="68"/>
        <v>September</v>
      </c>
      <c r="AP1447">
        <v>1</v>
      </c>
    </row>
    <row r="1448" spans="1:42" ht="13" x14ac:dyDescent="0.15">
      <c r="A1448">
        <v>1447</v>
      </c>
      <c r="B1448" s="1">
        <v>75283</v>
      </c>
      <c r="C1448" s="1">
        <v>953</v>
      </c>
      <c r="D1448" s="1">
        <f t="shared" si="66"/>
        <v>1.2658900415764516</v>
      </c>
      <c r="E1448" s="1">
        <v>1</v>
      </c>
      <c r="F1448" s="1">
        <v>2</v>
      </c>
      <c r="G1448" s="1">
        <v>26</v>
      </c>
      <c r="H1448" s="1">
        <v>733</v>
      </c>
      <c r="I1448" s="1">
        <v>9</v>
      </c>
      <c r="J1448" s="1">
        <v>180</v>
      </c>
      <c r="K1448" s="1">
        <v>12</v>
      </c>
      <c r="L1448" s="1">
        <v>19</v>
      </c>
      <c r="M1448" s="1">
        <v>66</v>
      </c>
      <c r="N1448" s="1">
        <v>11</v>
      </c>
      <c r="O1448" s="1">
        <v>6</v>
      </c>
      <c r="P1448" s="1">
        <v>3</v>
      </c>
      <c r="Q1448" s="1">
        <v>5</v>
      </c>
      <c r="R1448" s="1">
        <v>4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63</v>
      </c>
      <c r="AA1448" s="1" t="str" cm="1">
        <f t="array" ref="AA1448">_xlfn.IFS(AND(Z1448 &lt; 36, Z1448 &gt; 23), "24-35", AND(Z1448 &lt; 51, Z1448 &gt; 35), "36-50", AND(Z1448 &lt; 66, Z1448 &gt; 50), "51-65", Z1448 &gt; 65, "66+", TRUE, "?")</f>
        <v>51-65</v>
      </c>
      <c r="AB1448" s="1">
        <v>2618</v>
      </c>
      <c r="AC1448" s="1">
        <v>0</v>
      </c>
      <c r="AD1448" s="1">
        <v>1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887</v>
      </c>
      <c r="AM1448" s="2">
        <v>42231</v>
      </c>
      <c r="AN1448">
        <f t="shared" si="67"/>
        <v>8</v>
      </c>
      <c r="AO1448" t="str">
        <f t="shared" si="68"/>
        <v>August</v>
      </c>
      <c r="AP1448">
        <v>1</v>
      </c>
    </row>
    <row r="1449" spans="1:42" ht="13" x14ac:dyDescent="0.15">
      <c r="A1449">
        <v>1448</v>
      </c>
      <c r="B1449" s="1">
        <v>43795</v>
      </c>
      <c r="C1449" s="1">
        <v>385</v>
      </c>
      <c r="D1449" s="1">
        <f t="shared" si="66"/>
        <v>0.87909578719031856</v>
      </c>
      <c r="E1449" s="1">
        <v>0</v>
      </c>
      <c r="F1449" s="1">
        <v>1</v>
      </c>
      <c r="G1449" s="1">
        <v>11</v>
      </c>
      <c r="H1449" s="1">
        <v>314</v>
      </c>
      <c r="I1449" s="1">
        <v>11</v>
      </c>
      <c r="J1449" s="1">
        <v>53</v>
      </c>
      <c r="K1449" s="1">
        <v>4</v>
      </c>
      <c r="L1449" s="1">
        <v>3</v>
      </c>
      <c r="M1449" s="1">
        <v>107</v>
      </c>
      <c r="N1449" s="1">
        <v>3</v>
      </c>
      <c r="O1449" s="1">
        <v>7</v>
      </c>
      <c r="P1449" s="1">
        <v>3</v>
      </c>
      <c r="Q1449" s="1">
        <v>4</v>
      </c>
      <c r="R1449" s="1">
        <v>7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1</v>
      </c>
      <c r="Z1449" s="1">
        <v>52</v>
      </c>
      <c r="AA1449" s="1" t="str" cm="1">
        <f t="array" ref="AA1449">_xlfn.IFS(AND(Z1449 &lt; 36, Z1449 &gt; 23), "24-35", AND(Z1449 &lt; 51, Z1449 &gt; 35), "36-50", AND(Z1449 &lt; 66, Z1449 &gt; 50), "51-65", Z1449 &gt; 65, "66+", TRUE, "?")</f>
        <v>51-65</v>
      </c>
      <c r="AB1449" s="1">
        <v>2415</v>
      </c>
      <c r="AC1449" s="1">
        <v>0</v>
      </c>
      <c r="AD1449" s="1">
        <v>0</v>
      </c>
      <c r="AE1449" s="1">
        <v>0</v>
      </c>
      <c r="AF1449" s="1">
        <v>1</v>
      </c>
      <c r="AG1449" s="1">
        <v>0</v>
      </c>
      <c r="AH1449" s="1">
        <v>0</v>
      </c>
      <c r="AI1449" s="1">
        <v>0</v>
      </c>
      <c r="AJ1449" s="1">
        <v>1</v>
      </c>
      <c r="AK1449" s="1">
        <v>0</v>
      </c>
      <c r="AL1449" s="1">
        <v>278</v>
      </c>
      <c r="AM1449" s="2">
        <v>42434</v>
      </c>
      <c r="AN1449">
        <f t="shared" si="67"/>
        <v>3</v>
      </c>
      <c r="AO1449" t="str">
        <f t="shared" si="68"/>
        <v>March</v>
      </c>
      <c r="AP1449">
        <v>1</v>
      </c>
    </row>
    <row r="1450" spans="1:42" ht="13" x14ac:dyDescent="0.15">
      <c r="A1450">
        <v>1449</v>
      </c>
      <c r="B1450" s="1">
        <v>48432</v>
      </c>
      <c r="C1450" s="1">
        <v>382</v>
      </c>
      <c r="D1450" s="1">
        <f t="shared" si="66"/>
        <v>0.78873472084572183</v>
      </c>
      <c r="E1450" s="1">
        <v>0</v>
      </c>
      <c r="F1450" s="1">
        <v>1</v>
      </c>
      <c r="G1450" s="1">
        <v>3</v>
      </c>
      <c r="H1450" s="1">
        <v>322</v>
      </c>
      <c r="I1450" s="1">
        <v>3</v>
      </c>
      <c r="J1450" s="1">
        <v>50</v>
      </c>
      <c r="K1450" s="1">
        <v>4</v>
      </c>
      <c r="L1450" s="1">
        <v>3</v>
      </c>
      <c r="M1450" s="1">
        <v>42</v>
      </c>
      <c r="N1450" s="1">
        <v>5</v>
      </c>
      <c r="O1450" s="1">
        <v>7</v>
      </c>
      <c r="P1450" s="1">
        <v>1</v>
      </c>
      <c r="Q1450" s="1">
        <v>6</v>
      </c>
      <c r="R1450" s="1">
        <v>8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47</v>
      </c>
      <c r="AA1450" s="1" t="str" cm="1">
        <f t="array" ref="AA1450">_xlfn.IFS(AND(Z1450 &lt; 36, Z1450 &gt; 23), "24-35", AND(Z1450 &lt; 51, Z1450 &gt; 35), "36-50", AND(Z1450 &lt; 66, Z1450 &gt; 50), "51-65", Z1450 &gt; 65, "66+", TRUE, "?")</f>
        <v>36-50</v>
      </c>
      <c r="AB1450" s="1">
        <v>2778</v>
      </c>
      <c r="AC1450" s="1">
        <v>0</v>
      </c>
      <c r="AD1450" s="1">
        <v>0</v>
      </c>
      <c r="AE1450" s="1">
        <v>1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340</v>
      </c>
      <c r="AM1450" s="2">
        <v>42071</v>
      </c>
      <c r="AN1450">
        <f t="shared" si="67"/>
        <v>3</v>
      </c>
      <c r="AO1450" t="str">
        <f t="shared" si="68"/>
        <v>March</v>
      </c>
      <c r="AP1450">
        <v>1</v>
      </c>
    </row>
    <row r="1451" spans="1:42" ht="13" x14ac:dyDescent="0.15">
      <c r="A1451">
        <v>1450</v>
      </c>
      <c r="B1451" s="1">
        <v>27161</v>
      </c>
      <c r="C1451" s="1">
        <v>41</v>
      </c>
      <c r="D1451" s="1">
        <f t="shared" si="66"/>
        <v>0.15095173226317146</v>
      </c>
      <c r="E1451" s="1">
        <v>1</v>
      </c>
      <c r="F1451" s="1">
        <v>0</v>
      </c>
      <c r="G1451" s="1">
        <v>41</v>
      </c>
      <c r="H1451" s="1">
        <v>7</v>
      </c>
      <c r="I1451" s="1">
        <v>4</v>
      </c>
      <c r="J1451" s="1">
        <v>23</v>
      </c>
      <c r="K1451" s="1">
        <v>7</v>
      </c>
      <c r="L1451" s="1">
        <v>0</v>
      </c>
      <c r="M1451" s="1">
        <v>11</v>
      </c>
      <c r="N1451" s="1">
        <v>1</v>
      </c>
      <c r="O1451" s="1">
        <v>1</v>
      </c>
      <c r="P1451" s="1">
        <v>0</v>
      </c>
      <c r="Q1451" s="1">
        <v>3</v>
      </c>
      <c r="R1451" s="1">
        <v>7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34</v>
      </c>
      <c r="AA1451" s="1" t="str" cm="1">
        <f t="array" ref="AA1451">_xlfn.IFS(AND(Z1451 &lt; 36, Z1451 &gt; 23), "24-35", AND(Z1451 &lt; 51, Z1451 &gt; 35), "36-50", AND(Z1451 &lt; 66, Z1451 &gt; 50), "51-65", Z1451 &gt; 65, "66+", TRUE, "?")</f>
        <v>24-35</v>
      </c>
      <c r="AB1451" s="1">
        <v>2403</v>
      </c>
      <c r="AC1451" s="1">
        <v>0</v>
      </c>
      <c r="AD1451" s="1">
        <v>1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30</v>
      </c>
      <c r="AM1451" s="2">
        <v>42446</v>
      </c>
      <c r="AN1451">
        <f t="shared" si="67"/>
        <v>3</v>
      </c>
      <c r="AO1451" t="str">
        <f t="shared" si="68"/>
        <v>March</v>
      </c>
      <c r="AP1451">
        <v>1</v>
      </c>
    </row>
    <row r="1452" spans="1:42" ht="13" x14ac:dyDescent="0.15">
      <c r="A1452">
        <v>1451</v>
      </c>
      <c r="B1452" s="1">
        <v>38201</v>
      </c>
      <c r="C1452" s="1">
        <v>256</v>
      </c>
      <c r="D1452" s="1">
        <f t="shared" si="66"/>
        <v>0.67013952514332087</v>
      </c>
      <c r="E1452" s="1">
        <v>0</v>
      </c>
      <c r="F1452" s="1">
        <v>1</v>
      </c>
      <c r="G1452" s="1">
        <v>19</v>
      </c>
      <c r="H1452" s="1">
        <v>233</v>
      </c>
      <c r="I1452" s="1">
        <v>0</v>
      </c>
      <c r="J1452" s="1">
        <v>23</v>
      </c>
      <c r="K1452" s="1">
        <v>0</v>
      </c>
      <c r="L1452" s="1">
        <v>0</v>
      </c>
      <c r="M1452" s="1">
        <v>12</v>
      </c>
      <c r="N1452" s="1">
        <v>4</v>
      </c>
      <c r="O1452" s="1">
        <v>5</v>
      </c>
      <c r="P1452" s="1">
        <v>1</v>
      </c>
      <c r="Q1452" s="1">
        <v>5</v>
      </c>
      <c r="R1452" s="1">
        <v>8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60</v>
      </c>
      <c r="AA1452" s="1" t="str" cm="1">
        <f t="array" ref="AA1452">_xlfn.IFS(AND(Z1452 &lt; 36, Z1452 &gt; 23), "24-35", AND(Z1452 &lt; 51, Z1452 &gt; 35), "36-50", AND(Z1452 &lt; 66, Z1452 &gt; 50), "51-65", Z1452 &gt; 65, "66+", TRUE, "?")</f>
        <v>51-65</v>
      </c>
      <c r="AB1452" s="1">
        <v>2616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244</v>
      </c>
      <c r="AM1452" s="2">
        <v>42233</v>
      </c>
      <c r="AN1452">
        <f t="shared" si="67"/>
        <v>8</v>
      </c>
      <c r="AO1452" t="str">
        <f t="shared" si="68"/>
        <v>August</v>
      </c>
      <c r="AP1452">
        <v>1</v>
      </c>
    </row>
    <row r="1453" spans="1:42" ht="13" x14ac:dyDescent="0.15">
      <c r="A1453">
        <v>1452</v>
      </c>
      <c r="B1453" s="1">
        <v>72967</v>
      </c>
      <c r="C1453" s="1">
        <v>372</v>
      </c>
      <c r="D1453" s="1">
        <f t="shared" si="66"/>
        <v>0.50981950744857263</v>
      </c>
      <c r="E1453" s="1">
        <v>0</v>
      </c>
      <c r="F1453" s="1">
        <v>1</v>
      </c>
      <c r="G1453" s="1">
        <v>1</v>
      </c>
      <c r="H1453" s="1">
        <v>158</v>
      </c>
      <c r="I1453" s="1">
        <v>35</v>
      </c>
      <c r="J1453" s="1">
        <v>179</v>
      </c>
      <c r="K1453" s="1">
        <v>0</v>
      </c>
      <c r="L1453" s="1">
        <v>0</v>
      </c>
      <c r="M1453" s="1">
        <v>125</v>
      </c>
      <c r="N1453" s="1">
        <v>2</v>
      </c>
      <c r="O1453" s="1">
        <v>7</v>
      </c>
      <c r="P1453" s="1">
        <v>2</v>
      </c>
      <c r="Q1453" s="1">
        <v>8</v>
      </c>
      <c r="R1453" s="1">
        <v>5</v>
      </c>
      <c r="S1453" s="1">
        <v>0</v>
      </c>
      <c r="T1453" s="1">
        <v>0</v>
      </c>
      <c r="U1453" s="1">
        <v>1</v>
      </c>
      <c r="V1453" s="1">
        <v>0</v>
      </c>
      <c r="W1453" s="1">
        <v>0</v>
      </c>
      <c r="X1453" s="1">
        <v>0</v>
      </c>
      <c r="Y1453" s="1">
        <v>1</v>
      </c>
      <c r="Z1453" s="1">
        <v>50</v>
      </c>
      <c r="AA1453" s="1" t="str" cm="1">
        <f t="array" ref="AA1453">_xlfn.IFS(AND(Z1453 &lt; 36, Z1453 &gt; 23), "24-35", AND(Z1453 &lt; 51, Z1453 &gt; 35), "36-50", AND(Z1453 &lt; 66, Z1453 &gt; 50), "51-65", Z1453 &gt; 65, "66+", TRUE, "?")</f>
        <v>36-50</v>
      </c>
      <c r="AB1453" s="1">
        <v>2720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0</v>
      </c>
      <c r="AL1453" s="1">
        <v>247</v>
      </c>
      <c r="AM1453" s="2">
        <v>42129</v>
      </c>
      <c r="AN1453">
        <f t="shared" si="67"/>
        <v>5</v>
      </c>
      <c r="AO1453" t="str">
        <f t="shared" si="68"/>
        <v>May</v>
      </c>
      <c r="AP1453">
        <v>1</v>
      </c>
    </row>
    <row r="1454" spans="1:42" ht="13" x14ac:dyDescent="0.15">
      <c r="A1454">
        <v>1453</v>
      </c>
      <c r="B1454" s="1">
        <v>81574</v>
      </c>
      <c r="C1454" s="1">
        <v>1798</v>
      </c>
      <c r="D1454" s="1">
        <f t="shared" si="66"/>
        <v>2.2041336700419252</v>
      </c>
      <c r="E1454" s="1">
        <v>0</v>
      </c>
      <c r="F1454" s="1">
        <v>0</v>
      </c>
      <c r="G1454" s="1">
        <v>89</v>
      </c>
      <c r="H1454" s="1">
        <v>1252</v>
      </c>
      <c r="I1454" s="1">
        <v>0</v>
      </c>
      <c r="J1454" s="1">
        <v>465</v>
      </c>
      <c r="K1454" s="1">
        <v>46</v>
      </c>
      <c r="L1454" s="1">
        <v>35</v>
      </c>
      <c r="M1454" s="1">
        <v>0</v>
      </c>
      <c r="N1454" s="1">
        <v>1</v>
      </c>
      <c r="O1454" s="1">
        <v>4</v>
      </c>
      <c r="P1454" s="1">
        <v>5</v>
      </c>
      <c r="Q1454" s="1">
        <v>8</v>
      </c>
      <c r="R1454" s="1">
        <v>1</v>
      </c>
      <c r="S1454" s="1">
        <v>0</v>
      </c>
      <c r="T1454" s="1">
        <v>0</v>
      </c>
      <c r="U1454" s="1">
        <v>0</v>
      </c>
      <c r="V1454" s="1">
        <v>1</v>
      </c>
      <c r="W1454" s="1">
        <v>1</v>
      </c>
      <c r="X1454" s="1">
        <v>0</v>
      </c>
      <c r="Y1454" s="1">
        <v>0</v>
      </c>
      <c r="Z1454" s="1">
        <v>73</v>
      </c>
      <c r="AA1454" s="1" t="str" cm="1">
        <f t="array" ref="AA1454">_xlfn.IFS(AND(Z1454 &lt; 36, Z1454 &gt; 23), "24-35", AND(Z1454 &lt; 51, Z1454 &gt; 35), "36-50", AND(Z1454 &lt; 66, Z1454 &gt; 50), "51-65", Z1454 &gt; 65, "66+", TRUE, "?")</f>
        <v>66+</v>
      </c>
      <c r="AB1454" s="1">
        <v>2221</v>
      </c>
      <c r="AC1454" s="1">
        <v>0</v>
      </c>
      <c r="AD1454" s="1">
        <v>0</v>
      </c>
      <c r="AE1454" s="1">
        <v>0</v>
      </c>
      <c r="AF1454" s="1">
        <v>1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1798</v>
      </c>
      <c r="AM1454" s="2">
        <v>42628</v>
      </c>
      <c r="AN1454">
        <f t="shared" si="67"/>
        <v>9</v>
      </c>
      <c r="AO1454" t="str">
        <f t="shared" si="68"/>
        <v>September</v>
      </c>
      <c r="AP1454">
        <v>1</v>
      </c>
    </row>
    <row r="1455" spans="1:42" ht="13" x14ac:dyDescent="0.15">
      <c r="A1455">
        <v>1454</v>
      </c>
      <c r="B1455" s="1">
        <v>60482</v>
      </c>
      <c r="C1455" s="1">
        <v>483</v>
      </c>
      <c r="D1455" s="1">
        <f t="shared" si="66"/>
        <v>0.79858470288680927</v>
      </c>
      <c r="E1455" s="1">
        <v>0</v>
      </c>
      <c r="F1455" s="1">
        <v>1</v>
      </c>
      <c r="G1455" s="1">
        <v>81</v>
      </c>
      <c r="H1455" s="1">
        <v>255</v>
      </c>
      <c r="I1455" s="1">
        <v>43</v>
      </c>
      <c r="J1455" s="1">
        <v>134</v>
      </c>
      <c r="K1455" s="1">
        <v>37</v>
      </c>
      <c r="L1455" s="1">
        <v>14</v>
      </c>
      <c r="M1455" s="1">
        <v>24</v>
      </c>
      <c r="N1455" s="1">
        <v>1</v>
      </c>
      <c r="O1455" s="1">
        <v>7</v>
      </c>
      <c r="P1455" s="1">
        <v>2</v>
      </c>
      <c r="Q1455" s="1">
        <v>7</v>
      </c>
      <c r="R1455" s="1">
        <v>7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44</v>
      </c>
      <c r="AA1455" s="1" t="str" cm="1">
        <f t="array" ref="AA1455">_xlfn.IFS(AND(Z1455 &lt; 36, Z1455 &gt; 23), "24-35", AND(Z1455 &lt; 51, Z1455 &gt; 35), "36-50", AND(Z1455 &lt; 66, Z1455 &gt; 50), "51-65", Z1455 &gt; 65, "66+", TRUE, "?")</f>
        <v>36-50</v>
      </c>
      <c r="AB1455" s="1">
        <v>2681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0</v>
      </c>
      <c r="AL1455" s="1">
        <v>459</v>
      </c>
      <c r="AM1455" s="2">
        <v>42168</v>
      </c>
      <c r="AN1455">
        <f t="shared" si="67"/>
        <v>6</v>
      </c>
      <c r="AO1455" t="str">
        <f t="shared" si="68"/>
        <v>June</v>
      </c>
      <c r="AP1455">
        <v>1</v>
      </c>
    </row>
    <row r="1456" spans="1:42" ht="13" x14ac:dyDescent="0.15">
      <c r="A1456">
        <v>1455</v>
      </c>
      <c r="B1456" s="1">
        <v>34633</v>
      </c>
      <c r="C1456" s="1">
        <v>14</v>
      </c>
      <c r="D1456" s="1">
        <f t="shared" si="66"/>
        <v>4.0423873184534977E-2</v>
      </c>
      <c r="E1456" s="1">
        <v>2</v>
      </c>
      <c r="F1456" s="1">
        <v>1</v>
      </c>
      <c r="G1456" s="1">
        <v>31</v>
      </c>
      <c r="H1456" s="1">
        <v>8</v>
      </c>
      <c r="I1456" s="1">
        <v>1</v>
      </c>
      <c r="J1456" s="1">
        <v>5</v>
      </c>
      <c r="K1456" s="1">
        <v>0</v>
      </c>
      <c r="L1456" s="1">
        <v>0</v>
      </c>
      <c r="M1456" s="1">
        <v>1</v>
      </c>
      <c r="N1456" s="1">
        <v>1</v>
      </c>
      <c r="O1456" s="1">
        <v>1</v>
      </c>
      <c r="P1456" s="1">
        <v>0</v>
      </c>
      <c r="Q1456" s="1">
        <v>2</v>
      </c>
      <c r="R1456" s="1">
        <v>6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64</v>
      </c>
      <c r="AA1456" s="1" t="str" cm="1">
        <f t="array" ref="AA1456">_xlfn.IFS(AND(Z1456 &lt; 36, Z1456 &gt; 23), "24-35", AND(Z1456 &lt; 51, Z1456 &gt; 35), "36-50", AND(Z1456 &lt; 66, Z1456 &gt; 50), "51-65", Z1456 &gt; 65, "66+", TRUE, "?")</f>
        <v>51-65</v>
      </c>
      <c r="AB1456" s="1">
        <v>2316</v>
      </c>
      <c r="AC1456" s="1">
        <v>0</v>
      </c>
      <c r="AD1456" s="1">
        <v>0</v>
      </c>
      <c r="AE1456" s="1">
        <v>0</v>
      </c>
      <c r="AF1456" s="1">
        <v>1</v>
      </c>
      <c r="AG1456" s="1">
        <v>0</v>
      </c>
      <c r="AH1456" s="1">
        <v>0</v>
      </c>
      <c r="AI1456" s="1">
        <v>1</v>
      </c>
      <c r="AJ1456" s="1">
        <v>0</v>
      </c>
      <c r="AK1456" s="1">
        <v>0</v>
      </c>
      <c r="AL1456" s="1">
        <v>13</v>
      </c>
      <c r="AM1456" s="2">
        <v>42533</v>
      </c>
      <c r="AN1456">
        <f t="shared" si="67"/>
        <v>6</v>
      </c>
      <c r="AO1456" t="str">
        <f t="shared" si="68"/>
        <v>June</v>
      </c>
      <c r="AP1456">
        <v>1</v>
      </c>
    </row>
    <row r="1457" spans="1:42" ht="13" x14ac:dyDescent="0.15">
      <c r="A1457">
        <v>1456</v>
      </c>
      <c r="B1457" s="1">
        <v>78093</v>
      </c>
      <c r="C1457" s="1">
        <v>1095</v>
      </c>
      <c r="D1457" s="1">
        <f t="shared" si="66"/>
        <v>1.4021743306058161</v>
      </c>
      <c r="E1457" s="1">
        <v>0</v>
      </c>
      <c r="F1457" s="1">
        <v>0</v>
      </c>
      <c r="G1457" s="1">
        <v>53</v>
      </c>
      <c r="H1457" s="1">
        <v>368</v>
      </c>
      <c r="I1457" s="1">
        <v>32</v>
      </c>
      <c r="J1457" s="1">
        <v>639</v>
      </c>
      <c r="K1457" s="1">
        <v>13</v>
      </c>
      <c r="L1457" s="1">
        <v>43</v>
      </c>
      <c r="M1457" s="1">
        <v>10</v>
      </c>
      <c r="N1457" s="1">
        <v>1</v>
      </c>
      <c r="O1457" s="1">
        <v>4</v>
      </c>
      <c r="P1457" s="1">
        <v>7</v>
      </c>
      <c r="Q1457" s="1">
        <v>5</v>
      </c>
      <c r="R1457" s="1">
        <v>1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73</v>
      </c>
      <c r="AA1457" s="1" t="str" cm="1">
        <f t="array" ref="AA1457">_xlfn.IFS(AND(Z1457 &lt; 36, Z1457 &gt; 23), "24-35", AND(Z1457 &lt; 51, Z1457 &gt; 35), "36-50", AND(Z1457 &lt; 66, Z1457 &gt; 50), "51-65", Z1457 &gt; 65, "66+", TRUE, "?")</f>
        <v>66+</v>
      </c>
      <c r="AB1457" s="1">
        <v>2359</v>
      </c>
      <c r="AC1457" s="1">
        <v>0</v>
      </c>
      <c r="AD1457" s="1">
        <v>0</v>
      </c>
      <c r="AE1457" s="1">
        <v>0</v>
      </c>
      <c r="AF1457" s="1">
        <v>1</v>
      </c>
      <c r="AG1457" s="1">
        <v>0</v>
      </c>
      <c r="AH1457" s="1">
        <v>0</v>
      </c>
      <c r="AI1457" s="1">
        <v>0</v>
      </c>
      <c r="AJ1457" s="1">
        <v>1</v>
      </c>
      <c r="AK1457" s="1">
        <v>0</v>
      </c>
      <c r="AL1457" s="1">
        <v>1085</v>
      </c>
      <c r="AM1457" s="2">
        <v>42490</v>
      </c>
      <c r="AN1457">
        <f t="shared" si="67"/>
        <v>4</v>
      </c>
      <c r="AO1457" t="str">
        <f t="shared" si="68"/>
        <v>April</v>
      </c>
      <c r="AP1457">
        <v>1</v>
      </c>
    </row>
    <row r="1458" spans="1:42" ht="13" x14ac:dyDescent="0.15">
      <c r="A1458">
        <v>1457</v>
      </c>
      <c r="B1458" s="1">
        <v>82460</v>
      </c>
      <c r="C1458" s="1">
        <v>959</v>
      </c>
      <c r="D1458" s="1">
        <f t="shared" si="66"/>
        <v>1.1629881154499151</v>
      </c>
      <c r="E1458" s="1">
        <v>0</v>
      </c>
      <c r="F1458" s="1">
        <v>0</v>
      </c>
      <c r="G1458" s="1">
        <v>78</v>
      </c>
      <c r="H1458" s="1">
        <v>255</v>
      </c>
      <c r="I1458" s="1">
        <v>47</v>
      </c>
      <c r="J1458" s="1">
        <v>573</v>
      </c>
      <c r="K1458" s="1">
        <v>52</v>
      </c>
      <c r="L1458" s="1">
        <v>32</v>
      </c>
      <c r="M1458" s="1">
        <v>15</v>
      </c>
      <c r="N1458" s="1">
        <v>1</v>
      </c>
      <c r="O1458" s="1">
        <v>5</v>
      </c>
      <c r="P1458" s="1">
        <v>3</v>
      </c>
      <c r="Q1458" s="1">
        <v>6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70</v>
      </c>
      <c r="AA1458" s="1" t="str" cm="1">
        <f t="array" ref="AA1458">_xlfn.IFS(AND(Z1458 &lt; 36, Z1458 &gt; 23), "24-35", AND(Z1458 &lt; 51, Z1458 &gt; 35), "36-50", AND(Z1458 &lt; 66, Z1458 &gt; 50), "51-65", Z1458 &gt; 65, "66+", TRUE, "?")</f>
        <v>66+</v>
      </c>
      <c r="AB1458" s="1">
        <v>2368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944</v>
      </c>
      <c r="AM1458" s="2">
        <v>42481</v>
      </c>
      <c r="AN1458">
        <f t="shared" si="67"/>
        <v>4</v>
      </c>
      <c r="AO1458" t="str">
        <f t="shared" si="68"/>
        <v>April</v>
      </c>
      <c r="AP1458">
        <v>1</v>
      </c>
    </row>
    <row r="1459" spans="1:42" ht="13" x14ac:dyDescent="0.15">
      <c r="A1459">
        <v>1458</v>
      </c>
      <c r="B1459" s="1">
        <v>45903</v>
      </c>
      <c r="C1459" s="1">
        <v>63</v>
      </c>
      <c r="D1459" s="1">
        <f t="shared" si="66"/>
        <v>0.137245931638455</v>
      </c>
      <c r="E1459" s="1">
        <v>0</v>
      </c>
      <c r="F1459" s="1">
        <v>1</v>
      </c>
      <c r="G1459" s="1">
        <v>80</v>
      </c>
      <c r="H1459" s="1">
        <v>33</v>
      </c>
      <c r="I1459" s="1">
        <v>8</v>
      </c>
      <c r="J1459" s="1">
        <v>10</v>
      </c>
      <c r="K1459" s="1">
        <v>2</v>
      </c>
      <c r="L1459" s="1">
        <v>10</v>
      </c>
      <c r="M1459" s="1">
        <v>3</v>
      </c>
      <c r="N1459" s="1">
        <v>2</v>
      </c>
      <c r="O1459" s="1">
        <v>2</v>
      </c>
      <c r="P1459" s="1">
        <v>1</v>
      </c>
      <c r="Q1459" s="1">
        <v>3</v>
      </c>
      <c r="R1459" s="1">
        <v>4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54</v>
      </c>
      <c r="AA1459" s="1" t="str" cm="1">
        <f t="array" ref="AA1459">_xlfn.IFS(AND(Z1459 &lt; 36, Z1459 &gt; 23), "24-35", AND(Z1459 &lt; 51, Z1459 &gt; 35), "36-50", AND(Z1459 &lt; 66, Z1459 &gt; 50), "51-65", Z1459 &gt; 65, "66+", TRUE, "?")</f>
        <v>51-65</v>
      </c>
      <c r="AB1459" s="1">
        <v>2226</v>
      </c>
      <c r="AC1459" s="1">
        <v>0</v>
      </c>
      <c r="AD1459" s="1">
        <v>0</v>
      </c>
      <c r="AE1459" s="1">
        <v>0</v>
      </c>
      <c r="AF1459" s="1">
        <v>1</v>
      </c>
      <c r="AG1459" s="1">
        <v>0</v>
      </c>
      <c r="AH1459" s="1">
        <v>0</v>
      </c>
      <c r="AI1459" s="1">
        <v>0</v>
      </c>
      <c r="AJ1459" s="1">
        <v>1</v>
      </c>
      <c r="AK1459" s="1">
        <v>0</v>
      </c>
      <c r="AL1459" s="1">
        <v>60</v>
      </c>
      <c r="AM1459" s="2">
        <v>42623</v>
      </c>
      <c r="AN1459">
        <f t="shared" si="67"/>
        <v>9</v>
      </c>
      <c r="AO1459" t="str">
        <f t="shared" si="68"/>
        <v>September</v>
      </c>
      <c r="AP1459">
        <v>1</v>
      </c>
    </row>
    <row r="1460" spans="1:42" ht="13" x14ac:dyDescent="0.15">
      <c r="A1460">
        <v>1459</v>
      </c>
      <c r="B1460" s="1">
        <v>50501</v>
      </c>
      <c r="C1460" s="1">
        <v>348</v>
      </c>
      <c r="D1460" s="1">
        <f t="shared" si="66"/>
        <v>0.68909526544028832</v>
      </c>
      <c r="E1460" s="1">
        <v>1</v>
      </c>
      <c r="F1460" s="1">
        <v>1</v>
      </c>
      <c r="G1460" s="1">
        <v>10</v>
      </c>
      <c r="H1460" s="1">
        <v>297</v>
      </c>
      <c r="I1460" s="1">
        <v>0</v>
      </c>
      <c r="J1460" s="1">
        <v>38</v>
      </c>
      <c r="K1460" s="1">
        <v>13</v>
      </c>
      <c r="L1460" s="1">
        <v>0</v>
      </c>
      <c r="M1460" s="1">
        <v>152</v>
      </c>
      <c r="N1460" s="1">
        <v>7</v>
      </c>
      <c r="O1460" s="1">
        <v>5</v>
      </c>
      <c r="P1460" s="1">
        <v>4</v>
      </c>
      <c r="Q1460" s="1">
        <v>4</v>
      </c>
      <c r="R1460" s="1">
        <v>6</v>
      </c>
      <c r="S1460" s="1">
        <v>0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1</v>
      </c>
      <c r="Z1460" s="1">
        <v>66</v>
      </c>
      <c r="AA1460" s="1" t="str" cm="1">
        <f t="array" ref="AA1460">_xlfn.IFS(AND(Z1460 &lt; 36, Z1460 &gt; 23), "24-35", AND(Z1460 &lt; 51, Z1460 &gt; 35), "36-50", AND(Z1460 &lt; 66, Z1460 &gt; 50), "51-65", Z1460 &gt; 65, "66+", TRUE, "?")</f>
        <v>66+</v>
      </c>
      <c r="AB1460" s="1">
        <v>2535</v>
      </c>
      <c r="AC1460" s="1">
        <v>0</v>
      </c>
      <c r="AD1460" s="1">
        <v>1</v>
      </c>
      <c r="AE1460" s="1">
        <v>0</v>
      </c>
      <c r="AF1460" s="1">
        <v>0</v>
      </c>
      <c r="AG1460" s="1">
        <v>0</v>
      </c>
      <c r="AH1460" s="1">
        <v>0</v>
      </c>
      <c r="AI1460" s="1">
        <v>1</v>
      </c>
      <c r="AJ1460" s="1">
        <v>0</v>
      </c>
      <c r="AK1460" s="1">
        <v>0</v>
      </c>
      <c r="AL1460" s="1">
        <v>196</v>
      </c>
      <c r="AM1460" s="2">
        <v>42314</v>
      </c>
      <c r="AN1460">
        <f t="shared" si="67"/>
        <v>11</v>
      </c>
      <c r="AO1460" t="str">
        <f t="shared" si="68"/>
        <v>November</v>
      </c>
      <c r="AP1460">
        <v>1</v>
      </c>
    </row>
    <row r="1461" spans="1:42" ht="13" x14ac:dyDescent="0.15">
      <c r="A1461">
        <v>1460</v>
      </c>
      <c r="B1461" s="1">
        <v>39552</v>
      </c>
      <c r="C1461" s="1">
        <v>343</v>
      </c>
      <c r="D1461" s="1">
        <f t="shared" si="66"/>
        <v>0.86721278317152106</v>
      </c>
      <c r="E1461" s="1">
        <v>1</v>
      </c>
      <c r="F1461" s="1">
        <v>1</v>
      </c>
      <c r="G1461" s="1">
        <v>54</v>
      </c>
      <c r="H1461" s="1">
        <v>165</v>
      </c>
      <c r="I1461" s="1">
        <v>3</v>
      </c>
      <c r="J1461" s="1">
        <v>147</v>
      </c>
      <c r="K1461" s="1">
        <v>4</v>
      </c>
      <c r="L1461" s="1">
        <v>24</v>
      </c>
      <c r="M1461" s="1">
        <v>41</v>
      </c>
      <c r="N1461" s="1">
        <v>7</v>
      </c>
      <c r="O1461" s="1">
        <v>6</v>
      </c>
      <c r="P1461" s="1">
        <v>2</v>
      </c>
      <c r="Q1461" s="1">
        <v>5</v>
      </c>
      <c r="R1461" s="1">
        <v>8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58</v>
      </c>
      <c r="AA1461" s="1" t="str" cm="1">
        <f t="array" ref="AA1461">_xlfn.IFS(AND(Z1461 &lt; 36, Z1461 &gt; 23), "24-35", AND(Z1461 &lt; 51, Z1461 &gt; 35), "36-50", AND(Z1461 &lt; 66, Z1461 &gt; 50), "51-65", Z1461 &gt; 65, "66+", TRUE, "?")</f>
        <v>51-65</v>
      </c>
      <c r="AB1461" s="1">
        <v>2717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  <c r="AK1461" s="1">
        <v>0</v>
      </c>
      <c r="AL1461" s="1">
        <v>302</v>
      </c>
      <c r="AM1461" s="2">
        <v>42132</v>
      </c>
      <c r="AN1461">
        <f t="shared" si="67"/>
        <v>5</v>
      </c>
      <c r="AO1461" t="str">
        <f t="shared" si="68"/>
        <v>May</v>
      </c>
      <c r="AP1461">
        <v>1</v>
      </c>
    </row>
    <row r="1462" spans="1:42" ht="13" x14ac:dyDescent="0.15">
      <c r="A1462">
        <v>1461</v>
      </c>
      <c r="B1462" s="1">
        <v>36715</v>
      </c>
      <c r="C1462" s="1">
        <v>341</v>
      </c>
      <c r="D1462" s="1">
        <f t="shared" si="66"/>
        <v>0.92877570475282578</v>
      </c>
      <c r="E1462" s="1">
        <v>1</v>
      </c>
      <c r="F1462" s="1">
        <v>0</v>
      </c>
      <c r="G1462" s="1">
        <v>16</v>
      </c>
      <c r="H1462" s="1">
        <v>172</v>
      </c>
      <c r="I1462" s="1">
        <v>10</v>
      </c>
      <c r="J1462" s="1">
        <v>125</v>
      </c>
      <c r="K1462" s="1">
        <v>21</v>
      </c>
      <c r="L1462" s="1">
        <v>13</v>
      </c>
      <c r="M1462" s="1">
        <v>16</v>
      </c>
      <c r="N1462" s="1">
        <v>6</v>
      </c>
      <c r="O1462" s="1">
        <v>7</v>
      </c>
      <c r="P1462" s="1">
        <v>2</v>
      </c>
      <c r="Q1462" s="1">
        <v>4</v>
      </c>
      <c r="R1462" s="1">
        <v>9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49</v>
      </c>
      <c r="AA1462" s="1" t="str" cm="1">
        <f t="array" ref="AA1462">_xlfn.IFS(AND(Z1462 &lt; 36, Z1462 &gt; 23), "24-35", AND(Z1462 &lt; 51, Z1462 &gt; 35), "36-50", AND(Z1462 &lt; 66, Z1462 &gt; 50), "51-65", Z1462 &gt; 65, "66+", TRUE, "?")</f>
        <v>36-50</v>
      </c>
      <c r="AB1462" s="1">
        <v>2748</v>
      </c>
      <c r="AC1462" s="1">
        <v>0</v>
      </c>
      <c r="AD1462" s="1">
        <v>1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325</v>
      </c>
      <c r="AM1462" s="2">
        <v>42101</v>
      </c>
      <c r="AN1462">
        <f t="shared" si="67"/>
        <v>4</v>
      </c>
      <c r="AO1462" t="str">
        <f t="shared" si="68"/>
        <v>April</v>
      </c>
      <c r="AP1462">
        <v>1</v>
      </c>
    </row>
    <row r="1463" spans="1:42" ht="13" x14ac:dyDescent="0.15">
      <c r="A1463">
        <v>1462</v>
      </c>
      <c r="B1463" s="1">
        <v>61482</v>
      </c>
      <c r="C1463" s="1">
        <v>256</v>
      </c>
      <c r="D1463" s="1">
        <f t="shared" si="66"/>
        <v>0.41638203051299566</v>
      </c>
      <c r="E1463" s="1">
        <v>0</v>
      </c>
      <c r="F1463" s="1">
        <v>0</v>
      </c>
      <c r="G1463" s="1">
        <v>39</v>
      </c>
      <c r="H1463" s="1">
        <v>48</v>
      </c>
      <c r="I1463" s="1">
        <v>58</v>
      </c>
      <c r="J1463" s="1">
        <v>68</v>
      </c>
      <c r="K1463" s="1">
        <v>16</v>
      </c>
      <c r="L1463" s="1">
        <v>66</v>
      </c>
      <c r="M1463" s="1">
        <v>43</v>
      </c>
      <c r="N1463" s="1">
        <v>1</v>
      </c>
      <c r="O1463" s="1">
        <v>3</v>
      </c>
      <c r="P1463" s="1">
        <v>2</v>
      </c>
      <c r="Q1463" s="1">
        <v>6</v>
      </c>
      <c r="R1463" s="1">
        <v>2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55</v>
      </c>
      <c r="AA1463" s="1" t="str" cm="1">
        <f t="array" ref="AA1463">_xlfn.IFS(AND(Z1463 &lt; 36, Z1463 &gt; 23), "24-35", AND(Z1463 &lt; 51, Z1463 &gt; 35), "36-50", AND(Z1463 &lt; 66, Z1463 &gt; 50), "51-65", Z1463 &gt; 65, "66+", TRUE, "?")</f>
        <v>51-65</v>
      </c>
      <c r="AB1463" s="1">
        <v>2161</v>
      </c>
      <c r="AC1463" s="1">
        <v>0</v>
      </c>
      <c r="AD1463" s="1">
        <v>1</v>
      </c>
      <c r="AE1463" s="1">
        <v>0</v>
      </c>
      <c r="AF1463" s="1">
        <v>0</v>
      </c>
      <c r="AG1463" s="1">
        <v>0</v>
      </c>
      <c r="AH1463" s="1">
        <v>0</v>
      </c>
      <c r="AI1463" s="1">
        <v>1</v>
      </c>
      <c r="AJ1463" s="1">
        <v>0</v>
      </c>
      <c r="AK1463" s="1">
        <v>0</v>
      </c>
      <c r="AL1463" s="1">
        <v>213</v>
      </c>
      <c r="AM1463" s="2">
        <v>42688</v>
      </c>
      <c r="AN1463">
        <f t="shared" si="67"/>
        <v>11</v>
      </c>
      <c r="AO1463" t="str">
        <f t="shared" si="68"/>
        <v>November</v>
      </c>
      <c r="AP1463">
        <v>1</v>
      </c>
    </row>
    <row r="1464" spans="1:42" ht="13" x14ac:dyDescent="0.15">
      <c r="A1464">
        <v>1463</v>
      </c>
      <c r="B1464" s="1">
        <v>34968</v>
      </c>
      <c r="C1464" s="1">
        <v>219</v>
      </c>
      <c r="D1464" s="1">
        <f t="shared" si="66"/>
        <v>0.62628689087165412</v>
      </c>
      <c r="E1464" s="1">
        <v>1</v>
      </c>
      <c r="F1464" s="1">
        <v>0</v>
      </c>
      <c r="G1464" s="1">
        <v>11</v>
      </c>
      <c r="H1464" s="1">
        <v>158</v>
      </c>
      <c r="I1464" s="1">
        <v>6</v>
      </c>
      <c r="J1464" s="1">
        <v>45</v>
      </c>
      <c r="K1464" s="1">
        <v>8</v>
      </c>
      <c r="L1464" s="1">
        <v>2</v>
      </c>
      <c r="M1464" s="1">
        <v>2</v>
      </c>
      <c r="N1464" s="1">
        <v>7</v>
      </c>
      <c r="O1464" s="1">
        <v>3</v>
      </c>
      <c r="P1464" s="1">
        <v>2</v>
      </c>
      <c r="Q1464" s="1">
        <v>5</v>
      </c>
      <c r="R1464" s="1">
        <v>7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40</v>
      </c>
      <c r="AA1464" s="1" t="str" cm="1">
        <f t="array" ref="AA1464">_xlfn.IFS(AND(Z1464 &lt; 36, Z1464 &gt; 23), "24-35", AND(Z1464 &lt; 51, Z1464 &gt; 35), "36-50", AND(Z1464 &lt; 66, Z1464 &gt; 50), "51-65", Z1464 &gt; 65, "66+", TRUE, "?")</f>
        <v>36-50</v>
      </c>
      <c r="AB1464" s="1">
        <v>2604</v>
      </c>
      <c r="AC1464" s="1">
        <v>0</v>
      </c>
      <c r="AD1464" s="1">
        <v>1</v>
      </c>
      <c r="AE1464" s="1">
        <v>0</v>
      </c>
      <c r="AF1464" s="1">
        <v>0</v>
      </c>
      <c r="AG1464" s="1">
        <v>0</v>
      </c>
      <c r="AH1464" s="1">
        <v>0</v>
      </c>
      <c r="AI1464" s="1">
        <v>1</v>
      </c>
      <c r="AJ1464" s="1">
        <v>0</v>
      </c>
      <c r="AK1464" s="1">
        <v>0</v>
      </c>
      <c r="AL1464" s="1">
        <v>217</v>
      </c>
      <c r="AM1464" s="2">
        <v>42245</v>
      </c>
      <c r="AN1464">
        <f t="shared" si="67"/>
        <v>8</v>
      </c>
      <c r="AO1464" t="str">
        <f t="shared" si="68"/>
        <v>August</v>
      </c>
      <c r="AP1464">
        <v>1</v>
      </c>
    </row>
    <row r="1465" spans="1:42" ht="13" x14ac:dyDescent="0.15">
      <c r="A1465">
        <v>1464</v>
      </c>
      <c r="B1465" s="1">
        <v>75794</v>
      </c>
      <c r="C1465" s="1">
        <v>1634</v>
      </c>
      <c r="D1465" s="1">
        <f t="shared" si="66"/>
        <v>2.1558434704594029</v>
      </c>
      <c r="E1465" s="1">
        <v>0</v>
      </c>
      <c r="F1465" s="1">
        <v>0</v>
      </c>
      <c r="G1465" s="1">
        <v>33</v>
      </c>
      <c r="H1465" s="1">
        <v>754</v>
      </c>
      <c r="I1465" s="1">
        <v>160</v>
      </c>
      <c r="J1465" s="1">
        <v>625</v>
      </c>
      <c r="K1465" s="1">
        <v>63</v>
      </c>
      <c r="L1465" s="1">
        <v>32</v>
      </c>
      <c r="M1465" s="1">
        <v>48</v>
      </c>
      <c r="N1465" s="1">
        <v>1</v>
      </c>
      <c r="O1465" s="1">
        <v>7</v>
      </c>
      <c r="P1465" s="1">
        <v>5</v>
      </c>
      <c r="Q1465" s="1">
        <v>12</v>
      </c>
      <c r="R1465" s="1">
        <v>3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33</v>
      </c>
      <c r="AA1465" s="1" t="str" cm="1">
        <f t="array" ref="AA1465">_xlfn.IFS(AND(Z1465 &lt; 36, Z1465 &gt; 23), "24-35", AND(Z1465 &lt; 51, Z1465 &gt; 35), "36-50", AND(Z1465 &lt; 66, Z1465 &gt; 50), "51-65", Z1465 &gt; 65, "66+", TRUE, "?")</f>
        <v>24-35</v>
      </c>
      <c r="AB1465" s="1">
        <v>2346</v>
      </c>
      <c r="AC1465" s="1">
        <v>0</v>
      </c>
      <c r="AD1465" s="1">
        <v>1</v>
      </c>
      <c r="AE1465" s="1">
        <v>0</v>
      </c>
      <c r="AF1465" s="1">
        <v>0</v>
      </c>
      <c r="AG1465" s="1">
        <v>0</v>
      </c>
      <c r="AH1465" s="1">
        <v>0</v>
      </c>
      <c r="AI1465" s="1">
        <v>1</v>
      </c>
      <c r="AJ1465" s="1">
        <v>0</v>
      </c>
      <c r="AK1465" s="1">
        <v>0</v>
      </c>
      <c r="AL1465" s="1">
        <v>1586</v>
      </c>
      <c r="AM1465" s="2">
        <v>42503</v>
      </c>
      <c r="AN1465">
        <f t="shared" si="67"/>
        <v>5</v>
      </c>
      <c r="AO1465" t="str">
        <f t="shared" si="68"/>
        <v>May</v>
      </c>
      <c r="AP1465">
        <v>1</v>
      </c>
    </row>
    <row r="1466" spans="1:42" ht="13" x14ac:dyDescent="0.15">
      <c r="A1466">
        <v>1465</v>
      </c>
      <c r="B1466" s="1">
        <v>74268</v>
      </c>
      <c r="C1466" s="1">
        <v>851</v>
      </c>
      <c r="D1466" s="1">
        <f t="shared" si="66"/>
        <v>1.1458501642699412</v>
      </c>
      <c r="E1466" s="1">
        <v>0</v>
      </c>
      <c r="F1466" s="1">
        <v>0</v>
      </c>
      <c r="G1466" s="1">
        <v>83</v>
      </c>
      <c r="H1466" s="1">
        <v>199</v>
      </c>
      <c r="I1466" s="1">
        <v>66</v>
      </c>
      <c r="J1466" s="1">
        <v>315</v>
      </c>
      <c r="K1466" s="1">
        <v>97</v>
      </c>
      <c r="L1466" s="1">
        <v>174</v>
      </c>
      <c r="M1466" s="1">
        <v>41</v>
      </c>
      <c r="N1466" s="1">
        <v>1</v>
      </c>
      <c r="O1466" s="1">
        <v>4</v>
      </c>
      <c r="P1466" s="1">
        <v>3</v>
      </c>
      <c r="Q1466" s="1">
        <v>5</v>
      </c>
      <c r="R1466" s="1">
        <v>2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65</v>
      </c>
      <c r="AA1466" s="1" t="str" cm="1">
        <f t="array" ref="AA1466">_xlfn.IFS(AND(Z1466 &lt; 36, Z1466 &gt; 23), "24-35", AND(Z1466 &lt; 51, Z1466 &gt; 35), "36-50", AND(Z1466 &lt; 66, Z1466 &gt; 50), "51-65", Z1466 &gt; 65, "66+", TRUE, "?")</f>
        <v>51-65</v>
      </c>
      <c r="AB1466" s="1">
        <v>2659</v>
      </c>
      <c r="AC1466" s="1">
        <v>0</v>
      </c>
      <c r="AD1466" s="1">
        <v>1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0</v>
      </c>
      <c r="AL1466" s="1">
        <v>810</v>
      </c>
      <c r="AM1466" s="2">
        <v>42190</v>
      </c>
      <c r="AN1466">
        <f t="shared" si="67"/>
        <v>7</v>
      </c>
      <c r="AO1466" t="str">
        <f t="shared" si="68"/>
        <v>July</v>
      </c>
      <c r="AP1466">
        <v>1</v>
      </c>
    </row>
    <row r="1467" spans="1:42" ht="13" x14ac:dyDescent="0.15">
      <c r="A1467">
        <v>1466</v>
      </c>
      <c r="B1467" s="1">
        <v>13724</v>
      </c>
      <c r="C1467" s="1">
        <v>31</v>
      </c>
      <c r="D1467" s="1">
        <f t="shared" si="66"/>
        <v>0.22588166715243368</v>
      </c>
      <c r="E1467" s="1">
        <v>1</v>
      </c>
      <c r="F1467" s="1">
        <v>0</v>
      </c>
      <c r="G1467" s="1">
        <v>43</v>
      </c>
      <c r="H1467" s="1">
        <v>2</v>
      </c>
      <c r="I1467" s="1">
        <v>7</v>
      </c>
      <c r="J1467" s="1">
        <v>5</v>
      </c>
      <c r="K1467" s="1">
        <v>2</v>
      </c>
      <c r="L1467" s="1">
        <v>15</v>
      </c>
      <c r="M1467" s="1">
        <v>27</v>
      </c>
      <c r="N1467" s="1">
        <v>1</v>
      </c>
      <c r="O1467" s="1">
        <v>2</v>
      </c>
      <c r="P1467" s="1">
        <v>0</v>
      </c>
      <c r="Q1467" s="1">
        <v>2</v>
      </c>
      <c r="R1467" s="1">
        <v>9</v>
      </c>
      <c r="S1467" s="1">
        <v>0</v>
      </c>
      <c r="T1467" s="1">
        <v>0</v>
      </c>
      <c r="U1467" s="1">
        <v>1</v>
      </c>
      <c r="V1467" s="1">
        <v>0</v>
      </c>
      <c r="W1467" s="1">
        <v>0</v>
      </c>
      <c r="X1467" s="1">
        <v>0</v>
      </c>
      <c r="Y1467" s="1">
        <v>0</v>
      </c>
      <c r="Z1467" s="1">
        <v>32</v>
      </c>
      <c r="AA1467" s="1" t="str" cm="1">
        <f t="array" ref="AA1467">_xlfn.IFS(AND(Z1467 &lt; 36, Z1467 &gt; 23), "24-35", AND(Z1467 &lt; 51, Z1467 &gt; 35), "36-50", AND(Z1467 &lt; 66, Z1467 &gt; 50), "51-65", Z1467 &gt; 65, "66+", TRUE, "?")</f>
        <v>24-35</v>
      </c>
      <c r="AB1467" s="1">
        <v>2826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4</v>
      </c>
      <c r="AM1467" s="2">
        <v>42023</v>
      </c>
      <c r="AN1467">
        <f t="shared" si="67"/>
        <v>1</v>
      </c>
      <c r="AO1467" t="str">
        <f t="shared" si="68"/>
        <v>January</v>
      </c>
      <c r="AP1467">
        <v>1</v>
      </c>
    </row>
    <row r="1468" spans="1:42" ht="13" x14ac:dyDescent="0.15">
      <c r="A1468">
        <v>1467</v>
      </c>
      <c r="B1468" s="1">
        <v>52569</v>
      </c>
      <c r="C1468" s="1">
        <v>88</v>
      </c>
      <c r="D1468" s="1">
        <f t="shared" si="66"/>
        <v>0.16739903745553464</v>
      </c>
      <c r="E1468" s="1">
        <v>0</v>
      </c>
      <c r="F1468" s="1">
        <v>1</v>
      </c>
      <c r="G1468" s="1">
        <v>54</v>
      </c>
      <c r="H1468" s="1">
        <v>85</v>
      </c>
      <c r="I1468" s="1">
        <v>0</v>
      </c>
      <c r="J1468" s="1">
        <v>3</v>
      </c>
      <c r="K1468" s="1">
        <v>0</v>
      </c>
      <c r="L1468" s="1">
        <v>0</v>
      </c>
      <c r="M1468" s="1">
        <v>7</v>
      </c>
      <c r="N1468" s="1">
        <v>1</v>
      </c>
      <c r="O1468" s="1">
        <v>2</v>
      </c>
      <c r="P1468" s="1">
        <v>0</v>
      </c>
      <c r="Q1468" s="1">
        <v>4</v>
      </c>
      <c r="R1468" s="1">
        <v>3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53</v>
      </c>
      <c r="AA1468" s="1" t="str" cm="1">
        <f t="array" ref="AA1468">_xlfn.IFS(AND(Z1468 &lt; 36, Z1468 &gt; 23), "24-35", AND(Z1468 &lt; 51, Z1468 &gt; 35), "36-50", AND(Z1468 &lt; 66, Z1468 &gt; 50), "51-65", Z1468 &gt; 65, "66+", TRUE, "?")</f>
        <v>51-65</v>
      </c>
      <c r="AB1468" s="1">
        <v>2244</v>
      </c>
      <c r="AC1468" s="1">
        <v>0</v>
      </c>
      <c r="AD1468" s="1">
        <v>0</v>
      </c>
      <c r="AE1468" s="1">
        <v>1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81</v>
      </c>
      <c r="AM1468" s="2">
        <v>42605</v>
      </c>
      <c r="AN1468">
        <f t="shared" si="67"/>
        <v>8</v>
      </c>
      <c r="AO1468" t="str">
        <f t="shared" si="68"/>
        <v>August</v>
      </c>
      <c r="AP1468">
        <v>1</v>
      </c>
    </row>
    <row r="1469" spans="1:42" ht="13" x14ac:dyDescent="0.15">
      <c r="A1469">
        <v>1468</v>
      </c>
      <c r="B1469" s="1">
        <v>50388</v>
      </c>
      <c r="C1469" s="1">
        <v>338</v>
      </c>
      <c r="D1469" s="1">
        <f t="shared" si="66"/>
        <v>0.67079463364293079</v>
      </c>
      <c r="E1469" s="1">
        <v>0</v>
      </c>
      <c r="F1469" s="1">
        <v>1</v>
      </c>
      <c r="G1469" s="1">
        <v>3</v>
      </c>
      <c r="H1469" s="1">
        <v>292</v>
      </c>
      <c r="I1469" s="1">
        <v>6</v>
      </c>
      <c r="J1469" s="1">
        <v>37</v>
      </c>
      <c r="K1469" s="1">
        <v>0</v>
      </c>
      <c r="L1469" s="1">
        <v>3</v>
      </c>
      <c r="M1469" s="1">
        <v>34</v>
      </c>
      <c r="N1469" s="1">
        <v>4</v>
      </c>
      <c r="O1469" s="1">
        <v>6</v>
      </c>
      <c r="P1469" s="1">
        <v>1</v>
      </c>
      <c r="Q1469" s="1">
        <v>6</v>
      </c>
      <c r="R1469" s="1">
        <v>7</v>
      </c>
      <c r="S1469" s="1">
        <v>1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1</v>
      </c>
      <c r="Z1469" s="1">
        <v>63</v>
      </c>
      <c r="AA1469" s="1" t="str" cm="1">
        <f t="array" ref="AA1469">_xlfn.IFS(AND(Z1469 &lt; 36, Z1469 &gt; 23), "24-35", AND(Z1469 &lt; 51, Z1469 &gt; 35), "36-50", AND(Z1469 &lt; 66, Z1469 &gt; 50), "51-65", Z1469 &gt; 65, "66+", TRUE, "?")</f>
        <v>51-65</v>
      </c>
      <c r="AB1469" s="1">
        <v>2191</v>
      </c>
      <c r="AC1469" s="1">
        <v>0</v>
      </c>
      <c r="AD1469" s="1">
        <v>0</v>
      </c>
      <c r="AE1469" s="1">
        <v>1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304</v>
      </c>
      <c r="AM1469" s="2">
        <v>42658</v>
      </c>
      <c r="AN1469">
        <f t="shared" si="67"/>
        <v>10</v>
      </c>
      <c r="AO1469" t="str">
        <f t="shared" si="68"/>
        <v>October</v>
      </c>
      <c r="AP1469">
        <v>1</v>
      </c>
    </row>
    <row r="1470" spans="1:42" ht="13" x14ac:dyDescent="0.15">
      <c r="A1470">
        <v>1469</v>
      </c>
      <c r="B1470" s="1">
        <v>36108</v>
      </c>
      <c r="C1470" s="1">
        <v>292</v>
      </c>
      <c r="D1470" s="1">
        <f t="shared" si="66"/>
        <v>0.80868505594328122</v>
      </c>
      <c r="E1470" s="1">
        <v>1</v>
      </c>
      <c r="F1470" s="1">
        <v>0</v>
      </c>
      <c r="G1470" s="1">
        <v>68</v>
      </c>
      <c r="H1470" s="1">
        <v>141</v>
      </c>
      <c r="I1470" s="1">
        <v>8</v>
      </c>
      <c r="J1470" s="1">
        <v>129</v>
      </c>
      <c r="K1470" s="1">
        <v>3</v>
      </c>
      <c r="L1470" s="1">
        <v>11</v>
      </c>
      <c r="M1470" s="1">
        <v>47</v>
      </c>
      <c r="N1470" s="1">
        <v>3</v>
      </c>
      <c r="O1470" s="1">
        <v>7</v>
      </c>
      <c r="P1470" s="1">
        <v>1</v>
      </c>
      <c r="Q1470" s="1">
        <v>4</v>
      </c>
      <c r="R1470" s="1">
        <v>9</v>
      </c>
      <c r="S1470" s="1">
        <v>0</v>
      </c>
      <c r="T1470" s="1">
        <v>0</v>
      </c>
      <c r="U1470" s="1">
        <v>1</v>
      </c>
      <c r="V1470" s="1">
        <v>0</v>
      </c>
      <c r="W1470" s="1">
        <v>0</v>
      </c>
      <c r="X1470" s="1">
        <v>0</v>
      </c>
      <c r="Y1470" s="1">
        <v>0</v>
      </c>
      <c r="Z1470" s="1">
        <v>36</v>
      </c>
      <c r="AA1470" s="1" t="str" cm="1">
        <f t="array" ref="AA1470">_xlfn.IFS(AND(Z1470 &lt; 36, Z1470 &gt; 23), "24-35", AND(Z1470 &lt; 51, Z1470 &gt; 35), "36-50", AND(Z1470 &lt; 66, Z1470 &gt; 50), "51-65", Z1470 &gt; 65, "66+", TRUE, "?")</f>
        <v>36-50</v>
      </c>
      <c r="AB1470" s="1">
        <v>2416</v>
      </c>
      <c r="AC1470" s="1">
        <v>0</v>
      </c>
      <c r="AD1470" s="1">
        <v>0</v>
      </c>
      <c r="AE1470" s="1">
        <v>1</v>
      </c>
      <c r="AF1470" s="1">
        <v>0</v>
      </c>
      <c r="AG1470" s="1">
        <v>0</v>
      </c>
      <c r="AH1470" s="1">
        <v>0</v>
      </c>
      <c r="AI1470" s="1">
        <v>1</v>
      </c>
      <c r="AJ1470" s="1">
        <v>0</v>
      </c>
      <c r="AK1470" s="1">
        <v>0</v>
      </c>
      <c r="AL1470" s="1">
        <v>245</v>
      </c>
      <c r="AM1470" s="2">
        <v>42433</v>
      </c>
      <c r="AN1470">
        <f t="shared" si="67"/>
        <v>3</v>
      </c>
      <c r="AO1470" t="str">
        <f t="shared" si="68"/>
        <v>March</v>
      </c>
      <c r="AP1470">
        <v>1</v>
      </c>
    </row>
    <row r="1471" spans="1:42" ht="13" x14ac:dyDescent="0.15">
      <c r="A1471">
        <v>1470</v>
      </c>
      <c r="B1471" s="1">
        <v>76445</v>
      </c>
      <c r="C1471" s="1">
        <v>1375</v>
      </c>
      <c r="D1471" s="1">
        <f t="shared" si="66"/>
        <v>1.798678788671594</v>
      </c>
      <c r="E1471" s="1">
        <v>1</v>
      </c>
      <c r="F1471" s="1">
        <v>0</v>
      </c>
      <c r="G1471" s="1">
        <v>2</v>
      </c>
      <c r="H1471" s="1">
        <v>739</v>
      </c>
      <c r="I1471" s="1">
        <v>107</v>
      </c>
      <c r="J1471" s="1">
        <v>309</v>
      </c>
      <c r="K1471" s="1">
        <v>140</v>
      </c>
      <c r="L1471" s="1">
        <v>80</v>
      </c>
      <c r="M1471" s="1">
        <v>35</v>
      </c>
      <c r="N1471" s="1">
        <v>1</v>
      </c>
      <c r="O1471" s="1">
        <v>2</v>
      </c>
      <c r="P1471" s="1">
        <v>5</v>
      </c>
      <c r="Q1471" s="1">
        <v>13</v>
      </c>
      <c r="R1471" s="1">
        <v>6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49</v>
      </c>
      <c r="AA1471" s="1" t="str" cm="1">
        <f t="array" ref="AA1471">_xlfn.IFS(AND(Z1471 &lt; 36, Z1471 &gt; 23), "24-35", AND(Z1471 &lt; 51, Z1471 &gt; 35), "36-50", AND(Z1471 &lt; 66, Z1471 &gt; 50), "51-65", Z1471 &gt; 65, "66+", TRUE, "?")</f>
        <v>36-50</v>
      </c>
      <c r="AB1471" s="1">
        <v>2798</v>
      </c>
      <c r="AC1471" s="1">
        <v>0</v>
      </c>
      <c r="AD1471" s="1">
        <v>1</v>
      </c>
      <c r="AE1471" s="1">
        <v>0</v>
      </c>
      <c r="AF1471" s="1">
        <v>0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1340</v>
      </c>
      <c r="AM1471" s="2">
        <v>42051</v>
      </c>
      <c r="AN1471">
        <f t="shared" si="67"/>
        <v>2</v>
      </c>
      <c r="AO1471" t="str">
        <f t="shared" si="68"/>
        <v>February</v>
      </c>
      <c r="AP1471">
        <v>1</v>
      </c>
    </row>
    <row r="1472" spans="1:42" ht="13" x14ac:dyDescent="0.15">
      <c r="A1472">
        <v>1471</v>
      </c>
      <c r="B1472" s="1">
        <v>36663</v>
      </c>
      <c r="C1472" s="1">
        <v>30</v>
      </c>
      <c r="D1472" s="1">
        <f t="shared" si="66"/>
        <v>8.1826364454627293E-2</v>
      </c>
      <c r="E1472" s="1">
        <v>1</v>
      </c>
      <c r="F1472" s="1">
        <v>0</v>
      </c>
      <c r="G1472" s="1">
        <v>40</v>
      </c>
      <c r="H1472" s="1">
        <v>18</v>
      </c>
      <c r="I1472" s="1">
        <v>0</v>
      </c>
      <c r="J1472" s="1">
        <v>6</v>
      </c>
      <c r="K1472" s="1">
        <v>3</v>
      </c>
      <c r="L1472" s="1">
        <v>3</v>
      </c>
      <c r="M1472" s="1">
        <v>5</v>
      </c>
      <c r="N1472" s="1">
        <v>1</v>
      </c>
      <c r="O1472" s="1">
        <v>1</v>
      </c>
      <c r="P1472" s="1">
        <v>1</v>
      </c>
      <c r="Q1472" s="1">
        <v>3</v>
      </c>
      <c r="R1472" s="1">
        <v>2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45</v>
      </c>
      <c r="AA1472" s="1" t="str" cm="1">
        <f t="array" ref="AA1472">_xlfn.IFS(AND(Z1472 &lt; 36, Z1472 &gt; 23), "24-35", AND(Z1472 &lt; 51, Z1472 &gt; 35), "36-50", AND(Z1472 &lt; 66, Z1472 &gt; 50), "51-65", Z1472 &gt; 65, "66+", TRUE, "?")</f>
        <v>36-50</v>
      </c>
      <c r="AB1472" s="1">
        <v>2224</v>
      </c>
      <c r="AC1472" s="1">
        <v>0</v>
      </c>
      <c r="AD1472" s="1">
        <v>1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25</v>
      </c>
      <c r="AM1472" s="2">
        <v>42625</v>
      </c>
      <c r="AN1472">
        <f t="shared" si="67"/>
        <v>9</v>
      </c>
      <c r="AO1472" t="str">
        <f t="shared" si="68"/>
        <v>September</v>
      </c>
      <c r="AP1472">
        <v>1</v>
      </c>
    </row>
    <row r="1473" spans="1:42" ht="13" x14ac:dyDescent="0.15">
      <c r="A1473">
        <v>1472</v>
      </c>
      <c r="B1473" s="1">
        <v>53843</v>
      </c>
      <c r="C1473" s="1">
        <v>489</v>
      </c>
      <c r="D1473" s="1">
        <f t="shared" si="66"/>
        <v>0.90819605148301541</v>
      </c>
      <c r="E1473" s="1">
        <v>0</v>
      </c>
      <c r="F1473" s="1">
        <v>1</v>
      </c>
      <c r="G1473" s="1">
        <v>64</v>
      </c>
      <c r="H1473" s="1">
        <v>378</v>
      </c>
      <c r="I1473" s="1">
        <v>0</v>
      </c>
      <c r="J1473" s="1">
        <v>88</v>
      </c>
      <c r="K1473" s="1">
        <v>19</v>
      </c>
      <c r="L1473" s="1">
        <v>4</v>
      </c>
      <c r="M1473" s="1">
        <v>73</v>
      </c>
      <c r="N1473" s="1">
        <v>4</v>
      </c>
      <c r="O1473" s="1">
        <v>8</v>
      </c>
      <c r="P1473" s="1">
        <v>5</v>
      </c>
      <c r="Q1473" s="1">
        <v>3</v>
      </c>
      <c r="R1473" s="1">
        <v>7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55</v>
      </c>
      <c r="AA1473" s="1" t="str" cm="1">
        <f t="array" ref="AA1473">_xlfn.IFS(AND(Z1473 &lt; 36, Z1473 &gt; 23), "24-35", AND(Z1473 &lt; 51, Z1473 &gt; 35), "36-50", AND(Z1473 &lt; 66, Z1473 &gt; 50), "51-65", Z1473 &gt; 65, "66+", TRUE, "?")</f>
        <v>51-65</v>
      </c>
      <c r="AB1473" s="1">
        <v>2526</v>
      </c>
      <c r="AC1473" s="1">
        <v>0</v>
      </c>
      <c r="AD1473" s="1">
        <v>1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</v>
      </c>
      <c r="AK1473" s="1">
        <v>0</v>
      </c>
      <c r="AL1473" s="1">
        <v>416</v>
      </c>
      <c r="AM1473" s="2">
        <v>42323</v>
      </c>
      <c r="AN1473">
        <f t="shared" si="67"/>
        <v>11</v>
      </c>
      <c r="AO1473" t="str">
        <f t="shared" si="68"/>
        <v>November</v>
      </c>
      <c r="AP1473">
        <v>1</v>
      </c>
    </row>
    <row r="1474" spans="1:42" ht="13" x14ac:dyDescent="0.15">
      <c r="A1474">
        <v>1473</v>
      </c>
      <c r="B1474" s="1">
        <v>90226</v>
      </c>
      <c r="C1474" s="1">
        <v>2244</v>
      </c>
      <c r="D1474" s="1">
        <f t="shared" si="66"/>
        <v>2.4870879790747678</v>
      </c>
      <c r="E1474" s="1">
        <v>0</v>
      </c>
      <c r="F1474" s="1">
        <v>0</v>
      </c>
      <c r="G1474" s="1">
        <v>26</v>
      </c>
      <c r="H1474" s="1">
        <v>1083</v>
      </c>
      <c r="I1474" s="1">
        <v>108</v>
      </c>
      <c r="J1474" s="1">
        <v>649</v>
      </c>
      <c r="K1474" s="1">
        <v>253</v>
      </c>
      <c r="L1474" s="1">
        <v>151</v>
      </c>
      <c r="M1474" s="1">
        <v>108</v>
      </c>
      <c r="N1474" s="1">
        <v>1</v>
      </c>
      <c r="O1474" s="1">
        <v>4</v>
      </c>
      <c r="P1474" s="1">
        <v>7</v>
      </c>
      <c r="Q1474" s="1">
        <v>12</v>
      </c>
      <c r="R1474" s="1">
        <v>2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64</v>
      </c>
      <c r="AA1474" s="1" t="str" cm="1">
        <f t="array" ref="AA1474">_xlfn.IFS(AND(Z1474 &lt; 36, Z1474 &gt; 23), "24-35", AND(Z1474 &lt; 51, Z1474 &gt; 35), "36-50", AND(Z1474 &lt; 66, Z1474 &gt; 50), "51-65", Z1474 &gt; 65, "66+", TRUE, "?")</f>
        <v>51-65</v>
      </c>
      <c r="AB1474" s="1">
        <v>2800</v>
      </c>
      <c r="AC1474" s="1">
        <v>0</v>
      </c>
      <c r="AD1474" s="1">
        <v>1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0</v>
      </c>
      <c r="AL1474" s="1">
        <v>2136</v>
      </c>
      <c r="AM1474" s="2">
        <v>42049</v>
      </c>
      <c r="AN1474">
        <f t="shared" si="67"/>
        <v>2</v>
      </c>
      <c r="AO1474" t="str">
        <f t="shared" si="68"/>
        <v>February</v>
      </c>
      <c r="AP1474">
        <v>1</v>
      </c>
    </row>
    <row r="1475" spans="1:42" ht="13" x14ac:dyDescent="0.15">
      <c r="A1475">
        <v>1474</v>
      </c>
      <c r="B1475" s="1">
        <v>70638</v>
      </c>
      <c r="C1475" s="1">
        <v>1271</v>
      </c>
      <c r="D1475" s="1">
        <f t="shared" ref="D1475:D1538" si="69">C1475/B1475*100</f>
        <v>1.7993148163877801</v>
      </c>
      <c r="E1475" s="1">
        <v>0</v>
      </c>
      <c r="F1475" s="1">
        <v>0</v>
      </c>
      <c r="G1475" s="1">
        <v>69</v>
      </c>
      <c r="H1475" s="1">
        <v>1016</v>
      </c>
      <c r="I1475" s="1">
        <v>12</v>
      </c>
      <c r="J1475" s="1">
        <v>215</v>
      </c>
      <c r="K1475" s="1">
        <v>16</v>
      </c>
      <c r="L1475" s="1">
        <v>12</v>
      </c>
      <c r="M1475" s="1">
        <v>63</v>
      </c>
      <c r="N1475" s="1">
        <v>1</v>
      </c>
      <c r="O1475" s="1">
        <v>4</v>
      </c>
      <c r="P1475" s="1">
        <v>5</v>
      </c>
      <c r="Q1475" s="1">
        <v>10</v>
      </c>
      <c r="R1475" s="1">
        <v>3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65</v>
      </c>
      <c r="AA1475" s="1" t="str" cm="1">
        <f t="array" ref="AA1475">_xlfn.IFS(AND(Z1475 &lt; 36, Z1475 &gt; 23), "24-35", AND(Z1475 &lt; 51, Z1475 &gt; 35), "36-50", AND(Z1475 &lt; 66, Z1475 &gt; 50), "51-65", Z1475 &gt; 65, "66+", TRUE, "?")</f>
        <v>51-65</v>
      </c>
      <c r="AB1475" s="1">
        <v>2552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</v>
      </c>
      <c r="AK1475" s="1">
        <v>0</v>
      </c>
      <c r="AL1475" s="1">
        <v>1208</v>
      </c>
      <c r="AM1475" s="2">
        <v>42297</v>
      </c>
      <c r="AN1475">
        <f t="shared" ref="AN1475:AN1538" si="70">MONTH(AM1475)</f>
        <v>10</v>
      </c>
      <c r="AO1475" t="str">
        <f t="shared" ref="AO1475:AO1538" si="71">TEXT(DATE(2024,AN1475,1),"mmmm")</f>
        <v>October</v>
      </c>
      <c r="AP1475">
        <v>1</v>
      </c>
    </row>
    <row r="1476" spans="1:42" ht="13" x14ac:dyDescent="0.15">
      <c r="A1476">
        <v>1475</v>
      </c>
      <c r="B1476" s="1">
        <v>44512</v>
      </c>
      <c r="C1476" s="1">
        <v>30</v>
      </c>
      <c r="D1476" s="1">
        <f t="shared" si="69"/>
        <v>6.7397555715312724E-2</v>
      </c>
      <c r="E1476" s="1">
        <v>1</v>
      </c>
      <c r="F1476" s="1">
        <v>1</v>
      </c>
      <c r="G1476" s="1">
        <v>57</v>
      </c>
      <c r="H1476" s="1">
        <v>23</v>
      </c>
      <c r="I1476" s="1">
        <v>1</v>
      </c>
      <c r="J1476" s="1">
        <v>6</v>
      </c>
      <c r="K1476" s="1">
        <v>0</v>
      </c>
      <c r="L1476" s="1">
        <v>0</v>
      </c>
      <c r="M1476" s="1">
        <v>2</v>
      </c>
      <c r="N1476" s="1">
        <v>2</v>
      </c>
      <c r="O1476" s="1">
        <v>1</v>
      </c>
      <c r="P1476" s="1">
        <v>0</v>
      </c>
      <c r="Q1476" s="1">
        <v>3</v>
      </c>
      <c r="R1476" s="1">
        <v>4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60</v>
      </c>
      <c r="AA1476" s="1" t="str" cm="1">
        <f t="array" ref="AA1476">_xlfn.IFS(AND(Z1476 &lt; 36, Z1476 &gt; 23), "24-35", AND(Z1476 &lt; 51, Z1476 &gt; 35), "36-50", AND(Z1476 &lt; 66, Z1476 &gt; 50), "51-65", Z1476 &gt; 65, "66+", TRUE, "?")</f>
        <v>51-65</v>
      </c>
      <c r="AB1476" s="1">
        <v>2462</v>
      </c>
      <c r="AC1476" s="1">
        <v>0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  <c r="AI1476" s="1">
        <v>1</v>
      </c>
      <c r="AJ1476" s="1">
        <v>0</v>
      </c>
      <c r="AK1476" s="1">
        <v>0</v>
      </c>
      <c r="AL1476" s="1">
        <v>28</v>
      </c>
      <c r="AM1476" s="2">
        <v>42387</v>
      </c>
      <c r="AN1476">
        <f t="shared" si="70"/>
        <v>1</v>
      </c>
      <c r="AO1476" t="str">
        <f t="shared" si="71"/>
        <v>January</v>
      </c>
      <c r="AP1476">
        <v>1</v>
      </c>
    </row>
    <row r="1477" spans="1:42" ht="13" x14ac:dyDescent="0.15">
      <c r="A1477">
        <v>1476</v>
      </c>
      <c r="B1477" s="1">
        <v>27116</v>
      </c>
      <c r="C1477" s="1">
        <v>38</v>
      </c>
      <c r="D1477" s="1">
        <f t="shared" si="69"/>
        <v>0.14013866351969317</v>
      </c>
      <c r="E1477" s="1">
        <v>1</v>
      </c>
      <c r="F1477" s="1">
        <v>1</v>
      </c>
      <c r="G1477" s="1">
        <v>78</v>
      </c>
      <c r="H1477" s="1">
        <v>12</v>
      </c>
      <c r="I1477" s="1">
        <v>1</v>
      </c>
      <c r="J1477" s="1">
        <v>21</v>
      </c>
      <c r="K1477" s="1">
        <v>2</v>
      </c>
      <c r="L1477" s="1">
        <v>2</v>
      </c>
      <c r="M1477" s="1">
        <v>3</v>
      </c>
      <c r="N1477" s="1">
        <v>2</v>
      </c>
      <c r="O1477" s="1">
        <v>2</v>
      </c>
      <c r="P1477" s="1">
        <v>0</v>
      </c>
      <c r="Q1477" s="1">
        <v>3</v>
      </c>
      <c r="R1477" s="1">
        <v>7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59</v>
      </c>
      <c r="AA1477" s="1" t="str" cm="1">
        <f t="array" ref="AA1477">_xlfn.IFS(AND(Z1477 &lt; 36, Z1477 &gt; 23), "24-35", AND(Z1477 &lt; 51, Z1477 &gt; 35), "36-50", AND(Z1477 &lt; 66, Z1477 &gt; 50), "51-65", Z1477 &gt; 65, "66+", TRUE, "?")</f>
        <v>51-65</v>
      </c>
      <c r="AB1477" s="1">
        <v>2278</v>
      </c>
      <c r="AC1477" s="1">
        <v>0</v>
      </c>
      <c r="AD1477" s="1">
        <v>1</v>
      </c>
      <c r="AE1477" s="1">
        <v>0</v>
      </c>
      <c r="AF1477" s="1">
        <v>0</v>
      </c>
      <c r="AG1477" s="1">
        <v>0</v>
      </c>
      <c r="AH1477" s="1">
        <v>0</v>
      </c>
      <c r="AI1477" s="1">
        <v>1</v>
      </c>
      <c r="AJ1477" s="1">
        <v>0</v>
      </c>
      <c r="AK1477" s="1">
        <v>0</v>
      </c>
      <c r="AL1477" s="1">
        <v>35</v>
      </c>
      <c r="AM1477" s="2">
        <v>42571</v>
      </c>
      <c r="AN1477">
        <f t="shared" si="70"/>
        <v>7</v>
      </c>
      <c r="AO1477" t="str">
        <f t="shared" si="71"/>
        <v>July</v>
      </c>
      <c r="AP1477">
        <v>1</v>
      </c>
    </row>
    <row r="1478" spans="1:42" ht="13" x14ac:dyDescent="0.15">
      <c r="A1478">
        <v>1477</v>
      </c>
      <c r="B1478" s="1">
        <v>54072</v>
      </c>
      <c r="C1478" s="1">
        <v>39</v>
      </c>
      <c r="D1478" s="1">
        <f t="shared" si="69"/>
        <v>7.2126054150022184E-2</v>
      </c>
      <c r="E1478" s="1">
        <v>1</v>
      </c>
      <c r="F1478" s="1">
        <v>1</v>
      </c>
      <c r="G1478" s="1">
        <v>71</v>
      </c>
      <c r="H1478" s="1">
        <v>35</v>
      </c>
      <c r="I1478" s="1">
        <v>0</v>
      </c>
      <c r="J1478" s="1">
        <v>4</v>
      </c>
      <c r="K1478" s="1">
        <v>0</v>
      </c>
      <c r="L1478" s="1">
        <v>0</v>
      </c>
      <c r="M1478" s="1">
        <v>0</v>
      </c>
      <c r="N1478" s="1">
        <v>1</v>
      </c>
      <c r="O1478" s="1">
        <v>2</v>
      </c>
      <c r="P1478" s="1">
        <v>0</v>
      </c>
      <c r="Q1478" s="1">
        <v>2</v>
      </c>
      <c r="R1478" s="1">
        <v>8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57</v>
      </c>
      <c r="AA1478" s="1" t="str" cm="1">
        <f t="array" ref="AA1478">_xlfn.IFS(AND(Z1478 &lt; 36, Z1478 &gt; 23), "24-35", AND(Z1478 &lt; 51, Z1478 &gt; 35), "36-50", AND(Z1478 &lt; 66, Z1478 &gt; 50), "51-65", Z1478 &gt; 65, "66+", TRUE, "?")</f>
        <v>51-65</v>
      </c>
      <c r="AB1478" s="1">
        <v>2496</v>
      </c>
      <c r="AC1478" s="1">
        <v>0</v>
      </c>
      <c r="AD1478" s="1">
        <v>1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39</v>
      </c>
      <c r="AM1478" s="2">
        <v>42353</v>
      </c>
      <c r="AN1478">
        <f t="shared" si="70"/>
        <v>12</v>
      </c>
      <c r="AO1478" t="str">
        <f t="shared" si="71"/>
        <v>December</v>
      </c>
      <c r="AP1478">
        <v>1</v>
      </c>
    </row>
    <row r="1479" spans="1:42" ht="13" x14ac:dyDescent="0.15">
      <c r="A1479">
        <v>1478</v>
      </c>
      <c r="B1479" s="1">
        <v>71855</v>
      </c>
      <c r="C1479" s="1">
        <v>1113</v>
      </c>
      <c r="D1479" s="1">
        <f t="shared" si="69"/>
        <v>1.5489527520701412</v>
      </c>
      <c r="E1479" s="1">
        <v>0</v>
      </c>
      <c r="F1479" s="1">
        <v>1</v>
      </c>
      <c r="G1479" s="1">
        <v>59</v>
      </c>
      <c r="H1479" s="1">
        <v>548</v>
      </c>
      <c r="I1479" s="1">
        <v>31</v>
      </c>
      <c r="J1479" s="1">
        <v>422</v>
      </c>
      <c r="K1479" s="1">
        <v>0</v>
      </c>
      <c r="L1479" s="1">
        <v>112</v>
      </c>
      <c r="M1479" s="1">
        <v>28</v>
      </c>
      <c r="N1479" s="1">
        <v>4</v>
      </c>
      <c r="O1479" s="1">
        <v>5</v>
      </c>
      <c r="P1479" s="1">
        <v>5</v>
      </c>
      <c r="Q1479" s="1">
        <v>11</v>
      </c>
      <c r="R1479" s="1">
        <v>3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43</v>
      </c>
      <c r="AA1479" s="1" t="str" cm="1">
        <f t="array" ref="AA1479">_xlfn.IFS(AND(Z1479 &lt; 36, Z1479 &gt; 23), "24-35", AND(Z1479 &lt; 51, Z1479 &gt; 35), "36-50", AND(Z1479 &lt; 66, Z1479 &gt; 50), "51-65", Z1479 &gt; 65, "66+", TRUE, "?")</f>
        <v>36-50</v>
      </c>
      <c r="AB1479" s="1">
        <v>2688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1</v>
      </c>
      <c r="AJ1479" s="1">
        <v>0</v>
      </c>
      <c r="AK1479" s="1">
        <v>0</v>
      </c>
      <c r="AL1479" s="1">
        <v>1085</v>
      </c>
      <c r="AM1479" s="2">
        <v>42161</v>
      </c>
      <c r="AN1479">
        <f t="shared" si="70"/>
        <v>6</v>
      </c>
      <c r="AO1479" t="str">
        <f t="shared" si="71"/>
        <v>June</v>
      </c>
      <c r="AP1479">
        <v>1</v>
      </c>
    </row>
    <row r="1480" spans="1:42" ht="13" x14ac:dyDescent="0.15">
      <c r="A1480">
        <v>1479</v>
      </c>
      <c r="B1480" s="1">
        <v>51250</v>
      </c>
      <c r="C1480" s="1">
        <v>670</v>
      </c>
      <c r="D1480" s="1">
        <f t="shared" si="69"/>
        <v>1.3073170731707318</v>
      </c>
      <c r="E1480" s="1">
        <v>1</v>
      </c>
      <c r="F1480" s="1">
        <v>0</v>
      </c>
      <c r="G1480" s="1">
        <v>28</v>
      </c>
      <c r="H1480" s="1">
        <v>342</v>
      </c>
      <c r="I1480" s="1">
        <v>32</v>
      </c>
      <c r="J1480" s="1">
        <v>230</v>
      </c>
      <c r="K1480" s="1">
        <v>34</v>
      </c>
      <c r="L1480" s="1">
        <v>32</v>
      </c>
      <c r="M1480" s="1">
        <v>40</v>
      </c>
      <c r="N1480" s="1">
        <v>5</v>
      </c>
      <c r="O1480" s="1">
        <v>10</v>
      </c>
      <c r="P1480" s="1">
        <v>5</v>
      </c>
      <c r="Q1480" s="1">
        <v>4</v>
      </c>
      <c r="R1480" s="1">
        <v>9</v>
      </c>
      <c r="S1480" s="1">
        <v>0</v>
      </c>
      <c r="T1480" s="1">
        <v>0</v>
      </c>
      <c r="U1480" s="1">
        <v>1</v>
      </c>
      <c r="V1480" s="1">
        <v>0</v>
      </c>
      <c r="W1480" s="1">
        <v>0</v>
      </c>
      <c r="X1480" s="1">
        <v>0</v>
      </c>
      <c r="Y1480" s="1">
        <v>0</v>
      </c>
      <c r="Z1480" s="1">
        <v>30</v>
      </c>
      <c r="AA1480" s="1" t="str" cm="1">
        <f t="array" ref="AA1480">_xlfn.IFS(AND(Z1480 &lt; 36, Z1480 &gt; 23), "24-35", AND(Z1480 &lt; 51, Z1480 &gt; 35), "36-50", AND(Z1480 &lt; 66, Z1480 &gt; 50), "51-65", Z1480 &gt; 65, "66+", TRUE, "?")</f>
        <v>24-35</v>
      </c>
      <c r="AB1480" s="1">
        <v>2615</v>
      </c>
      <c r="AC1480" s="1">
        <v>0</v>
      </c>
      <c r="AD1480" s="1">
        <v>0</v>
      </c>
      <c r="AE1480" s="1">
        <v>1</v>
      </c>
      <c r="AF1480" s="1">
        <v>0</v>
      </c>
      <c r="AG1480" s="1">
        <v>0</v>
      </c>
      <c r="AH1480" s="1">
        <v>1</v>
      </c>
      <c r="AI1480" s="1">
        <v>0</v>
      </c>
      <c r="AJ1480" s="1">
        <v>0</v>
      </c>
      <c r="AK1480" s="1">
        <v>0</v>
      </c>
      <c r="AL1480" s="1">
        <v>630</v>
      </c>
      <c r="AM1480" s="2">
        <v>42234</v>
      </c>
      <c r="AN1480">
        <f t="shared" si="70"/>
        <v>8</v>
      </c>
      <c r="AO1480" t="str">
        <f t="shared" si="71"/>
        <v>August</v>
      </c>
      <c r="AP1480">
        <v>1</v>
      </c>
    </row>
    <row r="1481" spans="1:42" ht="13" x14ac:dyDescent="0.15">
      <c r="A1481">
        <v>1480</v>
      </c>
      <c r="B1481" s="1">
        <v>60432</v>
      </c>
      <c r="C1481" s="1">
        <v>390</v>
      </c>
      <c r="D1481" s="1">
        <f t="shared" si="69"/>
        <v>0.6453534551231136</v>
      </c>
      <c r="E1481" s="1">
        <v>0</v>
      </c>
      <c r="F1481" s="1">
        <v>1</v>
      </c>
      <c r="G1481" s="1">
        <v>61</v>
      </c>
      <c r="H1481" s="1">
        <v>365</v>
      </c>
      <c r="I1481" s="1">
        <v>3</v>
      </c>
      <c r="J1481" s="1">
        <v>15</v>
      </c>
      <c r="K1481" s="1">
        <v>4</v>
      </c>
      <c r="L1481" s="1">
        <v>3</v>
      </c>
      <c r="M1481" s="1">
        <v>11</v>
      </c>
      <c r="N1481" s="1">
        <v>5</v>
      </c>
      <c r="O1481" s="1">
        <v>7</v>
      </c>
      <c r="P1481" s="1">
        <v>2</v>
      </c>
      <c r="Q1481" s="1">
        <v>5</v>
      </c>
      <c r="R1481" s="1">
        <v>6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47</v>
      </c>
      <c r="AA1481" s="1" t="str" cm="1">
        <f t="array" ref="AA1481">_xlfn.IFS(AND(Z1481 &lt; 36, Z1481 &gt; 23), "24-35", AND(Z1481 &lt; 51, Z1481 &gt; 35), "36-50", AND(Z1481 &lt; 66, Z1481 &gt; 50), "51-65", Z1481 &gt; 65, "66+", TRUE, "?")</f>
        <v>36-50</v>
      </c>
      <c r="AB1481" s="1">
        <v>2271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</v>
      </c>
      <c r="AK1481" s="1">
        <v>0</v>
      </c>
      <c r="AL1481" s="1">
        <v>379</v>
      </c>
      <c r="AM1481" s="2">
        <v>42578</v>
      </c>
      <c r="AN1481">
        <f t="shared" si="70"/>
        <v>7</v>
      </c>
      <c r="AO1481" t="str">
        <f t="shared" si="71"/>
        <v>July</v>
      </c>
      <c r="AP1481">
        <v>1</v>
      </c>
    </row>
    <row r="1482" spans="1:42" ht="13" x14ac:dyDescent="0.15">
      <c r="A1482">
        <v>1481</v>
      </c>
      <c r="B1482" s="1">
        <v>12393</v>
      </c>
      <c r="C1482" s="1">
        <v>44</v>
      </c>
      <c r="D1482" s="1">
        <f t="shared" si="69"/>
        <v>0.355039134995562</v>
      </c>
      <c r="E1482" s="1">
        <v>0</v>
      </c>
      <c r="F1482" s="1">
        <v>0</v>
      </c>
      <c r="G1482" s="1">
        <v>38</v>
      </c>
      <c r="H1482" s="1">
        <v>5</v>
      </c>
      <c r="I1482" s="1">
        <v>6</v>
      </c>
      <c r="J1482" s="1">
        <v>15</v>
      </c>
      <c r="K1482" s="1">
        <v>11</v>
      </c>
      <c r="L1482" s="1">
        <v>7</v>
      </c>
      <c r="M1482" s="1">
        <v>13</v>
      </c>
      <c r="N1482" s="1">
        <v>1</v>
      </c>
      <c r="O1482" s="1">
        <v>2</v>
      </c>
      <c r="P1482" s="1">
        <v>0</v>
      </c>
      <c r="Q1482" s="1">
        <v>3</v>
      </c>
      <c r="R1482" s="1">
        <v>9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42</v>
      </c>
      <c r="AA1482" s="1" t="str" cm="1">
        <f t="array" ref="AA1482">_xlfn.IFS(AND(Z1482 &lt; 36, Z1482 &gt; 23), "24-35", AND(Z1482 &lt; 51, Z1482 &gt; 35), "36-50", AND(Z1482 &lt; 66, Z1482 &gt; 50), "51-65", Z1482 &gt; 65, "66+", TRUE, "?")</f>
        <v>36-50</v>
      </c>
      <c r="AB1482" s="1">
        <v>2731</v>
      </c>
      <c r="AC1482" s="1">
        <v>0</v>
      </c>
      <c r="AD1482" s="1">
        <v>1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31</v>
      </c>
      <c r="AM1482" s="2">
        <v>42118</v>
      </c>
      <c r="AN1482">
        <f t="shared" si="70"/>
        <v>4</v>
      </c>
      <c r="AO1482" t="str">
        <f t="shared" si="71"/>
        <v>April</v>
      </c>
      <c r="AP1482">
        <v>1</v>
      </c>
    </row>
    <row r="1483" spans="1:42" ht="13" x14ac:dyDescent="0.15">
      <c r="A1483">
        <v>1482</v>
      </c>
      <c r="B1483" s="1">
        <v>59754</v>
      </c>
      <c r="C1483" s="1">
        <v>336</v>
      </c>
      <c r="D1483" s="1">
        <f t="shared" si="69"/>
        <v>0.56230545235465412</v>
      </c>
      <c r="E1483" s="1">
        <v>0</v>
      </c>
      <c r="F1483" s="1">
        <v>1</v>
      </c>
      <c r="G1483" s="1">
        <v>96</v>
      </c>
      <c r="H1483" s="1">
        <v>115</v>
      </c>
      <c r="I1483" s="1">
        <v>27</v>
      </c>
      <c r="J1483" s="1">
        <v>44</v>
      </c>
      <c r="K1483" s="1">
        <v>4</v>
      </c>
      <c r="L1483" s="1">
        <v>146</v>
      </c>
      <c r="M1483" s="1">
        <v>139</v>
      </c>
      <c r="N1483" s="1">
        <v>3</v>
      </c>
      <c r="O1483" s="1">
        <v>5</v>
      </c>
      <c r="P1483" s="1">
        <v>2</v>
      </c>
      <c r="Q1483" s="1">
        <v>6</v>
      </c>
      <c r="R1483" s="1">
        <v>5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55</v>
      </c>
      <c r="AA1483" s="1" t="str" cm="1">
        <f t="array" ref="AA1483">_xlfn.IFS(AND(Z1483 &lt; 36, Z1483 &gt; 23), "24-35", AND(Z1483 &lt; 51, Z1483 &gt; 35), "36-50", AND(Z1483 &lt; 66, Z1483 &gt; 50), "51-65", Z1483 &gt; 65, "66+", TRUE, "?")</f>
        <v>51-65</v>
      </c>
      <c r="AB1483" s="1">
        <v>2734</v>
      </c>
      <c r="AC1483" s="1">
        <v>0</v>
      </c>
      <c r="AD1483" s="1">
        <v>1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0</v>
      </c>
      <c r="AK1483" s="1">
        <v>0</v>
      </c>
      <c r="AL1483" s="1">
        <v>197</v>
      </c>
      <c r="AM1483" s="2">
        <v>42115</v>
      </c>
      <c r="AN1483">
        <f t="shared" si="70"/>
        <v>4</v>
      </c>
      <c r="AO1483" t="str">
        <f t="shared" si="71"/>
        <v>April</v>
      </c>
      <c r="AP1483">
        <v>1</v>
      </c>
    </row>
    <row r="1484" spans="1:42" ht="13" x14ac:dyDescent="0.15">
      <c r="A1484">
        <v>1483</v>
      </c>
      <c r="B1484" s="1">
        <v>33955</v>
      </c>
      <c r="C1484" s="1">
        <v>260</v>
      </c>
      <c r="D1484" s="1">
        <f t="shared" si="69"/>
        <v>0.76571933441319395</v>
      </c>
      <c r="E1484" s="1">
        <v>1</v>
      </c>
      <c r="F1484" s="1">
        <v>0</v>
      </c>
      <c r="G1484" s="1">
        <v>92</v>
      </c>
      <c r="H1484" s="1">
        <v>100</v>
      </c>
      <c r="I1484" s="1">
        <v>2</v>
      </c>
      <c r="J1484" s="1">
        <v>128</v>
      </c>
      <c r="K1484" s="1">
        <v>23</v>
      </c>
      <c r="L1484" s="1">
        <v>7</v>
      </c>
      <c r="M1484" s="1">
        <v>10</v>
      </c>
      <c r="N1484" s="1">
        <v>4</v>
      </c>
      <c r="O1484" s="1">
        <v>5</v>
      </c>
      <c r="P1484" s="1">
        <v>1</v>
      </c>
      <c r="Q1484" s="1">
        <v>5</v>
      </c>
      <c r="R1484" s="1">
        <v>8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45</v>
      </c>
      <c r="AA1484" s="1" t="str" cm="1">
        <f t="array" ref="AA1484">_xlfn.IFS(AND(Z1484 &lt; 36, Z1484 &gt; 23), "24-35", AND(Z1484 &lt; 51, Z1484 &gt; 35), "36-50", AND(Z1484 &lt; 66, Z1484 &gt; 50), "51-65", Z1484 &gt; 65, "66+", TRUE, "?")</f>
        <v>36-50</v>
      </c>
      <c r="AB1484" s="1">
        <v>2483</v>
      </c>
      <c r="AC1484" s="1">
        <v>0</v>
      </c>
      <c r="AD1484" s="1">
        <v>0</v>
      </c>
      <c r="AE1484" s="1">
        <v>1</v>
      </c>
      <c r="AF1484" s="1">
        <v>0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250</v>
      </c>
      <c r="AM1484" s="2">
        <v>42366</v>
      </c>
      <c r="AN1484">
        <f t="shared" si="70"/>
        <v>12</v>
      </c>
      <c r="AO1484" t="str">
        <f t="shared" si="71"/>
        <v>December</v>
      </c>
      <c r="AP1484">
        <v>1</v>
      </c>
    </row>
    <row r="1485" spans="1:42" ht="13" x14ac:dyDescent="0.15">
      <c r="A1485">
        <v>1484</v>
      </c>
      <c r="B1485" s="1">
        <v>48752</v>
      </c>
      <c r="C1485" s="1">
        <v>316</v>
      </c>
      <c r="D1485" s="1">
        <f t="shared" si="69"/>
        <v>0.64817853626517885</v>
      </c>
      <c r="E1485" s="1">
        <v>1</v>
      </c>
      <c r="F1485" s="1">
        <v>1</v>
      </c>
      <c r="G1485" s="1">
        <v>8</v>
      </c>
      <c r="H1485" s="1">
        <v>73</v>
      </c>
      <c r="I1485" s="1">
        <v>57</v>
      </c>
      <c r="J1485" s="1">
        <v>100</v>
      </c>
      <c r="K1485" s="1">
        <v>71</v>
      </c>
      <c r="L1485" s="1">
        <v>15</v>
      </c>
      <c r="M1485" s="1">
        <v>0</v>
      </c>
      <c r="N1485" s="1">
        <v>5</v>
      </c>
      <c r="O1485" s="1">
        <v>6</v>
      </c>
      <c r="P1485" s="1">
        <v>1</v>
      </c>
      <c r="Q1485" s="1">
        <v>5</v>
      </c>
      <c r="R1485" s="1">
        <v>9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51</v>
      </c>
      <c r="AA1485" s="1" t="str" cm="1">
        <f t="array" ref="AA1485">_xlfn.IFS(AND(Z1485 &lt; 36, Z1485 &gt; 23), "24-35", AND(Z1485 &lt; 51, Z1485 &gt; 35), "36-50", AND(Z1485 &lt; 66, Z1485 &gt; 50), "51-65", Z1485 &gt; 65, "66+", TRUE, "?")</f>
        <v>51-65</v>
      </c>
      <c r="AB1485" s="1">
        <v>2723</v>
      </c>
      <c r="AC1485" s="1">
        <v>0</v>
      </c>
      <c r="AD1485" s="1">
        <v>1</v>
      </c>
      <c r="AE1485" s="1">
        <v>0</v>
      </c>
      <c r="AF1485" s="1">
        <v>0</v>
      </c>
      <c r="AG1485" s="1">
        <v>0</v>
      </c>
      <c r="AH1485" s="1">
        <v>0</v>
      </c>
      <c r="AI1485" s="1">
        <v>1</v>
      </c>
      <c r="AJ1485" s="1">
        <v>0</v>
      </c>
      <c r="AK1485" s="1">
        <v>0</v>
      </c>
      <c r="AL1485" s="1">
        <v>316</v>
      </c>
      <c r="AM1485" s="2">
        <v>42126</v>
      </c>
      <c r="AN1485">
        <f t="shared" si="70"/>
        <v>5</v>
      </c>
      <c r="AO1485" t="str">
        <f t="shared" si="71"/>
        <v>May</v>
      </c>
      <c r="AP1485">
        <v>1</v>
      </c>
    </row>
    <row r="1486" spans="1:42" ht="13" x14ac:dyDescent="0.15">
      <c r="A1486">
        <v>1485</v>
      </c>
      <c r="B1486" s="1">
        <v>55434</v>
      </c>
      <c r="C1486" s="1">
        <v>806</v>
      </c>
      <c r="D1486" s="1">
        <f t="shared" si="69"/>
        <v>1.4539813111087059</v>
      </c>
      <c r="E1486" s="1">
        <v>1</v>
      </c>
      <c r="F1486" s="1">
        <v>0</v>
      </c>
      <c r="G1486" s="1">
        <v>21</v>
      </c>
      <c r="H1486" s="1">
        <v>238</v>
      </c>
      <c r="I1486" s="1">
        <v>115</v>
      </c>
      <c r="J1486" s="1">
        <v>215</v>
      </c>
      <c r="K1486" s="1">
        <v>169</v>
      </c>
      <c r="L1486" s="1">
        <v>69</v>
      </c>
      <c r="M1486" s="1">
        <v>76</v>
      </c>
      <c r="N1486" s="1">
        <v>3</v>
      </c>
      <c r="O1486" s="1">
        <v>5</v>
      </c>
      <c r="P1486" s="1">
        <v>3</v>
      </c>
      <c r="Q1486" s="1">
        <v>13</v>
      </c>
      <c r="R1486" s="1">
        <v>4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36</v>
      </c>
      <c r="AA1486" s="1" t="str" cm="1">
        <f t="array" ref="AA1486">_xlfn.IFS(AND(Z1486 &lt; 36, Z1486 &gt; 23), "24-35", AND(Z1486 &lt; 51, Z1486 &gt; 35), "36-50", AND(Z1486 &lt; 66, Z1486 &gt; 50), "51-65", Z1486 &gt; 65, "66+", TRUE, "?")</f>
        <v>36-50</v>
      </c>
      <c r="AB1486" s="1">
        <v>2426</v>
      </c>
      <c r="AC1486" s="1">
        <v>0</v>
      </c>
      <c r="AD1486" s="1">
        <v>1</v>
      </c>
      <c r="AE1486" s="1">
        <v>0</v>
      </c>
      <c r="AF1486" s="1">
        <v>0</v>
      </c>
      <c r="AG1486" s="1">
        <v>0</v>
      </c>
      <c r="AH1486" s="1">
        <v>0</v>
      </c>
      <c r="AI1486" s="1">
        <v>1</v>
      </c>
      <c r="AJ1486" s="1">
        <v>0</v>
      </c>
      <c r="AK1486" s="1">
        <v>0</v>
      </c>
      <c r="AL1486" s="1">
        <v>730</v>
      </c>
      <c r="AM1486" s="2">
        <v>42423</v>
      </c>
      <c r="AN1486">
        <f t="shared" si="70"/>
        <v>2</v>
      </c>
      <c r="AO1486" t="str">
        <f t="shared" si="71"/>
        <v>February</v>
      </c>
      <c r="AP1486">
        <v>1</v>
      </c>
    </row>
    <row r="1487" spans="1:42" ht="13" x14ac:dyDescent="0.15">
      <c r="A1487">
        <v>1486</v>
      </c>
      <c r="B1487" s="1">
        <v>28359</v>
      </c>
      <c r="C1487" s="1">
        <v>14</v>
      </c>
      <c r="D1487" s="1">
        <f t="shared" si="69"/>
        <v>4.9367043971931313E-2</v>
      </c>
      <c r="E1487" s="1">
        <v>1</v>
      </c>
      <c r="F1487" s="1">
        <v>0</v>
      </c>
      <c r="G1487" s="1">
        <v>35</v>
      </c>
      <c r="H1487" s="1">
        <v>6</v>
      </c>
      <c r="I1487" s="1">
        <v>0</v>
      </c>
      <c r="J1487" s="1">
        <v>5</v>
      </c>
      <c r="K1487" s="1">
        <v>2</v>
      </c>
      <c r="L1487" s="1">
        <v>1</v>
      </c>
      <c r="M1487" s="1">
        <v>2</v>
      </c>
      <c r="N1487" s="1">
        <v>1</v>
      </c>
      <c r="O1487" s="1">
        <v>1</v>
      </c>
      <c r="P1487" s="1">
        <v>0</v>
      </c>
      <c r="Q1487" s="1">
        <v>2</v>
      </c>
      <c r="R1487" s="1">
        <v>7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37</v>
      </c>
      <c r="AA1487" s="1" t="str" cm="1">
        <f t="array" ref="AA1487">_xlfn.IFS(AND(Z1487 &lt; 36, Z1487 &gt; 23), "24-35", AND(Z1487 &lt; 51, Z1487 &gt; 35), "36-50", AND(Z1487 &lt; 66, Z1487 &gt; 50), "51-65", Z1487 &gt; 65, "66+", TRUE, "?")</f>
        <v>36-50</v>
      </c>
      <c r="AB1487" s="1">
        <v>2404</v>
      </c>
      <c r="AC1487" s="1">
        <v>0</v>
      </c>
      <c r="AD1487" s="1">
        <v>0</v>
      </c>
      <c r="AE1487" s="1">
        <v>0</v>
      </c>
      <c r="AF1487" s="1">
        <v>1</v>
      </c>
      <c r="AG1487" s="1">
        <v>0</v>
      </c>
      <c r="AH1487" s="1">
        <v>0</v>
      </c>
      <c r="AI1487" s="1">
        <v>1</v>
      </c>
      <c r="AJ1487" s="1">
        <v>0</v>
      </c>
      <c r="AK1487" s="1">
        <v>0</v>
      </c>
      <c r="AL1487" s="1">
        <v>12</v>
      </c>
      <c r="AM1487" s="2">
        <v>42445</v>
      </c>
      <c r="AN1487">
        <f t="shared" si="70"/>
        <v>3</v>
      </c>
      <c r="AO1487" t="str">
        <f t="shared" si="71"/>
        <v>March</v>
      </c>
      <c r="AP1487">
        <v>1</v>
      </c>
    </row>
    <row r="1488" spans="1:42" ht="13" x14ac:dyDescent="0.15">
      <c r="A1488">
        <v>1487</v>
      </c>
      <c r="B1488" s="1">
        <v>57100</v>
      </c>
      <c r="C1488" s="1">
        <v>294</v>
      </c>
      <c r="D1488" s="1">
        <f t="shared" si="69"/>
        <v>0.51488616462346759</v>
      </c>
      <c r="E1488" s="1">
        <v>1</v>
      </c>
      <c r="F1488" s="1">
        <v>0</v>
      </c>
      <c r="G1488" s="1">
        <v>9</v>
      </c>
      <c r="H1488" s="1">
        <v>158</v>
      </c>
      <c r="I1488" s="1">
        <v>11</v>
      </c>
      <c r="J1488" s="1">
        <v>99</v>
      </c>
      <c r="K1488" s="1">
        <v>15</v>
      </c>
      <c r="L1488" s="1">
        <v>11</v>
      </c>
      <c r="M1488" s="1">
        <v>17</v>
      </c>
      <c r="N1488" s="1">
        <v>2</v>
      </c>
      <c r="O1488" s="1">
        <v>3</v>
      </c>
      <c r="P1488" s="1">
        <v>2</v>
      </c>
      <c r="Q1488" s="1">
        <v>7</v>
      </c>
      <c r="R1488" s="1">
        <v>3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33</v>
      </c>
      <c r="AA1488" s="1" t="str" cm="1">
        <f t="array" ref="AA1488">_xlfn.IFS(AND(Z1488 &lt; 36, Z1488 &gt; 23), "24-35", AND(Z1488 &lt; 51, Z1488 &gt; 35), "36-50", AND(Z1488 &lt; 66, Z1488 &gt; 50), "51-65", Z1488 &gt; 65, "66+", TRUE, "?")</f>
        <v>24-35</v>
      </c>
      <c r="AB1488" s="1">
        <v>2201</v>
      </c>
      <c r="AC1488" s="1">
        <v>0</v>
      </c>
      <c r="AD1488" s="1">
        <v>0</v>
      </c>
      <c r="AE1488" s="1">
        <v>1</v>
      </c>
      <c r="AF1488" s="1">
        <v>0</v>
      </c>
      <c r="AG1488" s="1">
        <v>0</v>
      </c>
      <c r="AH1488" s="1">
        <v>0</v>
      </c>
      <c r="AI1488" s="1">
        <v>1</v>
      </c>
      <c r="AJ1488" s="1">
        <v>0</v>
      </c>
      <c r="AK1488" s="1">
        <v>0</v>
      </c>
      <c r="AL1488" s="1">
        <v>277</v>
      </c>
      <c r="AM1488" s="2">
        <v>42648</v>
      </c>
      <c r="AN1488">
        <f t="shared" si="70"/>
        <v>10</v>
      </c>
      <c r="AO1488" t="str">
        <f t="shared" si="71"/>
        <v>October</v>
      </c>
      <c r="AP1488">
        <v>1</v>
      </c>
    </row>
    <row r="1489" spans="1:42" ht="13" x14ac:dyDescent="0.15">
      <c r="A1489">
        <v>1488</v>
      </c>
      <c r="B1489" s="1">
        <v>52973</v>
      </c>
      <c r="C1489" s="1">
        <v>953</v>
      </c>
      <c r="D1489" s="1">
        <f t="shared" si="69"/>
        <v>1.7990296943726047</v>
      </c>
      <c r="E1489" s="1">
        <v>0</v>
      </c>
      <c r="F1489" s="1">
        <v>1</v>
      </c>
      <c r="G1489" s="1">
        <v>92</v>
      </c>
      <c r="H1489" s="1">
        <v>856</v>
      </c>
      <c r="I1489" s="1">
        <v>0</v>
      </c>
      <c r="J1489" s="1">
        <v>76</v>
      </c>
      <c r="K1489" s="1">
        <v>12</v>
      </c>
      <c r="L1489" s="1">
        <v>9</v>
      </c>
      <c r="M1489" s="1">
        <v>199</v>
      </c>
      <c r="N1489" s="1">
        <v>7</v>
      </c>
      <c r="O1489" s="1">
        <v>9</v>
      </c>
      <c r="P1489" s="1">
        <v>6</v>
      </c>
      <c r="Q1489" s="1">
        <v>9</v>
      </c>
      <c r="R1489" s="1">
        <v>8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64</v>
      </c>
      <c r="AA1489" s="1" t="str" cm="1">
        <f t="array" ref="AA1489">_xlfn.IFS(AND(Z1489 &lt; 36, Z1489 &gt; 23), "24-35", AND(Z1489 &lt; 51, Z1489 &gt; 35), "36-50", AND(Z1489 &lt; 66, Z1489 &gt; 50), "51-65", Z1489 &gt; 65, "66+", TRUE, "?")</f>
        <v>51-65</v>
      </c>
      <c r="AB1489" s="1">
        <v>2757</v>
      </c>
      <c r="AC1489" s="1">
        <v>0</v>
      </c>
      <c r="AD1489" s="1">
        <v>1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0</v>
      </c>
      <c r="AL1489" s="1">
        <v>754</v>
      </c>
      <c r="AM1489" s="2">
        <v>42092</v>
      </c>
      <c r="AN1489">
        <f t="shared" si="70"/>
        <v>3</v>
      </c>
      <c r="AO1489" t="str">
        <f t="shared" si="71"/>
        <v>March</v>
      </c>
      <c r="AP1489">
        <v>1</v>
      </c>
    </row>
    <row r="1490" spans="1:42" ht="13" x14ac:dyDescent="0.15">
      <c r="A1490">
        <v>1489</v>
      </c>
      <c r="B1490" s="1">
        <v>51717</v>
      </c>
      <c r="C1490" s="1">
        <v>117</v>
      </c>
      <c r="D1490" s="1">
        <f t="shared" si="69"/>
        <v>0.22623121990834735</v>
      </c>
      <c r="E1490" s="1">
        <v>0</v>
      </c>
      <c r="F1490" s="1">
        <v>1</v>
      </c>
      <c r="G1490" s="1">
        <v>55</v>
      </c>
      <c r="H1490" s="1">
        <v>98</v>
      </c>
      <c r="I1490" s="1">
        <v>1</v>
      </c>
      <c r="J1490" s="1">
        <v>17</v>
      </c>
      <c r="K1490" s="1">
        <v>0</v>
      </c>
      <c r="L1490" s="1">
        <v>1</v>
      </c>
      <c r="M1490" s="1">
        <v>5</v>
      </c>
      <c r="N1490" s="1">
        <v>1</v>
      </c>
      <c r="O1490" s="1">
        <v>3</v>
      </c>
      <c r="P1490" s="1">
        <v>0</v>
      </c>
      <c r="Q1490" s="1">
        <v>4</v>
      </c>
      <c r="R1490" s="1">
        <v>7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55</v>
      </c>
      <c r="AA1490" s="1" t="str" cm="1">
        <f t="array" ref="AA1490">_xlfn.IFS(AND(Z1490 &lt; 36, Z1490 &gt; 23), "24-35", AND(Z1490 &lt; 51, Z1490 &gt; 35), "36-50", AND(Z1490 &lt; 66, Z1490 &gt; 50), "51-65", Z1490 &gt; 65, "66+", TRUE, "?")</f>
        <v>51-65</v>
      </c>
      <c r="AB1490" s="1">
        <v>2472</v>
      </c>
      <c r="AC1490" s="1">
        <v>0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112</v>
      </c>
      <c r="AM1490" s="2">
        <v>42377</v>
      </c>
      <c r="AN1490">
        <f t="shared" si="70"/>
        <v>1</v>
      </c>
      <c r="AO1490" t="str">
        <f t="shared" si="71"/>
        <v>January</v>
      </c>
      <c r="AP1490">
        <v>1</v>
      </c>
    </row>
    <row r="1491" spans="1:42" ht="13" x14ac:dyDescent="0.15">
      <c r="A1491">
        <v>1490</v>
      </c>
      <c r="B1491" s="1">
        <v>18793</v>
      </c>
      <c r="C1491" s="1">
        <v>57</v>
      </c>
      <c r="D1491" s="1">
        <f t="shared" si="69"/>
        <v>0.30330442185920292</v>
      </c>
      <c r="E1491" s="1">
        <v>1</v>
      </c>
      <c r="F1491" s="1">
        <v>0</v>
      </c>
      <c r="G1491" s="1">
        <v>14</v>
      </c>
      <c r="H1491" s="1">
        <v>4</v>
      </c>
      <c r="I1491" s="1">
        <v>16</v>
      </c>
      <c r="J1491" s="1">
        <v>20</v>
      </c>
      <c r="K1491" s="1">
        <v>0</v>
      </c>
      <c r="L1491" s="1">
        <v>17</v>
      </c>
      <c r="M1491" s="1">
        <v>20</v>
      </c>
      <c r="N1491" s="1">
        <v>3</v>
      </c>
      <c r="O1491" s="1">
        <v>2</v>
      </c>
      <c r="P1491" s="1">
        <v>0</v>
      </c>
      <c r="Q1491" s="1">
        <v>4</v>
      </c>
      <c r="R1491" s="1">
        <v>8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49</v>
      </c>
      <c r="AA1491" s="1" t="str" cm="1">
        <f t="array" ref="AA1491">_xlfn.IFS(AND(Z1491 &lt; 36, Z1491 &gt; 23), "24-35", AND(Z1491 &lt; 51, Z1491 &gt; 35), "36-50", AND(Z1491 &lt; 66, Z1491 &gt; 50), "51-65", Z1491 &gt; 65, "66+", TRUE, "?")</f>
        <v>36-50</v>
      </c>
      <c r="AB1491" s="1">
        <v>2692</v>
      </c>
      <c r="AC1491" s="1">
        <v>0</v>
      </c>
      <c r="AD1491" s="1">
        <v>1</v>
      </c>
      <c r="AE1491" s="1">
        <v>0</v>
      </c>
      <c r="AF1491" s="1">
        <v>0</v>
      </c>
      <c r="AG1491" s="1">
        <v>0</v>
      </c>
      <c r="AH1491" s="1">
        <v>0</v>
      </c>
      <c r="AI1491" s="1">
        <v>1</v>
      </c>
      <c r="AJ1491" s="1">
        <v>0</v>
      </c>
      <c r="AK1491" s="1">
        <v>0</v>
      </c>
      <c r="AL1491" s="1">
        <v>37</v>
      </c>
      <c r="AM1491" s="2">
        <v>42157</v>
      </c>
      <c r="AN1491">
        <f t="shared" si="70"/>
        <v>6</v>
      </c>
      <c r="AO1491" t="str">
        <f t="shared" si="71"/>
        <v>June</v>
      </c>
      <c r="AP1491">
        <v>1</v>
      </c>
    </row>
    <row r="1492" spans="1:42" ht="13" x14ac:dyDescent="0.15">
      <c r="A1492">
        <v>1491</v>
      </c>
      <c r="B1492" s="1">
        <v>50664</v>
      </c>
      <c r="C1492" s="1">
        <v>435</v>
      </c>
      <c r="D1492" s="1">
        <f t="shared" si="69"/>
        <v>0.85859782093794401</v>
      </c>
      <c r="E1492" s="1">
        <v>1</v>
      </c>
      <c r="F1492" s="1">
        <v>1</v>
      </c>
      <c r="G1492" s="1">
        <v>64</v>
      </c>
      <c r="H1492" s="1">
        <v>313</v>
      </c>
      <c r="I1492" s="1">
        <v>8</v>
      </c>
      <c r="J1492" s="1">
        <v>104</v>
      </c>
      <c r="K1492" s="1">
        <v>6</v>
      </c>
      <c r="L1492" s="1">
        <v>4</v>
      </c>
      <c r="M1492" s="1">
        <v>126</v>
      </c>
      <c r="N1492" s="1">
        <v>9</v>
      </c>
      <c r="O1492" s="1">
        <v>8</v>
      </c>
      <c r="P1492" s="1">
        <v>1</v>
      </c>
      <c r="Q1492" s="1">
        <v>6</v>
      </c>
      <c r="R1492" s="1">
        <v>9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61</v>
      </c>
      <c r="AA1492" s="1" t="str" cm="1">
        <f t="array" ref="AA1492">_xlfn.IFS(AND(Z1492 &lt; 36, Z1492 &gt; 23), "24-35", AND(Z1492 &lt; 51, Z1492 &gt; 35), "36-50", AND(Z1492 &lt; 66, Z1492 &gt; 50), "51-65", Z1492 &gt; 65, "66+", TRUE, "?")</f>
        <v>51-65</v>
      </c>
      <c r="AB1492" s="1">
        <v>2688</v>
      </c>
      <c r="AC1492" s="1">
        <v>0</v>
      </c>
      <c r="AD1492" s="1">
        <v>0</v>
      </c>
      <c r="AE1492" s="1">
        <v>1</v>
      </c>
      <c r="AF1492" s="1">
        <v>0</v>
      </c>
      <c r="AG1492" s="1">
        <v>0</v>
      </c>
      <c r="AH1492" s="1">
        <v>0</v>
      </c>
      <c r="AI1492" s="1">
        <v>1</v>
      </c>
      <c r="AJ1492" s="1">
        <v>0</v>
      </c>
      <c r="AK1492" s="1">
        <v>0</v>
      </c>
      <c r="AL1492" s="1">
        <v>309</v>
      </c>
      <c r="AM1492" s="2">
        <v>42161</v>
      </c>
      <c r="AN1492">
        <f t="shared" si="70"/>
        <v>6</v>
      </c>
      <c r="AO1492" t="str">
        <f t="shared" si="71"/>
        <v>June</v>
      </c>
      <c r="AP1492">
        <v>1</v>
      </c>
    </row>
    <row r="1493" spans="1:42" ht="13" x14ac:dyDescent="0.15">
      <c r="A1493">
        <v>1492</v>
      </c>
      <c r="B1493" s="1">
        <v>54414</v>
      </c>
      <c r="C1493" s="1">
        <v>193</v>
      </c>
      <c r="D1493" s="1">
        <f t="shared" si="69"/>
        <v>0.35468813173080455</v>
      </c>
      <c r="E1493" s="1">
        <v>1</v>
      </c>
      <c r="F1493" s="1">
        <v>1</v>
      </c>
      <c r="G1493" s="1">
        <v>49</v>
      </c>
      <c r="H1493" s="1">
        <v>109</v>
      </c>
      <c r="I1493" s="1">
        <v>18</v>
      </c>
      <c r="J1493" s="1">
        <v>16</v>
      </c>
      <c r="K1493" s="1">
        <v>24</v>
      </c>
      <c r="L1493" s="1">
        <v>26</v>
      </c>
      <c r="M1493" s="1">
        <v>18</v>
      </c>
      <c r="N1493" s="1">
        <v>4</v>
      </c>
      <c r="O1493" s="1">
        <v>3</v>
      </c>
      <c r="P1493" s="1">
        <v>1</v>
      </c>
      <c r="Q1493" s="1">
        <v>5</v>
      </c>
      <c r="R1493" s="1">
        <v>4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57</v>
      </c>
      <c r="AA1493" s="1" t="str" cm="1">
        <f t="array" ref="AA1493">_xlfn.IFS(AND(Z1493 &lt; 36, Z1493 &gt; 23), "24-35", AND(Z1493 &lt; 51, Z1493 &gt; 35), "36-50", AND(Z1493 &lt; 66, Z1493 &gt; 50), "51-65", Z1493 &gt; 65, "66+", TRUE, "?")</f>
        <v>51-65</v>
      </c>
      <c r="AB1493" s="1">
        <v>2681</v>
      </c>
      <c r="AC1493" s="1">
        <v>0</v>
      </c>
      <c r="AD1493" s="1">
        <v>0</v>
      </c>
      <c r="AE1493" s="1">
        <v>0</v>
      </c>
      <c r="AF1493" s="1">
        <v>1</v>
      </c>
      <c r="AG1493" s="1">
        <v>0</v>
      </c>
      <c r="AH1493" s="1">
        <v>0</v>
      </c>
      <c r="AI1493" s="1">
        <v>1</v>
      </c>
      <c r="AJ1493" s="1">
        <v>0</v>
      </c>
      <c r="AK1493" s="1">
        <v>0</v>
      </c>
      <c r="AL1493" s="1">
        <v>175</v>
      </c>
      <c r="AM1493" s="2">
        <v>42168</v>
      </c>
      <c r="AN1493">
        <f t="shared" si="70"/>
        <v>6</v>
      </c>
      <c r="AO1493" t="str">
        <f t="shared" si="71"/>
        <v>June</v>
      </c>
      <c r="AP1493">
        <v>1</v>
      </c>
    </row>
    <row r="1494" spans="1:42" ht="13" x14ac:dyDescent="0.15">
      <c r="A1494">
        <v>1493</v>
      </c>
      <c r="B1494" s="1">
        <v>54549</v>
      </c>
      <c r="C1494" s="1">
        <v>224</v>
      </c>
      <c r="D1494" s="1">
        <f t="shared" si="69"/>
        <v>0.4106399750682872</v>
      </c>
      <c r="E1494" s="1">
        <v>0</v>
      </c>
      <c r="F1494" s="1">
        <v>1</v>
      </c>
      <c r="G1494" s="1">
        <v>8</v>
      </c>
      <c r="H1494" s="1">
        <v>216</v>
      </c>
      <c r="I1494" s="1">
        <v>2</v>
      </c>
      <c r="J1494" s="1">
        <v>6</v>
      </c>
      <c r="K1494" s="1">
        <v>0</v>
      </c>
      <c r="L1494" s="1">
        <v>0</v>
      </c>
      <c r="M1494" s="1">
        <v>9</v>
      </c>
      <c r="N1494" s="1">
        <v>2</v>
      </c>
      <c r="O1494" s="1">
        <v>5</v>
      </c>
      <c r="P1494" s="1">
        <v>1</v>
      </c>
      <c r="Q1494" s="1">
        <v>4</v>
      </c>
      <c r="R1494" s="1">
        <v>7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68</v>
      </c>
      <c r="AA1494" s="1" t="str" cm="1">
        <f t="array" ref="AA1494">_xlfn.IFS(AND(Z1494 &lt; 36, Z1494 &gt; 23), "24-35", AND(Z1494 &lt; 51, Z1494 &gt; 35), "36-50", AND(Z1494 &lt; 66, Z1494 &gt; 50), "51-65", Z1494 &gt; 65, "66+", TRUE, "?")</f>
        <v>66+</v>
      </c>
      <c r="AB1494" s="1">
        <v>2277</v>
      </c>
      <c r="AC1494" s="1">
        <v>0</v>
      </c>
      <c r="AD1494" s="1">
        <v>1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215</v>
      </c>
      <c r="AM1494" s="2">
        <v>42572</v>
      </c>
      <c r="AN1494">
        <f t="shared" si="70"/>
        <v>7</v>
      </c>
      <c r="AO1494" t="str">
        <f t="shared" si="71"/>
        <v>July</v>
      </c>
      <c r="AP1494">
        <v>1</v>
      </c>
    </row>
    <row r="1495" spans="1:42" ht="13" x14ac:dyDescent="0.15">
      <c r="A1495">
        <v>1494</v>
      </c>
      <c r="B1495" s="1">
        <v>47111</v>
      </c>
      <c r="C1495" s="1">
        <v>1051</v>
      </c>
      <c r="D1495" s="1">
        <f t="shared" si="69"/>
        <v>2.2309014879752076</v>
      </c>
      <c r="E1495" s="1">
        <v>0</v>
      </c>
      <c r="F1495" s="1">
        <v>1</v>
      </c>
      <c r="G1495" s="1">
        <v>35</v>
      </c>
      <c r="H1495" s="1">
        <v>595</v>
      </c>
      <c r="I1495" s="1">
        <v>71</v>
      </c>
      <c r="J1495" s="1">
        <v>153</v>
      </c>
      <c r="K1495" s="1">
        <v>120</v>
      </c>
      <c r="L1495" s="1">
        <v>112</v>
      </c>
      <c r="M1495" s="1">
        <v>41</v>
      </c>
      <c r="N1495" s="1">
        <v>6</v>
      </c>
      <c r="O1495" s="1">
        <v>3</v>
      </c>
      <c r="P1495" s="1">
        <v>2</v>
      </c>
      <c r="Q1495" s="1">
        <v>10</v>
      </c>
      <c r="R1495" s="1">
        <v>9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49</v>
      </c>
      <c r="AA1495" s="1" t="str" cm="1">
        <f t="array" ref="AA1495">_xlfn.IFS(AND(Z1495 &lt; 36, Z1495 &gt; 23), "24-35", AND(Z1495 &lt; 51, Z1495 &gt; 35), "36-50", AND(Z1495 &lt; 66, Z1495 &gt; 50), "51-65", Z1495 &gt; 65, "66+", TRUE, "?")</f>
        <v>36-50</v>
      </c>
      <c r="AB1495" s="1">
        <v>2818</v>
      </c>
      <c r="AC1495" s="1">
        <v>0</v>
      </c>
      <c r="AD1495" s="1">
        <v>0</v>
      </c>
      <c r="AE1495" s="1">
        <v>0</v>
      </c>
      <c r="AF1495" s="1">
        <v>0</v>
      </c>
      <c r="AG1495" s="1">
        <v>1</v>
      </c>
      <c r="AH1495" s="1">
        <v>0</v>
      </c>
      <c r="AI1495" s="1">
        <v>0</v>
      </c>
      <c r="AJ1495" s="1">
        <v>0</v>
      </c>
      <c r="AK1495" s="1">
        <v>1</v>
      </c>
      <c r="AL1495" s="1">
        <v>1010</v>
      </c>
      <c r="AM1495" s="2">
        <v>42031</v>
      </c>
      <c r="AN1495">
        <f t="shared" si="70"/>
        <v>1</v>
      </c>
      <c r="AO1495" t="str">
        <f t="shared" si="71"/>
        <v>January</v>
      </c>
      <c r="AP1495">
        <v>1</v>
      </c>
    </row>
    <row r="1496" spans="1:42" ht="13" x14ac:dyDescent="0.15">
      <c r="A1496">
        <v>1495</v>
      </c>
      <c r="B1496" s="1">
        <v>41003</v>
      </c>
      <c r="C1496" s="1">
        <v>513</v>
      </c>
      <c r="D1496" s="1">
        <f t="shared" si="69"/>
        <v>1.2511279662463723</v>
      </c>
      <c r="E1496" s="1">
        <v>0</v>
      </c>
      <c r="F1496" s="1">
        <v>0</v>
      </c>
      <c r="G1496" s="1">
        <v>11</v>
      </c>
      <c r="H1496" s="1">
        <v>123</v>
      </c>
      <c r="I1496" s="1">
        <v>133</v>
      </c>
      <c r="J1496" s="1">
        <v>142</v>
      </c>
      <c r="K1496" s="1">
        <v>71</v>
      </c>
      <c r="L1496" s="1">
        <v>44</v>
      </c>
      <c r="M1496" s="1">
        <v>88</v>
      </c>
      <c r="N1496" s="1">
        <v>1</v>
      </c>
      <c r="O1496" s="1">
        <v>6</v>
      </c>
      <c r="P1496" s="1">
        <v>2</v>
      </c>
      <c r="Q1496" s="1">
        <v>8</v>
      </c>
      <c r="R1496" s="1">
        <v>6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57</v>
      </c>
      <c r="AA1496" s="1" t="str" cm="1">
        <f t="array" ref="AA1496">_xlfn.IFS(AND(Z1496 &lt; 36, Z1496 &gt; 23), "24-35", AND(Z1496 &lt; 51, Z1496 &gt; 35), "36-50", AND(Z1496 &lt; 66, Z1496 &gt; 50), "51-65", Z1496 &gt; 65, "66+", TRUE, "?")</f>
        <v>51-65</v>
      </c>
      <c r="AB1496" s="1">
        <v>2628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425</v>
      </c>
      <c r="AM1496" s="2">
        <v>42221</v>
      </c>
      <c r="AN1496">
        <f t="shared" si="70"/>
        <v>8</v>
      </c>
      <c r="AO1496" t="str">
        <f t="shared" si="71"/>
        <v>August</v>
      </c>
      <c r="AP1496">
        <v>1</v>
      </c>
    </row>
    <row r="1497" spans="1:42" ht="13" x14ac:dyDescent="0.15">
      <c r="A1497">
        <v>1496</v>
      </c>
      <c r="B1497" s="1">
        <v>35196</v>
      </c>
      <c r="C1497" s="1">
        <v>310</v>
      </c>
      <c r="D1497" s="1">
        <f t="shared" si="69"/>
        <v>0.88078190703489034</v>
      </c>
      <c r="E1497" s="1">
        <v>1</v>
      </c>
      <c r="F1497" s="1">
        <v>0</v>
      </c>
      <c r="G1497" s="1">
        <v>68</v>
      </c>
      <c r="H1497" s="1">
        <v>75</v>
      </c>
      <c r="I1497" s="1">
        <v>12</v>
      </c>
      <c r="J1497" s="1">
        <v>141</v>
      </c>
      <c r="K1497" s="1">
        <v>43</v>
      </c>
      <c r="L1497" s="1">
        <v>39</v>
      </c>
      <c r="M1497" s="1">
        <v>187</v>
      </c>
      <c r="N1497" s="1">
        <v>6</v>
      </c>
      <c r="O1497" s="1">
        <v>6</v>
      </c>
      <c r="P1497" s="1">
        <v>1</v>
      </c>
      <c r="Q1497" s="1">
        <v>5</v>
      </c>
      <c r="R1497" s="1">
        <v>8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36</v>
      </c>
      <c r="AA1497" s="1" t="str" cm="1">
        <f t="array" ref="AA1497">_xlfn.IFS(AND(Z1497 &lt; 36, Z1497 &gt; 23), "24-35", AND(Z1497 &lt; 51, Z1497 &gt; 35), "36-50", AND(Z1497 &lt; 66, Z1497 &gt; 50), "51-65", Z1497 &gt; 65, "66+", TRUE, "?")</f>
        <v>36-50</v>
      </c>
      <c r="AB1497" s="1">
        <v>2752</v>
      </c>
      <c r="AC1497" s="1">
        <v>0</v>
      </c>
      <c r="AD1497" s="1">
        <v>0</v>
      </c>
      <c r="AE1497" s="1">
        <v>0</v>
      </c>
      <c r="AF1497" s="1">
        <v>1</v>
      </c>
      <c r="AG1497" s="1">
        <v>0</v>
      </c>
      <c r="AH1497" s="1">
        <v>0</v>
      </c>
      <c r="AI1497" s="1">
        <v>1</v>
      </c>
      <c r="AJ1497" s="1">
        <v>0</v>
      </c>
      <c r="AK1497" s="1">
        <v>0</v>
      </c>
      <c r="AL1497" s="1">
        <v>123</v>
      </c>
      <c r="AM1497" s="2">
        <v>42097</v>
      </c>
      <c r="AN1497">
        <f t="shared" si="70"/>
        <v>4</v>
      </c>
      <c r="AO1497" t="str">
        <f t="shared" si="71"/>
        <v>April</v>
      </c>
      <c r="AP1497">
        <v>1</v>
      </c>
    </row>
    <row r="1498" spans="1:42" ht="13" x14ac:dyDescent="0.15">
      <c r="A1498">
        <v>1497</v>
      </c>
      <c r="B1498" s="1">
        <v>36301</v>
      </c>
      <c r="C1498" s="1">
        <v>66</v>
      </c>
      <c r="D1498" s="1">
        <f t="shared" si="69"/>
        <v>0.18181317319082119</v>
      </c>
      <c r="E1498" s="1">
        <v>1</v>
      </c>
      <c r="F1498" s="1">
        <v>0</v>
      </c>
      <c r="G1498" s="1">
        <v>53</v>
      </c>
      <c r="H1498" s="1">
        <v>11</v>
      </c>
      <c r="I1498" s="1">
        <v>12</v>
      </c>
      <c r="J1498" s="1">
        <v>35</v>
      </c>
      <c r="K1498" s="1">
        <v>3</v>
      </c>
      <c r="L1498" s="1">
        <v>5</v>
      </c>
      <c r="M1498" s="1">
        <v>12</v>
      </c>
      <c r="N1498" s="1">
        <v>1</v>
      </c>
      <c r="O1498" s="1">
        <v>3</v>
      </c>
      <c r="P1498" s="1">
        <v>0</v>
      </c>
      <c r="Q1498" s="1">
        <v>3</v>
      </c>
      <c r="R1498" s="1">
        <v>7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44</v>
      </c>
      <c r="AA1498" s="1" t="str" cm="1">
        <f t="array" ref="AA1498">_xlfn.IFS(AND(Z1498 &lt; 36, Z1498 &gt; 23), "24-35", AND(Z1498 &lt; 51, Z1498 &gt; 35), "36-50", AND(Z1498 &lt; 66, Z1498 &gt; 50), "51-65", Z1498 &gt; 65, "66+", TRUE, "?")</f>
        <v>36-50</v>
      </c>
      <c r="AB1498" s="1">
        <v>2406</v>
      </c>
      <c r="AC1498" s="1">
        <v>0</v>
      </c>
      <c r="AD1498" s="1">
        <v>0</v>
      </c>
      <c r="AE1498" s="1">
        <v>0</v>
      </c>
      <c r="AF1498" s="1">
        <v>1</v>
      </c>
      <c r="AG1498" s="1">
        <v>0</v>
      </c>
      <c r="AH1498" s="1">
        <v>1</v>
      </c>
      <c r="AI1498" s="1">
        <v>0</v>
      </c>
      <c r="AJ1498" s="1">
        <v>0</v>
      </c>
      <c r="AK1498" s="1">
        <v>0</v>
      </c>
      <c r="AL1498" s="1">
        <v>54</v>
      </c>
      <c r="AM1498" s="2">
        <v>42443</v>
      </c>
      <c r="AN1498">
        <f t="shared" si="70"/>
        <v>3</v>
      </c>
      <c r="AO1498" t="str">
        <f t="shared" si="71"/>
        <v>March</v>
      </c>
      <c r="AP1498">
        <v>1</v>
      </c>
    </row>
    <row r="1499" spans="1:42" ht="13" x14ac:dyDescent="0.15">
      <c r="A1499">
        <v>1498</v>
      </c>
      <c r="B1499" s="1">
        <v>42731</v>
      </c>
      <c r="C1499" s="1">
        <v>220</v>
      </c>
      <c r="D1499" s="1">
        <f t="shared" si="69"/>
        <v>0.51484870468746347</v>
      </c>
      <c r="E1499" s="1">
        <v>1</v>
      </c>
      <c r="F1499" s="1">
        <v>0</v>
      </c>
      <c r="G1499" s="1">
        <v>64</v>
      </c>
      <c r="H1499" s="1">
        <v>159</v>
      </c>
      <c r="I1499" s="1">
        <v>2</v>
      </c>
      <c r="J1499" s="1">
        <v>51</v>
      </c>
      <c r="K1499" s="1">
        <v>6</v>
      </c>
      <c r="L1499" s="1">
        <v>2</v>
      </c>
      <c r="M1499" s="1">
        <v>24</v>
      </c>
      <c r="N1499" s="1">
        <v>3</v>
      </c>
      <c r="O1499" s="1">
        <v>4</v>
      </c>
      <c r="P1499" s="1">
        <v>1</v>
      </c>
      <c r="Q1499" s="1">
        <v>5</v>
      </c>
      <c r="R1499" s="1">
        <v>5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51</v>
      </c>
      <c r="AA1499" s="1" t="str" cm="1">
        <f t="array" ref="AA1499">_xlfn.IFS(AND(Z1499 &lt; 36, Z1499 &gt; 23), "24-35", AND(Z1499 &lt; 51, Z1499 &gt; 35), "36-50", AND(Z1499 &lt; 66, Z1499 &gt; 50), "51-65", Z1499 &gt; 65, "66+", TRUE, "?")</f>
        <v>51-65</v>
      </c>
      <c r="AB1499" s="1">
        <v>2410</v>
      </c>
      <c r="AC1499" s="1">
        <v>0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196</v>
      </c>
      <c r="AM1499" s="2">
        <v>42439</v>
      </c>
      <c r="AN1499">
        <f t="shared" si="70"/>
        <v>3</v>
      </c>
      <c r="AO1499" t="str">
        <f t="shared" si="71"/>
        <v>March</v>
      </c>
      <c r="AP1499">
        <v>1</v>
      </c>
    </row>
    <row r="1500" spans="1:42" ht="13" x14ac:dyDescent="0.15">
      <c r="A1500">
        <v>1499</v>
      </c>
      <c r="B1500" s="1">
        <v>52854</v>
      </c>
      <c r="C1500" s="1">
        <v>116</v>
      </c>
      <c r="D1500" s="1">
        <f t="shared" si="69"/>
        <v>0.2194725091762213</v>
      </c>
      <c r="E1500" s="1">
        <v>1</v>
      </c>
      <c r="F1500" s="1">
        <v>1</v>
      </c>
      <c r="G1500" s="1">
        <v>43</v>
      </c>
      <c r="H1500" s="1">
        <v>105</v>
      </c>
      <c r="I1500" s="1">
        <v>0</v>
      </c>
      <c r="J1500" s="1">
        <v>10</v>
      </c>
      <c r="K1500" s="1">
        <v>0</v>
      </c>
      <c r="L1500" s="1">
        <v>1</v>
      </c>
      <c r="M1500" s="1">
        <v>0</v>
      </c>
      <c r="N1500" s="1">
        <v>2</v>
      </c>
      <c r="O1500" s="1">
        <v>2</v>
      </c>
      <c r="P1500" s="1">
        <v>1</v>
      </c>
      <c r="Q1500" s="1">
        <v>4</v>
      </c>
      <c r="R1500" s="1">
        <v>5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61</v>
      </c>
      <c r="AA1500" s="1" t="str" cm="1">
        <f t="array" ref="AA1500">_xlfn.IFS(AND(Z1500 &lt; 36, Z1500 &gt; 23), "24-35", AND(Z1500 &lt; 51, Z1500 &gt; 35), "36-50", AND(Z1500 &lt; 66, Z1500 &gt; 50), "51-65", Z1500 &gt; 65, "66+", TRUE, "?")</f>
        <v>51-65</v>
      </c>
      <c r="AB1500" s="1">
        <v>2256</v>
      </c>
      <c r="AC1500" s="1">
        <v>0</v>
      </c>
      <c r="AD1500" s="1">
        <v>1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116</v>
      </c>
      <c r="AM1500" s="2">
        <v>42593</v>
      </c>
      <c r="AN1500">
        <f t="shared" si="70"/>
        <v>8</v>
      </c>
      <c r="AO1500" t="str">
        <f t="shared" si="71"/>
        <v>August</v>
      </c>
      <c r="AP1500">
        <v>1</v>
      </c>
    </row>
    <row r="1501" spans="1:42" ht="13" x14ac:dyDescent="0.15">
      <c r="A1501">
        <v>1500</v>
      </c>
      <c r="B1501" s="1">
        <v>22775</v>
      </c>
      <c r="C1501" s="1">
        <v>14</v>
      </c>
      <c r="D1501" s="1">
        <f t="shared" si="69"/>
        <v>6.1470911086717886E-2</v>
      </c>
      <c r="E1501" s="1">
        <v>1</v>
      </c>
      <c r="F1501" s="1">
        <v>0</v>
      </c>
      <c r="G1501" s="1">
        <v>40</v>
      </c>
      <c r="H1501" s="1">
        <v>5</v>
      </c>
      <c r="I1501" s="1">
        <v>1</v>
      </c>
      <c r="J1501" s="1">
        <v>8</v>
      </c>
      <c r="K1501" s="1">
        <v>0</v>
      </c>
      <c r="L1501" s="1">
        <v>0</v>
      </c>
      <c r="M1501" s="1">
        <v>1</v>
      </c>
      <c r="N1501" s="1">
        <v>1</v>
      </c>
      <c r="O1501" s="1">
        <v>1</v>
      </c>
      <c r="P1501" s="1">
        <v>0</v>
      </c>
      <c r="Q1501" s="1">
        <v>2</v>
      </c>
      <c r="R1501" s="1">
        <v>8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42</v>
      </c>
      <c r="AA1501" s="1" t="str" cm="1">
        <f t="array" ref="AA1501">_xlfn.IFS(AND(Z1501 &lt; 36, Z1501 &gt; 23), "24-35", AND(Z1501 &lt; 51, Z1501 &gt; 35), "36-50", AND(Z1501 &lt; 66, Z1501 &gt; 50), "51-65", Z1501 &gt; 65, "66+", TRUE, "?")</f>
        <v>36-50</v>
      </c>
      <c r="AB1501" s="1">
        <v>2534</v>
      </c>
      <c r="AC1501" s="1">
        <v>0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1</v>
      </c>
      <c r="AJ1501" s="1">
        <v>0</v>
      </c>
      <c r="AK1501" s="1">
        <v>0</v>
      </c>
      <c r="AL1501" s="1">
        <v>13</v>
      </c>
      <c r="AM1501" s="2">
        <v>42315</v>
      </c>
      <c r="AN1501">
        <f t="shared" si="70"/>
        <v>11</v>
      </c>
      <c r="AO1501" t="str">
        <f t="shared" si="71"/>
        <v>November</v>
      </c>
      <c r="AP1501">
        <v>1</v>
      </c>
    </row>
    <row r="1502" spans="1:42" ht="13" x14ac:dyDescent="0.15">
      <c r="A1502">
        <v>1501</v>
      </c>
      <c r="B1502" s="1">
        <v>59821</v>
      </c>
      <c r="C1502" s="1">
        <v>699</v>
      </c>
      <c r="D1502" s="1">
        <f t="shared" si="69"/>
        <v>1.1684859831831631</v>
      </c>
      <c r="E1502" s="1">
        <v>0</v>
      </c>
      <c r="F1502" s="1">
        <v>1</v>
      </c>
      <c r="G1502" s="1">
        <v>11</v>
      </c>
      <c r="H1502" s="1">
        <v>629</v>
      </c>
      <c r="I1502" s="1">
        <v>0</v>
      </c>
      <c r="J1502" s="1">
        <v>70</v>
      </c>
      <c r="K1502" s="1">
        <v>0</v>
      </c>
      <c r="L1502" s="1">
        <v>0</v>
      </c>
      <c r="M1502" s="1">
        <v>35</v>
      </c>
      <c r="N1502" s="1">
        <v>6</v>
      </c>
      <c r="O1502" s="1">
        <v>11</v>
      </c>
      <c r="P1502" s="1">
        <v>2</v>
      </c>
      <c r="Q1502" s="1">
        <v>7</v>
      </c>
      <c r="R1502" s="1">
        <v>8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65</v>
      </c>
      <c r="AA1502" s="1" t="str" cm="1">
        <f t="array" ref="AA1502">_xlfn.IFS(AND(Z1502 &lt; 36, Z1502 &gt; 23), "24-35", AND(Z1502 &lt; 51, Z1502 &gt; 35), "36-50", AND(Z1502 &lt; 66, Z1502 &gt; 50), "51-65", Z1502 &gt; 65, "66+", TRUE, "?")</f>
        <v>51-65</v>
      </c>
      <c r="AB1502" s="1">
        <v>2602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664</v>
      </c>
      <c r="AM1502" s="2">
        <v>42247</v>
      </c>
      <c r="AN1502">
        <f t="shared" si="70"/>
        <v>8</v>
      </c>
      <c r="AO1502" t="str">
        <f t="shared" si="71"/>
        <v>August</v>
      </c>
      <c r="AP1502">
        <v>1</v>
      </c>
    </row>
    <row r="1503" spans="1:42" ht="13" x14ac:dyDescent="0.15">
      <c r="A1503">
        <v>1502</v>
      </c>
      <c r="B1503" s="1">
        <v>50002</v>
      </c>
      <c r="C1503" s="1">
        <v>556</v>
      </c>
      <c r="D1503" s="1">
        <f t="shared" si="69"/>
        <v>1.1119555217791288</v>
      </c>
      <c r="E1503" s="1">
        <v>0</v>
      </c>
      <c r="F1503" s="1">
        <v>1</v>
      </c>
      <c r="G1503" s="1">
        <v>21</v>
      </c>
      <c r="H1503" s="1">
        <v>443</v>
      </c>
      <c r="I1503" s="1">
        <v>5</v>
      </c>
      <c r="J1503" s="1">
        <v>71</v>
      </c>
      <c r="K1503" s="1">
        <v>21</v>
      </c>
      <c r="L1503" s="1">
        <v>16</v>
      </c>
      <c r="M1503" s="1">
        <v>82</v>
      </c>
      <c r="N1503" s="1">
        <v>2</v>
      </c>
      <c r="O1503" s="1">
        <v>8</v>
      </c>
      <c r="P1503" s="1">
        <v>2</v>
      </c>
      <c r="Q1503" s="1">
        <v>7</v>
      </c>
      <c r="R1503" s="1">
        <v>7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66</v>
      </c>
      <c r="AA1503" s="1" t="str" cm="1">
        <f t="array" ref="AA1503">_xlfn.IFS(AND(Z1503 &lt; 36, Z1503 &gt; 23), "24-35", AND(Z1503 &lt; 51, Z1503 &gt; 35), "36-50", AND(Z1503 &lt; 66, Z1503 &gt; 50), "51-65", Z1503 &gt; 65, "66+", TRUE, "?")</f>
        <v>66+</v>
      </c>
      <c r="AB1503" s="1">
        <v>2536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474</v>
      </c>
      <c r="AM1503" s="2">
        <v>42313</v>
      </c>
      <c r="AN1503">
        <f t="shared" si="70"/>
        <v>11</v>
      </c>
      <c r="AO1503" t="str">
        <f t="shared" si="71"/>
        <v>November</v>
      </c>
      <c r="AP1503">
        <v>1</v>
      </c>
    </row>
    <row r="1504" spans="1:42" ht="13" x14ac:dyDescent="0.15">
      <c r="A1504">
        <v>1503</v>
      </c>
      <c r="B1504" s="1">
        <v>69755</v>
      </c>
      <c r="C1504" s="1">
        <v>801</v>
      </c>
      <c r="D1504" s="1">
        <f t="shared" si="69"/>
        <v>1.1483047810192817</v>
      </c>
      <c r="E1504" s="1">
        <v>0</v>
      </c>
      <c r="F1504" s="1">
        <v>0</v>
      </c>
      <c r="G1504" s="1">
        <v>23</v>
      </c>
      <c r="H1504" s="1">
        <v>217</v>
      </c>
      <c r="I1504" s="1">
        <v>77</v>
      </c>
      <c r="J1504" s="1">
        <v>373</v>
      </c>
      <c r="K1504" s="1">
        <v>111</v>
      </c>
      <c r="L1504" s="1">
        <v>23</v>
      </c>
      <c r="M1504" s="1">
        <v>93</v>
      </c>
      <c r="N1504" s="1">
        <v>1</v>
      </c>
      <c r="O1504" s="1">
        <v>3</v>
      </c>
      <c r="P1504" s="1">
        <v>6</v>
      </c>
      <c r="Q1504" s="1">
        <v>12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75</v>
      </c>
      <c r="AA1504" s="1" t="str" cm="1">
        <f t="array" ref="AA1504">_xlfn.IFS(AND(Z1504 &lt; 36, Z1504 &gt; 23), "24-35", AND(Z1504 &lt; 51, Z1504 &gt; 35), "36-50", AND(Z1504 &lt; 66, Z1504 &gt; 50), "51-65", Z1504 &gt; 65, "66+", TRUE, "?")</f>
        <v>66+</v>
      </c>
      <c r="AB1504" s="1">
        <v>2429</v>
      </c>
      <c r="AC1504" s="1">
        <v>0</v>
      </c>
      <c r="AD1504" s="1">
        <v>1</v>
      </c>
      <c r="AE1504" s="1">
        <v>0</v>
      </c>
      <c r="AF1504" s="1">
        <v>0</v>
      </c>
      <c r="AG1504" s="1">
        <v>0</v>
      </c>
      <c r="AH1504" s="1">
        <v>0</v>
      </c>
      <c r="AI1504" s="1">
        <v>1</v>
      </c>
      <c r="AJ1504" s="1">
        <v>0</v>
      </c>
      <c r="AK1504" s="1">
        <v>0</v>
      </c>
      <c r="AL1504" s="1">
        <v>708</v>
      </c>
      <c r="AM1504" s="2">
        <v>42420</v>
      </c>
      <c r="AN1504">
        <f t="shared" si="70"/>
        <v>2</v>
      </c>
      <c r="AO1504" t="str">
        <f t="shared" si="71"/>
        <v>February</v>
      </c>
      <c r="AP1504">
        <v>1</v>
      </c>
    </row>
    <row r="1505" spans="1:42" ht="13" x14ac:dyDescent="0.15">
      <c r="A1505">
        <v>1504</v>
      </c>
      <c r="B1505" s="1">
        <v>44078</v>
      </c>
      <c r="C1505" s="1">
        <v>37</v>
      </c>
      <c r="D1505" s="1">
        <f t="shared" si="69"/>
        <v>8.3942102636235763E-2</v>
      </c>
      <c r="E1505" s="1">
        <v>1</v>
      </c>
      <c r="F1505" s="1">
        <v>1</v>
      </c>
      <c r="G1505" s="1">
        <v>17</v>
      </c>
      <c r="H1505" s="1">
        <v>24</v>
      </c>
      <c r="I1505" s="1">
        <v>1</v>
      </c>
      <c r="J1505" s="1">
        <v>10</v>
      </c>
      <c r="K1505" s="1">
        <v>2</v>
      </c>
      <c r="L1505" s="1">
        <v>0</v>
      </c>
      <c r="M1505" s="1">
        <v>4</v>
      </c>
      <c r="N1505" s="1">
        <v>2</v>
      </c>
      <c r="O1505" s="1">
        <v>2</v>
      </c>
      <c r="P1505" s="1">
        <v>0</v>
      </c>
      <c r="Q1505" s="1">
        <v>3</v>
      </c>
      <c r="R1505" s="1">
        <v>5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51</v>
      </c>
      <c r="AA1505" s="1" t="str" cm="1">
        <f t="array" ref="AA1505">_xlfn.IFS(AND(Z1505 &lt; 36, Z1505 &gt; 23), "24-35", AND(Z1505 &lt; 51, Z1505 &gt; 35), "36-50", AND(Z1505 &lt; 66, Z1505 &gt; 50), "51-65", Z1505 &gt; 65, "66+", TRUE, "?")</f>
        <v>51-65</v>
      </c>
      <c r="AB1505" s="1">
        <v>2169</v>
      </c>
      <c r="AC1505" s="1">
        <v>0</v>
      </c>
      <c r="AD1505" s="1">
        <v>1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0</v>
      </c>
      <c r="AK1505" s="1">
        <v>0</v>
      </c>
      <c r="AL1505" s="1">
        <v>33</v>
      </c>
      <c r="AM1505" s="2">
        <v>42680</v>
      </c>
      <c r="AN1505">
        <f t="shared" si="70"/>
        <v>11</v>
      </c>
      <c r="AO1505" t="str">
        <f t="shared" si="71"/>
        <v>November</v>
      </c>
      <c r="AP1505">
        <v>1</v>
      </c>
    </row>
    <row r="1506" spans="1:42" ht="13" x14ac:dyDescent="0.15">
      <c r="A1506">
        <v>1505</v>
      </c>
      <c r="B1506" s="1">
        <v>30560</v>
      </c>
      <c r="C1506" s="1">
        <v>24</v>
      </c>
      <c r="D1506" s="1">
        <f t="shared" si="69"/>
        <v>7.8534031413612565E-2</v>
      </c>
      <c r="E1506" s="1">
        <v>1</v>
      </c>
      <c r="F1506" s="1">
        <v>0</v>
      </c>
      <c r="G1506" s="1">
        <v>6</v>
      </c>
      <c r="H1506" s="1">
        <v>9</v>
      </c>
      <c r="I1506" s="1">
        <v>1</v>
      </c>
      <c r="J1506" s="1">
        <v>5</v>
      </c>
      <c r="K1506" s="1">
        <v>4</v>
      </c>
      <c r="L1506" s="1">
        <v>5</v>
      </c>
      <c r="M1506" s="1">
        <v>7</v>
      </c>
      <c r="N1506" s="1">
        <v>1</v>
      </c>
      <c r="O1506" s="1">
        <v>1</v>
      </c>
      <c r="P1506" s="1">
        <v>0</v>
      </c>
      <c r="Q1506" s="1">
        <v>3</v>
      </c>
      <c r="R1506" s="1">
        <v>7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44</v>
      </c>
      <c r="AA1506" s="1" t="str" cm="1">
        <f t="array" ref="AA1506">_xlfn.IFS(AND(Z1506 &lt; 36, Z1506 &gt; 23), "24-35", AND(Z1506 &lt; 51, Z1506 &gt; 35), "36-50", AND(Z1506 &lt; 66, Z1506 &gt; 50), "51-65", Z1506 &gt; 65, "66+", TRUE, "?")</f>
        <v>36-50</v>
      </c>
      <c r="AB1506" s="1">
        <v>2526</v>
      </c>
      <c r="AC1506" s="1">
        <v>0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  <c r="AI1506" s="1">
        <v>0</v>
      </c>
      <c r="AJ1506" s="1">
        <v>1</v>
      </c>
      <c r="AK1506" s="1">
        <v>0</v>
      </c>
      <c r="AL1506" s="1">
        <v>17</v>
      </c>
      <c r="AM1506" s="2">
        <v>42323</v>
      </c>
      <c r="AN1506">
        <f t="shared" si="70"/>
        <v>11</v>
      </c>
      <c r="AO1506" t="str">
        <f t="shared" si="71"/>
        <v>November</v>
      </c>
      <c r="AP1506">
        <v>1</v>
      </c>
    </row>
    <row r="1507" spans="1:42" ht="13" x14ac:dyDescent="0.15">
      <c r="A1507">
        <v>1506</v>
      </c>
      <c r="B1507" s="1">
        <v>35924</v>
      </c>
      <c r="C1507" s="1">
        <v>27</v>
      </c>
      <c r="D1507" s="1">
        <f t="shared" si="69"/>
        <v>7.5158668299743908E-2</v>
      </c>
      <c r="E1507" s="1">
        <v>1</v>
      </c>
      <c r="F1507" s="1">
        <v>1</v>
      </c>
      <c r="G1507" s="1">
        <v>56</v>
      </c>
      <c r="H1507" s="1">
        <v>8</v>
      </c>
      <c r="I1507" s="1">
        <v>0</v>
      </c>
      <c r="J1507" s="1">
        <v>14</v>
      </c>
      <c r="K1507" s="1">
        <v>2</v>
      </c>
      <c r="L1507" s="1">
        <v>3</v>
      </c>
      <c r="M1507" s="1">
        <v>7</v>
      </c>
      <c r="N1507" s="1">
        <v>1</v>
      </c>
      <c r="O1507" s="1">
        <v>1</v>
      </c>
      <c r="P1507" s="1">
        <v>0</v>
      </c>
      <c r="Q1507" s="1">
        <v>3</v>
      </c>
      <c r="R1507" s="1">
        <v>5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51</v>
      </c>
      <c r="AA1507" s="1" t="str" cm="1">
        <f t="array" ref="AA1507">_xlfn.IFS(AND(Z1507 &lt; 36, Z1507 &gt; 23), "24-35", AND(Z1507 &lt; 51, Z1507 &gt; 35), "36-50", AND(Z1507 &lt; 66, Z1507 &gt; 50), "51-65", Z1507 &gt; 65, "66+", TRUE, "?")</f>
        <v>51-65</v>
      </c>
      <c r="AB1507" s="1">
        <v>2257</v>
      </c>
      <c r="AC1507" s="1">
        <v>0</v>
      </c>
      <c r="AD1507" s="1">
        <v>0</v>
      </c>
      <c r="AE1507" s="1">
        <v>0</v>
      </c>
      <c r="AF1507" s="1">
        <v>1</v>
      </c>
      <c r="AG1507" s="1">
        <v>0</v>
      </c>
      <c r="AH1507" s="1">
        <v>0</v>
      </c>
      <c r="AI1507" s="1">
        <v>0</v>
      </c>
      <c r="AJ1507" s="1">
        <v>1</v>
      </c>
      <c r="AK1507" s="1">
        <v>0</v>
      </c>
      <c r="AL1507" s="1">
        <v>20</v>
      </c>
      <c r="AM1507" s="2">
        <v>42592</v>
      </c>
      <c r="AN1507">
        <f t="shared" si="70"/>
        <v>8</v>
      </c>
      <c r="AO1507" t="str">
        <f t="shared" si="71"/>
        <v>August</v>
      </c>
      <c r="AP1507">
        <v>1</v>
      </c>
    </row>
    <row r="1508" spans="1:42" ht="13" x14ac:dyDescent="0.15">
      <c r="A1508">
        <v>1507</v>
      </c>
      <c r="B1508" s="1">
        <v>38513</v>
      </c>
      <c r="C1508" s="1">
        <v>306</v>
      </c>
      <c r="D1508" s="1">
        <f t="shared" si="69"/>
        <v>0.79453690961493517</v>
      </c>
      <c r="E1508" s="1">
        <v>1</v>
      </c>
      <c r="F1508" s="1">
        <v>0</v>
      </c>
      <c r="G1508" s="1">
        <v>20</v>
      </c>
      <c r="H1508" s="1">
        <v>172</v>
      </c>
      <c r="I1508" s="1">
        <v>3</v>
      </c>
      <c r="J1508" s="1">
        <v>115</v>
      </c>
      <c r="K1508" s="1">
        <v>16</v>
      </c>
      <c r="L1508" s="1">
        <v>0</v>
      </c>
      <c r="M1508" s="1">
        <v>18</v>
      </c>
      <c r="N1508" s="1">
        <v>5</v>
      </c>
      <c r="O1508" s="1">
        <v>6</v>
      </c>
      <c r="P1508" s="1">
        <v>1</v>
      </c>
      <c r="Q1508" s="1">
        <v>5</v>
      </c>
      <c r="R1508" s="1">
        <v>8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38</v>
      </c>
      <c r="AA1508" s="1" t="str" cm="1">
        <f t="array" ref="AA1508">_xlfn.IFS(AND(Z1508 &lt; 36, Z1508 &gt; 23), "24-35", AND(Z1508 &lt; 51, Z1508 &gt; 35), "36-50", AND(Z1508 &lt; 66, Z1508 &gt; 50), "51-65", Z1508 &gt; 65, "66+", TRUE, "?")</f>
        <v>36-50</v>
      </c>
      <c r="AB1508" s="1">
        <v>2311</v>
      </c>
      <c r="AC1508" s="1">
        <v>0</v>
      </c>
      <c r="AD1508" s="1">
        <v>0</v>
      </c>
      <c r="AE1508" s="1">
        <v>1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288</v>
      </c>
      <c r="AM1508" s="2">
        <v>42538</v>
      </c>
      <c r="AN1508">
        <f t="shared" si="70"/>
        <v>6</v>
      </c>
      <c r="AO1508" t="str">
        <f t="shared" si="71"/>
        <v>June</v>
      </c>
      <c r="AP1508">
        <v>1</v>
      </c>
    </row>
    <row r="1509" spans="1:42" ht="13" x14ac:dyDescent="0.15">
      <c r="A1509">
        <v>1508</v>
      </c>
      <c r="B1509" s="1">
        <v>56386</v>
      </c>
      <c r="C1509" s="1">
        <v>537</v>
      </c>
      <c r="D1509" s="1">
        <f t="shared" si="69"/>
        <v>0.95236406200120594</v>
      </c>
      <c r="E1509" s="1">
        <v>1</v>
      </c>
      <c r="F1509" s="1">
        <v>1</v>
      </c>
      <c r="G1509" s="1">
        <v>51</v>
      </c>
      <c r="H1509" s="1">
        <v>230</v>
      </c>
      <c r="I1509" s="1">
        <v>48</v>
      </c>
      <c r="J1509" s="1">
        <v>214</v>
      </c>
      <c r="K1509" s="1">
        <v>13</v>
      </c>
      <c r="L1509" s="1">
        <v>32</v>
      </c>
      <c r="M1509" s="1">
        <v>75</v>
      </c>
      <c r="N1509" s="1">
        <v>8</v>
      </c>
      <c r="O1509" s="1">
        <v>9</v>
      </c>
      <c r="P1509" s="1">
        <v>1</v>
      </c>
      <c r="Q1509" s="1">
        <v>7</v>
      </c>
      <c r="R1509" s="1">
        <v>9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39</v>
      </c>
      <c r="AA1509" s="1" t="str" cm="1">
        <f t="array" ref="AA1509">_xlfn.IFS(AND(Z1509 &lt; 36, Z1509 &gt; 23), "24-35", AND(Z1509 &lt; 51, Z1509 &gt; 35), "36-50", AND(Z1509 &lt; 66, Z1509 &gt; 50), "51-65", Z1509 &gt; 65, "66+", TRUE, "?")</f>
        <v>36-50</v>
      </c>
      <c r="AB1509" s="1">
        <v>2769</v>
      </c>
      <c r="AC1509" s="1">
        <v>0</v>
      </c>
      <c r="AD1509" s="1">
        <v>0</v>
      </c>
      <c r="AE1509" s="1">
        <v>0</v>
      </c>
      <c r="AF1509" s="1">
        <v>1</v>
      </c>
      <c r="AG1509" s="1">
        <v>0</v>
      </c>
      <c r="AH1509" s="1">
        <v>0</v>
      </c>
      <c r="AI1509" s="1">
        <v>1</v>
      </c>
      <c r="AJ1509" s="1">
        <v>0</v>
      </c>
      <c r="AK1509" s="1">
        <v>0</v>
      </c>
      <c r="AL1509" s="1">
        <v>462</v>
      </c>
      <c r="AM1509" s="2">
        <v>42080</v>
      </c>
      <c r="AN1509">
        <f t="shared" si="70"/>
        <v>3</v>
      </c>
      <c r="AO1509" t="str">
        <f t="shared" si="71"/>
        <v>March</v>
      </c>
      <c r="AP1509">
        <v>1</v>
      </c>
    </row>
    <row r="1510" spans="1:42" ht="13" x14ac:dyDescent="0.15">
      <c r="A1510">
        <v>1509</v>
      </c>
      <c r="B1510" s="1">
        <v>75774</v>
      </c>
      <c r="C1510" s="1">
        <v>767</v>
      </c>
      <c r="D1510" s="1">
        <f t="shared" si="69"/>
        <v>1.0122205505846331</v>
      </c>
      <c r="E1510" s="1">
        <v>1</v>
      </c>
      <c r="F1510" s="1">
        <v>0</v>
      </c>
      <c r="G1510" s="1">
        <v>27</v>
      </c>
      <c r="H1510" s="1">
        <v>340</v>
      </c>
      <c r="I1510" s="1">
        <v>21</v>
      </c>
      <c r="J1510" s="1">
        <v>134</v>
      </c>
      <c r="K1510" s="1">
        <v>258</v>
      </c>
      <c r="L1510" s="1">
        <v>14</v>
      </c>
      <c r="M1510" s="1">
        <v>56</v>
      </c>
      <c r="N1510" s="1">
        <v>1</v>
      </c>
      <c r="O1510" s="1">
        <v>7</v>
      </c>
      <c r="P1510" s="1">
        <v>5</v>
      </c>
      <c r="Q1510" s="1">
        <v>8</v>
      </c>
      <c r="R1510" s="1">
        <v>4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39</v>
      </c>
      <c r="AA1510" s="1" t="str" cm="1">
        <f t="array" ref="AA1510">_xlfn.IFS(AND(Z1510 &lt; 36, Z1510 &gt; 23), "24-35", AND(Z1510 &lt; 51, Z1510 &gt; 35), "36-50", AND(Z1510 &lt; 66, Z1510 &gt; 50), "51-65", Z1510 &gt; 65, "66+", TRUE, "?")</f>
        <v>36-50</v>
      </c>
      <c r="AB1510" s="1">
        <v>2217</v>
      </c>
      <c r="AC1510" s="1">
        <v>0</v>
      </c>
      <c r="AD1510" s="1">
        <v>0</v>
      </c>
      <c r="AE1510" s="1">
        <v>0</v>
      </c>
      <c r="AF1510" s="1">
        <v>1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711</v>
      </c>
      <c r="AM1510" s="2">
        <v>42632</v>
      </c>
      <c r="AN1510">
        <f t="shared" si="70"/>
        <v>9</v>
      </c>
      <c r="AO1510" t="str">
        <f t="shared" si="71"/>
        <v>September</v>
      </c>
      <c r="AP1510">
        <v>1</v>
      </c>
    </row>
    <row r="1511" spans="1:42" ht="13" x14ac:dyDescent="0.15">
      <c r="A1511">
        <v>1510</v>
      </c>
      <c r="B1511" s="1">
        <v>39228</v>
      </c>
      <c r="C1511" s="1">
        <v>17</v>
      </c>
      <c r="D1511" s="1">
        <f t="shared" si="69"/>
        <v>4.3336392372794942E-2</v>
      </c>
      <c r="E1511" s="1">
        <v>0</v>
      </c>
      <c r="F1511" s="1">
        <v>0</v>
      </c>
      <c r="G1511" s="1">
        <v>1</v>
      </c>
      <c r="H1511" s="1">
        <v>7</v>
      </c>
      <c r="I1511" s="1">
        <v>1</v>
      </c>
      <c r="J1511" s="1">
        <v>6</v>
      </c>
      <c r="K1511" s="1">
        <v>0</v>
      </c>
      <c r="L1511" s="1">
        <v>3</v>
      </c>
      <c r="M1511" s="1">
        <v>3</v>
      </c>
      <c r="N1511" s="1">
        <v>1</v>
      </c>
      <c r="O1511" s="1">
        <v>0</v>
      </c>
      <c r="P1511" s="1">
        <v>0</v>
      </c>
      <c r="Q1511" s="1">
        <v>3</v>
      </c>
      <c r="R1511" s="1">
        <v>4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60</v>
      </c>
      <c r="AA1511" s="1" t="str" cm="1">
        <f t="array" ref="AA1511">_xlfn.IFS(AND(Z1511 &lt; 36, Z1511 &gt; 23), "24-35", AND(Z1511 &lt; 51, Z1511 &gt; 35), "36-50", AND(Z1511 &lt; 66, Z1511 &gt; 50), "51-65", Z1511 &gt; 65, "66+", TRUE, "?")</f>
        <v>51-65</v>
      </c>
      <c r="AB1511" s="1">
        <v>2574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</v>
      </c>
      <c r="AK1511" s="1">
        <v>0</v>
      </c>
      <c r="AL1511" s="1">
        <v>14</v>
      </c>
      <c r="AM1511" s="2">
        <v>42275</v>
      </c>
      <c r="AN1511">
        <f t="shared" si="70"/>
        <v>9</v>
      </c>
      <c r="AO1511" t="str">
        <f t="shared" si="71"/>
        <v>September</v>
      </c>
      <c r="AP1511">
        <v>1</v>
      </c>
    </row>
    <row r="1512" spans="1:42" ht="13" x14ac:dyDescent="0.15">
      <c r="A1512">
        <v>1511</v>
      </c>
      <c r="B1512" s="1">
        <v>58494</v>
      </c>
      <c r="C1512" s="1">
        <v>377</v>
      </c>
      <c r="D1512" s="1">
        <f t="shared" si="69"/>
        <v>0.64451054809040242</v>
      </c>
      <c r="E1512" s="1">
        <v>0</v>
      </c>
      <c r="F1512" s="1">
        <v>1</v>
      </c>
      <c r="G1512" s="1">
        <v>56</v>
      </c>
      <c r="H1512" s="1">
        <v>298</v>
      </c>
      <c r="I1512" s="1">
        <v>7</v>
      </c>
      <c r="J1512" s="1">
        <v>68</v>
      </c>
      <c r="K1512" s="1">
        <v>4</v>
      </c>
      <c r="L1512" s="1">
        <v>0</v>
      </c>
      <c r="M1512" s="1">
        <v>19</v>
      </c>
      <c r="N1512" s="1">
        <v>2</v>
      </c>
      <c r="O1512" s="1">
        <v>6</v>
      </c>
      <c r="P1512" s="1">
        <v>2</v>
      </c>
      <c r="Q1512" s="1">
        <v>6</v>
      </c>
      <c r="R1512" s="1">
        <v>6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46</v>
      </c>
      <c r="AA1512" s="1" t="str" cm="1">
        <f t="array" ref="AA1512">_xlfn.IFS(AND(Z1512 &lt; 36, Z1512 &gt; 23), "24-35", AND(Z1512 &lt; 51, Z1512 &gt; 35), "36-50", AND(Z1512 &lt; 66, Z1512 &gt; 50), "51-65", Z1512 &gt; 65, "66+", TRUE, "?")</f>
        <v>36-50</v>
      </c>
      <c r="AB1512" s="1">
        <v>2358</v>
      </c>
      <c r="AC1512" s="1">
        <v>0</v>
      </c>
      <c r="AD1512" s="1">
        <v>1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</v>
      </c>
      <c r="AK1512" s="1">
        <v>0</v>
      </c>
      <c r="AL1512" s="1">
        <v>358</v>
      </c>
      <c r="AM1512" s="2">
        <v>42491</v>
      </c>
      <c r="AN1512">
        <f t="shared" si="70"/>
        <v>5</v>
      </c>
      <c r="AO1512" t="str">
        <f t="shared" si="71"/>
        <v>May</v>
      </c>
      <c r="AP1512">
        <v>1</v>
      </c>
    </row>
    <row r="1513" spans="1:42" ht="13" x14ac:dyDescent="0.15">
      <c r="A1513">
        <v>1512</v>
      </c>
      <c r="B1513" s="1">
        <v>58684</v>
      </c>
      <c r="C1513" s="1">
        <v>728</v>
      </c>
      <c r="D1513" s="1">
        <f t="shared" si="69"/>
        <v>1.2405425669688501</v>
      </c>
      <c r="E1513" s="1">
        <v>0</v>
      </c>
      <c r="F1513" s="1">
        <v>0</v>
      </c>
      <c r="G1513" s="1">
        <v>71</v>
      </c>
      <c r="H1513" s="1">
        <v>479</v>
      </c>
      <c r="I1513" s="1">
        <v>35</v>
      </c>
      <c r="J1513" s="1">
        <v>179</v>
      </c>
      <c r="K1513" s="1">
        <v>28</v>
      </c>
      <c r="L1513" s="1">
        <v>7</v>
      </c>
      <c r="M1513" s="1">
        <v>85</v>
      </c>
      <c r="N1513" s="1">
        <v>1</v>
      </c>
      <c r="O1513" s="1">
        <v>5</v>
      </c>
      <c r="P1513" s="1">
        <v>3</v>
      </c>
      <c r="Q1513" s="1">
        <v>12</v>
      </c>
      <c r="R1513" s="1">
        <v>2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39</v>
      </c>
      <c r="AA1513" s="1" t="str" cm="1">
        <f t="array" ref="AA1513">_xlfn.IFS(AND(Z1513 &lt; 36, Z1513 &gt; 23), "24-35", AND(Z1513 &lt; 51, Z1513 &gt; 35), "36-50", AND(Z1513 &lt; 66, Z1513 &gt; 50), "51-65", Z1513 &gt; 65, "66+", TRUE, "?")</f>
        <v>36-50</v>
      </c>
      <c r="AB1513" s="1">
        <v>2172</v>
      </c>
      <c r="AC1513" s="1">
        <v>0</v>
      </c>
      <c r="AD1513" s="1">
        <v>0</v>
      </c>
      <c r="AE1513" s="1">
        <v>1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0</v>
      </c>
      <c r="AL1513" s="1">
        <v>643</v>
      </c>
      <c r="AM1513" s="2">
        <v>42677</v>
      </c>
      <c r="AN1513">
        <f t="shared" si="70"/>
        <v>11</v>
      </c>
      <c r="AO1513" t="str">
        <f t="shared" si="71"/>
        <v>November</v>
      </c>
      <c r="AP1513">
        <v>1</v>
      </c>
    </row>
    <row r="1514" spans="1:42" ht="13" x14ac:dyDescent="0.15">
      <c r="A1514">
        <v>1513</v>
      </c>
      <c r="B1514" s="1">
        <v>34600</v>
      </c>
      <c r="C1514" s="1">
        <v>303</v>
      </c>
      <c r="D1514" s="1">
        <f t="shared" si="69"/>
        <v>0.87572254335260125</v>
      </c>
      <c r="E1514" s="1">
        <v>1</v>
      </c>
      <c r="F1514" s="1">
        <v>1</v>
      </c>
      <c r="G1514" s="1">
        <v>8</v>
      </c>
      <c r="H1514" s="1">
        <v>199</v>
      </c>
      <c r="I1514" s="1">
        <v>33</v>
      </c>
      <c r="J1514" s="1">
        <v>60</v>
      </c>
      <c r="K1514" s="1">
        <v>8</v>
      </c>
      <c r="L1514" s="1">
        <v>3</v>
      </c>
      <c r="M1514" s="1">
        <v>15</v>
      </c>
      <c r="N1514" s="1">
        <v>5</v>
      </c>
      <c r="O1514" s="1">
        <v>5</v>
      </c>
      <c r="P1514" s="1">
        <v>2</v>
      </c>
      <c r="Q1514" s="1">
        <v>5</v>
      </c>
      <c r="R1514" s="1">
        <v>8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49</v>
      </c>
      <c r="AA1514" s="1" t="str" cm="1">
        <f t="array" ref="AA1514">_xlfn.IFS(AND(Z1514 &lt; 36, Z1514 &gt; 23), "24-35", AND(Z1514 &lt; 51, Z1514 &gt; 35), "36-50", AND(Z1514 &lt; 66, Z1514 &gt; 50), "51-65", Z1514 &gt; 65, "66+", TRUE, "?")</f>
        <v>36-50</v>
      </c>
      <c r="AB1514" s="1">
        <v>2703</v>
      </c>
      <c r="AC1514" s="1">
        <v>0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288</v>
      </c>
      <c r="AM1514" s="2">
        <v>42146</v>
      </c>
      <c r="AN1514">
        <f t="shared" si="70"/>
        <v>5</v>
      </c>
      <c r="AO1514" t="str">
        <f t="shared" si="71"/>
        <v>May</v>
      </c>
      <c r="AP1514">
        <v>1</v>
      </c>
    </row>
    <row r="1515" spans="1:42" ht="13" x14ac:dyDescent="0.15">
      <c r="A1515">
        <v>1514</v>
      </c>
      <c r="B1515" s="1">
        <v>56551</v>
      </c>
      <c r="C1515" s="1">
        <v>122</v>
      </c>
      <c r="D1515" s="1">
        <f t="shared" si="69"/>
        <v>0.21573446977064947</v>
      </c>
      <c r="E1515" s="1">
        <v>1</v>
      </c>
      <c r="F1515" s="1">
        <v>1</v>
      </c>
      <c r="G1515" s="1">
        <v>48</v>
      </c>
      <c r="H1515" s="1">
        <v>67</v>
      </c>
      <c r="I1515" s="1">
        <v>4</v>
      </c>
      <c r="J1515" s="1">
        <v>32</v>
      </c>
      <c r="K1515" s="1">
        <v>17</v>
      </c>
      <c r="L1515" s="1">
        <v>2</v>
      </c>
      <c r="M1515" s="1">
        <v>16</v>
      </c>
      <c r="N1515" s="1">
        <v>3</v>
      </c>
      <c r="O1515" s="1">
        <v>2</v>
      </c>
      <c r="P1515" s="1">
        <v>1</v>
      </c>
      <c r="Q1515" s="1">
        <v>4</v>
      </c>
      <c r="R1515" s="1">
        <v>4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70</v>
      </c>
      <c r="AA1515" s="1" t="str" cm="1">
        <f t="array" ref="AA1515">_xlfn.IFS(AND(Z1515 &lt; 36, Z1515 &gt; 23), "24-35", AND(Z1515 &lt; 51, Z1515 &gt; 35), "36-50", AND(Z1515 &lt; 66, Z1515 &gt; 50), "51-65", Z1515 &gt; 65, "66+", TRUE, "?")</f>
        <v>66+</v>
      </c>
      <c r="AB1515" s="1">
        <v>2212</v>
      </c>
      <c r="AC1515" s="1">
        <v>0</v>
      </c>
      <c r="AD1515" s="1">
        <v>0</v>
      </c>
      <c r="AE1515" s="1">
        <v>0</v>
      </c>
      <c r="AF1515" s="1">
        <v>0</v>
      </c>
      <c r="AG1515" s="1">
        <v>1</v>
      </c>
      <c r="AH1515" s="1">
        <v>0</v>
      </c>
      <c r="AI1515" s="1">
        <v>0</v>
      </c>
      <c r="AJ1515" s="1">
        <v>0</v>
      </c>
      <c r="AK1515" s="1">
        <v>1</v>
      </c>
      <c r="AL1515" s="1">
        <v>106</v>
      </c>
      <c r="AM1515" s="2">
        <v>42637</v>
      </c>
      <c r="AN1515">
        <f t="shared" si="70"/>
        <v>9</v>
      </c>
      <c r="AO1515" t="str">
        <f t="shared" si="71"/>
        <v>September</v>
      </c>
      <c r="AP1515">
        <v>1</v>
      </c>
    </row>
    <row r="1516" spans="1:42" ht="13" x14ac:dyDescent="0.15">
      <c r="A1516">
        <v>1515</v>
      </c>
      <c r="B1516" s="1">
        <v>22448</v>
      </c>
      <c r="C1516" s="1">
        <v>37</v>
      </c>
      <c r="D1516" s="1">
        <f t="shared" si="69"/>
        <v>0.16482537419814683</v>
      </c>
      <c r="E1516" s="1">
        <v>1</v>
      </c>
      <c r="F1516" s="1">
        <v>0</v>
      </c>
      <c r="G1516" s="1">
        <v>86</v>
      </c>
      <c r="H1516" s="1">
        <v>3</v>
      </c>
      <c r="I1516" s="1">
        <v>1</v>
      </c>
      <c r="J1516" s="1">
        <v>8</v>
      </c>
      <c r="K1516" s="1">
        <v>23</v>
      </c>
      <c r="L1516" s="1">
        <v>2</v>
      </c>
      <c r="M1516" s="1">
        <v>18</v>
      </c>
      <c r="N1516" s="1">
        <v>3</v>
      </c>
      <c r="O1516" s="1">
        <v>2</v>
      </c>
      <c r="P1516" s="1">
        <v>1</v>
      </c>
      <c r="Q1516" s="1">
        <v>3</v>
      </c>
      <c r="R1516" s="1">
        <v>3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38</v>
      </c>
      <c r="AA1516" s="1" t="str" cm="1">
        <f t="array" ref="AA1516">_xlfn.IFS(AND(Z1516 &lt; 36, Z1516 &gt; 23), "24-35", AND(Z1516 &lt; 51, Z1516 &gt; 35), "36-50", AND(Z1516 &lt; 66, Z1516 &gt; 50), "51-65", Z1516 &gt; 65, "66+", TRUE, "?")</f>
        <v>36-50</v>
      </c>
      <c r="AB1516" s="1">
        <v>2282</v>
      </c>
      <c r="AC1516" s="1">
        <v>0</v>
      </c>
      <c r="AD1516" s="1">
        <v>1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19</v>
      </c>
      <c r="AM1516" s="2">
        <v>42567</v>
      </c>
      <c r="AN1516">
        <f t="shared" si="70"/>
        <v>7</v>
      </c>
      <c r="AO1516" t="str">
        <f t="shared" si="71"/>
        <v>July</v>
      </c>
      <c r="AP1516">
        <v>1</v>
      </c>
    </row>
    <row r="1517" spans="1:42" ht="13" x14ac:dyDescent="0.15">
      <c r="A1517">
        <v>1516</v>
      </c>
      <c r="B1517" s="1">
        <v>37774</v>
      </c>
      <c r="C1517" s="1">
        <v>297</v>
      </c>
      <c r="D1517" s="1">
        <f t="shared" si="69"/>
        <v>0.78625509609784505</v>
      </c>
      <c r="E1517" s="1">
        <v>2</v>
      </c>
      <c r="F1517" s="1">
        <v>0</v>
      </c>
      <c r="G1517" s="1">
        <v>28</v>
      </c>
      <c r="H1517" s="1">
        <v>173</v>
      </c>
      <c r="I1517" s="1">
        <v>8</v>
      </c>
      <c r="J1517" s="1">
        <v>107</v>
      </c>
      <c r="K1517" s="1">
        <v>7</v>
      </c>
      <c r="L1517" s="1">
        <v>2</v>
      </c>
      <c r="M1517" s="1">
        <v>176</v>
      </c>
      <c r="N1517" s="1">
        <v>4</v>
      </c>
      <c r="O1517" s="1">
        <v>7</v>
      </c>
      <c r="P1517" s="1">
        <v>2</v>
      </c>
      <c r="Q1517" s="1">
        <v>3</v>
      </c>
      <c r="R1517" s="1">
        <v>9</v>
      </c>
      <c r="S1517" s="1">
        <v>0</v>
      </c>
      <c r="T1517" s="1">
        <v>0</v>
      </c>
      <c r="U1517" s="1">
        <v>1</v>
      </c>
      <c r="V1517" s="1">
        <v>0</v>
      </c>
      <c r="W1517" s="1">
        <v>0</v>
      </c>
      <c r="X1517" s="1">
        <v>1</v>
      </c>
      <c r="Y1517" s="1">
        <v>1</v>
      </c>
      <c r="Z1517" s="1">
        <v>43</v>
      </c>
      <c r="AA1517" s="1" t="str" cm="1">
        <f t="array" ref="AA1517">_xlfn.IFS(AND(Z1517 &lt; 36, Z1517 &gt; 23), "24-35", AND(Z1517 &lt; 51, Z1517 &gt; 35), "36-50", AND(Z1517 &lt; 66, Z1517 &gt; 50), "51-65", Z1517 &gt; 65, "66+", TRUE, "?")</f>
        <v>36-50</v>
      </c>
      <c r="AB1517" s="1">
        <v>2823</v>
      </c>
      <c r="AC1517" s="1">
        <v>0</v>
      </c>
      <c r="AD1517" s="1">
        <v>0</v>
      </c>
      <c r="AE1517" s="1">
        <v>1</v>
      </c>
      <c r="AF1517" s="1">
        <v>0</v>
      </c>
      <c r="AG1517" s="1">
        <v>0</v>
      </c>
      <c r="AH1517" s="1">
        <v>0</v>
      </c>
      <c r="AI1517" s="1">
        <v>1</v>
      </c>
      <c r="AJ1517" s="1">
        <v>0</v>
      </c>
      <c r="AK1517" s="1">
        <v>0</v>
      </c>
      <c r="AL1517" s="1">
        <v>121</v>
      </c>
      <c r="AM1517" s="2">
        <v>42026</v>
      </c>
      <c r="AN1517">
        <f t="shared" si="70"/>
        <v>1</v>
      </c>
      <c r="AO1517" t="str">
        <f t="shared" si="71"/>
        <v>January</v>
      </c>
      <c r="AP1517">
        <v>1</v>
      </c>
    </row>
    <row r="1518" spans="1:42" ht="13" x14ac:dyDescent="0.15">
      <c r="A1518">
        <v>1517</v>
      </c>
      <c r="B1518" s="1">
        <v>25358</v>
      </c>
      <c r="C1518" s="1">
        <v>24</v>
      </c>
      <c r="D1518" s="1">
        <f t="shared" si="69"/>
        <v>9.464468806688224E-2</v>
      </c>
      <c r="E1518" s="1">
        <v>0</v>
      </c>
      <c r="F1518" s="1">
        <v>1</v>
      </c>
      <c r="G1518" s="1">
        <v>57</v>
      </c>
      <c r="H1518" s="1">
        <v>19</v>
      </c>
      <c r="I1518" s="1">
        <v>0</v>
      </c>
      <c r="J1518" s="1">
        <v>5</v>
      </c>
      <c r="K1518" s="1">
        <v>0</v>
      </c>
      <c r="L1518" s="1">
        <v>0</v>
      </c>
      <c r="M1518" s="1">
        <v>8</v>
      </c>
      <c r="N1518" s="1">
        <v>2</v>
      </c>
      <c r="O1518" s="1">
        <v>1</v>
      </c>
      <c r="P1518" s="1">
        <v>0</v>
      </c>
      <c r="Q1518" s="1">
        <v>3</v>
      </c>
      <c r="R1518" s="1">
        <v>6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73</v>
      </c>
      <c r="AA1518" s="1" t="str" cm="1">
        <f t="array" ref="AA1518">_xlfn.IFS(AND(Z1518 &lt; 36, Z1518 &gt; 23), "24-35", AND(Z1518 &lt; 51, Z1518 &gt; 35), "36-50", AND(Z1518 &lt; 66, Z1518 &gt; 50), "51-65", Z1518 &gt; 65, "66+", TRUE, "?")</f>
        <v>66+</v>
      </c>
      <c r="AB1518" s="1">
        <v>2501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0</v>
      </c>
      <c r="AI1518" s="1">
        <v>0</v>
      </c>
      <c r="AJ1518" s="1">
        <v>0</v>
      </c>
      <c r="AK1518" s="1">
        <v>1</v>
      </c>
      <c r="AL1518" s="1">
        <v>16</v>
      </c>
      <c r="AM1518" s="2">
        <v>42348</v>
      </c>
      <c r="AN1518">
        <f t="shared" si="70"/>
        <v>12</v>
      </c>
      <c r="AO1518" t="str">
        <f t="shared" si="71"/>
        <v>December</v>
      </c>
      <c r="AP1518">
        <v>1</v>
      </c>
    </row>
    <row r="1519" spans="1:42" ht="13" x14ac:dyDescent="0.15">
      <c r="A1519">
        <v>1518</v>
      </c>
      <c r="B1519" s="1">
        <v>35544</v>
      </c>
      <c r="C1519" s="1">
        <v>63</v>
      </c>
      <c r="D1519" s="1">
        <f t="shared" si="69"/>
        <v>0.17724510465901419</v>
      </c>
      <c r="E1519" s="1">
        <v>1</v>
      </c>
      <c r="F1519" s="1">
        <v>0</v>
      </c>
      <c r="G1519" s="1">
        <v>77</v>
      </c>
      <c r="H1519" s="1">
        <v>30</v>
      </c>
      <c r="I1519" s="1">
        <v>5</v>
      </c>
      <c r="J1519" s="1">
        <v>23</v>
      </c>
      <c r="K1519" s="1">
        <v>4</v>
      </c>
      <c r="L1519" s="1">
        <v>1</v>
      </c>
      <c r="M1519" s="1">
        <v>4</v>
      </c>
      <c r="N1519" s="1">
        <v>1</v>
      </c>
      <c r="O1519" s="1">
        <v>2</v>
      </c>
      <c r="P1519" s="1">
        <v>0</v>
      </c>
      <c r="Q1519" s="1">
        <v>3</v>
      </c>
      <c r="R1519" s="1">
        <v>7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42</v>
      </c>
      <c r="AA1519" s="1" t="str" cm="1">
        <f t="array" ref="AA1519">_xlfn.IFS(AND(Z1519 &lt; 36, Z1519 &gt; 23), "24-35", AND(Z1519 &lt; 51, Z1519 &gt; 35), "36-50", AND(Z1519 &lt; 66, Z1519 &gt; 50), "51-65", Z1519 &gt; 65, "66+", TRUE, "?")</f>
        <v>36-50</v>
      </c>
      <c r="AB1519" s="1">
        <v>2272</v>
      </c>
      <c r="AC1519" s="1">
        <v>0</v>
      </c>
      <c r="AD1519" s="1">
        <v>0</v>
      </c>
      <c r="AE1519" s="1">
        <v>1</v>
      </c>
      <c r="AF1519" s="1">
        <v>0</v>
      </c>
      <c r="AG1519" s="1">
        <v>0</v>
      </c>
      <c r="AH1519" s="1">
        <v>0</v>
      </c>
      <c r="AI1519" s="1">
        <v>0</v>
      </c>
      <c r="AJ1519" s="1">
        <v>1</v>
      </c>
      <c r="AK1519" s="1">
        <v>0</v>
      </c>
      <c r="AL1519" s="1">
        <v>59</v>
      </c>
      <c r="AM1519" s="2">
        <v>42577</v>
      </c>
      <c r="AN1519">
        <f t="shared" si="70"/>
        <v>7</v>
      </c>
      <c r="AO1519" t="str">
        <f t="shared" si="71"/>
        <v>July</v>
      </c>
      <c r="AP1519">
        <v>1</v>
      </c>
    </row>
    <row r="1520" spans="1:42" ht="13" x14ac:dyDescent="0.15">
      <c r="A1520">
        <v>1519</v>
      </c>
      <c r="B1520" s="1">
        <v>36634</v>
      </c>
      <c r="C1520" s="1">
        <v>305</v>
      </c>
      <c r="D1520" s="1">
        <f t="shared" si="69"/>
        <v>0.83255991701697873</v>
      </c>
      <c r="E1520" s="1">
        <v>0</v>
      </c>
      <c r="F1520" s="1">
        <v>1</v>
      </c>
      <c r="G1520" s="1">
        <v>0</v>
      </c>
      <c r="H1520" s="1">
        <v>213</v>
      </c>
      <c r="I1520" s="1">
        <v>9</v>
      </c>
      <c r="J1520" s="1">
        <v>76</v>
      </c>
      <c r="K1520" s="1">
        <v>4</v>
      </c>
      <c r="L1520" s="1">
        <v>3</v>
      </c>
      <c r="M1520" s="1">
        <v>30</v>
      </c>
      <c r="N1520" s="1">
        <v>3</v>
      </c>
      <c r="O1520" s="1">
        <v>5</v>
      </c>
      <c r="P1520" s="1">
        <v>2</v>
      </c>
      <c r="Q1520" s="1">
        <v>5</v>
      </c>
      <c r="R1520" s="1">
        <v>7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66</v>
      </c>
      <c r="AA1520" s="1" t="str" cm="1">
        <f t="array" ref="AA1520">_xlfn.IFS(AND(Z1520 &lt; 36, Z1520 &gt; 23), "24-35", AND(Z1520 &lt; 51, Z1520 &gt; 35), "36-50", AND(Z1520 &lt; 66, Z1520 &gt; 50), "51-65", Z1520 &gt; 65, "66+", TRUE, "?")</f>
        <v>66+</v>
      </c>
      <c r="AB1520" s="1">
        <v>2556</v>
      </c>
      <c r="AC1520" s="1">
        <v>0</v>
      </c>
      <c r="AD1520" s="1">
        <v>0</v>
      </c>
      <c r="AE1520" s="1">
        <v>0</v>
      </c>
      <c r="AF1520" s="1">
        <v>1</v>
      </c>
      <c r="AG1520" s="1">
        <v>0</v>
      </c>
      <c r="AH1520" s="1">
        <v>0</v>
      </c>
      <c r="AI1520" s="1">
        <v>0</v>
      </c>
      <c r="AJ1520" s="1">
        <v>1</v>
      </c>
      <c r="AK1520" s="1">
        <v>0</v>
      </c>
      <c r="AL1520" s="1">
        <v>275</v>
      </c>
      <c r="AM1520" s="2">
        <v>42293</v>
      </c>
      <c r="AN1520">
        <f t="shared" si="70"/>
        <v>10</v>
      </c>
      <c r="AO1520" t="str">
        <f t="shared" si="71"/>
        <v>October</v>
      </c>
      <c r="AP1520">
        <v>1</v>
      </c>
    </row>
    <row r="1521" spans="1:42" ht="13" x14ac:dyDescent="0.15">
      <c r="A1521">
        <v>1520</v>
      </c>
      <c r="B1521" s="1">
        <v>62670</v>
      </c>
      <c r="C1521" s="1">
        <v>787</v>
      </c>
      <c r="D1521" s="1">
        <f t="shared" si="69"/>
        <v>1.2557842667943195</v>
      </c>
      <c r="E1521" s="1">
        <v>0</v>
      </c>
      <c r="F1521" s="1">
        <v>1</v>
      </c>
      <c r="G1521" s="1">
        <v>57</v>
      </c>
      <c r="H1521" s="1">
        <v>539</v>
      </c>
      <c r="I1521" s="1">
        <v>30</v>
      </c>
      <c r="J1521" s="1">
        <v>92</v>
      </c>
      <c r="K1521" s="1">
        <v>80</v>
      </c>
      <c r="L1521" s="1">
        <v>46</v>
      </c>
      <c r="M1521" s="1">
        <v>38</v>
      </c>
      <c r="N1521" s="1">
        <v>1</v>
      </c>
      <c r="O1521" s="1">
        <v>5</v>
      </c>
      <c r="P1521" s="1">
        <v>3</v>
      </c>
      <c r="Q1521" s="1">
        <v>13</v>
      </c>
      <c r="R1521" s="1">
        <v>3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66</v>
      </c>
      <c r="AA1521" s="1" t="str" cm="1">
        <f t="array" ref="AA1521">_xlfn.IFS(AND(Z1521 &lt; 36, Z1521 &gt; 23), "24-35", AND(Z1521 &lt; 51, Z1521 &gt; 35), "36-50", AND(Z1521 &lt; 66, Z1521 &gt; 50), "51-65", Z1521 &gt; 65, "66+", TRUE, "?")</f>
        <v>66+</v>
      </c>
      <c r="AB1521" s="1">
        <v>2306</v>
      </c>
      <c r="AC1521" s="1">
        <v>0</v>
      </c>
      <c r="AD1521" s="1">
        <v>1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749</v>
      </c>
      <c r="AM1521" s="2">
        <v>42543</v>
      </c>
      <c r="AN1521">
        <f t="shared" si="70"/>
        <v>6</v>
      </c>
      <c r="AO1521" t="str">
        <f t="shared" si="71"/>
        <v>June</v>
      </c>
      <c r="AP1521">
        <v>1</v>
      </c>
    </row>
    <row r="1522" spans="1:42" ht="13" x14ac:dyDescent="0.15">
      <c r="A1522">
        <v>1521</v>
      </c>
      <c r="B1522" s="1">
        <v>50334</v>
      </c>
      <c r="C1522" s="1">
        <v>560</v>
      </c>
      <c r="D1522" s="1">
        <f t="shared" si="69"/>
        <v>1.1125680454563516</v>
      </c>
      <c r="E1522" s="1">
        <v>0</v>
      </c>
      <c r="F1522" s="1">
        <v>1</v>
      </c>
      <c r="G1522" s="1">
        <v>24</v>
      </c>
      <c r="H1522" s="1">
        <v>284</v>
      </c>
      <c r="I1522" s="1">
        <v>16</v>
      </c>
      <c r="J1522" s="1">
        <v>160</v>
      </c>
      <c r="K1522" s="1">
        <v>84</v>
      </c>
      <c r="L1522" s="1">
        <v>16</v>
      </c>
      <c r="M1522" s="1">
        <v>134</v>
      </c>
      <c r="N1522" s="1">
        <v>6</v>
      </c>
      <c r="O1522" s="1">
        <v>7</v>
      </c>
      <c r="P1522" s="1">
        <v>4</v>
      </c>
      <c r="Q1522" s="1">
        <v>6</v>
      </c>
      <c r="R1522" s="1">
        <v>6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48</v>
      </c>
      <c r="AA1522" s="1" t="str" cm="1">
        <f t="array" ref="AA1522">_xlfn.IFS(AND(Z1522 &lt; 36, Z1522 &gt; 23), "24-35", AND(Z1522 &lt; 51, Z1522 &gt; 35), "36-50", AND(Z1522 &lt; 66, Z1522 &gt; 50), "51-65", Z1522 &gt; 65, "66+", TRUE, "?")</f>
        <v>36-50</v>
      </c>
      <c r="AB1522" s="1">
        <v>2499</v>
      </c>
      <c r="AC1522" s="1">
        <v>0</v>
      </c>
      <c r="AD1522" s="1">
        <v>0</v>
      </c>
      <c r="AE1522" s="1">
        <v>0</v>
      </c>
      <c r="AF1522" s="1">
        <v>1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426</v>
      </c>
      <c r="AM1522" s="2">
        <v>42350</v>
      </c>
      <c r="AN1522">
        <f t="shared" si="70"/>
        <v>12</v>
      </c>
      <c r="AO1522" t="str">
        <f t="shared" si="71"/>
        <v>December</v>
      </c>
      <c r="AP1522">
        <v>1</v>
      </c>
    </row>
    <row r="1523" spans="1:42" ht="13" x14ac:dyDescent="0.15">
      <c r="A1523">
        <v>1522</v>
      </c>
      <c r="B1523" s="1">
        <v>57107</v>
      </c>
      <c r="C1523" s="1">
        <v>279</v>
      </c>
      <c r="D1523" s="1">
        <f t="shared" si="69"/>
        <v>0.48855656924720264</v>
      </c>
      <c r="E1523" s="1">
        <v>0</v>
      </c>
      <c r="F1523" s="1">
        <v>1</v>
      </c>
      <c r="G1523" s="1">
        <v>44</v>
      </c>
      <c r="H1523" s="1">
        <v>159</v>
      </c>
      <c r="I1523" s="1">
        <v>0</v>
      </c>
      <c r="J1523" s="1">
        <v>120</v>
      </c>
      <c r="K1523" s="1">
        <v>0</v>
      </c>
      <c r="L1523" s="1">
        <v>0</v>
      </c>
      <c r="M1523" s="1">
        <v>137</v>
      </c>
      <c r="N1523" s="1">
        <v>7</v>
      </c>
      <c r="O1523" s="1">
        <v>4</v>
      </c>
      <c r="P1523" s="1">
        <v>4</v>
      </c>
      <c r="Q1523" s="1">
        <v>8</v>
      </c>
      <c r="R1523" s="1">
        <v>8</v>
      </c>
      <c r="S1523" s="1">
        <v>0</v>
      </c>
      <c r="T1523" s="1">
        <v>1</v>
      </c>
      <c r="U1523" s="1">
        <v>0</v>
      </c>
      <c r="V1523" s="1">
        <v>1</v>
      </c>
      <c r="W1523" s="1">
        <v>0</v>
      </c>
      <c r="X1523" s="1">
        <v>0</v>
      </c>
      <c r="Y1523" s="1">
        <v>1</v>
      </c>
      <c r="Z1523" s="1">
        <v>52</v>
      </c>
      <c r="AA1523" s="1" t="str" cm="1">
        <f t="array" ref="AA1523">_xlfn.IFS(AND(Z1523 &lt; 36, Z1523 &gt; 23), "24-35", AND(Z1523 &lt; 51, Z1523 &gt; 35), "36-50", AND(Z1523 &lt; 66, Z1523 &gt; 50), "51-65", Z1523 &gt; 65, "66+", TRUE, "?")</f>
        <v>51-65</v>
      </c>
      <c r="AB1523" s="1">
        <v>2833</v>
      </c>
      <c r="AC1523" s="1">
        <v>0</v>
      </c>
      <c r="AD1523" s="1">
        <v>0</v>
      </c>
      <c r="AE1523" s="1">
        <v>1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  <c r="AK1523" s="1">
        <v>0</v>
      </c>
      <c r="AL1523" s="1">
        <v>142</v>
      </c>
      <c r="AM1523" s="2">
        <v>42016</v>
      </c>
      <c r="AN1523">
        <f t="shared" si="70"/>
        <v>1</v>
      </c>
      <c r="AO1523" t="str">
        <f t="shared" si="71"/>
        <v>January</v>
      </c>
      <c r="AP1523">
        <v>1</v>
      </c>
    </row>
    <row r="1524" spans="1:42" ht="13" x14ac:dyDescent="0.15">
      <c r="A1524">
        <v>1523</v>
      </c>
      <c r="B1524" s="1">
        <v>50729</v>
      </c>
      <c r="C1524" s="1">
        <v>444</v>
      </c>
      <c r="D1524" s="1">
        <f t="shared" si="69"/>
        <v>0.87523901515898206</v>
      </c>
      <c r="E1524" s="1">
        <v>1</v>
      </c>
      <c r="F1524" s="1">
        <v>1</v>
      </c>
      <c r="G1524" s="1">
        <v>62</v>
      </c>
      <c r="H1524" s="1">
        <v>239</v>
      </c>
      <c r="I1524" s="1">
        <v>13</v>
      </c>
      <c r="J1524" s="1">
        <v>143</v>
      </c>
      <c r="K1524" s="1">
        <v>45</v>
      </c>
      <c r="L1524" s="1">
        <v>4</v>
      </c>
      <c r="M1524" s="1">
        <v>52</v>
      </c>
      <c r="N1524" s="1">
        <v>9</v>
      </c>
      <c r="O1524" s="1">
        <v>6</v>
      </c>
      <c r="P1524" s="1">
        <v>2</v>
      </c>
      <c r="Q1524" s="1">
        <v>7</v>
      </c>
      <c r="R1524" s="1">
        <v>6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62</v>
      </c>
      <c r="AA1524" s="1" t="str" cm="1">
        <f t="array" ref="AA1524">_xlfn.IFS(AND(Z1524 &lt; 36, Z1524 &gt; 23), "24-35", AND(Z1524 &lt; 51, Z1524 &gt; 35), "36-50", AND(Z1524 &lt; 66, Z1524 &gt; 50), "51-65", Z1524 &gt; 65, "66+", TRUE, "?")</f>
        <v>51-65</v>
      </c>
      <c r="AB1524" s="1">
        <v>2582</v>
      </c>
      <c r="AC1524" s="1">
        <v>0</v>
      </c>
      <c r="AD1524" s="1">
        <v>0</v>
      </c>
      <c r="AE1524" s="1">
        <v>1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392</v>
      </c>
      <c r="AM1524" s="2">
        <v>42267</v>
      </c>
      <c r="AN1524">
        <f t="shared" si="70"/>
        <v>9</v>
      </c>
      <c r="AO1524" t="str">
        <f t="shared" si="71"/>
        <v>September</v>
      </c>
      <c r="AP1524">
        <v>1</v>
      </c>
    </row>
    <row r="1525" spans="1:42" ht="13" x14ac:dyDescent="0.15">
      <c r="A1525">
        <v>1524</v>
      </c>
      <c r="B1525" s="1">
        <v>34916</v>
      </c>
      <c r="C1525" s="1">
        <v>189</v>
      </c>
      <c r="D1525" s="1">
        <f t="shared" si="69"/>
        <v>0.54129911788291896</v>
      </c>
      <c r="E1525" s="1">
        <v>2</v>
      </c>
      <c r="F1525" s="1">
        <v>0</v>
      </c>
      <c r="G1525" s="1">
        <v>89</v>
      </c>
      <c r="H1525" s="1">
        <v>51</v>
      </c>
      <c r="I1525" s="1">
        <v>23</v>
      </c>
      <c r="J1525" s="1">
        <v>82</v>
      </c>
      <c r="K1525" s="1">
        <v>33</v>
      </c>
      <c r="L1525" s="1">
        <v>0</v>
      </c>
      <c r="M1525" s="1">
        <v>42</v>
      </c>
      <c r="N1525" s="1">
        <v>4</v>
      </c>
      <c r="O1525" s="1">
        <v>5</v>
      </c>
      <c r="P1525" s="1">
        <v>1</v>
      </c>
      <c r="Q1525" s="1">
        <v>3</v>
      </c>
      <c r="R1525" s="1">
        <v>9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52</v>
      </c>
      <c r="AA1525" s="1" t="str" cm="1">
        <f t="array" ref="AA1525">_xlfn.IFS(AND(Z1525 &lt; 36, Z1525 &gt; 23), "24-35", AND(Z1525 &lt; 51, Z1525 &gt; 35), "36-50", AND(Z1525 &lt; 66, Z1525 &gt; 50), "51-65", Z1525 &gt; 65, "66+", TRUE, "?")</f>
        <v>51-65</v>
      </c>
      <c r="AB1525" s="1">
        <v>2569</v>
      </c>
      <c r="AC1525" s="1">
        <v>0</v>
      </c>
      <c r="AD1525" s="1">
        <v>0</v>
      </c>
      <c r="AE1525" s="1">
        <v>0</v>
      </c>
      <c r="AF1525" s="1">
        <v>1</v>
      </c>
      <c r="AG1525" s="1">
        <v>0</v>
      </c>
      <c r="AH1525" s="1">
        <v>0</v>
      </c>
      <c r="AI1525" s="1">
        <v>1</v>
      </c>
      <c r="AJ1525" s="1">
        <v>0</v>
      </c>
      <c r="AK1525" s="1">
        <v>0</v>
      </c>
      <c r="AL1525" s="1">
        <v>147</v>
      </c>
      <c r="AM1525" s="2">
        <v>42280</v>
      </c>
      <c r="AN1525">
        <f t="shared" si="70"/>
        <v>10</v>
      </c>
      <c r="AO1525" t="str">
        <f t="shared" si="71"/>
        <v>October</v>
      </c>
      <c r="AP1525">
        <v>1</v>
      </c>
    </row>
    <row r="1526" spans="1:42" ht="13" x14ac:dyDescent="0.15">
      <c r="A1526">
        <v>1525</v>
      </c>
      <c r="B1526" s="1">
        <v>64892</v>
      </c>
      <c r="C1526" s="1">
        <v>837</v>
      </c>
      <c r="D1526" s="1">
        <f t="shared" si="69"/>
        <v>1.2898354188497811</v>
      </c>
      <c r="E1526" s="1">
        <v>0</v>
      </c>
      <c r="F1526" s="1">
        <v>1</v>
      </c>
      <c r="G1526" s="1">
        <v>77</v>
      </c>
      <c r="H1526" s="1">
        <v>527</v>
      </c>
      <c r="I1526" s="1">
        <v>24</v>
      </c>
      <c r="J1526" s="1">
        <v>230</v>
      </c>
      <c r="K1526" s="1">
        <v>32</v>
      </c>
      <c r="L1526" s="1">
        <v>24</v>
      </c>
      <c r="M1526" s="1">
        <v>65</v>
      </c>
      <c r="N1526" s="1">
        <v>2</v>
      </c>
      <c r="O1526" s="1">
        <v>6</v>
      </c>
      <c r="P1526" s="1">
        <v>4</v>
      </c>
      <c r="Q1526" s="1">
        <v>12</v>
      </c>
      <c r="R1526" s="1">
        <v>4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44</v>
      </c>
      <c r="AA1526" s="1" t="str" cm="1">
        <f t="array" ref="AA1526">_xlfn.IFS(AND(Z1526 &lt; 36, Z1526 &gt; 23), "24-35", AND(Z1526 &lt; 51, Z1526 &gt; 35), "36-50", AND(Z1526 &lt; 66, Z1526 &gt; 50), "51-65", Z1526 &gt; 65, "66+", TRUE, "?")</f>
        <v>36-50</v>
      </c>
      <c r="AB1526" s="1">
        <v>2190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0</v>
      </c>
      <c r="AL1526" s="1">
        <v>772</v>
      </c>
      <c r="AM1526" s="2">
        <v>42659</v>
      </c>
      <c r="AN1526">
        <f t="shared" si="70"/>
        <v>10</v>
      </c>
      <c r="AO1526" t="str">
        <f t="shared" si="71"/>
        <v>October</v>
      </c>
      <c r="AP1526">
        <v>1</v>
      </c>
    </row>
    <row r="1527" spans="1:42" ht="13" x14ac:dyDescent="0.15">
      <c r="A1527">
        <v>1526</v>
      </c>
      <c r="B1527" s="1">
        <v>43602</v>
      </c>
      <c r="C1527" s="1">
        <v>49</v>
      </c>
      <c r="D1527" s="1">
        <f t="shared" si="69"/>
        <v>0.11238016604742901</v>
      </c>
      <c r="E1527" s="1">
        <v>1</v>
      </c>
      <c r="F1527" s="1">
        <v>1</v>
      </c>
      <c r="G1527" s="1">
        <v>45</v>
      </c>
      <c r="H1527" s="1">
        <v>19</v>
      </c>
      <c r="I1527" s="1">
        <v>5</v>
      </c>
      <c r="J1527" s="1">
        <v>12</v>
      </c>
      <c r="K1527" s="1">
        <v>10</v>
      </c>
      <c r="L1527" s="1">
        <v>3</v>
      </c>
      <c r="M1527" s="1">
        <v>19</v>
      </c>
      <c r="N1527" s="1">
        <v>3</v>
      </c>
      <c r="O1527" s="1">
        <v>3</v>
      </c>
      <c r="P1527" s="1">
        <v>1</v>
      </c>
      <c r="Q1527" s="1">
        <v>2</v>
      </c>
      <c r="R1527" s="1">
        <v>6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54</v>
      </c>
      <c r="AA1527" s="1" t="str" cm="1">
        <f t="array" ref="AA1527">_xlfn.IFS(AND(Z1527 &lt; 36, Z1527 &gt; 23), "24-35", AND(Z1527 &lt; 51, Z1527 &gt; 35), "36-50", AND(Z1527 &lt; 66, Z1527 &gt; 50), "51-65", Z1527 &gt; 65, "66+", TRUE, "?")</f>
        <v>51-65</v>
      </c>
      <c r="AB1527" s="1">
        <v>2329</v>
      </c>
      <c r="AC1527" s="1">
        <v>0</v>
      </c>
      <c r="AD1527" s="1">
        <v>0</v>
      </c>
      <c r="AE1527" s="1">
        <v>1</v>
      </c>
      <c r="AF1527" s="1">
        <v>0</v>
      </c>
      <c r="AG1527" s="1">
        <v>0</v>
      </c>
      <c r="AH1527" s="1">
        <v>0</v>
      </c>
      <c r="AI1527" s="1">
        <v>1</v>
      </c>
      <c r="AJ1527" s="1">
        <v>0</v>
      </c>
      <c r="AK1527" s="1">
        <v>0</v>
      </c>
      <c r="AL1527" s="1">
        <v>30</v>
      </c>
      <c r="AM1527" s="2">
        <v>42520</v>
      </c>
      <c r="AN1527">
        <f t="shared" si="70"/>
        <v>5</v>
      </c>
      <c r="AO1527" t="str">
        <f t="shared" si="71"/>
        <v>May</v>
      </c>
      <c r="AP1527">
        <v>1</v>
      </c>
    </row>
    <row r="1528" spans="1:42" ht="13" x14ac:dyDescent="0.15">
      <c r="A1528">
        <v>1527</v>
      </c>
      <c r="B1528" s="1">
        <v>41473</v>
      </c>
      <c r="C1528" s="1">
        <v>67</v>
      </c>
      <c r="D1528" s="1">
        <f t="shared" si="69"/>
        <v>0.16155088852988692</v>
      </c>
      <c r="E1528" s="1">
        <v>1</v>
      </c>
      <c r="F1528" s="1">
        <v>0</v>
      </c>
      <c r="G1528" s="1">
        <v>80</v>
      </c>
      <c r="H1528" s="1">
        <v>21</v>
      </c>
      <c r="I1528" s="1">
        <v>8</v>
      </c>
      <c r="J1528" s="1">
        <v>20</v>
      </c>
      <c r="K1528" s="1">
        <v>15</v>
      </c>
      <c r="L1528" s="1">
        <v>3</v>
      </c>
      <c r="M1528" s="1">
        <v>9</v>
      </c>
      <c r="N1528" s="1">
        <v>1</v>
      </c>
      <c r="O1528" s="1">
        <v>2</v>
      </c>
      <c r="P1528" s="1">
        <v>0</v>
      </c>
      <c r="Q1528" s="1">
        <v>3</v>
      </c>
      <c r="R1528" s="1">
        <v>7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35</v>
      </c>
      <c r="AA1528" s="1" t="str" cm="1">
        <f t="array" ref="AA1528">_xlfn.IFS(AND(Z1528 &lt; 36, Z1528 &gt; 23), "24-35", AND(Z1528 &lt; 51, Z1528 &gt; 35), "36-50", AND(Z1528 &lt; 66, Z1528 &gt; 50), "51-65", Z1528 &gt; 65, "66+", TRUE, "?")</f>
        <v>24-35</v>
      </c>
      <c r="AB1528" s="1">
        <v>2534</v>
      </c>
      <c r="AC1528" s="1">
        <v>0</v>
      </c>
      <c r="AD1528" s="1">
        <v>0</v>
      </c>
      <c r="AE1528" s="1">
        <v>1</v>
      </c>
      <c r="AF1528" s="1">
        <v>0</v>
      </c>
      <c r="AG1528" s="1">
        <v>0</v>
      </c>
      <c r="AH1528" s="1">
        <v>1</v>
      </c>
      <c r="AI1528" s="1">
        <v>0</v>
      </c>
      <c r="AJ1528" s="1">
        <v>0</v>
      </c>
      <c r="AK1528" s="1">
        <v>0</v>
      </c>
      <c r="AL1528" s="1">
        <v>58</v>
      </c>
      <c r="AM1528" s="2">
        <v>42315</v>
      </c>
      <c r="AN1528">
        <f t="shared" si="70"/>
        <v>11</v>
      </c>
      <c r="AO1528" t="str">
        <f t="shared" si="71"/>
        <v>November</v>
      </c>
      <c r="AP1528">
        <v>1</v>
      </c>
    </row>
    <row r="1529" spans="1:42" ht="13" x14ac:dyDescent="0.15">
      <c r="A1529">
        <v>1528</v>
      </c>
      <c r="B1529" s="1">
        <v>63246</v>
      </c>
      <c r="C1529" s="1">
        <v>765</v>
      </c>
      <c r="D1529" s="1">
        <f t="shared" si="69"/>
        <v>1.2095626600891756</v>
      </c>
      <c r="E1529" s="1">
        <v>0</v>
      </c>
      <c r="F1529" s="1">
        <v>2</v>
      </c>
      <c r="G1529" s="1">
        <v>60</v>
      </c>
      <c r="H1529" s="1">
        <v>593</v>
      </c>
      <c r="I1529" s="1">
        <v>30</v>
      </c>
      <c r="J1529" s="1">
        <v>91</v>
      </c>
      <c r="K1529" s="1">
        <v>29</v>
      </c>
      <c r="L1529" s="1">
        <v>22</v>
      </c>
      <c r="M1529" s="1">
        <v>7</v>
      </c>
      <c r="N1529" s="1">
        <v>1</v>
      </c>
      <c r="O1529" s="1">
        <v>6</v>
      </c>
      <c r="P1529" s="1">
        <v>3</v>
      </c>
      <c r="Q1529" s="1">
        <v>12</v>
      </c>
      <c r="R1529" s="1">
        <v>4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53</v>
      </c>
      <c r="AA1529" s="1" t="str" cm="1">
        <f t="array" ref="AA1529">_xlfn.IFS(AND(Z1529 &lt; 36, Z1529 &gt; 23), "24-35", AND(Z1529 &lt; 51, Z1529 &gt; 35), "36-50", AND(Z1529 &lt; 66, Z1529 &gt; 50), "51-65", Z1529 &gt; 65, "66+", TRUE, "?")</f>
        <v>51-65</v>
      </c>
      <c r="AB1529" s="1">
        <v>2472</v>
      </c>
      <c r="AC1529" s="1">
        <v>0</v>
      </c>
      <c r="AD1529" s="1">
        <v>1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758</v>
      </c>
      <c r="AM1529" s="2">
        <v>42377</v>
      </c>
      <c r="AN1529">
        <f t="shared" si="70"/>
        <v>1</v>
      </c>
      <c r="AO1529" t="str">
        <f t="shared" si="71"/>
        <v>January</v>
      </c>
      <c r="AP1529">
        <v>1</v>
      </c>
    </row>
    <row r="1530" spans="1:42" ht="13" x14ac:dyDescent="0.15">
      <c r="A1530">
        <v>1529</v>
      </c>
      <c r="B1530" s="1">
        <v>36732</v>
      </c>
      <c r="C1530" s="1">
        <v>40</v>
      </c>
      <c r="D1530" s="1">
        <f t="shared" si="69"/>
        <v>0.10889687465969727</v>
      </c>
      <c r="E1530" s="1">
        <v>1</v>
      </c>
      <c r="F1530" s="1">
        <v>1</v>
      </c>
      <c r="G1530" s="1">
        <v>71</v>
      </c>
      <c r="H1530" s="1">
        <v>21</v>
      </c>
      <c r="I1530" s="1">
        <v>5</v>
      </c>
      <c r="J1530" s="1">
        <v>3</v>
      </c>
      <c r="K1530" s="1">
        <v>10</v>
      </c>
      <c r="L1530" s="1">
        <v>1</v>
      </c>
      <c r="M1530" s="1">
        <v>7</v>
      </c>
      <c r="N1530" s="1">
        <v>3</v>
      </c>
      <c r="O1530" s="1">
        <v>1</v>
      </c>
      <c r="P1530" s="1">
        <v>1</v>
      </c>
      <c r="Q1530" s="1">
        <v>4</v>
      </c>
      <c r="R1530" s="1">
        <v>2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61</v>
      </c>
      <c r="AA1530" s="1" t="str" cm="1">
        <f t="array" ref="AA1530">_xlfn.IFS(AND(Z1530 &lt; 36, Z1530 &gt; 23), "24-35", AND(Z1530 &lt; 51, Z1530 &gt; 35), "36-50", AND(Z1530 &lt; 66, Z1530 &gt; 50), "51-65", Z1530 &gt; 65, "66+", TRUE, "?")</f>
        <v>51-65</v>
      </c>
      <c r="AB1530" s="1">
        <v>2341</v>
      </c>
      <c r="AC1530" s="1">
        <v>0</v>
      </c>
      <c r="AD1530" s="1">
        <v>1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33</v>
      </c>
      <c r="AM1530" s="2">
        <v>42508</v>
      </c>
      <c r="AN1530">
        <f t="shared" si="70"/>
        <v>5</v>
      </c>
      <c r="AO1530" t="str">
        <f t="shared" si="71"/>
        <v>May</v>
      </c>
      <c r="AP1530">
        <v>1</v>
      </c>
    </row>
    <row r="1531" spans="1:42" ht="13" x14ac:dyDescent="0.15">
      <c r="A1531">
        <v>1530</v>
      </c>
      <c r="B1531" s="1">
        <v>36262</v>
      </c>
      <c r="C1531" s="1">
        <v>273</v>
      </c>
      <c r="D1531" s="1">
        <f t="shared" si="69"/>
        <v>0.75285422756604714</v>
      </c>
      <c r="E1531" s="1">
        <v>0</v>
      </c>
      <c r="F1531" s="1">
        <v>0</v>
      </c>
      <c r="G1531" s="1">
        <v>24</v>
      </c>
      <c r="H1531" s="1">
        <v>88</v>
      </c>
      <c r="I1531" s="1">
        <v>39</v>
      </c>
      <c r="J1531" s="1">
        <v>54</v>
      </c>
      <c r="K1531" s="1">
        <v>64</v>
      </c>
      <c r="L1531" s="1">
        <v>28</v>
      </c>
      <c r="M1531" s="1">
        <v>153</v>
      </c>
      <c r="N1531" s="1">
        <v>1</v>
      </c>
      <c r="O1531" s="1">
        <v>3</v>
      </c>
      <c r="P1531" s="1">
        <v>5</v>
      </c>
      <c r="Q1531" s="1">
        <v>3</v>
      </c>
      <c r="R1531" s="1">
        <v>6</v>
      </c>
      <c r="S1531" s="1">
        <v>0</v>
      </c>
      <c r="T1531" s="1">
        <v>0</v>
      </c>
      <c r="U1531" s="1">
        <v>1</v>
      </c>
      <c r="V1531" s="1">
        <v>0</v>
      </c>
      <c r="W1531" s="1">
        <v>0</v>
      </c>
      <c r="X1531" s="1">
        <v>0</v>
      </c>
      <c r="Y1531" s="1">
        <v>1</v>
      </c>
      <c r="Z1531" s="1">
        <v>37</v>
      </c>
      <c r="AA1531" s="1" t="str" cm="1">
        <f t="array" ref="AA1531">_xlfn.IFS(AND(Z1531 &lt; 36, Z1531 &gt; 23), "24-35", AND(Z1531 &lt; 51, Z1531 &gt; 35), "36-50", AND(Z1531 &lt; 66, Z1531 &gt; 50), "51-65", Z1531 &gt; 65, "66+", TRUE, "?")</f>
        <v>36-50</v>
      </c>
      <c r="AB1531" s="1">
        <v>2441</v>
      </c>
      <c r="AC1531" s="1">
        <v>0</v>
      </c>
      <c r="AD1531" s="1">
        <v>1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</v>
      </c>
      <c r="AK1531" s="1">
        <v>0</v>
      </c>
      <c r="AL1531" s="1">
        <v>120</v>
      </c>
      <c r="AM1531" s="2">
        <v>42408</v>
      </c>
      <c r="AN1531">
        <f t="shared" si="70"/>
        <v>2</v>
      </c>
      <c r="AO1531" t="str">
        <f t="shared" si="71"/>
        <v>February</v>
      </c>
      <c r="AP1531">
        <v>1</v>
      </c>
    </row>
    <row r="1532" spans="1:42" ht="13" x14ac:dyDescent="0.15">
      <c r="A1532">
        <v>1531</v>
      </c>
      <c r="B1532" s="1">
        <v>36864</v>
      </c>
      <c r="C1532" s="1">
        <v>265</v>
      </c>
      <c r="D1532" s="1">
        <f t="shared" si="69"/>
        <v>0.71885850694444442</v>
      </c>
      <c r="E1532" s="1">
        <v>0</v>
      </c>
      <c r="F1532" s="1">
        <v>1</v>
      </c>
      <c r="G1532" s="1">
        <v>53</v>
      </c>
      <c r="H1532" s="1">
        <v>204</v>
      </c>
      <c r="I1532" s="1">
        <v>5</v>
      </c>
      <c r="J1532" s="1">
        <v>39</v>
      </c>
      <c r="K1532" s="1">
        <v>17</v>
      </c>
      <c r="L1532" s="1">
        <v>0</v>
      </c>
      <c r="M1532" s="1">
        <v>89</v>
      </c>
      <c r="N1532" s="1">
        <v>3</v>
      </c>
      <c r="O1532" s="1">
        <v>5</v>
      </c>
      <c r="P1532" s="1">
        <v>2</v>
      </c>
      <c r="Q1532" s="1">
        <v>4</v>
      </c>
      <c r="R1532" s="1">
        <v>8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63</v>
      </c>
      <c r="AA1532" s="1" t="str" cm="1">
        <f t="array" ref="AA1532">_xlfn.IFS(AND(Z1532 &lt; 36, Z1532 &gt; 23), "24-35", AND(Z1532 &lt; 51, Z1532 &gt; 35), "36-50", AND(Z1532 &lt; 66, Z1532 &gt; 50), "51-65", Z1532 &gt; 65, "66+", TRUE, "?")</f>
        <v>51-65</v>
      </c>
      <c r="AB1532" s="1">
        <v>2844</v>
      </c>
      <c r="AC1532" s="1">
        <v>0</v>
      </c>
      <c r="AD1532" s="1">
        <v>0</v>
      </c>
      <c r="AE1532" s="1">
        <v>1</v>
      </c>
      <c r="AF1532" s="1">
        <v>0</v>
      </c>
      <c r="AG1532" s="1">
        <v>0</v>
      </c>
      <c r="AH1532" s="1">
        <v>0</v>
      </c>
      <c r="AI1532" s="1">
        <v>1</v>
      </c>
      <c r="AJ1532" s="1">
        <v>0</v>
      </c>
      <c r="AK1532" s="1">
        <v>0</v>
      </c>
      <c r="AL1532" s="1">
        <v>176</v>
      </c>
      <c r="AM1532" s="2">
        <v>42005</v>
      </c>
      <c r="AN1532">
        <f t="shared" si="70"/>
        <v>1</v>
      </c>
      <c r="AO1532" t="str">
        <f t="shared" si="71"/>
        <v>January</v>
      </c>
      <c r="AP1532">
        <v>1</v>
      </c>
    </row>
    <row r="1533" spans="1:42" ht="13" x14ac:dyDescent="0.15">
      <c r="A1533">
        <v>1532</v>
      </c>
      <c r="B1533" s="1">
        <v>86610</v>
      </c>
      <c r="C1533" s="1">
        <v>1550</v>
      </c>
      <c r="D1533" s="1">
        <f t="shared" si="69"/>
        <v>1.7896316822537814</v>
      </c>
      <c r="E1533" s="1">
        <v>0</v>
      </c>
      <c r="F1533" s="1">
        <v>0</v>
      </c>
      <c r="G1533" s="1">
        <v>66</v>
      </c>
      <c r="H1533" s="1">
        <v>446</v>
      </c>
      <c r="I1533" s="1">
        <v>107</v>
      </c>
      <c r="J1533" s="1">
        <v>768</v>
      </c>
      <c r="K1533" s="1">
        <v>33</v>
      </c>
      <c r="L1533" s="1">
        <v>196</v>
      </c>
      <c r="M1533" s="1">
        <v>53</v>
      </c>
      <c r="N1533" s="1">
        <v>1</v>
      </c>
      <c r="O1533" s="1">
        <v>5</v>
      </c>
      <c r="P1533" s="1">
        <v>6</v>
      </c>
      <c r="Q1533" s="1">
        <v>6</v>
      </c>
      <c r="R1533" s="1">
        <v>2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69</v>
      </c>
      <c r="AA1533" s="1" t="str" cm="1">
        <f t="array" ref="AA1533">_xlfn.IFS(AND(Z1533 &lt; 36, Z1533 &gt; 23), "24-35", AND(Z1533 &lt; 51, Z1533 &gt; 35), "36-50", AND(Z1533 &lt; 66, Z1533 &gt; 50), "51-65", Z1533 &gt; 65, "66+", TRUE, "?")</f>
        <v>66+</v>
      </c>
      <c r="AB1533" s="1">
        <v>2456</v>
      </c>
      <c r="AC1533" s="1">
        <v>0</v>
      </c>
      <c r="AD1533" s="1">
        <v>0</v>
      </c>
      <c r="AE1533" s="1">
        <v>0</v>
      </c>
      <c r="AF1533" s="1">
        <v>1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1497</v>
      </c>
      <c r="AM1533" s="2">
        <v>42393</v>
      </c>
      <c r="AN1533">
        <f t="shared" si="70"/>
        <v>1</v>
      </c>
      <c r="AO1533" t="str">
        <f t="shared" si="71"/>
        <v>January</v>
      </c>
      <c r="AP1533">
        <v>1</v>
      </c>
    </row>
    <row r="1534" spans="1:42" ht="13" x14ac:dyDescent="0.15">
      <c r="A1534">
        <v>1533</v>
      </c>
      <c r="B1534" s="1">
        <v>39660</v>
      </c>
      <c r="C1534" s="1">
        <v>263</v>
      </c>
      <c r="D1534" s="1">
        <f t="shared" si="69"/>
        <v>0.66313666162380225</v>
      </c>
      <c r="E1534" s="1">
        <v>1</v>
      </c>
      <c r="F1534" s="1">
        <v>0</v>
      </c>
      <c r="G1534" s="1">
        <v>36</v>
      </c>
      <c r="H1534" s="1">
        <v>139</v>
      </c>
      <c r="I1534" s="1">
        <v>13</v>
      </c>
      <c r="J1534" s="1">
        <v>78</v>
      </c>
      <c r="K1534" s="1">
        <v>20</v>
      </c>
      <c r="L1534" s="1">
        <v>13</v>
      </c>
      <c r="M1534" s="1">
        <v>36</v>
      </c>
      <c r="N1534" s="1">
        <v>3</v>
      </c>
      <c r="O1534" s="1">
        <v>7</v>
      </c>
      <c r="P1534" s="1">
        <v>1</v>
      </c>
      <c r="Q1534" s="1">
        <v>3</v>
      </c>
      <c r="R1534" s="1">
        <v>9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38</v>
      </c>
      <c r="AA1534" s="1" t="str" cm="1">
        <f t="array" ref="AA1534">_xlfn.IFS(AND(Z1534 &lt; 36, Z1534 &gt; 23), "24-35", AND(Z1534 &lt; 51, Z1534 &gt; 35), "36-50", AND(Z1534 &lt; 66, Z1534 &gt; 50), "51-65", Z1534 &gt; 65, "66+", TRUE, "?")</f>
        <v>36-50</v>
      </c>
      <c r="AB1534" s="1">
        <v>2849</v>
      </c>
      <c r="AC1534" s="1">
        <v>0</v>
      </c>
      <c r="AD1534" s="1">
        <v>0</v>
      </c>
      <c r="AE1534" s="1">
        <v>1</v>
      </c>
      <c r="AF1534" s="1">
        <v>0</v>
      </c>
      <c r="AG1534" s="1">
        <v>0</v>
      </c>
      <c r="AH1534" s="1">
        <v>0</v>
      </c>
      <c r="AI1534" s="1">
        <v>1</v>
      </c>
      <c r="AJ1534" s="1">
        <v>0</v>
      </c>
      <c r="AK1534" s="1">
        <v>0</v>
      </c>
      <c r="AL1534" s="1">
        <v>227</v>
      </c>
      <c r="AM1534" s="2">
        <v>42000</v>
      </c>
      <c r="AN1534">
        <f t="shared" si="70"/>
        <v>12</v>
      </c>
      <c r="AO1534" t="str">
        <f t="shared" si="71"/>
        <v>December</v>
      </c>
      <c r="AP1534">
        <v>1</v>
      </c>
    </row>
    <row r="1535" spans="1:42" ht="13" x14ac:dyDescent="0.15">
      <c r="A1535">
        <v>1534</v>
      </c>
      <c r="B1535" s="1">
        <v>69016</v>
      </c>
      <c r="C1535" s="1">
        <v>1372</v>
      </c>
      <c r="D1535" s="1">
        <f t="shared" si="69"/>
        <v>1.9879448243885476</v>
      </c>
      <c r="E1535" s="1">
        <v>0</v>
      </c>
      <c r="F1535" s="1">
        <v>1</v>
      </c>
      <c r="G1535" s="1">
        <v>61</v>
      </c>
      <c r="H1535" s="1">
        <v>726</v>
      </c>
      <c r="I1535" s="1">
        <v>53</v>
      </c>
      <c r="J1535" s="1">
        <v>363</v>
      </c>
      <c r="K1535" s="1">
        <v>123</v>
      </c>
      <c r="L1535" s="1">
        <v>107</v>
      </c>
      <c r="M1535" s="1">
        <v>161</v>
      </c>
      <c r="N1535" s="1">
        <v>4</v>
      </c>
      <c r="O1535" s="1">
        <v>8</v>
      </c>
      <c r="P1535" s="1">
        <v>9</v>
      </c>
      <c r="Q1535" s="1">
        <v>13</v>
      </c>
      <c r="R1535" s="1">
        <v>5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50</v>
      </c>
      <c r="AA1535" s="1" t="str" cm="1">
        <f t="array" ref="AA1535">_xlfn.IFS(AND(Z1535 &lt; 36, Z1535 &gt; 23), "24-35", AND(Z1535 &lt; 51, Z1535 &gt; 35), "36-50", AND(Z1535 &lt; 66, Z1535 &gt; 50), "51-65", Z1535 &gt; 65, "66+", TRUE, "?")</f>
        <v>36-50</v>
      </c>
      <c r="AB1535" s="1">
        <v>2743</v>
      </c>
      <c r="AC1535" s="1">
        <v>0</v>
      </c>
      <c r="AD1535" s="1">
        <v>1</v>
      </c>
      <c r="AE1535" s="1">
        <v>0</v>
      </c>
      <c r="AF1535" s="1">
        <v>0</v>
      </c>
      <c r="AG1535" s="1">
        <v>0</v>
      </c>
      <c r="AH1535" s="1">
        <v>0</v>
      </c>
      <c r="AI1535" s="1">
        <v>1</v>
      </c>
      <c r="AJ1535" s="1">
        <v>0</v>
      </c>
      <c r="AK1535" s="1">
        <v>0</v>
      </c>
      <c r="AL1535" s="1">
        <v>1211</v>
      </c>
      <c r="AM1535" s="2">
        <v>42106</v>
      </c>
      <c r="AN1535">
        <f t="shared" si="70"/>
        <v>4</v>
      </c>
      <c r="AO1535" t="str">
        <f t="shared" si="71"/>
        <v>April</v>
      </c>
      <c r="AP1535">
        <v>1</v>
      </c>
    </row>
    <row r="1536" spans="1:42" ht="13" x14ac:dyDescent="0.15">
      <c r="A1536">
        <v>1535</v>
      </c>
      <c r="B1536" s="1">
        <v>20193</v>
      </c>
      <c r="C1536" s="1">
        <v>73</v>
      </c>
      <c r="D1536" s="1">
        <f t="shared" si="69"/>
        <v>0.36151141484672905</v>
      </c>
      <c r="E1536" s="1">
        <v>0</v>
      </c>
      <c r="F1536" s="1">
        <v>0</v>
      </c>
      <c r="G1536" s="1">
        <v>18</v>
      </c>
      <c r="H1536" s="1">
        <v>8</v>
      </c>
      <c r="I1536" s="1">
        <v>8</v>
      </c>
      <c r="J1536" s="1">
        <v>22</v>
      </c>
      <c r="K1536" s="1">
        <v>24</v>
      </c>
      <c r="L1536" s="1">
        <v>11</v>
      </c>
      <c r="M1536" s="1">
        <v>9</v>
      </c>
      <c r="N1536" s="1">
        <v>1</v>
      </c>
      <c r="O1536" s="1">
        <v>1</v>
      </c>
      <c r="P1536" s="1">
        <v>1</v>
      </c>
      <c r="Q1536" s="1">
        <v>4</v>
      </c>
      <c r="R1536" s="1">
        <v>4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29</v>
      </c>
      <c r="AA1536" s="1" t="str" cm="1">
        <f t="array" ref="AA1536">_xlfn.IFS(AND(Z1536 &lt; 36, Z1536 &gt; 23), "24-35", AND(Z1536 &lt; 51, Z1536 &gt; 35), "36-50", AND(Z1536 &lt; 66, Z1536 &gt; 50), "51-65", Z1536 &gt; 65, "66+", TRUE, "?")</f>
        <v>24-35</v>
      </c>
      <c r="AB1536" s="1">
        <v>2737</v>
      </c>
      <c r="AC1536" s="1">
        <v>0</v>
      </c>
      <c r="AD1536" s="1">
        <v>0</v>
      </c>
      <c r="AE1536" s="1">
        <v>0</v>
      </c>
      <c r="AF1536" s="1">
        <v>1</v>
      </c>
      <c r="AG1536" s="1">
        <v>0</v>
      </c>
      <c r="AH1536" s="1">
        <v>1</v>
      </c>
      <c r="AI1536" s="1">
        <v>0</v>
      </c>
      <c r="AJ1536" s="1">
        <v>0</v>
      </c>
      <c r="AK1536" s="1">
        <v>0</v>
      </c>
      <c r="AL1536" s="1">
        <v>64</v>
      </c>
      <c r="AM1536" s="2">
        <v>42112</v>
      </c>
      <c r="AN1536">
        <f t="shared" si="70"/>
        <v>4</v>
      </c>
      <c r="AO1536" t="str">
        <f t="shared" si="71"/>
        <v>April</v>
      </c>
      <c r="AP1536">
        <v>1</v>
      </c>
    </row>
    <row r="1537" spans="1:42" ht="13" x14ac:dyDescent="0.15">
      <c r="A1537">
        <v>1536</v>
      </c>
      <c r="B1537" s="1">
        <v>27573</v>
      </c>
      <c r="C1537" s="1">
        <v>229</v>
      </c>
      <c r="D1537" s="1">
        <f t="shared" si="69"/>
        <v>0.8305226127008305</v>
      </c>
      <c r="E1537" s="1">
        <v>1</v>
      </c>
      <c r="F1537" s="1">
        <v>0</v>
      </c>
      <c r="G1537" s="1">
        <v>45</v>
      </c>
      <c r="H1537" s="1">
        <v>50</v>
      </c>
      <c r="I1537" s="1">
        <v>15</v>
      </c>
      <c r="J1537" s="1">
        <v>110</v>
      </c>
      <c r="K1537" s="1">
        <v>39</v>
      </c>
      <c r="L1537" s="1">
        <v>15</v>
      </c>
      <c r="M1537" s="1">
        <v>15</v>
      </c>
      <c r="N1537" s="1">
        <v>4</v>
      </c>
      <c r="O1537" s="1">
        <v>5</v>
      </c>
      <c r="P1537" s="1">
        <v>1</v>
      </c>
      <c r="Q1537" s="1">
        <v>4</v>
      </c>
      <c r="R1537" s="1">
        <v>8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45</v>
      </c>
      <c r="AA1537" s="1" t="str" cm="1">
        <f t="array" ref="AA1537">_xlfn.IFS(AND(Z1537 &lt; 36, Z1537 &gt; 23), "24-35", AND(Z1537 &lt; 51, Z1537 &gt; 35), "36-50", AND(Z1537 &lt; 66, Z1537 &gt; 50), "51-65", Z1537 &gt; 65, "66+", TRUE, "?")</f>
        <v>36-50</v>
      </c>
      <c r="AB1537" s="1">
        <v>2620</v>
      </c>
      <c r="AC1537" s="1">
        <v>0</v>
      </c>
      <c r="AD1537" s="1">
        <v>1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0</v>
      </c>
      <c r="AK1537" s="1">
        <v>0</v>
      </c>
      <c r="AL1537" s="1">
        <v>214</v>
      </c>
      <c r="AM1537" s="2">
        <v>42229</v>
      </c>
      <c r="AN1537">
        <f t="shared" si="70"/>
        <v>8</v>
      </c>
      <c r="AO1537" t="str">
        <f t="shared" si="71"/>
        <v>August</v>
      </c>
      <c r="AP1537">
        <v>1</v>
      </c>
    </row>
    <row r="1538" spans="1:42" ht="13" x14ac:dyDescent="0.15">
      <c r="A1538">
        <v>1537</v>
      </c>
      <c r="B1538" s="1">
        <v>15862</v>
      </c>
      <c r="C1538" s="1">
        <v>26</v>
      </c>
      <c r="D1538" s="1">
        <f t="shared" si="69"/>
        <v>0.16391375614676584</v>
      </c>
      <c r="E1538" s="1">
        <v>1</v>
      </c>
      <c r="F1538" s="1">
        <v>0</v>
      </c>
      <c r="G1538" s="1">
        <v>26</v>
      </c>
      <c r="H1538" s="1">
        <v>1</v>
      </c>
      <c r="I1538" s="1">
        <v>1</v>
      </c>
      <c r="J1538" s="1">
        <v>4</v>
      </c>
      <c r="K1538" s="1">
        <v>11</v>
      </c>
      <c r="L1538" s="1">
        <v>9</v>
      </c>
      <c r="M1538" s="1">
        <v>10</v>
      </c>
      <c r="N1538" s="1">
        <v>1</v>
      </c>
      <c r="O1538" s="1">
        <v>1</v>
      </c>
      <c r="P1538" s="1">
        <v>0</v>
      </c>
      <c r="Q1538" s="1">
        <v>3</v>
      </c>
      <c r="R1538" s="1">
        <v>8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41</v>
      </c>
      <c r="AA1538" s="1" t="str" cm="1">
        <f t="array" ref="AA1538">_xlfn.IFS(AND(Z1538 &lt; 36, Z1538 &gt; 23), "24-35", AND(Z1538 &lt; 51, Z1538 &gt; 35), "36-50", AND(Z1538 &lt; 66, Z1538 &gt; 50), "51-65", Z1538 &gt; 65, "66+", TRUE, "?")</f>
        <v>36-50</v>
      </c>
      <c r="AB1538" s="1">
        <v>2526</v>
      </c>
      <c r="AC1538" s="1">
        <v>0</v>
      </c>
      <c r="AD1538" s="1">
        <v>0</v>
      </c>
      <c r="AE1538" s="1">
        <v>1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16</v>
      </c>
      <c r="AM1538" s="2">
        <v>42323</v>
      </c>
      <c r="AN1538">
        <f t="shared" si="70"/>
        <v>11</v>
      </c>
      <c r="AO1538" t="str">
        <f t="shared" si="71"/>
        <v>November</v>
      </c>
      <c r="AP1538">
        <v>1</v>
      </c>
    </row>
    <row r="1539" spans="1:42" ht="13" x14ac:dyDescent="0.15">
      <c r="A1539">
        <v>1538</v>
      </c>
      <c r="B1539" s="1">
        <v>49544</v>
      </c>
      <c r="C1539" s="1">
        <v>381</v>
      </c>
      <c r="D1539" s="1">
        <f t="shared" ref="D1539:D1602" si="72">C1539/B1539*100</f>
        <v>0.76901340222832237</v>
      </c>
      <c r="E1539" s="1">
        <v>1</v>
      </c>
      <c r="F1539" s="1">
        <v>0</v>
      </c>
      <c r="G1539" s="1">
        <v>0</v>
      </c>
      <c r="H1539" s="1">
        <v>308</v>
      </c>
      <c r="I1539" s="1">
        <v>0</v>
      </c>
      <c r="J1539" s="1">
        <v>73</v>
      </c>
      <c r="K1539" s="1">
        <v>0</v>
      </c>
      <c r="L1539" s="1">
        <v>0</v>
      </c>
      <c r="M1539" s="1">
        <v>23</v>
      </c>
      <c r="N1539" s="1">
        <v>2</v>
      </c>
      <c r="O1539" s="1">
        <v>5</v>
      </c>
      <c r="P1539" s="1">
        <v>1</v>
      </c>
      <c r="Q1539" s="1">
        <v>8</v>
      </c>
      <c r="R1539" s="1">
        <v>7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44</v>
      </c>
      <c r="AA1539" s="1" t="str" cm="1">
        <f t="array" ref="AA1539">_xlfn.IFS(AND(Z1539 &lt; 36, Z1539 &gt; 23), "24-35", AND(Z1539 &lt; 51, Z1539 &gt; 35), "36-50", AND(Z1539 &lt; 66, Z1539 &gt; 50), "51-65", Z1539 &gt; 65, "66+", TRUE, "?")</f>
        <v>36-50</v>
      </c>
      <c r="AB1539" s="1">
        <v>2661</v>
      </c>
      <c r="AC1539" s="1">
        <v>0</v>
      </c>
      <c r="AD1539" s="1">
        <v>1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358</v>
      </c>
      <c r="AM1539" s="2">
        <v>42188</v>
      </c>
      <c r="AN1539">
        <f t="shared" ref="AN1539:AN1602" si="73">MONTH(AM1539)</f>
        <v>7</v>
      </c>
      <c r="AO1539" t="str">
        <f t="shared" ref="AO1539:AO1602" si="74">TEXT(DATE(2024,AN1539,1),"mmmm")</f>
        <v>July</v>
      </c>
      <c r="AP1539">
        <v>1</v>
      </c>
    </row>
    <row r="1540" spans="1:42" ht="13" x14ac:dyDescent="0.15">
      <c r="A1540">
        <v>1539</v>
      </c>
      <c r="B1540" s="1">
        <v>33228</v>
      </c>
      <c r="C1540" s="1">
        <v>66</v>
      </c>
      <c r="D1540" s="1">
        <f t="shared" si="72"/>
        <v>0.19862766341639582</v>
      </c>
      <c r="E1540" s="1">
        <v>1</v>
      </c>
      <c r="F1540" s="1">
        <v>0</v>
      </c>
      <c r="G1540" s="1">
        <v>28</v>
      </c>
      <c r="H1540" s="1">
        <v>22</v>
      </c>
      <c r="I1540" s="1">
        <v>2</v>
      </c>
      <c r="J1540" s="1">
        <v>31</v>
      </c>
      <c r="K1540" s="1">
        <v>7</v>
      </c>
      <c r="L1540" s="1">
        <v>4</v>
      </c>
      <c r="M1540" s="1">
        <v>5</v>
      </c>
      <c r="N1540" s="1">
        <v>1</v>
      </c>
      <c r="O1540" s="1">
        <v>2</v>
      </c>
      <c r="P1540" s="1">
        <v>0</v>
      </c>
      <c r="Q1540" s="1">
        <v>3</v>
      </c>
      <c r="R1540" s="1">
        <v>7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40</v>
      </c>
      <c r="AA1540" s="1" t="str" cm="1">
        <f t="array" ref="AA1540">_xlfn.IFS(AND(Z1540 &lt; 36, Z1540 &gt; 23), "24-35", AND(Z1540 &lt; 51, Z1540 &gt; 35), "36-50", AND(Z1540 &lt; 66, Z1540 &gt; 50), "51-65", Z1540 &gt; 65, "66+", TRUE, "?")</f>
        <v>36-50</v>
      </c>
      <c r="AB1540" s="1">
        <v>2316</v>
      </c>
      <c r="AC1540" s="1">
        <v>0</v>
      </c>
      <c r="AD1540" s="1">
        <v>1</v>
      </c>
      <c r="AE1540" s="1">
        <v>0</v>
      </c>
      <c r="AF1540" s="1">
        <v>0</v>
      </c>
      <c r="AG1540" s="1">
        <v>0</v>
      </c>
      <c r="AH1540" s="1">
        <v>0</v>
      </c>
      <c r="AI1540" s="1">
        <v>1</v>
      </c>
      <c r="AJ1540" s="1">
        <v>0</v>
      </c>
      <c r="AK1540" s="1">
        <v>0</v>
      </c>
      <c r="AL1540" s="1">
        <v>61</v>
      </c>
      <c r="AM1540" s="2">
        <v>42533</v>
      </c>
      <c r="AN1540">
        <f t="shared" si="73"/>
        <v>6</v>
      </c>
      <c r="AO1540" t="str">
        <f t="shared" si="74"/>
        <v>June</v>
      </c>
      <c r="AP1540">
        <v>1</v>
      </c>
    </row>
    <row r="1541" spans="1:42" ht="13" x14ac:dyDescent="0.15">
      <c r="A1541">
        <v>1540</v>
      </c>
      <c r="B1541" s="1">
        <v>70440</v>
      </c>
      <c r="C1541" s="1">
        <v>1484</v>
      </c>
      <c r="D1541" s="1">
        <f t="shared" si="72"/>
        <v>2.1067575241340148</v>
      </c>
      <c r="E1541" s="1">
        <v>0</v>
      </c>
      <c r="F1541" s="1">
        <v>0</v>
      </c>
      <c r="G1541" s="1">
        <v>49</v>
      </c>
      <c r="H1541" s="1">
        <v>690</v>
      </c>
      <c r="I1541" s="1">
        <v>117</v>
      </c>
      <c r="J1541" s="1">
        <v>499</v>
      </c>
      <c r="K1541" s="1">
        <v>76</v>
      </c>
      <c r="L1541" s="1">
        <v>102</v>
      </c>
      <c r="M1541" s="1">
        <v>88</v>
      </c>
      <c r="N1541" s="1">
        <v>1</v>
      </c>
      <c r="O1541" s="1">
        <v>5</v>
      </c>
      <c r="P1541" s="1">
        <v>10</v>
      </c>
      <c r="Q1541" s="1">
        <v>7</v>
      </c>
      <c r="R1541" s="1">
        <v>3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42</v>
      </c>
      <c r="AA1541" s="1" t="str" cm="1">
        <f t="array" ref="AA1541">_xlfn.IFS(AND(Z1541 &lt; 36, Z1541 &gt; 23), "24-35", AND(Z1541 &lt; 51, Z1541 &gt; 35), "36-50", AND(Z1541 &lt; 66, Z1541 &gt; 50), "51-65", Z1541 &gt; 65, "66+", TRUE, "?")</f>
        <v>36-50</v>
      </c>
      <c r="AB1541" s="1">
        <v>2423</v>
      </c>
      <c r="AC1541" s="1">
        <v>0</v>
      </c>
      <c r="AD1541" s="1">
        <v>0</v>
      </c>
      <c r="AE1541" s="1">
        <v>0</v>
      </c>
      <c r="AF1541" s="1">
        <v>1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1396</v>
      </c>
      <c r="AM1541" s="2">
        <v>42426</v>
      </c>
      <c r="AN1541">
        <f t="shared" si="73"/>
        <v>2</v>
      </c>
      <c r="AO1541" t="str">
        <f t="shared" si="74"/>
        <v>February</v>
      </c>
      <c r="AP1541">
        <v>1</v>
      </c>
    </row>
    <row r="1542" spans="1:42" ht="13" x14ac:dyDescent="0.15">
      <c r="A1542">
        <v>1541</v>
      </c>
      <c r="B1542" s="1">
        <v>38232</v>
      </c>
      <c r="C1542" s="1">
        <v>89</v>
      </c>
      <c r="D1542" s="1">
        <f t="shared" si="72"/>
        <v>0.23278928646160282</v>
      </c>
      <c r="E1542" s="1">
        <v>1</v>
      </c>
      <c r="F1542" s="1">
        <v>1</v>
      </c>
      <c r="G1542" s="1">
        <v>84</v>
      </c>
      <c r="H1542" s="1">
        <v>43</v>
      </c>
      <c r="I1542" s="1">
        <v>5</v>
      </c>
      <c r="J1542" s="1">
        <v>28</v>
      </c>
      <c r="K1542" s="1">
        <v>7</v>
      </c>
      <c r="L1542" s="1">
        <v>6</v>
      </c>
      <c r="M1542" s="1">
        <v>33</v>
      </c>
      <c r="N1542" s="1">
        <v>4</v>
      </c>
      <c r="O1542" s="1">
        <v>3</v>
      </c>
      <c r="P1542" s="1">
        <v>1</v>
      </c>
      <c r="Q1542" s="1">
        <v>3</v>
      </c>
      <c r="R1542" s="1">
        <v>5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49</v>
      </c>
      <c r="AA1542" s="1" t="str" cm="1">
        <f t="array" ref="AA1542">_xlfn.IFS(AND(Z1542 &lt; 36, Z1542 &gt; 23), "24-35", AND(Z1542 &lt; 51, Z1542 &gt; 35), "36-50", AND(Z1542 &lt; 66, Z1542 &gt; 50), "51-65", Z1542 &gt; 65, "66+", TRUE, "?")</f>
        <v>36-50</v>
      </c>
      <c r="AB1542" s="1">
        <v>2322</v>
      </c>
      <c r="AC1542" s="1">
        <v>0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  <c r="AI1542" s="1">
        <v>1</v>
      </c>
      <c r="AJ1542" s="1">
        <v>0</v>
      </c>
      <c r="AK1542" s="1">
        <v>0</v>
      </c>
      <c r="AL1542" s="1">
        <v>56</v>
      </c>
      <c r="AM1542" s="2">
        <v>42527</v>
      </c>
      <c r="AN1542">
        <f t="shared" si="73"/>
        <v>6</v>
      </c>
      <c r="AO1542" t="str">
        <f t="shared" si="74"/>
        <v>June</v>
      </c>
      <c r="AP1542">
        <v>1</v>
      </c>
    </row>
    <row r="1543" spans="1:42" ht="13" x14ac:dyDescent="0.15">
      <c r="A1543">
        <v>1542</v>
      </c>
      <c r="B1543" s="1">
        <v>22554</v>
      </c>
      <c r="C1543" s="1">
        <v>37</v>
      </c>
      <c r="D1543" s="1">
        <f t="shared" si="72"/>
        <v>0.16405072270994059</v>
      </c>
      <c r="E1543" s="1">
        <v>1</v>
      </c>
      <c r="F1543" s="1">
        <v>1</v>
      </c>
      <c r="G1543" s="1">
        <v>38</v>
      </c>
      <c r="H1543" s="1">
        <v>27</v>
      </c>
      <c r="I1543" s="1">
        <v>0</v>
      </c>
      <c r="J1543" s="1">
        <v>10</v>
      </c>
      <c r="K1543" s="1">
        <v>0</v>
      </c>
      <c r="L1543" s="1">
        <v>0</v>
      </c>
      <c r="M1543" s="1">
        <v>4</v>
      </c>
      <c r="N1543" s="1">
        <v>4</v>
      </c>
      <c r="O1543" s="1">
        <v>2</v>
      </c>
      <c r="P1543" s="1">
        <v>0</v>
      </c>
      <c r="Q1543" s="1">
        <v>4</v>
      </c>
      <c r="R1543" s="1">
        <v>5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65</v>
      </c>
      <c r="AA1543" s="1" t="str" cm="1">
        <f t="array" ref="AA1543">_xlfn.IFS(AND(Z1543 &lt; 36, Z1543 &gt; 23), "24-35", AND(Z1543 &lt; 51, Z1543 &gt; 35), "36-50", AND(Z1543 &lt; 66, Z1543 &gt; 50), "51-65", Z1543 &gt; 65, "66+", TRUE, "?")</f>
        <v>51-65</v>
      </c>
      <c r="AB1543" s="1">
        <v>2762</v>
      </c>
      <c r="AC1543" s="1">
        <v>0</v>
      </c>
      <c r="AD1543" s="1">
        <v>1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33</v>
      </c>
      <c r="AM1543" s="2">
        <v>42087</v>
      </c>
      <c r="AN1543">
        <f t="shared" si="73"/>
        <v>3</v>
      </c>
      <c r="AO1543" t="str">
        <f t="shared" si="74"/>
        <v>March</v>
      </c>
      <c r="AP1543">
        <v>1</v>
      </c>
    </row>
    <row r="1544" spans="1:42" ht="13" x14ac:dyDescent="0.15">
      <c r="A1544">
        <v>1543</v>
      </c>
      <c r="B1544" s="1">
        <v>23536</v>
      </c>
      <c r="C1544" s="1">
        <v>9</v>
      </c>
      <c r="D1544" s="1">
        <f t="shared" si="72"/>
        <v>3.8239292997960569E-2</v>
      </c>
      <c r="E1544" s="1">
        <v>1</v>
      </c>
      <c r="F1544" s="1">
        <v>0</v>
      </c>
      <c r="G1544" s="1">
        <v>53</v>
      </c>
      <c r="H1544" s="1">
        <v>6</v>
      </c>
      <c r="I1544" s="1">
        <v>0</v>
      </c>
      <c r="J1544" s="1">
        <v>3</v>
      </c>
      <c r="K1544" s="1">
        <v>0</v>
      </c>
      <c r="L1544" s="1">
        <v>0</v>
      </c>
      <c r="M1544" s="1">
        <v>1</v>
      </c>
      <c r="N1544" s="1">
        <v>1</v>
      </c>
      <c r="O1544" s="1">
        <v>0</v>
      </c>
      <c r="P1544" s="1">
        <v>0</v>
      </c>
      <c r="Q1544" s="1">
        <v>3</v>
      </c>
      <c r="R1544" s="1">
        <v>3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37</v>
      </c>
      <c r="AA1544" s="1" t="str" cm="1">
        <f t="array" ref="AA1544">_xlfn.IFS(AND(Z1544 &lt; 36, Z1544 &gt; 23), "24-35", AND(Z1544 &lt; 51, Z1544 &gt; 35), "36-50", AND(Z1544 &lt; 66, Z1544 &gt; 50), "51-65", Z1544 &gt; 65, "66+", TRUE, "?")</f>
        <v>36-50</v>
      </c>
      <c r="AB1544" s="1">
        <v>2184</v>
      </c>
      <c r="AC1544" s="1">
        <v>0</v>
      </c>
      <c r="AD1544" s="1">
        <v>1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8</v>
      </c>
      <c r="AM1544" s="2">
        <v>42665</v>
      </c>
      <c r="AN1544">
        <f t="shared" si="73"/>
        <v>10</v>
      </c>
      <c r="AO1544" t="str">
        <f t="shared" si="74"/>
        <v>October</v>
      </c>
      <c r="AP1544">
        <v>1</v>
      </c>
    </row>
    <row r="1545" spans="1:42" ht="13" x14ac:dyDescent="0.15">
      <c r="A1545">
        <v>1544</v>
      </c>
      <c r="B1545" s="1">
        <v>49413</v>
      </c>
      <c r="C1545" s="1">
        <v>258</v>
      </c>
      <c r="D1545" s="1">
        <f t="shared" si="72"/>
        <v>0.52212980389775976</v>
      </c>
      <c r="E1545" s="1">
        <v>0</v>
      </c>
      <c r="F1545" s="1">
        <v>1</v>
      </c>
      <c r="G1545" s="1">
        <v>88</v>
      </c>
      <c r="H1545" s="1">
        <v>205</v>
      </c>
      <c r="I1545" s="1">
        <v>7</v>
      </c>
      <c r="J1545" s="1">
        <v>41</v>
      </c>
      <c r="K1545" s="1">
        <v>3</v>
      </c>
      <c r="L1545" s="1">
        <v>2</v>
      </c>
      <c r="M1545" s="1">
        <v>46</v>
      </c>
      <c r="N1545" s="1">
        <v>2</v>
      </c>
      <c r="O1545" s="1">
        <v>4</v>
      </c>
      <c r="P1545" s="1">
        <v>2</v>
      </c>
      <c r="Q1545" s="1">
        <v>5</v>
      </c>
      <c r="R1545" s="1">
        <v>5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68</v>
      </c>
      <c r="AA1545" s="1" t="str" cm="1">
        <f t="array" ref="AA1545">_xlfn.IFS(AND(Z1545 &lt; 36, Z1545 &gt; 23), "24-35", AND(Z1545 &lt; 51, Z1545 &gt; 35), "36-50", AND(Z1545 &lt; 66, Z1545 &gt; 50), "51-65", Z1545 &gt; 65, "66+", TRUE, "?")</f>
        <v>66+</v>
      </c>
      <c r="AB1545" s="1">
        <v>2406</v>
      </c>
      <c r="AC1545" s="1">
        <v>0</v>
      </c>
      <c r="AD1545" s="1">
        <v>1</v>
      </c>
      <c r="AE1545" s="1">
        <v>0</v>
      </c>
      <c r="AF1545" s="1">
        <v>0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212</v>
      </c>
      <c r="AM1545" s="2">
        <v>42443</v>
      </c>
      <c r="AN1545">
        <f t="shared" si="73"/>
        <v>3</v>
      </c>
      <c r="AO1545" t="str">
        <f t="shared" si="74"/>
        <v>March</v>
      </c>
      <c r="AP1545">
        <v>1</v>
      </c>
    </row>
    <row r="1546" spans="1:42" ht="13" x14ac:dyDescent="0.15">
      <c r="A1546">
        <v>1545</v>
      </c>
      <c r="B1546" s="1">
        <v>42231</v>
      </c>
      <c r="C1546" s="1">
        <v>33</v>
      </c>
      <c r="D1546" s="1">
        <f t="shared" si="72"/>
        <v>7.8141649499183063E-2</v>
      </c>
      <c r="E1546" s="1">
        <v>1</v>
      </c>
      <c r="F1546" s="1">
        <v>1</v>
      </c>
      <c r="G1546" s="1">
        <v>99</v>
      </c>
      <c r="H1546" s="1">
        <v>24</v>
      </c>
      <c r="I1546" s="1">
        <v>0</v>
      </c>
      <c r="J1546" s="1">
        <v>8</v>
      </c>
      <c r="K1546" s="1">
        <v>0</v>
      </c>
      <c r="L1546" s="1">
        <v>1</v>
      </c>
      <c r="M1546" s="1">
        <v>4</v>
      </c>
      <c r="N1546" s="1">
        <v>1</v>
      </c>
      <c r="O1546" s="1">
        <v>1</v>
      </c>
      <c r="P1546" s="1">
        <v>0</v>
      </c>
      <c r="Q1546" s="1">
        <v>3</v>
      </c>
      <c r="R1546" s="1">
        <v>5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51</v>
      </c>
      <c r="AA1546" s="1" t="str" cm="1">
        <f t="array" ref="AA1546">_xlfn.IFS(AND(Z1546 &lt; 36, Z1546 &gt; 23), "24-35", AND(Z1546 &lt; 51, Z1546 &gt; 35), "36-50", AND(Z1546 &lt; 66, Z1546 &gt; 50), "51-65", Z1546 &gt; 65, "66+", TRUE, "?")</f>
        <v>51-65</v>
      </c>
      <c r="AB1546" s="1">
        <v>2255</v>
      </c>
      <c r="AC1546" s="1">
        <v>0</v>
      </c>
      <c r="AD1546" s="1">
        <v>1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>
        <v>0</v>
      </c>
      <c r="AK1546" s="1">
        <v>0</v>
      </c>
      <c r="AL1546" s="1">
        <v>29</v>
      </c>
      <c r="AM1546" s="2">
        <v>42594</v>
      </c>
      <c r="AN1546">
        <f t="shared" si="73"/>
        <v>8</v>
      </c>
      <c r="AO1546" t="str">
        <f t="shared" si="74"/>
        <v>August</v>
      </c>
      <c r="AP1546">
        <v>1</v>
      </c>
    </row>
    <row r="1547" spans="1:42" ht="13" x14ac:dyDescent="0.15">
      <c r="A1547">
        <v>1546</v>
      </c>
      <c r="B1547" s="1">
        <v>46610</v>
      </c>
      <c r="C1547" s="1">
        <v>259</v>
      </c>
      <c r="D1547" s="1">
        <f t="shared" si="72"/>
        <v>0.55567474790817417</v>
      </c>
      <c r="E1547" s="1">
        <v>0</v>
      </c>
      <c r="F1547" s="1">
        <v>2</v>
      </c>
      <c r="G1547" s="1">
        <v>8</v>
      </c>
      <c r="H1547" s="1">
        <v>96</v>
      </c>
      <c r="I1547" s="1">
        <v>12</v>
      </c>
      <c r="J1547" s="1">
        <v>96</v>
      </c>
      <c r="K1547" s="1">
        <v>33</v>
      </c>
      <c r="L1547" s="1">
        <v>22</v>
      </c>
      <c r="M1547" s="1">
        <v>43</v>
      </c>
      <c r="N1547" s="1">
        <v>6</v>
      </c>
      <c r="O1547" s="1">
        <v>4</v>
      </c>
      <c r="P1547" s="1">
        <v>1</v>
      </c>
      <c r="Q1547" s="1">
        <v>6</v>
      </c>
      <c r="R1547" s="1">
        <v>6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68</v>
      </c>
      <c r="AA1547" s="1" t="str" cm="1">
        <f t="array" ref="AA1547">_xlfn.IFS(AND(Z1547 &lt; 36, Z1547 &gt; 23), "24-35", AND(Z1547 &lt; 51, Z1547 &gt; 35), "36-50", AND(Z1547 &lt; 66, Z1547 &gt; 50), "51-65", Z1547 &gt; 65, "66+", TRUE, "?")</f>
        <v>66+</v>
      </c>
      <c r="AB1547" s="1">
        <v>2767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216</v>
      </c>
      <c r="AM1547" s="2">
        <v>42082</v>
      </c>
      <c r="AN1547">
        <f t="shared" si="73"/>
        <v>3</v>
      </c>
      <c r="AO1547" t="str">
        <f t="shared" si="74"/>
        <v>March</v>
      </c>
      <c r="AP1547">
        <v>1</v>
      </c>
    </row>
    <row r="1548" spans="1:42" ht="13" x14ac:dyDescent="0.15">
      <c r="A1548">
        <v>1547</v>
      </c>
      <c r="B1548" s="1">
        <v>43776</v>
      </c>
      <c r="C1548" s="1">
        <v>255</v>
      </c>
      <c r="D1548" s="1">
        <f t="shared" si="72"/>
        <v>0.58251096491228072</v>
      </c>
      <c r="E1548" s="1">
        <v>1</v>
      </c>
      <c r="F1548" s="1">
        <v>1</v>
      </c>
      <c r="G1548" s="1">
        <v>9</v>
      </c>
      <c r="H1548" s="1">
        <v>177</v>
      </c>
      <c r="I1548" s="1">
        <v>2</v>
      </c>
      <c r="J1548" s="1">
        <v>71</v>
      </c>
      <c r="K1548" s="1">
        <v>3</v>
      </c>
      <c r="L1548" s="1">
        <v>2</v>
      </c>
      <c r="M1548" s="1">
        <v>20</v>
      </c>
      <c r="N1548" s="1">
        <v>6</v>
      </c>
      <c r="O1548" s="1">
        <v>5</v>
      </c>
      <c r="P1548" s="1">
        <v>2</v>
      </c>
      <c r="Q1548" s="1">
        <v>4</v>
      </c>
      <c r="R1548" s="1">
        <v>8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68</v>
      </c>
      <c r="AA1548" s="1" t="str" cm="1">
        <f t="array" ref="AA1548">_xlfn.IFS(AND(Z1548 &lt; 36, Z1548 &gt; 23), "24-35", AND(Z1548 &lt; 51, Z1548 &gt; 35), "36-50", AND(Z1548 &lt; 66, Z1548 &gt; 50), "51-65", Z1548 &gt; 65, "66+", TRUE, "?")</f>
        <v>66+</v>
      </c>
      <c r="AB1548" s="1">
        <v>2670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1</v>
      </c>
      <c r="AK1548" s="1">
        <v>0</v>
      </c>
      <c r="AL1548" s="1">
        <v>235</v>
      </c>
      <c r="AM1548" s="2">
        <v>42179</v>
      </c>
      <c r="AN1548">
        <f t="shared" si="73"/>
        <v>6</v>
      </c>
      <c r="AO1548" t="str">
        <f t="shared" si="74"/>
        <v>June</v>
      </c>
      <c r="AP1548">
        <v>1</v>
      </c>
    </row>
    <row r="1549" spans="1:42" ht="13" x14ac:dyDescent="0.15">
      <c r="A1549">
        <v>1548</v>
      </c>
      <c r="B1549" s="1">
        <v>58350</v>
      </c>
      <c r="C1549" s="1">
        <v>921</v>
      </c>
      <c r="D1549" s="1">
        <f t="shared" si="72"/>
        <v>1.5784061696658098</v>
      </c>
      <c r="E1549" s="1">
        <v>0</v>
      </c>
      <c r="F1549" s="1">
        <v>1</v>
      </c>
      <c r="G1549" s="1">
        <v>5</v>
      </c>
      <c r="H1549" s="1">
        <v>493</v>
      </c>
      <c r="I1549" s="1">
        <v>26</v>
      </c>
      <c r="J1549" s="1">
        <v>206</v>
      </c>
      <c r="K1549" s="1">
        <v>116</v>
      </c>
      <c r="L1549" s="1">
        <v>80</v>
      </c>
      <c r="M1549" s="1">
        <v>80</v>
      </c>
      <c r="N1549" s="1">
        <v>4</v>
      </c>
      <c r="O1549" s="1">
        <v>8</v>
      </c>
      <c r="P1549" s="1">
        <v>3</v>
      </c>
      <c r="Q1549" s="1">
        <v>12</v>
      </c>
      <c r="R1549" s="1">
        <v>6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49</v>
      </c>
      <c r="AA1549" s="1" t="str" cm="1">
        <f t="array" ref="AA1549">_xlfn.IFS(AND(Z1549 &lt; 36, Z1549 &gt; 23), "24-35", AND(Z1549 &lt; 51, Z1549 &gt; 35), "36-50", AND(Z1549 &lt; 66, Z1549 &gt; 50), "51-65", Z1549 &gt; 65, "66+", TRUE, "?")</f>
        <v>36-50</v>
      </c>
      <c r="AB1549" s="1">
        <v>2700</v>
      </c>
      <c r="AC1549" s="1">
        <v>0</v>
      </c>
      <c r="AD1549" s="1">
        <v>0</v>
      </c>
      <c r="AE1549" s="1">
        <v>1</v>
      </c>
      <c r="AF1549" s="1">
        <v>0</v>
      </c>
      <c r="AG1549" s="1">
        <v>0</v>
      </c>
      <c r="AH1549" s="1">
        <v>0</v>
      </c>
      <c r="AI1549" s="1">
        <v>1</v>
      </c>
      <c r="AJ1549" s="1">
        <v>0</v>
      </c>
      <c r="AK1549" s="1">
        <v>0</v>
      </c>
      <c r="AL1549" s="1">
        <v>841</v>
      </c>
      <c r="AM1549" s="2">
        <v>42149</v>
      </c>
      <c r="AN1549">
        <f t="shared" si="73"/>
        <v>5</v>
      </c>
      <c r="AO1549" t="str">
        <f t="shared" si="74"/>
        <v>May</v>
      </c>
      <c r="AP1549">
        <v>1</v>
      </c>
    </row>
    <row r="1550" spans="1:42" ht="13" x14ac:dyDescent="0.15">
      <c r="A1550">
        <v>1549</v>
      </c>
      <c r="B1550" s="1">
        <v>49090</v>
      </c>
      <c r="C1550" s="1">
        <v>588</v>
      </c>
      <c r="D1550" s="1">
        <f t="shared" si="72"/>
        <v>1.1977999592585049</v>
      </c>
      <c r="E1550" s="1">
        <v>0</v>
      </c>
      <c r="F1550" s="1">
        <v>1</v>
      </c>
      <c r="G1550" s="1">
        <v>45</v>
      </c>
      <c r="H1550" s="1">
        <v>494</v>
      </c>
      <c r="I1550" s="1">
        <v>5</v>
      </c>
      <c r="J1550" s="1">
        <v>82</v>
      </c>
      <c r="K1550" s="1">
        <v>7</v>
      </c>
      <c r="L1550" s="1">
        <v>0</v>
      </c>
      <c r="M1550" s="1">
        <v>100</v>
      </c>
      <c r="N1550" s="1">
        <v>3</v>
      </c>
      <c r="O1550" s="1">
        <v>7</v>
      </c>
      <c r="P1550" s="1">
        <v>2</v>
      </c>
      <c r="Q1550" s="1">
        <v>9</v>
      </c>
      <c r="R1550" s="1">
        <v>7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69</v>
      </c>
      <c r="AA1550" s="1" t="str" cm="1">
        <f t="array" ref="AA1550">_xlfn.IFS(AND(Z1550 &lt; 36, Z1550 &gt; 23), "24-35", AND(Z1550 &lt; 51, Z1550 &gt; 35), "36-50", AND(Z1550 &lt; 66, Z1550 &gt; 50), "51-65", Z1550 &gt; 65, "66+", TRUE, "?")</f>
        <v>66+</v>
      </c>
      <c r="AB1550" s="1">
        <v>2504</v>
      </c>
      <c r="AC1550" s="1">
        <v>0</v>
      </c>
      <c r="AD1550" s="1">
        <v>0</v>
      </c>
      <c r="AE1550" s="1">
        <v>1</v>
      </c>
      <c r="AF1550" s="1">
        <v>0</v>
      </c>
      <c r="AG1550" s="1">
        <v>0</v>
      </c>
      <c r="AH1550" s="1">
        <v>0</v>
      </c>
      <c r="AI1550" s="1">
        <v>1</v>
      </c>
      <c r="AJ1550" s="1">
        <v>0</v>
      </c>
      <c r="AK1550" s="1">
        <v>0</v>
      </c>
      <c r="AL1550" s="1">
        <v>488</v>
      </c>
      <c r="AM1550" s="2">
        <v>42345</v>
      </c>
      <c r="AN1550">
        <f t="shared" si="73"/>
        <v>12</v>
      </c>
      <c r="AO1550" t="str">
        <f t="shared" si="74"/>
        <v>December</v>
      </c>
      <c r="AP1550">
        <v>1</v>
      </c>
    </row>
    <row r="1551" spans="1:42" ht="13" x14ac:dyDescent="0.15">
      <c r="A1551">
        <v>1550</v>
      </c>
      <c r="B1551" s="1">
        <v>61787</v>
      </c>
      <c r="C1551" s="1">
        <v>1234</v>
      </c>
      <c r="D1551" s="1">
        <f t="shared" si="72"/>
        <v>1.9971838736303753</v>
      </c>
      <c r="E1551" s="1">
        <v>0</v>
      </c>
      <c r="F1551" s="1">
        <v>0</v>
      </c>
      <c r="G1551" s="1">
        <v>71</v>
      </c>
      <c r="H1551" s="1">
        <v>621</v>
      </c>
      <c r="I1551" s="1">
        <v>73</v>
      </c>
      <c r="J1551" s="1">
        <v>414</v>
      </c>
      <c r="K1551" s="1">
        <v>78</v>
      </c>
      <c r="L1551" s="1">
        <v>48</v>
      </c>
      <c r="M1551" s="1">
        <v>85</v>
      </c>
      <c r="N1551" s="1">
        <v>1</v>
      </c>
      <c r="O1551" s="1">
        <v>8</v>
      </c>
      <c r="P1551" s="1">
        <v>4</v>
      </c>
      <c r="Q1551" s="1">
        <v>6</v>
      </c>
      <c r="R1551" s="1">
        <v>5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33</v>
      </c>
      <c r="AA1551" s="1" t="str" cm="1">
        <f t="array" ref="AA1551">_xlfn.IFS(AND(Z1551 &lt; 36, Z1551 &gt; 23), "24-35", AND(Z1551 &lt; 51, Z1551 &gt; 35), "36-50", AND(Z1551 &lt; 66, Z1551 &gt; 50), "51-65", Z1551 &gt; 65, "66+", TRUE, "?")</f>
        <v>24-35</v>
      </c>
      <c r="AB1551" s="1">
        <v>2517</v>
      </c>
      <c r="AC1551" s="1">
        <v>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</v>
      </c>
      <c r="AK1551" s="1">
        <v>0</v>
      </c>
      <c r="AL1551" s="1">
        <v>1149</v>
      </c>
      <c r="AM1551" s="2">
        <v>42332</v>
      </c>
      <c r="AN1551">
        <f t="shared" si="73"/>
        <v>11</v>
      </c>
      <c r="AO1551" t="str">
        <f t="shared" si="74"/>
        <v>November</v>
      </c>
      <c r="AP1551">
        <v>1</v>
      </c>
    </row>
    <row r="1552" spans="1:42" ht="13" x14ac:dyDescent="0.15">
      <c r="A1552">
        <v>1551</v>
      </c>
      <c r="B1552" s="1">
        <v>18169</v>
      </c>
      <c r="C1552" s="1">
        <v>14</v>
      </c>
      <c r="D1552" s="1">
        <f t="shared" si="72"/>
        <v>7.705432329792504E-2</v>
      </c>
      <c r="E1552" s="1">
        <v>1</v>
      </c>
      <c r="F1552" s="1">
        <v>0</v>
      </c>
      <c r="G1552" s="1">
        <v>40</v>
      </c>
      <c r="H1552" s="1">
        <v>9</v>
      </c>
      <c r="I1552" s="1">
        <v>0</v>
      </c>
      <c r="J1552" s="1">
        <v>5</v>
      </c>
      <c r="K1552" s="1">
        <v>0</v>
      </c>
      <c r="L1552" s="1">
        <v>0</v>
      </c>
      <c r="M1552" s="1">
        <v>7</v>
      </c>
      <c r="N1552" s="1">
        <v>1</v>
      </c>
      <c r="O1552" s="1">
        <v>1</v>
      </c>
      <c r="P1552" s="1">
        <v>0</v>
      </c>
      <c r="Q1552" s="1">
        <v>2</v>
      </c>
      <c r="R1552" s="1">
        <v>8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35</v>
      </c>
      <c r="AA1552" s="1" t="str" cm="1">
        <f t="array" ref="AA1552">_xlfn.IFS(AND(Z1552 &lt; 36, Z1552 &gt; 23), "24-35", AND(Z1552 &lt; 51, Z1552 &gt; 35), "36-50", AND(Z1552 &lt; 66, Z1552 &gt; 50), "51-65", Z1552 &gt; 65, "66+", TRUE, "?")</f>
        <v>24-35</v>
      </c>
      <c r="AB1552" s="1">
        <v>2654</v>
      </c>
      <c r="AC1552" s="1">
        <v>0</v>
      </c>
      <c r="AD1552" s="1">
        <v>1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7</v>
      </c>
      <c r="AM1552" s="2">
        <v>42195</v>
      </c>
      <c r="AN1552">
        <f t="shared" si="73"/>
        <v>7</v>
      </c>
      <c r="AO1552" t="str">
        <f t="shared" si="74"/>
        <v>July</v>
      </c>
      <c r="AP1552">
        <v>1</v>
      </c>
    </row>
    <row r="1553" spans="1:42" ht="13" x14ac:dyDescent="0.15">
      <c r="A1553">
        <v>1552</v>
      </c>
      <c r="B1553" s="1">
        <v>24336</v>
      </c>
      <c r="C1553" s="1">
        <v>19</v>
      </c>
      <c r="D1553" s="1">
        <f t="shared" si="72"/>
        <v>7.8073635765943464E-2</v>
      </c>
      <c r="E1553" s="1">
        <v>1</v>
      </c>
      <c r="F1553" s="1">
        <v>0</v>
      </c>
      <c r="G1553" s="1">
        <v>82</v>
      </c>
      <c r="H1553" s="1">
        <v>1</v>
      </c>
      <c r="I1553" s="1">
        <v>6</v>
      </c>
      <c r="J1553" s="1">
        <v>2</v>
      </c>
      <c r="K1553" s="1">
        <v>8</v>
      </c>
      <c r="L1553" s="1">
        <v>2</v>
      </c>
      <c r="M1553" s="1">
        <v>12</v>
      </c>
      <c r="N1553" s="1">
        <v>1</v>
      </c>
      <c r="O1553" s="1">
        <v>1</v>
      </c>
      <c r="P1553" s="1">
        <v>0</v>
      </c>
      <c r="Q1553" s="1">
        <v>2</v>
      </c>
      <c r="R1553" s="1">
        <v>7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39</v>
      </c>
      <c r="AA1553" s="1" t="str" cm="1">
        <f t="array" ref="AA1553">_xlfn.IFS(AND(Z1553 &lt; 36, Z1553 &gt; 23), "24-35", AND(Z1553 &lt; 51, Z1553 &gt; 35), "36-50", AND(Z1553 &lt; 66, Z1553 &gt; 50), "51-65", Z1553 &gt; 65, "66+", TRUE, "?")</f>
        <v>36-50</v>
      </c>
      <c r="AB1553" s="1">
        <v>2830</v>
      </c>
      <c r="AC1553" s="1">
        <v>0</v>
      </c>
      <c r="AD1553" s="1">
        <v>0</v>
      </c>
      <c r="AE1553" s="1">
        <v>1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7</v>
      </c>
      <c r="AM1553" s="2">
        <v>42019</v>
      </c>
      <c r="AN1553">
        <f t="shared" si="73"/>
        <v>1</v>
      </c>
      <c r="AO1553" t="str">
        <f t="shared" si="74"/>
        <v>January</v>
      </c>
      <c r="AP1553">
        <v>1</v>
      </c>
    </row>
    <row r="1554" spans="1:42" ht="13" x14ac:dyDescent="0.15">
      <c r="A1554">
        <v>1553</v>
      </c>
      <c r="B1554" s="1">
        <v>18222</v>
      </c>
      <c r="C1554" s="1">
        <v>53</v>
      </c>
      <c r="D1554" s="1">
        <f t="shared" si="72"/>
        <v>0.29085720557567774</v>
      </c>
      <c r="E1554" s="1">
        <v>0</v>
      </c>
      <c r="F1554" s="1">
        <v>0</v>
      </c>
      <c r="G1554" s="1">
        <v>70</v>
      </c>
      <c r="H1554" s="1">
        <v>12</v>
      </c>
      <c r="I1554" s="1">
        <v>4</v>
      </c>
      <c r="J1554" s="1">
        <v>19</v>
      </c>
      <c r="K1554" s="1">
        <v>12</v>
      </c>
      <c r="L1554" s="1">
        <v>6</v>
      </c>
      <c r="M1554" s="1">
        <v>14</v>
      </c>
      <c r="N1554" s="1">
        <v>1</v>
      </c>
      <c r="O1554" s="1">
        <v>2</v>
      </c>
      <c r="P1554" s="1">
        <v>0</v>
      </c>
      <c r="Q1554" s="1">
        <v>3</v>
      </c>
      <c r="R1554" s="1">
        <v>8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30</v>
      </c>
      <c r="AA1554" s="1" t="str" cm="1">
        <f t="array" ref="AA1554">_xlfn.IFS(AND(Z1554 &lt; 36, Z1554 &gt; 23), "24-35", AND(Z1554 &lt; 51, Z1554 &gt; 35), "36-50", AND(Z1554 &lt; 66, Z1554 &gt; 50), "51-65", Z1554 &gt; 65, "66+", TRUE, "?")</f>
        <v>24-35</v>
      </c>
      <c r="AB1554" s="1">
        <v>2704</v>
      </c>
      <c r="AC1554" s="1">
        <v>0</v>
      </c>
      <c r="AD1554" s="1">
        <v>1</v>
      </c>
      <c r="AE1554" s="1">
        <v>0</v>
      </c>
      <c r="AF1554" s="1">
        <v>0</v>
      </c>
      <c r="AG1554" s="1">
        <v>0</v>
      </c>
      <c r="AH1554" s="1">
        <v>0</v>
      </c>
      <c r="AI1554" s="1">
        <v>1</v>
      </c>
      <c r="AJ1554" s="1">
        <v>0</v>
      </c>
      <c r="AK1554" s="1">
        <v>0</v>
      </c>
      <c r="AL1554" s="1">
        <v>39</v>
      </c>
      <c r="AM1554" s="2">
        <v>42145</v>
      </c>
      <c r="AN1554">
        <f t="shared" si="73"/>
        <v>5</v>
      </c>
      <c r="AO1554" t="str">
        <f t="shared" si="74"/>
        <v>May</v>
      </c>
      <c r="AP1554">
        <v>1</v>
      </c>
    </row>
    <row r="1555" spans="1:42" ht="13" x14ac:dyDescent="0.15">
      <c r="A1555">
        <v>1554</v>
      </c>
      <c r="B1555" s="1">
        <v>62335</v>
      </c>
      <c r="C1555" s="1">
        <v>682</v>
      </c>
      <c r="D1555" s="1">
        <f t="shared" si="72"/>
        <v>1.0940883933584662</v>
      </c>
      <c r="E1555" s="1">
        <v>0</v>
      </c>
      <c r="F1555" s="1">
        <v>1</v>
      </c>
      <c r="G1555" s="1">
        <v>87</v>
      </c>
      <c r="H1555" s="1">
        <v>243</v>
      </c>
      <c r="I1555" s="1">
        <v>131</v>
      </c>
      <c r="J1555" s="1">
        <v>217</v>
      </c>
      <c r="K1555" s="1">
        <v>85</v>
      </c>
      <c r="L1555" s="1">
        <v>6</v>
      </c>
      <c r="M1555" s="1">
        <v>26</v>
      </c>
      <c r="N1555" s="1">
        <v>2</v>
      </c>
      <c r="O1555" s="1">
        <v>3</v>
      </c>
      <c r="P1555" s="1">
        <v>3</v>
      </c>
      <c r="Q1555" s="1">
        <v>13</v>
      </c>
      <c r="R1555" s="1">
        <v>2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68</v>
      </c>
      <c r="AA1555" s="1" t="str" cm="1">
        <f t="array" ref="AA1555">_xlfn.IFS(AND(Z1555 &lt; 36, Z1555 &gt; 23), "24-35", AND(Z1555 &lt; 51, Z1555 &gt; 35), "36-50", AND(Z1555 &lt; 66, Z1555 &gt; 50), "51-65", Z1555 &gt; 65, "66+", TRUE, "?")</f>
        <v>66+</v>
      </c>
      <c r="AB1555" s="1">
        <v>2561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1</v>
      </c>
      <c r="AJ1555" s="1">
        <v>0</v>
      </c>
      <c r="AK1555" s="1">
        <v>0</v>
      </c>
      <c r="AL1555" s="1">
        <v>656</v>
      </c>
      <c r="AM1555" s="2">
        <v>42288</v>
      </c>
      <c r="AN1555">
        <f t="shared" si="73"/>
        <v>10</v>
      </c>
      <c r="AO1555" t="str">
        <f t="shared" si="74"/>
        <v>October</v>
      </c>
      <c r="AP1555">
        <v>1</v>
      </c>
    </row>
    <row r="1556" spans="1:42" ht="13" x14ac:dyDescent="0.15">
      <c r="A1556">
        <v>1555</v>
      </c>
      <c r="B1556" s="1">
        <v>42033</v>
      </c>
      <c r="C1556" s="1">
        <v>18</v>
      </c>
      <c r="D1556" s="1">
        <f t="shared" si="72"/>
        <v>4.2823495824709158E-2</v>
      </c>
      <c r="E1556" s="1">
        <v>1</v>
      </c>
      <c r="F1556" s="1">
        <v>1</v>
      </c>
      <c r="G1556" s="1">
        <v>95</v>
      </c>
      <c r="H1556" s="1">
        <v>11</v>
      </c>
      <c r="I1556" s="1">
        <v>1</v>
      </c>
      <c r="J1556" s="1">
        <v>4</v>
      </c>
      <c r="K1556" s="1">
        <v>2</v>
      </c>
      <c r="L1556" s="1">
        <v>0</v>
      </c>
      <c r="M1556" s="1">
        <v>7</v>
      </c>
      <c r="N1556" s="1">
        <v>1</v>
      </c>
      <c r="O1556" s="1">
        <v>1</v>
      </c>
      <c r="P1556" s="1">
        <v>0</v>
      </c>
      <c r="Q1556" s="1">
        <v>2</v>
      </c>
      <c r="R1556" s="1">
        <v>7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49</v>
      </c>
      <c r="AA1556" s="1" t="str" cm="1">
        <f t="array" ref="AA1556">_xlfn.IFS(AND(Z1556 &lt; 36, Z1556 &gt; 23), "24-35", AND(Z1556 &lt; 51, Z1556 &gt; 35), "36-50", AND(Z1556 &lt; 66, Z1556 &gt; 50), "51-65", Z1556 &gt; 65, "66+", TRUE, "?")</f>
        <v>36-50</v>
      </c>
      <c r="AB1556" s="1">
        <v>2807</v>
      </c>
      <c r="AC1556" s="1">
        <v>0</v>
      </c>
      <c r="AD1556" s="1">
        <v>0</v>
      </c>
      <c r="AE1556" s="1">
        <v>0</v>
      </c>
      <c r="AF1556" s="1">
        <v>1</v>
      </c>
      <c r="AG1556" s="1">
        <v>0</v>
      </c>
      <c r="AH1556" s="1">
        <v>1</v>
      </c>
      <c r="AI1556" s="1">
        <v>0</v>
      </c>
      <c r="AJ1556" s="1">
        <v>0</v>
      </c>
      <c r="AK1556" s="1">
        <v>0</v>
      </c>
      <c r="AL1556" s="1">
        <v>11</v>
      </c>
      <c r="AM1556" s="2">
        <v>42042</v>
      </c>
      <c r="AN1556">
        <f t="shared" si="73"/>
        <v>2</v>
      </c>
      <c r="AO1556" t="str">
        <f t="shared" si="74"/>
        <v>February</v>
      </c>
      <c r="AP1556">
        <v>1</v>
      </c>
    </row>
    <row r="1557" spans="1:42" ht="13" x14ac:dyDescent="0.15">
      <c r="A1557">
        <v>1556</v>
      </c>
      <c r="B1557" s="1">
        <v>86580</v>
      </c>
      <c r="C1557" s="1">
        <v>726</v>
      </c>
      <c r="D1557" s="1">
        <f t="shared" si="72"/>
        <v>0.83853083853083854</v>
      </c>
      <c r="E1557" s="1">
        <v>0</v>
      </c>
      <c r="F1557" s="1">
        <v>0</v>
      </c>
      <c r="G1557" s="1">
        <v>72</v>
      </c>
      <c r="H1557" s="1">
        <v>532</v>
      </c>
      <c r="I1557" s="1">
        <v>21</v>
      </c>
      <c r="J1557" s="1">
        <v>127</v>
      </c>
      <c r="K1557" s="1">
        <v>26</v>
      </c>
      <c r="L1557" s="1">
        <v>20</v>
      </c>
      <c r="M1557" s="1">
        <v>20</v>
      </c>
      <c r="N1557" s="1">
        <v>0</v>
      </c>
      <c r="O1557" s="1">
        <v>4</v>
      </c>
      <c r="P1557" s="1">
        <v>2</v>
      </c>
      <c r="Q1557" s="1">
        <v>5</v>
      </c>
      <c r="R1557" s="1">
        <v>1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0</v>
      </c>
      <c r="Y1557" s="1">
        <v>0</v>
      </c>
      <c r="Z1557" s="1">
        <v>37</v>
      </c>
      <c r="AA1557" s="1" t="str" cm="1">
        <f t="array" ref="AA1557">_xlfn.IFS(AND(Z1557 &lt; 36, Z1557 &gt; 23), "24-35", AND(Z1557 &lt; 51, Z1557 &gt; 35), "36-50", AND(Z1557 &lt; 66, Z1557 &gt; 50), "51-65", Z1557 &gt; 65, "66+", TRUE, "?")</f>
        <v>36-50</v>
      </c>
      <c r="AB1557" s="1">
        <v>2646</v>
      </c>
      <c r="AC1557" s="1">
        <v>0</v>
      </c>
      <c r="AD1557" s="1">
        <v>1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706</v>
      </c>
      <c r="AM1557" s="2">
        <v>42203</v>
      </c>
      <c r="AN1557">
        <f t="shared" si="73"/>
        <v>7</v>
      </c>
      <c r="AO1557" t="str">
        <f t="shared" si="74"/>
        <v>July</v>
      </c>
      <c r="AP1557">
        <v>1</v>
      </c>
    </row>
    <row r="1558" spans="1:42" ht="13" x14ac:dyDescent="0.15">
      <c r="A1558">
        <v>1557</v>
      </c>
      <c r="B1558" s="1">
        <v>41437</v>
      </c>
      <c r="C1558" s="1">
        <v>31</v>
      </c>
      <c r="D1558" s="1">
        <f t="shared" si="72"/>
        <v>7.4812365760069499E-2</v>
      </c>
      <c r="E1558" s="1">
        <v>1</v>
      </c>
      <c r="F1558" s="1">
        <v>1</v>
      </c>
      <c r="G1558" s="1">
        <v>5</v>
      </c>
      <c r="H1558" s="1">
        <v>29</v>
      </c>
      <c r="I1558" s="1">
        <v>0</v>
      </c>
      <c r="J1558" s="1">
        <v>2</v>
      </c>
      <c r="K1558" s="1">
        <v>0</v>
      </c>
      <c r="L1558" s="1">
        <v>0</v>
      </c>
      <c r="M1558" s="1">
        <v>1</v>
      </c>
      <c r="N1558" s="1">
        <v>1</v>
      </c>
      <c r="O1558" s="1">
        <v>1</v>
      </c>
      <c r="P1558" s="1">
        <v>0</v>
      </c>
      <c r="Q1558" s="1">
        <v>3</v>
      </c>
      <c r="R1558" s="1">
        <v>7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63</v>
      </c>
      <c r="AA1558" s="1" t="str" cm="1">
        <f t="array" ref="AA1558">_xlfn.IFS(AND(Z1558 &lt; 36, Z1558 &gt; 23), "24-35", AND(Z1558 &lt; 51, Z1558 &gt; 35), "36-50", AND(Z1558 &lt; 66, Z1558 &gt; 50), "51-65", Z1558 &gt; 65, "66+", TRUE, "?")</f>
        <v>51-65</v>
      </c>
      <c r="AB1558" s="1">
        <v>2804</v>
      </c>
      <c r="AC1558" s="1">
        <v>1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30</v>
      </c>
      <c r="AM1558" s="2">
        <v>42045</v>
      </c>
      <c r="AN1558">
        <f t="shared" si="73"/>
        <v>2</v>
      </c>
      <c r="AO1558" t="str">
        <f t="shared" si="74"/>
        <v>February</v>
      </c>
      <c r="AP1558">
        <v>1</v>
      </c>
    </row>
    <row r="1559" spans="1:42" ht="13" x14ac:dyDescent="0.15">
      <c r="A1559">
        <v>1558</v>
      </c>
      <c r="B1559" s="1">
        <v>73705</v>
      </c>
      <c r="C1559" s="1">
        <v>1588</v>
      </c>
      <c r="D1559" s="1">
        <f t="shared" si="72"/>
        <v>2.1545349704904688</v>
      </c>
      <c r="E1559" s="1">
        <v>0</v>
      </c>
      <c r="F1559" s="1">
        <v>2</v>
      </c>
      <c r="G1559" s="1">
        <v>86</v>
      </c>
      <c r="H1559" s="1">
        <v>612</v>
      </c>
      <c r="I1559" s="1">
        <v>91</v>
      </c>
      <c r="J1559" s="1">
        <v>520</v>
      </c>
      <c r="K1559" s="1">
        <v>258</v>
      </c>
      <c r="L1559" s="1">
        <v>107</v>
      </c>
      <c r="M1559" s="1">
        <v>107</v>
      </c>
      <c r="N1559" s="1">
        <v>2</v>
      </c>
      <c r="O1559" s="1">
        <v>9</v>
      </c>
      <c r="P1559" s="1">
        <v>6</v>
      </c>
      <c r="Q1559" s="1">
        <v>8</v>
      </c>
      <c r="R1559" s="1">
        <v>5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69</v>
      </c>
      <c r="AA1559" s="1" t="str" cm="1">
        <f t="array" ref="AA1559">_xlfn.IFS(AND(Z1559 &lt; 36, Z1559 &gt; 23), "24-35", AND(Z1559 &lt; 51, Z1559 &gt; 35), "36-50", AND(Z1559 &lt; 66, Z1559 &gt; 50), "51-65", Z1559 &gt; 65, "66+", TRUE, "?")</f>
        <v>66+</v>
      </c>
      <c r="AB1559" s="1">
        <v>2275</v>
      </c>
      <c r="AC1559" s="1">
        <v>0</v>
      </c>
      <c r="AD1559" s="1">
        <v>0</v>
      </c>
      <c r="AE1559" s="1">
        <v>0</v>
      </c>
      <c r="AF1559" s="1">
        <v>0</v>
      </c>
      <c r="AG1559" s="1">
        <v>1</v>
      </c>
      <c r="AH1559" s="1">
        <v>0</v>
      </c>
      <c r="AI1559" s="1">
        <v>0</v>
      </c>
      <c r="AJ1559" s="1">
        <v>1</v>
      </c>
      <c r="AK1559" s="1">
        <v>0</v>
      </c>
      <c r="AL1559" s="1">
        <v>1481</v>
      </c>
      <c r="AM1559" s="2">
        <v>42574</v>
      </c>
      <c r="AN1559">
        <f t="shared" si="73"/>
        <v>7</v>
      </c>
      <c r="AO1559" t="str">
        <f t="shared" si="74"/>
        <v>July</v>
      </c>
      <c r="AP1559">
        <v>1</v>
      </c>
    </row>
    <row r="1560" spans="1:42" ht="13" x14ac:dyDescent="0.15">
      <c r="A1560">
        <v>1559</v>
      </c>
      <c r="B1560" s="1">
        <v>61064</v>
      </c>
      <c r="C1560" s="1">
        <v>900</v>
      </c>
      <c r="D1560" s="1">
        <f t="shared" si="72"/>
        <v>1.4738634874885366</v>
      </c>
      <c r="E1560" s="1">
        <v>0</v>
      </c>
      <c r="F1560" s="1">
        <v>1</v>
      </c>
      <c r="G1560" s="1">
        <v>80</v>
      </c>
      <c r="H1560" s="1">
        <v>387</v>
      </c>
      <c r="I1560" s="1">
        <v>126</v>
      </c>
      <c r="J1560" s="1">
        <v>342</v>
      </c>
      <c r="K1560" s="1">
        <v>0</v>
      </c>
      <c r="L1560" s="1">
        <v>45</v>
      </c>
      <c r="M1560" s="1">
        <v>180</v>
      </c>
      <c r="N1560" s="1">
        <v>5</v>
      </c>
      <c r="O1560" s="1">
        <v>8</v>
      </c>
      <c r="P1560" s="1">
        <v>4</v>
      </c>
      <c r="Q1560" s="1">
        <v>11</v>
      </c>
      <c r="R1560" s="1">
        <v>6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44</v>
      </c>
      <c r="AA1560" s="1" t="str" cm="1">
        <f t="array" ref="AA1560">_xlfn.IFS(AND(Z1560 &lt; 36, Z1560 &gt; 23), "24-35", AND(Z1560 &lt; 51, Z1560 &gt; 35), "36-50", AND(Z1560 &lt; 66, Z1560 &gt; 50), "51-65", Z1560 &gt; 65, "66+", TRUE, "?")</f>
        <v>36-50</v>
      </c>
      <c r="AB1560" s="1">
        <v>2826</v>
      </c>
      <c r="AC1560" s="1">
        <v>0</v>
      </c>
      <c r="AD1560" s="1">
        <v>1</v>
      </c>
      <c r="AE1560" s="1">
        <v>0</v>
      </c>
      <c r="AF1560" s="1">
        <v>0</v>
      </c>
      <c r="AG1560" s="1">
        <v>0</v>
      </c>
      <c r="AH1560" s="1">
        <v>0</v>
      </c>
      <c r="AI1560" s="1">
        <v>1</v>
      </c>
      <c r="AJ1560" s="1">
        <v>0</v>
      </c>
      <c r="AK1560" s="1">
        <v>0</v>
      </c>
      <c r="AL1560" s="1">
        <v>720</v>
      </c>
      <c r="AM1560" s="2">
        <v>42023</v>
      </c>
      <c r="AN1560">
        <f t="shared" si="73"/>
        <v>1</v>
      </c>
      <c r="AO1560" t="str">
        <f t="shared" si="74"/>
        <v>January</v>
      </c>
      <c r="AP1560">
        <v>1</v>
      </c>
    </row>
    <row r="1561" spans="1:42" ht="13" x14ac:dyDescent="0.15">
      <c r="A1561">
        <v>1560</v>
      </c>
      <c r="B1561" s="1">
        <v>18358</v>
      </c>
      <c r="C1561" s="1">
        <v>53</v>
      </c>
      <c r="D1561" s="1">
        <f t="shared" si="72"/>
        <v>0.2887024730362785</v>
      </c>
      <c r="E1561" s="1">
        <v>1</v>
      </c>
      <c r="F1561" s="1">
        <v>0</v>
      </c>
      <c r="G1561" s="1">
        <v>49</v>
      </c>
      <c r="H1561" s="1">
        <v>6</v>
      </c>
      <c r="I1561" s="1">
        <v>8</v>
      </c>
      <c r="J1561" s="1">
        <v>19</v>
      </c>
      <c r="K1561" s="1">
        <v>16</v>
      </c>
      <c r="L1561" s="1">
        <v>4</v>
      </c>
      <c r="M1561" s="1">
        <v>4</v>
      </c>
      <c r="N1561" s="1">
        <v>3</v>
      </c>
      <c r="O1561" s="1">
        <v>3</v>
      </c>
      <c r="P1561" s="1">
        <v>0</v>
      </c>
      <c r="Q1561" s="1">
        <v>4</v>
      </c>
      <c r="R1561" s="1">
        <v>7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31</v>
      </c>
      <c r="AA1561" s="1" t="str" cm="1">
        <f t="array" ref="AA1561">_xlfn.IFS(AND(Z1561 &lt; 36, Z1561 &gt; 23), "24-35", AND(Z1561 &lt; 51, Z1561 &gt; 35), "36-50", AND(Z1561 &lt; 66, Z1561 &gt; 50), "51-65", Z1561 &gt; 65, "66+", TRUE, "?")</f>
        <v>24-35</v>
      </c>
      <c r="AB1561" s="1">
        <v>2380</v>
      </c>
      <c r="AC1561" s="1">
        <v>0</v>
      </c>
      <c r="AD1561" s="1">
        <v>0</v>
      </c>
      <c r="AE1561" s="1">
        <v>1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49</v>
      </c>
      <c r="AM1561" s="2">
        <v>42469</v>
      </c>
      <c r="AN1561">
        <f t="shared" si="73"/>
        <v>4</v>
      </c>
      <c r="AO1561" t="str">
        <f t="shared" si="74"/>
        <v>April</v>
      </c>
      <c r="AP1561">
        <v>1</v>
      </c>
    </row>
    <row r="1562" spans="1:42" ht="13" x14ac:dyDescent="0.15">
      <c r="A1562">
        <v>1561</v>
      </c>
      <c r="B1562" s="1">
        <v>55012</v>
      </c>
      <c r="C1562" s="1">
        <v>647</v>
      </c>
      <c r="D1562" s="1">
        <f t="shared" si="72"/>
        <v>1.1761070311931943</v>
      </c>
      <c r="E1562" s="1">
        <v>0</v>
      </c>
      <c r="F1562" s="1">
        <v>1</v>
      </c>
      <c r="G1562" s="1">
        <v>85</v>
      </c>
      <c r="H1562" s="1">
        <v>582</v>
      </c>
      <c r="I1562" s="1">
        <v>0</v>
      </c>
      <c r="J1562" s="1">
        <v>65</v>
      </c>
      <c r="K1562" s="1">
        <v>0</v>
      </c>
      <c r="L1562" s="1">
        <v>0</v>
      </c>
      <c r="M1562" s="1">
        <v>13</v>
      </c>
      <c r="N1562" s="1">
        <v>6</v>
      </c>
      <c r="O1562" s="1">
        <v>8</v>
      </c>
      <c r="P1562" s="1">
        <v>2</v>
      </c>
      <c r="Q1562" s="1">
        <v>9</v>
      </c>
      <c r="R1562" s="1">
        <v>5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47</v>
      </c>
      <c r="AA1562" s="1" t="str" cm="1">
        <f t="array" ref="AA1562">_xlfn.IFS(AND(Z1562 &lt; 36, Z1562 &gt; 23), "24-35", AND(Z1562 &lt; 51, Z1562 &gt; 35), "36-50", AND(Z1562 &lt; 66, Z1562 &gt; 50), "51-65", Z1562 &gt; 65, "66+", TRUE, "?")</f>
        <v>36-50</v>
      </c>
      <c r="AB1562" s="1">
        <v>2259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634</v>
      </c>
      <c r="AM1562" s="2">
        <v>42590</v>
      </c>
      <c r="AN1562">
        <f t="shared" si="73"/>
        <v>8</v>
      </c>
      <c r="AO1562" t="str">
        <f t="shared" si="74"/>
        <v>August</v>
      </c>
      <c r="AP1562">
        <v>1</v>
      </c>
    </row>
    <row r="1563" spans="1:42" ht="13" x14ac:dyDescent="0.15">
      <c r="A1563">
        <v>1562</v>
      </c>
      <c r="B1563" s="1">
        <v>37929</v>
      </c>
      <c r="C1563" s="1">
        <v>255</v>
      </c>
      <c r="D1563" s="1">
        <f t="shared" si="72"/>
        <v>0.67230878747132805</v>
      </c>
      <c r="E1563" s="1">
        <v>0</v>
      </c>
      <c r="F1563" s="1">
        <v>0</v>
      </c>
      <c r="G1563" s="1">
        <v>49</v>
      </c>
      <c r="H1563" s="1">
        <v>202</v>
      </c>
      <c r="I1563" s="1">
        <v>2</v>
      </c>
      <c r="J1563" s="1">
        <v>46</v>
      </c>
      <c r="K1563" s="1">
        <v>3</v>
      </c>
      <c r="L1563" s="1">
        <v>2</v>
      </c>
      <c r="M1563" s="1">
        <v>10</v>
      </c>
      <c r="N1563" s="1">
        <v>2</v>
      </c>
      <c r="O1563" s="1">
        <v>4</v>
      </c>
      <c r="P1563" s="1">
        <v>2</v>
      </c>
      <c r="Q1563" s="1">
        <v>5</v>
      </c>
      <c r="R1563" s="1">
        <v>7</v>
      </c>
      <c r="S1563" s="1">
        <v>1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1</v>
      </c>
      <c r="Z1563" s="1">
        <v>35</v>
      </c>
      <c r="AA1563" s="1" t="str" cm="1">
        <f t="array" ref="AA1563">_xlfn.IFS(AND(Z1563 &lt; 36, Z1563 &gt; 23), "24-35", AND(Z1563 &lt; 51, Z1563 &gt; 35), "36-50", AND(Z1563 &lt; 66, Z1563 &gt; 50), "51-65", Z1563 &gt; 65, "66+", TRUE, "?")</f>
        <v>24-35</v>
      </c>
      <c r="AB1563" s="1">
        <v>2493</v>
      </c>
      <c r="AC1563" s="1">
        <v>0</v>
      </c>
      <c r="AD1563" s="1">
        <v>0</v>
      </c>
      <c r="AE1563" s="1">
        <v>1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245</v>
      </c>
      <c r="AM1563" s="2">
        <v>42356</v>
      </c>
      <c r="AN1563">
        <f t="shared" si="73"/>
        <v>12</v>
      </c>
      <c r="AO1563" t="str">
        <f t="shared" si="74"/>
        <v>December</v>
      </c>
      <c r="AP1563">
        <v>1</v>
      </c>
    </row>
    <row r="1564" spans="1:42" ht="13" x14ac:dyDescent="0.15">
      <c r="A1564">
        <v>1563</v>
      </c>
      <c r="B1564" s="1">
        <v>38175</v>
      </c>
      <c r="C1564" s="1">
        <v>150</v>
      </c>
      <c r="D1564" s="1">
        <f t="shared" si="72"/>
        <v>0.39292730844793711</v>
      </c>
      <c r="E1564" s="1">
        <v>1</v>
      </c>
      <c r="F1564" s="1">
        <v>0</v>
      </c>
      <c r="G1564" s="1">
        <v>6</v>
      </c>
      <c r="H1564" s="1">
        <v>70</v>
      </c>
      <c r="I1564" s="1">
        <v>6</v>
      </c>
      <c r="J1564" s="1">
        <v>69</v>
      </c>
      <c r="K1564" s="1">
        <v>2</v>
      </c>
      <c r="L1564" s="1">
        <v>3</v>
      </c>
      <c r="M1564" s="1">
        <v>3</v>
      </c>
      <c r="N1564" s="1">
        <v>3</v>
      </c>
      <c r="O1564" s="1">
        <v>3</v>
      </c>
      <c r="P1564" s="1">
        <v>1</v>
      </c>
      <c r="Q1564" s="1">
        <v>4</v>
      </c>
      <c r="R1564" s="1">
        <v>7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36</v>
      </c>
      <c r="AA1564" s="1" t="str" cm="1">
        <f t="array" ref="AA1564">_xlfn.IFS(AND(Z1564 &lt; 36, Z1564 &gt; 23), "24-35", AND(Z1564 &lt; 51, Z1564 &gt; 35), "36-50", AND(Z1564 &lt; 66, Z1564 &gt; 50), "51-65", Z1564 &gt; 65, "66+", TRUE, "?")</f>
        <v>36-50</v>
      </c>
      <c r="AB1564" s="1">
        <v>2438</v>
      </c>
      <c r="AC1564" s="1">
        <v>0</v>
      </c>
      <c r="AD1564" s="1">
        <v>1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147</v>
      </c>
      <c r="AM1564" s="2">
        <v>42411</v>
      </c>
      <c r="AN1564">
        <f t="shared" si="73"/>
        <v>2</v>
      </c>
      <c r="AO1564" t="str">
        <f t="shared" si="74"/>
        <v>February</v>
      </c>
      <c r="AP1564">
        <v>1</v>
      </c>
    </row>
    <row r="1565" spans="1:42" ht="13" x14ac:dyDescent="0.15">
      <c r="A1565">
        <v>1564</v>
      </c>
      <c r="B1565" s="1">
        <v>58656</v>
      </c>
      <c r="C1565" s="1">
        <v>1208</v>
      </c>
      <c r="D1565" s="1">
        <f t="shared" si="72"/>
        <v>2.059465357337698</v>
      </c>
      <c r="E1565" s="1">
        <v>0</v>
      </c>
      <c r="F1565" s="1">
        <v>1</v>
      </c>
      <c r="G1565" s="1">
        <v>25</v>
      </c>
      <c r="H1565" s="1">
        <v>962</v>
      </c>
      <c r="I1565" s="1">
        <v>12</v>
      </c>
      <c r="J1565" s="1">
        <v>194</v>
      </c>
      <c r="K1565" s="1">
        <v>16</v>
      </c>
      <c r="L1565" s="1">
        <v>24</v>
      </c>
      <c r="M1565" s="1">
        <v>12</v>
      </c>
      <c r="N1565" s="1">
        <v>4</v>
      </c>
      <c r="O1565" s="1">
        <v>7</v>
      </c>
      <c r="P1565" s="1">
        <v>8</v>
      </c>
      <c r="Q1565" s="1">
        <v>13</v>
      </c>
      <c r="R1565" s="1">
        <v>6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0</v>
      </c>
      <c r="Y1565" s="1">
        <v>0</v>
      </c>
      <c r="Z1565" s="1">
        <v>64</v>
      </c>
      <c r="AA1565" s="1" t="str" cm="1">
        <f t="array" ref="AA1565">_xlfn.IFS(AND(Z1565 &lt; 36, Z1565 &gt; 23), "24-35", AND(Z1565 &lt; 51, Z1565 &gt; 35), "36-50", AND(Z1565 &lt; 66, Z1565 &gt; 50), "51-65", Z1565 &gt; 65, "66+", TRUE, "?")</f>
        <v>51-65</v>
      </c>
      <c r="AB1565" s="1">
        <v>2806</v>
      </c>
      <c r="AC1565" s="1">
        <v>0</v>
      </c>
      <c r="AD1565" s="1">
        <v>0</v>
      </c>
      <c r="AE1565" s="1">
        <v>0</v>
      </c>
      <c r="AF1565" s="1">
        <v>1</v>
      </c>
      <c r="AG1565" s="1">
        <v>0</v>
      </c>
      <c r="AH1565" s="1">
        <v>0</v>
      </c>
      <c r="AI1565" s="1">
        <v>0</v>
      </c>
      <c r="AJ1565" s="1">
        <v>1</v>
      </c>
      <c r="AK1565" s="1">
        <v>0</v>
      </c>
      <c r="AL1565" s="1">
        <v>1196</v>
      </c>
      <c r="AM1565" s="2">
        <v>42043</v>
      </c>
      <c r="AN1565">
        <f t="shared" si="73"/>
        <v>2</v>
      </c>
      <c r="AO1565" t="str">
        <f t="shared" si="74"/>
        <v>February</v>
      </c>
      <c r="AP1565">
        <v>1</v>
      </c>
    </row>
    <row r="1566" spans="1:42" ht="13" x14ac:dyDescent="0.15">
      <c r="A1566">
        <v>1565</v>
      </c>
      <c r="B1566" s="1">
        <v>52117</v>
      </c>
      <c r="C1566" s="1">
        <v>259</v>
      </c>
      <c r="D1566" s="1">
        <f t="shared" si="72"/>
        <v>0.49695876585375215</v>
      </c>
      <c r="E1566" s="1">
        <v>0</v>
      </c>
      <c r="F1566" s="1">
        <v>1</v>
      </c>
      <c r="G1566" s="1">
        <v>55</v>
      </c>
      <c r="H1566" s="1">
        <v>112</v>
      </c>
      <c r="I1566" s="1">
        <v>10</v>
      </c>
      <c r="J1566" s="1">
        <v>107</v>
      </c>
      <c r="K1566" s="1">
        <v>30</v>
      </c>
      <c r="L1566" s="1">
        <v>0</v>
      </c>
      <c r="M1566" s="1">
        <v>20</v>
      </c>
      <c r="N1566" s="1">
        <v>2</v>
      </c>
      <c r="O1566" s="1">
        <v>5</v>
      </c>
      <c r="P1566" s="1">
        <v>2</v>
      </c>
      <c r="Q1566" s="1">
        <v>4</v>
      </c>
      <c r="R1566" s="1">
        <v>7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55</v>
      </c>
      <c r="AA1566" s="1" t="str" cm="1">
        <f t="array" ref="AA1566">_xlfn.IFS(AND(Z1566 &lt; 36, Z1566 &gt; 23), "24-35", AND(Z1566 &lt; 51, Z1566 &gt; 35), "36-50", AND(Z1566 &lt; 66, Z1566 &gt; 50), "51-65", Z1566 &gt; 65, "66+", TRUE, "?")</f>
        <v>51-65</v>
      </c>
      <c r="AB1566" s="1">
        <v>2841</v>
      </c>
      <c r="AC1566" s="1">
        <v>0</v>
      </c>
      <c r="AD1566" s="1">
        <v>0</v>
      </c>
      <c r="AE1566" s="1">
        <v>0</v>
      </c>
      <c r="AF1566" s="1">
        <v>1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239</v>
      </c>
      <c r="AM1566" s="2">
        <v>42008</v>
      </c>
      <c r="AN1566">
        <f t="shared" si="73"/>
        <v>1</v>
      </c>
      <c r="AO1566" t="str">
        <f t="shared" si="74"/>
        <v>January</v>
      </c>
      <c r="AP1566">
        <v>1</v>
      </c>
    </row>
    <row r="1567" spans="1:42" ht="13" x14ac:dyDescent="0.15">
      <c r="A1567">
        <v>1566</v>
      </c>
      <c r="B1567" s="1">
        <v>64813</v>
      </c>
      <c r="C1567" s="1">
        <v>693</v>
      </c>
      <c r="D1567" s="1">
        <f t="shared" si="72"/>
        <v>1.0692299384382762</v>
      </c>
      <c r="E1567" s="1">
        <v>1</v>
      </c>
      <c r="F1567" s="1">
        <v>0</v>
      </c>
      <c r="G1567" s="1">
        <v>81</v>
      </c>
      <c r="H1567" s="1">
        <v>293</v>
      </c>
      <c r="I1567" s="1">
        <v>0</v>
      </c>
      <c r="J1567" s="1">
        <v>124</v>
      </c>
      <c r="K1567" s="1">
        <v>179</v>
      </c>
      <c r="L1567" s="1">
        <v>97</v>
      </c>
      <c r="M1567" s="1">
        <v>52</v>
      </c>
      <c r="N1567" s="1">
        <v>1</v>
      </c>
      <c r="O1567" s="1">
        <v>7</v>
      </c>
      <c r="P1567" s="1">
        <v>2</v>
      </c>
      <c r="Q1567" s="1">
        <v>10</v>
      </c>
      <c r="R1567" s="1">
        <v>5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42</v>
      </c>
      <c r="AA1567" s="1" t="str" cm="1">
        <f t="array" ref="AA1567">_xlfn.IFS(AND(Z1567 &lt; 36, Z1567 &gt; 23), "24-35", AND(Z1567 &lt; 51, Z1567 &gt; 35), "36-50", AND(Z1567 &lt; 66, Z1567 &gt; 50), "51-65", Z1567 &gt; 65, "66+", TRUE, "?")</f>
        <v>36-50</v>
      </c>
      <c r="AB1567" s="1">
        <v>2337</v>
      </c>
      <c r="AC1567" s="1">
        <v>0</v>
      </c>
      <c r="AD1567" s="1">
        <v>1</v>
      </c>
      <c r="AE1567" s="1">
        <v>0</v>
      </c>
      <c r="AF1567" s="1">
        <v>0</v>
      </c>
      <c r="AG1567" s="1">
        <v>0</v>
      </c>
      <c r="AH1567" s="1">
        <v>0</v>
      </c>
      <c r="AI1567" s="1">
        <v>1</v>
      </c>
      <c r="AJ1567" s="1">
        <v>0</v>
      </c>
      <c r="AK1567" s="1">
        <v>0</v>
      </c>
      <c r="AL1567" s="1">
        <v>641</v>
      </c>
      <c r="AM1567" s="2">
        <v>42512</v>
      </c>
      <c r="AN1567">
        <f t="shared" si="73"/>
        <v>5</v>
      </c>
      <c r="AO1567" t="str">
        <f t="shared" si="74"/>
        <v>May</v>
      </c>
      <c r="AP1567">
        <v>1</v>
      </c>
    </row>
    <row r="1568" spans="1:42" ht="13" x14ac:dyDescent="0.15">
      <c r="A1568">
        <v>1567</v>
      </c>
      <c r="B1568" s="1">
        <v>54222</v>
      </c>
      <c r="C1568" s="1">
        <v>257</v>
      </c>
      <c r="D1568" s="1">
        <f t="shared" si="72"/>
        <v>0.4739773523661982</v>
      </c>
      <c r="E1568" s="1">
        <v>0</v>
      </c>
      <c r="F1568" s="1">
        <v>1</v>
      </c>
      <c r="G1568" s="1">
        <v>98</v>
      </c>
      <c r="H1568" s="1">
        <v>199</v>
      </c>
      <c r="I1568" s="1">
        <v>12</v>
      </c>
      <c r="J1568" s="1">
        <v>31</v>
      </c>
      <c r="K1568" s="1">
        <v>3</v>
      </c>
      <c r="L1568" s="1">
        <v>12</v>
      </c>
      <c r="M1568" s="1">
        <v>7</v>
      </c>
      <c r="N1568" s="1">
        <v>1</v>
      </c>
      <c r="O1568" s="1">
        <v>3</v>
      </c>
      <c r="P1568" s="1">
        <v>3</v>
      </c>
      <c r="Q1568" s="1">
        <v>5</v>
      </c>
      <c r="R1568" s="1">
        <v>3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47</v>
      </c>
      <c r="AA1568" s="1" t="str" cm="1">
        <f t="array" ref="AA1568">_xlfn.IFS(AND(Z1568 &lt; 36, Z1568 &gt; 23), "24-35", AND(Z1568 &lt; 51, Z1568 &gt; 35), "36-50", AND(Z1568 &lt; 66, Z1568 &gt; 50), "51-65", Z1568 &gt; 65, "66+", TRUE, "?")</f>
        <v>36-50</v>
      </c>
      <c r="AB1568" s="1">
        <v>2279</v>
      </c>
      <c r="AC1568" s="1">
        <v>0</v>
      </c>
      <c r="AD1568" s="1">
        <v>1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250</v>
      </c>
      <c r="AM1568" s="2">
        <v>42570</v>
      </c>
      <c r="AN1568">
        <f t="shared" si="73"/>
        <v>7</v>
      </c>
      <c r="AO1568" t="str">
        <f t="shared" si="74"/>
        <v>July</v>
      </c>
      <c r="AP1568">
        <v>1</v>
      </c>
    </row>
    <row r="1569" spans="1:42" ht="13" x14ac:dyDescent="0.15">
      <c r="A1569">
        <v>1568</v>
      </c>
      <c r="B1569" s="1">
        <v>42586</v>
      </c>
      <c r="C1569" s="1">
        <v>252</v>
      </c>
      <c r="D1569" s="1">
        <f t="shared" si="72"/>
        <v>0.59174376555675567</v>
      </c>
      <c r="E1569" s="1">
        <v>1</v>
      </c>
      <c r="F1569" s="1">
        <v>1</v>
      </c>
      <c r="G1569" s="1">
        <v>7</v>
      </c>
      <c r="H1569" s="1">
        <v>194</v>
      </c>
      <c r="I1569" s="1">
        <v>2</v>
      </c>
      <c r="J1569" s="1">
        <v>56</v>
      </c>
      <c r="K1569" s="1">
        <v>0</v>
      </c>
      <c r="L1569" s="1">
        <v>0</v>
      </c>
      <c r="M1569" s="1">
        <v>0</v>
      </c>
      <c r="N1569" s="1">
        <v>5</v>
      </c>
      <c r="O1569" s="1">
        <v>4</v>
      </c>
      <c r="P1569" s="1">
        <v>1</v>
      </c>
      <c r="Q1569" s="1">
        <v>6</v>
      </c>
      <c r="R1569" s="1">
        <v>8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65</v>
      </c>
      <c r="AA1569" s="1" t="str" cm="1">
        <f t="array" ref="AA1569">_xlfn.IFS(AND(Z1569 &lt; 36, Z1569 &gt; 23), "24-35", AND(Z1569 &lt; 51, Z1569 &gt; 35), "36-50", AND(Z1569 &lt; 66, Z1569 &gt; 50), "51-65", Z1569 &gt; 65, "66+", TRUE, "?")</f>
        <v>51-65</v>
      </c>
      <c r="AB1569" s="1">
        <v>2767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1</v>
      </c>
      <c r="AJ1569" s="1">
        <v>0</v>
      </c>
      <c r="AK1569" s="1">
        <v>0</v>
      </c>
      <c r="AL1569" s="1">
        <v>252</v>
      </c>
      <c r="AM1569" s="2">
        <v>42082</v>
      </c>
      <c r="AN1569">
        <f t="shared" si="73"/>
        <v>3</v>
      </c>
      <c r="AO1569" t="str">
        <f t="shared" si="74"/>
        <v>March</v>
      </c>
      <c r="AP1569">
        <v>1</v>
      </c>
    </row>
    <row r="1570" spans="1:42" ht="13" x14ac:dyDescent="0.15">
      <c r="A1570">
        <v>1569</v>
      </c>
      <c r="B1570" s="1">
        <v>41154</v>
      </c>
      <c r="C1570" s="1">
        <v>62</v>
      </c>
      <c r="D1570" s="1">
        <f t="shared" si="72"/>
        <v>0.15065364241629003</v>
      </c>
      <c r="E1570" s="1">
        <v>0</v>
      </c>
      <c r="F1570" s="1">
        <v>1</v>
      </c>
      <c r="G1570" s="1">
        <v>98</v>
      </c>
      <c r="H1570" s="1">
        <v>44</v>
      </c>
      <c r="I1570" s="1">
        <v>2</v>
      </c>
      <c r="J1570" s="1">
        <v>11</v>
      </c>
      <c r="K1570" s="1">
        <v>2</v>
      </c>
      <c r="L1570" s="1">
        <v>3</v>
      </c>
      <c r="M1570" s="1">
        <v>7</v>
      </c>
      <c r="N1570" s="1">
        <v>1</v>
      </c>
      <c r="O1570" s="1">
        <v>1</v>
      </c>
      <c r="P1570" s="1">
        <v>0</v>
      </c>
      <c r="Q1570" s="1">
        <v>4</v>
      </c>
      <c r="R1570" s="1">
        <v>5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42</v>
      </c>
      <c r="AA1570" s="1" t="str" cm="1">
        <f t="array" ref="AA1570">_xlfn.IFS(AND(Z1570 &lt; 36, Z1570 &gt; 23), "24-35", AND(Z1570 &lt; 51, Z1570 &gt; 35), "36-50", AND(Z1570 &lt; 66, Z1570 &gt; 50), "51-65", Z1570 &gt; 65, "66+", TRUE, "?")</f>
        <v>36-50</v>
      </c>
      <c r="AB1570" s="1">
        <v>2605</v>
      </c>
      <c r="AC1570" s="1">
        <v>0</v>
      </c>
      <c r="AD1570" s="1">
        <v>0</v>
      </c>
      <c r="AE1570" s="1">
        <v>0</v>
      </c>
      <c r="AF1570" s="1">
        <v>1</v>
      </c>
      <c r="AG1570" s="1">
        <v>0</v>
      </c>
      <c r="AH1570" s="1">
        <v>0</v>
      </c>
      <c r="AI1570" s="1">
        <v>1</v>
      </c>
      <c r="AJ1570" s="1">
        <v>0</v>
      </c>
      <c r="AK1570" s="1">
        <v>0</v>
      </c>
      <c r="AL1570" s="1">
        <v>55</v>
      </c>
      <c r="AM1570" s="2">
        <v>42244</v>
      </c>
      <c r="AN1570">
        <f t="shared" si="73"/>
        <v>8</v>
      </c>
      <c r="AO1570" t="str">
        <f t="shared" si="74"/>
        <v>August</v>
      </c>
      <c r="AP1570">
        <v>1</v>
      </c>
    </row>
    <row r="1571" spans="1:42" ht="13" x14ac:dyDescent="0.15">
      <c r="A1571">
        <v>1570</v>
      </c>
      <c r="B1571" s="1">
        <v>80398</v>
      </c>
      <c r="C1571" s="1">
        <v>1571</v>
      </c>
      <c r="D1571" s="1">
        <f t="shared" si="72"/>
        <v>1.9540287071817708</v>
      </c>
      <c r="E1571" s="1">
        <v>0</v>
      </c>
      <c r="F1571" s="1">
        <v>0</v>
      </c>
      <c r="G1571" s="1">
        <v>92</v>
      </c>
      <c r="H1571" s="1">
        <v>342</v>
      </c>
      <c r="I1571" s="1">
        <v>51</v>
      </c>
      <c r="J1571" s="1">
        <v>936</v>
      </c>
      <c r="K1571" s="1">
        <v>207</v>
      </c>
      <c r="L1571" s="1">
        <v>35</v>
      </c>
      <c r="M1571" s="1">
        <v>26</v>
      </c>
      <c r="N1571" s="1">
        <v>1</v>
      </c>
      <c r="O1571" s="1">
        <v>5</v>
      </c>
      <c r="P1571" s="1">
        <v>8</v>
      </c>
      <c r="Q1571" s="1">
        <v>12</v>
      </c>
      <c r="R1571" s="1">
        <v>3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0</v>
      </c>
      <c r="Y1571" s="1">
        <v>0</v>
      </c>
      <c r="Z1571" s="1">
        <v>54</v>
      </c>
      <c r="AA1571" s="1" t="str" cm="1">
        <f t="array" ref="AA1571">_xlfn.IFS(AND(Z1571 &lt; 36, Z1571 &gt; 23), "24-35", AND(Z1571 &lt; 51, Z1571 &gt; 35), "36-50", AND(Z1571 &lt; 66, Z1571 &gt; 50), "51-65", Z1571 &gt; 65, "66+", TRUE, "?")</f>
        <v>51-65</v>
      </c>
      <c r="AB1571" s="1">
        <v>2755</v>
      </c>
      <c r="AC1571" s="1">
        <v>0</v>
      </c>
      <c r="AD1571" s="1">
        <v>1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1545</v>
      </c>
      <c r="AM1571" s="2">
        <v>42094</v>
      </c>
      <c r="AN1571">
        <f t="shared" si="73"/>
        <v>3</v>
      </c>
      <c r="AO1571" t="str">
        <f t="shared" si="74"/>
        <v>March</v>
      </c>
      <c r="AP1571">
        <v>1</v>
      </c>
    </row>
    <row r="1572" spans="1:42" ht="13" x14ac:dyDescent="0.15">
      <c r="A1572">
        <v>1571</v>
      </c>
      <c r="B1572" s="1">
        <v>18746</v>
      </c>
      <c r="C1572" s="1">
        <v>44</v>
      </c>
      <c r="D1572" s="1">
        <f t="shared" si="72"/>
        <v>0.23471673957110847</v>
      </c>
      <c r="E1572" s="1">
        <v>1</v>
      </c>
      <c r="F1572" s="1">
        <v>0</v>
      </c>
      <c r="G1572" s="1">
        <v>41</v>
      </c>
      <c r="H1572" s="1">
        <v>2</v>
      </c>
      <c r="I1572" s="1">
        <v>10</v>
      </c>
      <c r="J1572" s="1">
        <v>11</v>
      </c>
      <c r="K1572" s="1">
        <v>12</v>
      </c>
      <c r="L1572" s="1">
        <v>9</v>
      </c>
      <c r="M1572" s="1">
        <v>20</v>
      </c>
      <c r="N1572" s="1">
        <v>2</v>
      </c>
      <c r="O1572" s="1">
        <v>3</v>
      </c>
      <c r="P1572" s="1">
        <v>0</v>
      </c>
      <c r="Q1572" s="1">
        <v>3</v>
      </c>
      <c r="R1572" s="1">
        <v>6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28</v>
      </c>
      <c r="AA1572" s="1" t="str" cm="1">
        <f t="array" ref="AA1572">_xlfn.IFS(AND(Z1572 &lt; 36, Z1572 &gt; 23), "24-35", AND(Z1572 &lt; 51, Z1572 &gt; 35), "36-50", AND(Z1572 &lt; 66, Z1572 &gt; 50), "51-65", Z1572 &gt; 65, "66+", TRUE, "?")</f>
        <v>24-35</v>
      </c>
      <c r="AB1572" s="1">
        <v>2190</v>
      </c>
      <c r="AC1572" s="1">
        <v>0</v>
      </c>
      <c r="AD1572" s="1">
        <v>0</v>
      </c>
      <c r="AE1572" s="1">
        <v>1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24</v>
      </c>
      <c r="AM1572" s="2">
        <v>42659</v>
      </c>
      <c r="AN1572">
        <f t="shared" si="73"/>
        <v>10</v>
      </c>
      <c r="AO1572" t="str">
        <f t="shared" si="74"/>
        <v>October</v>
      </c>
      <c r="AP1572">
        <v>1</v>
      </c>
    </row>
    <row r="1573" spans="1:42" ht="13" x14ac:dyDescent="0.15">
      <c r="A1573">
        <v>1572</v>
      </c>
      <c r="B1573" s="1">
        <v>35196</v>
      </c>
      <c r="C1573" s="1">
        <v>310</v>
      </c>
      <c r="D1573" s="1">
        <f t="shared" si="72"/>
        <v>0.88078190703489034</v>
      </c>
      <c r="E1573" s="1">
        <v>1</v>
      </c>
      <c r="F1573" s="1">
        <v>0</v>
      </c>
      <c r="G1573" s="1">
        <v>68</v>
      </c>
      <c r="H1573" s="1">
        <v>75</v>
      </c>
      <c r="I1573" s="1">
        <v>12</v>
      </c>
      <c r="J1573" s="1">
        <v>141</v>
      </c>
      <c r="K1573" s="1">
        <v>43</v>
      </c>
      <c r="L1573" s="1">
        <v>39</v>
      </c>
      <c r="M1573" s="1">
        <v>187</v>
      </c>
      <c r="N1573" s="1">
        <v>6</v>
      </c>
      <c r="O1573" s="1">
        <v>6</v>
      </c>
      <c r="P1573" s="1">
        <v>1</v>
      </c>
      <c r="Q1573" s="1">
        <v>5</v>
      </c>
      <c r="R1573" s="1">
        <v>8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36</v>
      </c>
      <c r="AA1573" s="1" t="str" cm="1">
        <f t="array" ref="AA1573">_xlfn.IFS(AND(Z1573 &lt; 36, Z1573 &gt; 23), "24-35", AND(Z1573 &lt; 51, Z1573 &gt; 35), "36-50", AND(Z1573 &lt; 66, Z1573 &gt; 50), "51-65", Z1573 &gt; 65, "66+", TRUE, "?")</f>
        <v>36-50</v>
      </c>
      <c r="AB1573" s="1">
        <v>2752</v>
      </c>
      <c r="AC1573" s="1">
        <v>0</v>
      </c>
      <c r="AD1573" s="1">
        <v>0</v>
      </c>
      <c r="AE1573" s="1">
        <v>0</v>
      </c>
      <c r="AF1573" s="1">
        <v>1</v>
      </c>
      <c r="AG1573" s="1">
        <v>0</v>
      </c>
      <c r="AH1573" s="1">
        <v>0</v>
      </c>
      <c r="AI1573" s="1">
        <v>1</v>
      </c>
      <c r="AJ1573" s="1">
        <v>0</v>
      </c>
      <c r="AK1573" s="1">
        <v>0</v>
      </c>
      <c r="AL1573" s="1">
        <v>123</v>
      </c>
      <c r="AM1573" s="2">
        <v>42097</v>
      </c>
      <c r="AN1573">
        <f t="shared" si="73"/>
        <v>4</v>
      </c>
      <c r="AO1573" t="str">
        <f t="shared" si="74"/>
        <v>April</v>
      </c>
      <c r="AP1573">
        <v>1</v>
      </c>
    </row>
    <row r="1574" spans="1:42" ht="13" x14ac:dyDescent="0.15">
      <c r="A1574">
        <v>1573</v>
      </c>
      <c r="B1574" s="1">
        <v>60230</v>
      </c>
      <c r="C1574" s="1">
        <v>1027</v>
      </c>
      <c r="D1574" s="1">
        <f t="shared" si="72"/>
        <v>1.7051303337207373</v>
      </c>
      <c r="E1574" s="1">
        <v>0</v>
      </c>
      <c r="F1574" s="1">
        <v>1</v>
      </c>
      <c r="G1574" s="1">
        <v>78</v>
      </c>
      <c r="H1574" s="1">
        <v>520</v>
      </c>
      <c r="I1574" s="1">
        <v>20</v>
      </c>
      <c r="J1574" s="1">
        <v>367</v>
      </c>
      <c r="K1574" s="1">
        <v>39</v>
      </c>
      <c r="L1574" s="1">
        <v>81</v>
      </c>
      <c r="M1574" s="1">
        <v>40</v>
      </c>
      <c r="N1574" s="1">
        <v>2</v>
      </c>
      <c r="O1574" s="1">
        <v>6</v>
      </c>
      <c r="P1574" s="1">
        <v>3</v>
      </c>
      <c r="Q1574" s="1">
        <v>6</v>
      </c>
      <c r="R1574" s="1">
        <v>5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64</v>
      </c>
      <c r="AA1574" s="1" t="str" cm="1">
        <f t="array" ref="AA1574">_xlfn.IFS(AND(Z1574 &lt; 36, Z1574 &gt; 23), "24-35", AND(Z1574 &lt; 51, Z1574 &gt; 35), "36-50", AND(Z1574 &lt; 66, Z1574 &gt; 50), "51-65", Z1574 &gt; 65, "66+", TRUE, "?")</f>
        <v>51-65</v>
      </c>
      <c r="AB1574" s="1">
        <v>2564</v>
      </c>
      <c r="AC1574" s="1">
        <v>0</v>
      </c>
      <c r="AD1574" s="1">
        <v>0</v>
      </c>
      <c r="AE1574" s="1">
        <v>1</v>
      </c>
      <c r="AF1574" s="1">
        <v>0</v>
      </c>
      <c r="AG1574" s="1">
        <v>0</v>
      </c>
      <c r="AH1574" s="1">
        <v>0</v>
      </c>
      <c r="AI1574" s="1">
        <v>1</v>
      </c>
      <c r="AJ1574" s="1">
        <v>0</v>
      </c>
      <c r="AK1574" s="1">
        <v>0</v>
      </c>
      <c r="AL1574" s="1">
        <v>987</v>
      </c>
      <c r="AM1574" s="2">
        <v>42285</v>
      </c>
      <c r="AN1574">
        <f t="shared" si="73"/>
        <v>10</v>
      </c>
      <c r="AO1574" t="str">
        <f t="shared" si="74"/>
        <v>October</v>
      </c>
      <c r="AP1574">
        <v>1</v>
      </c>
    </row>
    <row r="1575" spans="1:42" ht="13" x14ac:dyDescent="0.15">
      <c r="A1575">
        <v>1574</v>
      </c>
      <c r="B1575" s="1">
        <v>22108</v>
      </c>
      <c r="C1575" s="1">
        <v>25</v>
      </c>
      <c r="D1575" s="1">
        <f t="shared" si="72"/>
        <v>0.11308123756106386</v>
      </c>
      <c r="E1575" s="1">
        <v>1</v>
      </c>
      <c r="F1575" s="1">
        <v>1</v>
      </c>
      <c r="G1575" s="1">
        <v>46</v>
      </c>
      <c r="H1575" s="1">
        <v>5</v>
      </c>
      <c r="I1575" s="1">
        <v>3</v>
      </c>
      <c r="J1575" s="1">
        <v>9</v>
      </c>
      <c r="K1575" s="1">
        <v>6</v>
      </c>
      <c r="L1575" s="1">
        <v>2</v>
      </c>
      <c r="M1575" s="1">
        <v>6</v>
      </c>
      <c r="N1575" s="1">
        <v>2</v>
      </c>
      <c r="O1575" s="1">
        <v>2</v>
      </c>
      <c r="P1575" s="1">
        <v>0</v>
      </c>
      <c r="Q1575" s="1">
        <v>3</v>
      </c>
      <c r="R1575" s="1">
        <v>7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43</v>
      </c>
      <c r="AA1575" s="1" t="str" cm="1">
        <f t="array" ref="AA1575">_xlfn.IFS(AND(Z1575 &lt; 36, Z1575 &gt; 23), "24-35", AND(Z1575 &lt; 51, Z1575 &gt; 35), "36-50", AND(Z1575 &lt; 66, Z1575 &gt; 50), "51-65", Z1575 &gt; 65, "66+", TRUE, "?")</f>
        <v>36-50</v>
      </c>
      <c r="AB1575" s="1">
        <v>2211</v>
      </c>
      <c r="AC1575" s="1">
        <v>0</v>
      </c>
      <c r="AD1575" s="1">
        <v>1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0</v>
      </c>
      <c r="AK1575" s="1">
        <v>0</v>
      </c>
      <c r="AL1575" s="1">
        <v>19</v>
      </c>
      <c r="AM1575" s="2">
        <v>42638</v>
      </c>
      <c r="AN1575">
        <f t="shared" si="73"/>
        <v>9</v>
      </c>
      <c r="AO1575" t="str">
        <f t="shared" si="74"/>
        <v>September</v>
      </c>
      <c r="AP1575">
        <v>1</v>
      </c>
    </row>
    <row r="1576" spans="1:42" ht="13" x14ac:dyDescent="0.15">
      <c r="A1576">
        <v>1575</v>
      </c>
      <c r="B1576" s="1">
        <v>44392</v>
      </c>
      <c r="C1576" s="1">
        <v>182</v>
      </c>
      <c r="D1576" s="1">
        <f t="shared" si="72"/>
        <v>0.40998378086141646</v>
      </c>
      <c r="E1576" s="1">
        <v>1</v>
      </c>
      <c r="F1576" s="1">
        <v>1</v>
      </c>
      <c r="G1576" s="1">
        <v>71</v>
      </c>
      <c r="H1576" s="1">
        <v>87</v>
      </c>
      <c r="I1576" s="1">
        <v>5</v>
      </c>
      <c r="J1576" s="1">
        <v>71</v>
      </c>
      <c r="K1576" s="1">
        <v>7</v>
      </c>
      <c r="L1576" s="1">
        <v>12</v>
      </c>
      <c r="M1576" s="1">
        <v>29</v>
      </c>
      <c r="N1576" s="1">
        <v>5</v>
      </c>
      <c r="O1576" s="1">
        <v>4</v>
      </c>
      <c r="P1576" s="1">
        <v>1</v>
      </c>
      <c r="Q1576" s="1">
        <v>4</v>
      </c>
      <c r="R1576" s="1">
        <v>7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46</v>
      </c>
      <c r="AA1576" s="1" t="str" cm="1">
        <f t="array" ref="AA1576">_xlfn.IFS(AND(Z1576 &lt; 36, Z1576 &gt; 23), "24-35", AND(Z1576 &lt; 51, Z1576 &gt; 35), "36-50", AND(Z1576 &lt; 66, Z1576 &gt; 50), "51-65", Z1576 &gt; 65, "66+", TRUE, "?")</f>
        <v>36-50</v>
      </c>
      <c r="AB1576" s="1">
        <v>2456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1</v>
      </c>
      <c r="AJ1576" s="1">
        <v>0</v>
      </c>
      <c r="AK1576" s="1">
        <v>0</v>
      </c>
      <c r="AL1576" s="1">
        <v>153</v>
      </c>
      <c r="AM1576" s="2">
        <v>42393</v>
      </c>
      <c r="AN1576">
        <f t="shared" si="73"/>
        <v>1</v>
      </c>
      <c r="AO1576" t="str">
        <f t="shared" si="74"/>
        <v>January</v>
      </c>
      <c r="AP1576">
        <v>1</v>
      </c>
    </row>
    <row r="1577" spans="1:42" ht="13" x14ac:dyDescent="0.15">
      <c r="A1577">
        <v>1576</v>
      </c>
      <c r="B1577" s="1">
        <v>32233</v>
      </c>
      <c r="C1577" s="1">
        <v>224</v>
      </c>
      <c r="D1577" s="1">
        <f t="shared" si="72"/>
        <v>0.69493996835541216</v>
      </c>
      <c r="E1577" s="1">
        <v>1</v>
      </c>
      <c r="F1577" s="1">
        <v>0</v>
      </c>
      <c r="G1577" s="1">
        <v>26</v>
      </c>
      <c r="H1577" s="1">
        <v>138</v>
      </c>
      <c r="I1577" s="1">
        <v>15</v>
      </c>
      <c r="J1577" s="1">
        <v>35</v>
      </c>
      <c r="K1577" s="1">
        <v>25</v>
      </c>
      <c r="L1577" s="1">
        <v>11</v>
      </c>
      <c r="M1577" s="1">
        <v>72</v>
      </c>
      <c r="N1577" s="1">
        <v>2</v>
      </c>
      <c r="O1577" s="1">
        <v>6</v>
      </c>
      <c r="P1577" s="1">
        <v>2</v>
      </c>
      <c r="Q1577" s="1">
        <v>2</v>
      </c>
      <c r="R1577" s="1">
        <v>9</v>
      </c>
      <c r="S1577" s="1">
        <v>0</v>
      </c>
      <c r="T1577" s="1">
        <v>0</v>
      </c>
      <c r="U1577" s="1">
        <v>1</v>
      </c>
      <c r="V1577" s="1">
        <v>0</v>
      </c>
      <c r="W1577" s="1">
        <v>0</v>
      </c>
      <c r="X1577" s="1">
        <v>0</v>
      </c>
      <c r="Y1577" s="1">
        <v>1</v>
      </c>
      <c r="Z1577" s="1">
        <v>46</v>
      </c>
      <c r="AA1577" s="1" t="str" cm="1">
        <f t="array" ref="AA1577">_xlfn.IFS(AND(Z1577 &lt; 36, Z1577 &gt; 23), "24-35", AND(Z1577 &lt; 51, Z1577 &gt; 35), "36-50", AND(Z1577 &lt; 66, Z1577 &gt; 50), "51-65", Z1577 &gt; 65, "66+", TRUE, "?")</f>
        <v>36-50</v>
      </c>
      <c r="AB1577" s="1">
        <v>2838</v>
      </c>
      <c r="AC1577" s="1">
        <v>0</v>
      </c>
      <c r="AD1577" s="1">
        <v>0</v>
      </c>
      <c r="AE1577" s="1">
        <v>1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0</v>
      </c>
      <c r="AL1577" s="1">
        <v>152</v>
      </c>
      <c r="AM1577" s="2">
        <v>42011</v>
      </c>
      <c r="AN1577">
        <f t="shared" si="73"/>
        <v>1</v>
      </c>
      <c r="AO1577" t="str">
        <f t="shared" si="74"/>
        <v>January</v>
      </c>
      <c r="AP1577">
        <v>1</v>
      </c>
    </row>
    <row r="1578" spans="1:42" ht="13" x14ac:dyDescent="0.15">
      <c r="A1578">
        <v>1577</v>
      </c>
      <c r="B1578" s="1">
        <v>17688</v>
      </c>
      <c r="C1578" s="1">
        <v>9</v>
      </c>
      <c r="D1578" s="1">
        <f t="shared" si="72"/>
        <v>5.0881953867028491E-2</v>
      </c>
      <c r="E1578" s="1">
        <v>1</v>
      </c>
      <c r="F1578" s="1">
        <v>0</v>
      </c>
      <c r="G1578" s="1">
        <v>82</v>
      </c>
      <c r="H1578" s="1">
        <v>2</v>
      </c>
      <c r="I1578" s="1">
        <v>2</v>
      </c>
      <c r="J1578" s="1">
        <v>1</v>
      </c>
      <c r="K1578" s="1">
        <v>3</v>
      </c>
      <c r="L1578" s="1">
        <v>1</v>
      </c>
      <c r="M1578" s="1">
        <v>2</v>
      </c>
      <c r="N1578" s="1">
        <v>1</v>
      </c>
      <c r="O1578" s="1">
        <v>1</v>
      </c>
      <c r="P1578" s="1">
        <v>0</v>
      </c>
      <c r="Q1578" s="1">
        <v>2</v>
      </c>
      <c r="R1578" s="1">
        <v>8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41</v>
      </c>
      <c r="AA1578" s="1" t="str" cm="1">
        <f t="array" ref="AA1578">_xlfn.IFS(AND(Z1578 &lt; 36, Z1578 &gt; 23), "24-35", AND(Z1578 &lt; 51, Z1578 &gt; 35), "36-50", AND(Z1578 &lt; 66, Z1578 &gt; 50), "51-65", Z1578 &gt; 65, "66+", TRUE, "?")</f>
        <v>36-50</v>
      </c>
      <c r="AB1578" s="1">
        <v>2691</v>
      </c>
      <c r="AC1578" s="1">
        <v>0</v>
      </c>
      <c r="AD1578" s="1">
        <v>1</v>
      </c>
      <c r="AE1578" s="1">
        <v>0</v>
      </c>
      <c r="AF1578" s="1">
        <v>0</v>
      </c>
      <c r="AG1578" s="1">
        <v>0</v>
      </c>
      <c r="AH1578" s="1">
        <v>0</v>
      </c>
      <c r="AI1578" s="1">
        <v>1</v>
      </c>
      <c r="AJ1578" s="1">
        <v>0</v>
      </c>
      <c r="AK1578" s="1">
        <v>0</v>
      </c>
      <c r="AL1578" s="1">
        <v>7</v>
      </c>
      <c r="AM1578" s="2">
        <v>42158</v>
      </c>
      <c r="AN1578">
        <f t="shared" si="73"/>
        <v>6</v>
      </c>
      <c r="AO1578" t="str">
        <f t="shared" si="74"/>
        <v>June</v>
      </c>
      <c r="AP1578">
        <v>1</v>
      </c>
    </row>
    <row r="1579" spans="1:42" ht="13" x14ac:dyDescent="0.15">
      <c r="A1579">
        <v>1578</v>
      </c>
      <c r="B1579" s="1">
        <v>47175</v>
      </c>
      <c r="C1579" s="1">
        <v>221</v>
      </c>
      <c r="D1579" s="1">
        <f t="shared" si="72"/>
        <v>0.46846846846846846</v>
      </c>
      <c r="E1579" s="1">
        <v>1</v>
      </c>
      <c r="F1579" s="1">
        <v>1</v>
      </c>
      <c r="G1579" s="1">
        <v>81</v>
      </c>
      <c r="H1579" s="1">
        <v>167</v>
      </c>
      <c r="I1579" s="1">
        <v>2</v>
      </c>
      <c r="J1579" s="1">
        <v>44</v>
      </c>
      <c r="K1579" s="1">
        <v>6</v>
      </c>
      <c r="L1579" s="1">
        <v>2</v>
      </c>
      <c r="M1579" s="1">
        <v>19</v>
      </c>
      <c r="N1579" s="1">
        <v>7</v>
      </c>
      <c r="O1579" s="1">
        <v>4</v>
      </c>
      <c r="P1579" s="1">
        <v>2</v>
      </c>
      <c r="Q1579" s="1">
        <v>4</v>
      </c>
      <c r="R1579" s="1">
        <v>8</v>
      </c>
      <c r="S1579" s="1">
        <v>0</v>
      </c>
      <c r="T1579" s="1">
        <v>0</v>
      </c>
      <c r="U1579" s="1">
        <v>1</v>
      </c>
      <c r="V1579" s="1">
        <v>0</v>
      </c>
      <c r="W1579" s="1">
        <v>0</v>
      </c>
      <c r="X1579" s="1">
        <v>0</v>
      </c>
      <c r="Y1579" s="1">
        <v>1</v>
      </c>
      <c r="Z1579" s="1">
        <v>58</v>
      </c>
      <c r="AA1579" s="1" t="str" cm="1">
        <f t="array" ref="AA1579">_xlfn.IFS(AND(Z1579 &lt; 36, Z1579 &gt; 23), "24-35", AND(Z1579 &lt; 51, Z1579 &gt; 35), "36-50", AND(Z1579 &lt; 66, Z1579 &gt; 50), "51-65", Z1579 &gt; 65, "66+", TRUE, "?")</f>
        <v>51-65</v>
      </c>
      <c r="AB1579" s="1">
        <v>2768</v>
      </c>
      <c r="AC1579" s="1">
        <v>0</v>
      </c>
      <c r="AD1579" s="1">
        <v>0</v>
      </c>
      <c r="AE1579" s="1">
        <v>0</v>
      </c>
      <c r="AF1579" s="1">
        <v>1</v>
      </c>
      <c r="AG1579" s="1">
        <v>0</v>
      </c>
      <c r="AH1579" s="1">
        <v>0</v>
      </c>
      <c r="AI1579" s="1">
        <v>0</v>
      </c>
      <c r="AJ1579" s="1">
        <v>1</v>
      </c>
      <c r="AK1579" s="1">
        <v>0</v>
      </c>
      <c r="AL1579" s="1">
        <v>202</v>
      </c>
      <c r="AM1579" s="2">
        <v>42081</v>
      </c>
      <c r="AN1579">
        <f t="shared" si="73"/>
        <v>3</v>
      </c>
      <c r="AO1579" t="str">
        <f t="shared" si="74"/>
        <v>March</v>
      </c>
      <c r="AP1579">
        <v>1</v>
      </c>
    </row>
    <row r="1580" spans="1:42" ht="13" x14ac:dyDescent="0.15">
      <c r="A1580">
        <v>1579</v>
      </c>
      <c r="B1580" s="1">
        <v>42207</v>
      </c>
      <c r="C1580" s="1">
        <v>219</v>
      </c>
      <c r="D1580" s="1">
        <f t="shared" si="72"/>
        <v>0.51887127727628124</v>
      </c>
      <c r="E1580" s="1">
        <v>1</v>
      </c>
      <c r="F1580" s="1">
        <v>0</v>
      </c>
      <c r="G1580" s="1">
        <v>71</v>
      </c>
      <c r="H1580" s="1">
        <v>116</v>
      </c>
      <c r="I1580" s="1">
        <v>11</v>
      </c>
      <c r="J1580" s="1">
        <v>72</v>
      </c>
      <c r="K1580" s="1">
        <v>3</v>
      </c>
      <c r="L1580" s="1">
        <v>17</v>
      </c>
      <c r="M1580" s="1">
        <v>46</v>
      </c>
      <c r="N1580" s="1">
        <v>4</v>
      </c>
      <c r="O1580" s="1">
        <v>4</v>
      </c>
      <c r="P1580" s="1">
        <v>1</v>
      </c>
      <c r="Q1580" s="1">
        <v>5</v>
      </c>
      <c r="R1580" s="1">
        <v>6</v>
      </c>
      <c r="S1580" s="1">
        <v>0</v>
      </c>
      <c r="T1580" s="1">
        <v>0</v>
      </c>
      <c r="U1580" s="1">
        <v>1</v>
      </c>
      <c r="V1580" s="1">
        <v>0</v>
      </c>
      <c r="W1580" s="1">
        <v>0</v>
      </c>
      <c r="X1580" s="1">
        <v>0</v>
      </c>
      <c r="Y1580" s="1">
        <v>1</v>
      </c>
      <c r="Z1580" s="1">
        <v>36</v>
      </c>
      <c r="AA1580" s="1" t="str" cm="1">
        <f t="array" ref="AA1580">_xlfn.IFS(AND(Z1580 &lt; 36, Z1580 &gt; 23), "24-35", AND(Z1580 &lt; 51, Z1580 &gt; 35), "36-50", AND(Z1580 &lt; 66, Z1580 &gt; 50), "51-65", Z1580 &gt; 65, "66+", TRUE, "?")</f>
        <v>36-50</v>
      </c>
      <c r="AB1580" s="1">
        <v>2613</v>
      </c>
      <c r="AC1580" s="1">
        <v>0</v>
      </c>
      <c r="AD1580" s="1">
        <v>1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</v>
      </c>
      <c r="AK1580" s="1">
        <v>0</v>
      </c>
      <c r="AL1580" s="1">
        <v>173</v>
      </c>
      <c r="AM1580" s="2">
        <v>42236</v>
      </c>
      <c r="AN1580">
        <f t="shared" si="73"/>
        <v>8</v>
      </c>
      <c r="AO1580" t="str">
        <f t="shared" si="74"/>
        <v>August</v>
      </c>
      <c r="AP1580">
        <v>1</v>
      </c>
    </row>
    <row r="1581" spans="1:42" ht="13" x14ac:dyDescent="0.15">
      <c r="A1581">
        <v>1580</v>
      </c>
      <c r="B1581" s="1">
        <v>82571</v>
      </c>
      <c r="C1581" s="1">
        <v>1607</v>
      </c>
      <c r="D1581" s="1">
        <f t="shared" si="72"/>
        <v>1.9462038730304827</v>
      </c>
      <c r="E1581" s="1">
        <v>0</v>
      </c>
      <c r="F1581" s="1">
        <v>0</v>
      </c>
      <c r="G1581" s="1">
        <v>28</v>
      </c>
      <c r="H1581" s="1">
        <v>861</v>
      </c>
      <c r="I1581" s="1">
        <v>31</v>
      </c>
      <c r="J1581" s="1">
        <v>558</v>
      </c>
      <c r="K1581" s="1">
        <v>62</v>
      </c>
      <c r="L1581" s="1">
        <v>95</v>
      </c>
      <c r="M1581" s="1">
        <v>79</v>
      </c>
      <c r="N1581" s="1">
        <v>0</v>
      </c>
      <c r="O1581" s="1">
        <v>6</v>
      </c>
      <c r="P1581" s="1">
        <v>5</v>
      </c>
      <c r="Q1581" s="1">
        <v>13</v>
      </c>
      <c r="R1581" s="1">
        <v>2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0</v>
      </c>
      <c r="Y1581" s="1">
        <v>0</v>
      </c>
      <c r="Z1581" s="1">
        <v>58</v>
      </c>
      <c r="AA1581" s="1" t="str" cm="1">
        <f t="array" ref="AA1581">_xlfn.IFS(AND(Z1581 &lt; 36, Z1581 &gt; 23), "24-35", AND(Z1581 &lt; 51, Z1581 &gt; 35), "36-50", AND(Z1581 &lt; 66, Z1581 &gt; 50), "51-65", Z1581 &gt; 65, "66+", TRUE, "?")</f>
        <v>51-65</v>
      </c>
      <c r="AB1581" s="1">
        <v>2247</v>
      </c>
      <c r="AC1581" s="1">
        <v>0</v>
      </c>
      <c r="AD1581" s="1">
        <v>0</v>
      </c>
      <c r="AE1581" s="1">
        <v>0</v>
      </c>
      <c r="AF1581" s="1">
        <v>0</v>
      </c>
      <c r="AG1581" s="1">
        <v>1</v>
      </c>
      <c r="AH1581" s="1">
        <v>0</v>
      </c>
      <c r="AI1581" s="1">
        <v>0</v>
      </c>
      <c r="AJ1581" s="1">
        <v>0</v>
      </c>
      <c r="AK1581" s="1">
        <v>1</v>
      </c>
      <c r="AL1581" s="1">
        <v>1528</v>
      </c>
      <c r="AM1581" s="2">
        <v>42602</v>
      </c>
      <c r="AN1581">
        <f t="shared" si="73"/>
        <v>8</v>
      </c>
      <c r="AO1581" t="str">
        <f t="shared" si="74"/>
        <v>August</v>
      </c>
      <c r="AP1581">
        <v>1</v>
      </c>
    </row>
    <row r="1582" spans="1:42" ht="13" x14ac:dyDescent="0.15">
      <c r="A1582">
        <v>1581</v>
      </c>
      <c r="B1582" s="1">
        <v>38808</v>
      </c>
      <c r="C1582" s="1">
        <v>216</v>
      </c>
      <c r="D1582" s="1">
        <f t="shared" si="72"/>
        <v>0.55658627087198509</v>
      </c>
      <c r="E1582" s="1">
        <v>1</v>
      </c>
      <c r="F1582" s="1">
        <v>0</v>
      </c>
      <c r="G1582" s="1">
        <v>21</v>
      </c>
      <c r="H1582" s="1">
        <v>125</v>
      </c>
      <c r="I1582" s="1">
        <v>17</v>
      </c>
      <c r="J1582" s="1">
        <v>52</v>
      </c>
      <c r="K1582" s="1">
        <v>3</v>
      </c>
      <c r="L1582" s="1">
        <v>19</v>
      </c>
      <c r="M1582" s="1">
        <v>30</v>
      </c>
      <c r="N1582" s="1">
        <v>4</v>
      </c>
      <c r="O1582" s="1">
        <v>5</v>
      </c>
      <c r="P1582" s="1">
        <v>1</v>
      </c>
      <c r="Q1582" s="1">
        <v>4</v>
      </c>
      <c r="R1582" s="1">
        <v>8</v>
      </c>
      <c r="S1582" s="1">
        <v>0</v>
      </c>
      <c r="T1582" s="1">
        <v>0</v>
      </c>
      <c r="U1582" s="1">
        <v>1</v>
      </c>
      <c r="V1582" s="1">
        <v>0</v>
      </c>
      <c r="W1582" s="1">
        <v>0</v>
      </c>
      <c r="X1582" s="1">
        <v>0</v>
      </c>
      <c r="Y1582" s="1">
        <v>1</v>
      </c>
      <c r="Z1582" s="1">
        <v>48</v>
      </c>
      <c r="AA1582" s="1" t="str" cm="1">
        <f t="array" ref="AA1582">_xlfn.IFS(AND(Z1582 &lt; 36, Z1582 &gt; 23), "24-35", AND(Z1582 &lt; 51, Z1582 &gt; 35), "36-50", AND(Z1582 &lt; 66, Z1582 &gt; 50), "51-65", Z1582 &gt; 65, "66+", TRUE, "?")</f>
        <v>36-50</v>
      </c>
      <c r="AB1582" s="1">
        <v>2831</v>
      </c>
      <c r="AC1582" s="1">
        <v>0</v>
      </c>
      <c r="AD1582" s="1">
        <v>0</v>
      </c>
      <c r="AE1582" s="1">
        <v>1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186</v>
      </c>
      <c r="AM1582" s="2">
        <v>42018</v>
      </c>
      <c r="AN1582">
        <f t="shared" si="73"/>
        <v>1</v>
      </c>
      <c r="AO1582" t="str">
        <f t="shared" si="74"/>
        <v>January</v>
      </c>
      <c r="AP1582">
        <v>1</v>
      </c>
    </row>
    <row r="1583" spans="1:42" ht="13" x14ac:dyDescent="0.15">
      <c r="A1583">
        <v>1582</v>
      </c>
      <c r="B1583" s="1">
        <v>46854</v>
      </c>
      <c r="C1583" s="1">
        <v>184</v>
      </c>
      <c r="D1583" s="1">
        <f t="shared" si="72"/>
        <v>0.39270926708498738</v>
      </c>
      <c r="E1583" s="1">
        <v>1</v>
      </c>
      <c r="F1583" s="1">
        <v>1</v>
      </c>
      <c r="G1583" s="1">
        <v>81</v>
      </c>
      <c r="H1583" s="1">
        <v>96</v>
      </c>
      <c r="I1583" s="1">
        <v>1</v>
      </c>
      <c r="J1583" s="1">
        <v>79</v>
      </c>
      <c r="K1583" s="1">
        <v>7</v>
      </c>
      <c r="L1583" s="1">
        <v>1</v>
      </c>
      <c r="M1583" s="1">
        <v>79</v>
      </c>
      <c r="N1583" s="1">
        <v>6</v>
      </c>
      <c r="O1583" s="1">
        <v>5</v>
      </c>
      <c r="P1583" s="1">
        <v>1</v>
      </c>
      <c r="Q1583" s="1">
        <v>3</v>
      </c>
      <c r="R1583" s="1">
        <v>8</v>
      </c>
      <c r="S1583" s="1">
        <v>0</v>
      </c>
      <c r="T1583" s="1">
        <v>0</v>
      </c>
      <c r="U1583" s="1">
        <v>1</v>
      </c>
      <c r="V1583" s="1">
        <v>0</v>
      </c>
      <c r="W1583" s="1">
        <v>0</v>
      </c>
      <c r="X1583" s="1">
        <v>0</v>
      </c>
      <c r="Y1583" s="1">
        <v>1</v>
      </c>
      <c r="Z1583" s="1">
        <v>47</v>
      </c>
      <c r="AA1583" s="1" t="str" cm="1">
        <f t="array" ref="AA1583">_xlfn.IFS(AND(Z1583 &lt; 36, Z1583 &gt; 23), "24-35", AND(Z1583 &lt; 51, Z1583 &gt; 35), "36-50", AND(Z1583 &lt; 66, Z1583 &gt; 50), "51-65", Z1583 &gt; 65, "66+", TRUE, "?")</f>
        <v>36-50</v>
      </c>
      <c r="AB1583" s="1">
        <v>2249</v>
      </c>
      <c r="AC1583" s="1">
        <v>0</v>
      </c>
      <c r="AD1583" s="1">
        <v>0</v>
      </c>
      <c r="AE1583" s="1">
        <v>1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105</v>
      </c>
      <c r="AM1583" s="2">
        <v>42600</v>
      </c>
      <c r="AN1583">
        <f t="shared" si="73"/>
        <v>8</v>
      </c>
      <c r="AO1583" t="str">
        <f t="shared" si="74"/>
        <v>August</v>
      </c>
      <c r="AP1583">
        <v>1</v>
      </c>
    </row>
    <row r="1584" spans="1:42" ht="13" x14ac:dyDescent="0.15">
      <c r="A1584">
        <v>1583</v>
      </c>
      <c r="B1584" s="1">
        <v>40442</v>
      </c>
      <c r="C1584" s="1">
        <v>156</v>
      </c>
      <c r="D1584" s="1">
        <f t="shared" si="72"/>
        <v>0.38573759952524606</v>
      </c>
      <c r="E1584" s="1">
        <v>1</v>
      </c>
      <c r="F1584" s="1">
        <v>1</v>
      </c>
      <c r="G1584" s="1">
        <v>52</v>
      </c>
      <c r="H1584" s="1">
        <v>45</v>
      </c>
      <c r="I1584" s="1">
        <v>12</v>
      </c>
      <c r="J1584" s="1">
        <v>52</v>
      </c>
      <c r="K1584" s="1">
        <v>25</v>
      </c>
      <c r="L1584" s="1">
        <v>22</v>
      </c>
      <c r="M1584" s="1">
        <v>13</v>
      </c>
      <c r="N1584" s="1">
        <v>4</v>
      </c>
      <c r="O1584" s="1">
        <v>3</v>
      </c>
      <c r="P1584" s="1">
        <v>1</v>
      </c>
      <c r="Q1584" s="1">
        <v>4</v>
      </c>
      <c r="R1584" s="1">
        <v>7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68</v>
      </c>
      <c r="AA1584" s="1" t="str" cm="1">
        <f t="array" ref="AA1584">_xlfn.IFS(AND(Z1584 &lt; 36, Z1584 &gt; 23), "24-35", AND(Z1584 &lt; 51, Z1584 &gt; 35), "36-50", AND(Z1584 &lt; 66, Z1584 &gt; 50), "51-65", Z1584 &gt; 65, "66+", TRUE, "?")</f>
        <v>66+</v>
      </c>
      <c r="AB1584" s="1">
        <v>2838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1</v>
      </c>
      <c r="AK1584" s="1">
        <v>0</v>
      </c>
      <c r="AL1584" s="1">
        <v>143</v>
      </c>
      <c r="AM1584" s="2">
        <v>42011</v>
      </c>
      <c r="AN1584">
        <f t="shared" si="73"/>
        <v>1</v>
      </c>
      <c r="AO1584" t="str">
        <f t="shared" si="74"/>
        <v>January</v>
      </c>
      <c r="AP1584">
        <v>1</v>
      </c>
    </row>
    <row r="1585" spans="1:42" ht="13" x14ac:dyDescent="0.15">
      <c r="A1585">
        <v>1584</v>
      </c>
      <c r="B1585" s="1">
        <v>23529</v>
      </c>
      <c r="C1585" s="1">
        <v>34</v>
      </c>
      <c r="D1585" s="1">
        <f t="shared" si="72"/>
        <v>0.1445025287942539</v>
      </c>
      <c r="E1585" s="1">
        <v>0</v>
      </c>
      <c r="F1585" s="1">
        <v>1</v>
      </c>
      <c r="G1585" s="1">
        <v>67</v>
      </c>
      <c r="H1585" s="1">
        <v>9</v>
      </c>
      <c r="I1585" s="1">
        <v>7</v>
      </c>
      <c r="J1585" s="1">
        <v>13</v>
      </c>
      <c r="K1585" s="1">
        <v>3</v>
      </c>
      <c r="L1585" s="1">
        <v>2</v>
      </c>
      <c r="M1585" s="1">
        <v>20</v>
      </c>
      <c r="N1585" s="1">
        <v>1</v>
      </c>
      <c r="O1585" s="1">
        <v>1</v>
      </c>
      <c r="P1585" s="1">
        <v>1</v>
      </c>
      <c r="Q1585" s="1">
        <v>2</v>
      </c>
      <c r="R1585" s="1">
        <v>6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55</v>
      </c>
      <c r="AA1585" s="1" t="str" cm="1">
        <f t="array" ref="AA1585">_xlfn.IFS(AND(Z1585 &lt; 36, Z1585 &gt; 23), "24-35", AND(Z1585 &lt; 51, Z1585 &gt; 35), "36-50", AND(Z1585 &lt; 66, Z1585 &gt; 50), "51-65", Z1585 &gt; 65, "66+", TRUE, "?")</f>
        <v>51-65</v>
      </c>
      <c r="AB1585" s="1">
        <v>2697</v>
      </c>
      <c r="AC1585" s="1">
        <v>0</v>
      </c>
      <c r="AD1585" s="1">
        <v>0</v>
      </c>
      <c r="AE1585" s="1">
        <v>1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14</v>
      </c>
      <c r="AM1585" s="2">
        <v>42152</v>
      </c>
      <c r="AN1585">
        <f t="shared" si="73"/>
        <v>5</v>
      </c>
      <c r="AO1585" t="str">
        <f t="shared" si="74"/>
        <v>May</v>
      </c>
      <c r="AP1585">
        <v>1</v>
      </c>
    </row>
    <row r="1586" spans="1:42" ht="13" x14ac:dyDescent="0.15">
      <c r="A1586">
        <v>1585</v>
      </c>
      <c r="B1586" s="1">
        <v>71107</v>
      </c>
      <c r="C1586" s="1">
        <v>1132</v>
      </c>
      <c r="D1586" s="1">
        <f t="shared" si="72"/>
        <v>1.5919670355942452</v>
      </c>
      <c r="E1586" s="1">
        <v>0</v>
      </c>
      <c r="F1586" s="1">
        <v>1</v>
      </c>
      <c r="G1586" s="1">
        <v>61</v>
      </c>
      <c r="H1586" s="1">
        <v>533</v>
      </c>
      <c r="I1586" s="1">
        <v>10</v>
      </c>
      <c r="J1586" s="1">
        <v>217</v>
      </c>
      <c r="K1586" s="1">
        <v>198</v>
      </c>
      <c r="L1586" s="1">
        <v>174</v>
      </c>
      <c r="M1586" s="1">
        <v>195</v>
      </c>
      <c r="N1586" s="1">
        <v>2</v>
      </c>
      <c r="O1586" s="1">
        <v>7</v>
      </c>
      <c r="P1586" s="1">
        <v>6</v>
      </c>
      <c r="Q1586" s="1">
        <v>13</v>
      </c>
      <c r="R1586" s="1">
        <v>4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69</v>
      </c>
      <c r="AA1586" s="1" t="str" cm="1">
        <f t="array" ref="AA1586">_xlfn.IFS(AND(Z1586 &lt; 36, Z1586 &gt; 23), "24-35", AND(Z1586 &lt; 51, Z1586 &gt; 35), "36-50", AND(Z1586 &lt; 66, Z1586 &gt; 50), "51-65", Z1586 &gt; 65, "66+", TRUE, "?")</f>
        <v>66+</v>
      </c>
      <c r="AB1586" s="1">
        <v>2656</v>
      </c>
      <c r="AC1586" s="1">
        <v>0</v>
      </c>
      <c r="AD1586" s="1">
        <v>1</v>
      </c>
      <c r="AE1586" s="1">
        <v>0</v>
      </c>
      <c r="AF1586" s="1">
        <v>0</v>
      </c>
      <c r="AG1586" s="1">
        <v>0</v>
      </c>
      <c r="AH1586" s="1">
        <v>0</v>
      </c>
      <c r="AI1586" s="1">
        <v>1</v>
      </c>
      <c r="AJ1586" s="1">
        <v>0</v>
      </c>
      <c r="AK1586" s="1">
        <v>0</v>
      </c>
      <c r="AL1586" s="1">
        <v>937</v>
      </c>
      <c r="AM1586" s="2">
        <v>42193</v>
      </c>
      <c r="AN1586">
        <f t="shared" si="73"/>
        <v>7</v>
      </c>
      <c r="AO1586" t="str">
        <f t="shared" si="74"/>
        <v>July</v>
      </c>
      <c r="AP1586">
        <v>1</v>
      </c>
    </row>
    <row r="1587" spans="1:42" ht="13" x14ac:dyDescent="0.15">
      <c r="A1587">
        <v>1586</v>
      </c>
      <c r="B1587" s="1">
        <v>46910</v>
      </c>
      <c r="C1587" s="1">
        <v>62</v>
      </c>
      <c r="D1587" s="1">
        <f t="shared" si="72"/>
        <v>0.13216798124067364</v>
      </c>
      <c r="E1587" s="1">
        <v>1</v>
      </c>
      <c r="F1587" s="1">
        <v>1</v>
      </c>
      <c r="G1587" s="1">
        <v>36</v>
      </c>
      <c r="H1587" s="1">
        <v>48</v>
      </c>
      <c r="I1587" s="1">
        <v>0</v>
      </c>
      <c r="J1587" s="1">
        <v>14</v>
      </c>
      <c r="K1587" s="1">
        <v>0</v>
      </c>
      <c r="L1587" s="1">
        <v>0</v>
      </c>
      <c r="M1587" s="1">
        <v>6</v>
      </c>
      <c r="N1587" s="1">
        <v>2</v>
      </c>
      <c r="O1587" s="1">
        <v>2</v>
      </c>
      <c r="P1587" s="1">
        <v>0</v>
      </c>
      <c r="Q1587" s="1">
        <v>3</v>
      </c>
      <c r="R1587" s="1">
        <v>6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56</v>
      </c>
      <c r="AA1587" s="1" t="str" cm="1">
        <f t="array" ref="AA1587">_xlfn.IFS(AND(Z1587 &lt; 36, Z1587 &gt; 23), "24-35", AND(Z1587 &lt; 51, Z1587 &gt; 35), "36-50", AND(Z1587 &lt; 66, Z1587 &gt; 50), "51-65", Z1587 &gt; 65, "66+", TRUE, "?")</f>
        <v>51-65</v>
      </c>
      <c r="AB1587" s="1">
        <v>2257</v>
      </c>
      <c r="AC1587" s="1">
        <v>0</v>
      </c>
      <c r="AD1587" s="1">
        <v>0</v>
      </c>
      <c r="AE1587" s="1">
        <v>0</v>
      </c>
      <c r="AF1587" s="1">
        <v>1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56</v>
      </c>
      <c r="AM1587" s="2">
        <v>42592</v>
      </c>
      <c r="AN1587">
        <f t="shared" si="73"/>
        <v>8</v>
      </c>
      <c r="AO1587" t="str">
        <f t="shared" si="74"/>
        <v>August</v>
      </c>
      <c r="AP1587">
        <v>1</v>
      </c>
    </row>
    <row r="1588" spans="1:42" ht="13" x14ac:dyDescent="0.15">
      <c r="A1588">
        <v>1587</v>
      </c>
      <c r="B1588" s="1">
        <v>37244</v>
      </c>
      <c r="C1588" s="1">
        <v>30</v>
      </c>
      <c r="D1588" s="1">
        <f t="shared" si="72"/>
        <v>8.0549887230157879E-2</v>
      </c>
      <c r="E1588" s="1">
        <v>1</v>
      </c>
      <c r="F1588" s="1">
        <v>1</v>
      </c>
      <c r="G1588" s="1">
        <v>90</v>
      </c>
      <c r="H1588" s="1">
        <v>18</v>
      </c>
      <c r="I1588" s="1">
        <v>2</v>
      </c>
      <c r="J1588" s="1">
        <v>10</v>
      </c>
      <c r="K1588" s="1">
        <v>0</v>
      </c>
      <c r="L1588" s="1">
        <v>0</v>
      </c>
      <c r="M1588" s="1">
        <v>25</v>
      </c>
      <c r="N1588" s="1">
        <v>1</v>
      </c>
      <c r="O1588" s="1">
        <v>1</v>
      </c>
      <c r="P1588" s="1">
        <v>1</v>
      </c>
      <c r="Q1588" s="1">
        <v>2</v>
      </c>
      <c r="R1588" s="1">
        <v>7</v>
      </c>
      <c r="S1588" s="1">
        <v>0</v>
      </c>
      <c r="T1588" s="1">
        <v>0</v>
      </c>
      <c r="U1588" s="1">
        <v>1</v>
      </c>
      <c r="V1588" s="1">
        <v>0</v>
      </c>
      <c r="W1588" s="1">
        <v>0</v>
      </c>
      <c r="X1588" s="1">
        <v>0</v>
      </c>
      <c r="Y1588" s="1">
        <v>0</v>
      </c>
      <c r="Z1588" s="1">
        <v>65</v>
      </c>
      <c r="AA1588" s="1" t="str" cm="1">
        <f t="array" ref="AA1588">_xlfn.IFS(AND(Z1588 &lt; 36, Z1588 &gt; 23), "24-35", AND(Z1588 &lt; 51, Z1588 &gt; 35), "36-50", AND(Z1588 &lt; 66, Z1588 &gt; 50), "51-65", Z1588 &gt; 65, "66+", TRUE, "?")</f>
        <v>51-65</v>
      </c>
      <c r="AB1588" s="1">
        <v>2587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5</v>
      </c>
      <c r="AM1588" s="2">
        <v>42262</v>
      </c>
      <c r="AN1588">
        <f t="shared" si="73"/>
        <v>9</v>
      </c>
      <c r="AO1588" t="str">
        <f t="shared" si="74"/>
        <v>September</v>
      </c>
      <c r="AP1588">
        <v>1</v>
      </c>
    </row>
    <row r="1589" spans="1:42" ht="13" x14ac:dyDescent="0.15">
      <c r="A1589">
        <v>1588</v>
      </c>
      <c r="B1589" s="1">
        <v>82427</v>
      </c>
      <c r="C1589" s="1">
        <v>1349</v>
      </c>
      <c r="D1589" s="1">
        <f t="shared" si="72"/>
        <v>1.6365996578790929</v>
      </c>
      <c r="E1589" s="1">
        <v>0</v>
      </c>
      <c r="F1589" s="1">
        <v>0</v>
      </c>
      <c r="G1589" s="1">
        <v>35</v>
      </c>
      <c r="H1589" s="1">
        <v>482</v>
      </c>
      <c r="I1589" s="1">
        <v>147</v>
      </c>
      <c r="J1589" s="1">
        <v>509</v>
      </c>
      <c r="K1589" s="1">
        <v>104</v>
      </c>
      <c r="L1589" s="1">
        <v>107</v>
      </c>
      <c r="M1589" s="1">
        <v>107</v>
      </c>
      <c r="N1589" s="1">
        <v>1</v>
      </c>
      <c r="O1589" s="1">
        <v>3</v>
      </c>
      <c r="P1589" s="1">
        <v>5</v>
      </c>
      <c r="Q1589" s="1">
        <v>12</v>
      </c>
      <c r="R1589" s="1">
        <v>1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0</v>
      </c>
      <c r="Y1589" s="1">
        <v>0</v>
      </c>
      <c r="Z1589" s="1">
        <v>54</v>
      </c>
      <c r="AA1589" s="1" t="str" cm="1">
        <f t="array" ref="AA1589">_xlfn.IFS(AND(Z1589 &lt; 36, Z1589 &gt; 23), "24-35", AND(Z1589 &lt; 51, Z1589 &gt; 35), "36-50", AND(Z1589 &lt; 66, Z1589 &gt; 50), "51-65", Z1589 &gt; 65, "66+", TRUE, "?")</f>
        <v>51-65</v>
      </c>
      <c r="AB1589" s="1">
        <v>2268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1</v>
      </c>
      <c r="AJ1589" s="1">
        <v>0</v>
      </c>
      <c r="AK1589" s="1">
        <v>0</v>
      </c>
      <c r="AL1589" s="1">
        <v>1242</v>
      </c>
      <c r="AM1589" s="2">
        <v>42581</v>
      </c>
      <c r="AN1589">
        <f t="shared" si="73"/>
        <v>7</v>
      </c>
      <c r="AO1589" t="str">
        <f t="shared" si="74"/>
        <v>July</v>
      </c>
      <c r="AP1589">
        <v>1</v>
      </c>
    </row>
    <row r="1590" spans="1:42" ht="13" x14ac:dyDescent="0.15">
      <c r="A1590">
        <v>1589</v>
      </c>
      <c r="B1590" s="1">
        <v>75342</v>
      </c>
      <c r="C1590" s="1">
        <v>537</v>
      </c>
      <c r="D1590" s="1">
        <f t="shared" si="72"/>
        <v>0.71274986063550216</v>
      </c>
      <c r="E1590" s="1">
        <v>0</v>
      </c>
      <c r="F1590" s="1">
        <v>1</v>
      </c>
      <c r="G1590" s="1">
        <v>38</v>
      </c>
      <c r="H1590" s="1">
        <v>204</v>
      </c>
      <c r="I1590" s="1">
        <v>97</v>
      </c>
      <c r="J1590" s="1">
        <v>97</v>
      </c>
      <c r="K1590" s="1">
        <v>21</v>
      </c>
      <c r="L1590" s="1">
        <v>118</v>
      </c>
      <c r="M1590" s="1">
        <v>26</v>
      </c>
      <c r="N1590" s="1">
        <v>1</v>
      </c>
      <c r="O1590" s="1">
        <v>5</v>
      </c>
      <c r="P1590" s="1">
        <v>2</v>
      </c>
      <c r="Q1590" s="1">
        <v>10</v>
      </c>
      <c r="R1590" s="1">
        <v>4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62</v>
      </c>
      <c r="AA1590" s="1" t="str" cm="1">
        <f t="array" ref="AA1590">_xlfn.IFS(AND(Z1590 &lt; 36, Z1590 &gt; 23), "24-35", AND(Z1590 &lt; 51, Z1590 &gt; 35), "36-50", AND(Z1590 &lt; 66, Z1590 &gt; 50), "51-65", Z1590 &gt; 65, "66+", TRUE, "?")</f>
        <v>51-65</v>
      </c>
      <c r="AB1590" s="1">
        <v>2578</v>
      </c>
      <c r="AC1590" s="1">
        <v>0</v>
      </c>
      <c r="AD1590" s="1">
        <v>0</v>
      </c>
      <c r="AE1590" s="1">
        <v>1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0</v>
      </c>
      <c r="AL1590" s="1">
        <v>511</v>
      </c>
      <c r="AM1590" s="2">
        <v>42271</v>
      </c>
      <c r="AN1590">
        <f t="shared" si="73"/>
        <v>9</v>
      </c>
      <c r="AO1590" t="str">
        <f t="shared" si="74"/>
        <v>September</v>
      </c>
      <c r="AP1590">
        <v>1</v>
      </c>
    </row>
    <row r="1591" spans="1:42" ht="13" x14ac:dyDescent="0.15">
      <c r="A1591">
        <v>1590</v>
      </c>
      <c r="B1591" s="1">
        <v>70044</v>
      </c>
      <c r="C1591" s="1">
        <v>1490</v>
      </c>
      <c r="D1591" s="1">
        <f t="shared" si="72"/>
        <v>2.1272343098623723</v>
      </c>
      <c r="E1591" s="1">
        <v>0</v>
      </c>
      <c r="F1591" s="1">
        <v>1</v>
      </c>
      <c r="G1591" s="1">
        <v>46</v>
      </c>
      <c r="H1591" s="1">
        <v>1073</v>
      </c>
      <c r="I1591" s="1">
        <v>0</v>
      </c>
      <c r="J1591" s="1">
        <v>250</v>
      </c>
      <c r="K1591" s="1">
        <v>153</v>
      </c>
      <c r="L1591" s="1">
        <v>14</v>
      </c>
      <c r="M1591" s="1">
        <v>14</v>
      </c>
      <c r="N1591" s="1">
        <v>4</v>
      </c>
      <c r="O1591" s="1">
        <v>7</v>
      </c>
      <c r="P1591" s="1">
        <v>10</v>
      </c>
      <c r="Q1591" s="1">
        <v>5</v>
      </c>
      <c r="R1591" s="1">
        <v>5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66</v>
      </c>
      <c r="AA1591" s="1" t="str" cm="1">
        <f t="array" ref="AA1591">_xlfn.IFS(AND(Z1591 &lt; 36, Z1591 &gt; 23), "24-35", AND(Z1591 &lt; 51, Z1591 &gt; 35), "36-50", AND(Z1591 &lt; 66, Z1591 &gt; 50), "51-65", Z1591 &gt; 65, "66+", TRUE, "?")</f>
        <v>66+</v>
      </c>
      <c r="AB1591" s="1">
        <v>2655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1476</v>
      </c>
      <c r="AM1591" s="2">
        <v>42194</v>
      </c>
      <c r="AN1591">
        <f t="shared" si="73"/>
        <v>7</v>
      </c>
      <c r="AO1591" t="str">
        <f t="shared" si="74"/>
        <v>July</v>
      </c>
      <c r="AP1591">
        <v>1</v>
      </c>
    </row>
    <row r="1592" spans="1:42" ht="13" x14ac:dyDescent="0.15">
      <c r="A1592">
        <v>1591</v>
      </c>
      <c r="B1592" s="1">
        <v>77437</v>
      </c>
      <c r="C1592" s="1">
        <v>1096</v>
      </c>
      <c r="D1592" s="1">
        <f t="shared" si="72"/>
        <v>1.4153440861603628</v>
      </c>
      <c r="E1592" s="1">
        <v>0</v>
      </c>
      <c r="F1592" s="1">
        <v>0</v>
      </c>
      <c r="G1592" s="1">
        <v>70</v>
      </c>
      <c r="H1592" s="1">
        <v>560</v>
      </c>
      <c r="I1592" s="1">
        <v>21</v>
      </c>
      <c r="J1592" s="1">
        <v>442</v>
      </c>
      <c r="K1592" s="1">
        <v>29</v>
      </c>
      <c r="L1592" s="1">
        <v>44</v>
      </c>
      <c r="M1592" s="1">
        <v>29</v>
      </c>
      <c r="N1592" s="1">
        <v>1</v>
      </c>
      <c r="O1592" s="1">
        <v>4</v>
      </c>
      <c r="P1592" s="1">
        <v>5</v>
      </c>
      <c r="Q1592" s="1">
        <v>13</v>
      </c>
      <c r="R1592" s="1">
        <v>1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0</v>
      </c>
      <c r="Y1592" s="1">
        <v>0</v>
      </c>
      <c r="Z1592" s="1">
        <v>57</v>
      </c>
      <c r="AA1592" s="1" t="str" cm="1">
        <f t="array" ref="AA1592">_xlfn.IFS(AND(Z1592 &lt; 36, Z1592 &gt; 23), "24-35", AND(Z1592 &lt; 51, Z1592 &gt; 35), "36-50", AND(Z1592 &lt; 66, Z1592 &gt; 50), "51-65", Z1592 &gt; 65, "66+", TRUE, "?")</f>
        <v>51-65</v>
      </c>
      <c r="AB1592" s="1">
        <v>2374</v>
      </c>
      <c r="AC1592" s="1">
        <v>0</v>
      </c>
      <c r="AD1592" s="1">
        <v>1</v>
      </c>
      <c r="AE1592" s="1">
        <v>0</v>
      </c>
      <c r="AF1592" s="1">
        <v>0</v>
      </c>
      <c r="AG1592" s="1">
        <v>0</v>
      </c>
      <c r="AH1592" s="1">
        <v>0</v>
      </c>
      <c r="AI1592" s="1">
        <v>1</v>
      </c>
      <c r="AJ1592" s="1">
        <v>0</v>
      </c>
      <c r="AK1592" s="1">
        <v>0</v>
      </c>
      <c r="AL1592" s="1">
        <v>1067</v>
      </c>
      <c r="AM1592" s="2">
        <v>42475</v>
      </c>
      <c r="AN1592">
        <f t="shared" si="73"/>
        <v>4</v>
      </c>
      <c r="AO1592" t="str">
        <f t="shared" si="74"/>
        <v>April</v>
      </c>
      <c r="AP1592">
        <v>1</v>
      </c>
    </row>
    <row r="1593" spans="1:42" ht="13" x14ac:dyDescent="0.15">
      <c r="A1593">
        <v>1592</v>
      </c>
      <c r="B1593" s="1">
        <v>54984</v>
      </c>
      <c r="C1593" s="1">
        <v>352</v>
      </c>
      <c r="D1593" s="1">
        <f t="shared" si="72"/>
        <v>0.64018623599592606</v>
      </c>
      <c r="E1593" s="1">
        <v>0</v>
      </c>
      <c r="F1593" s="1">
        <v>1</v>
      </c>
      <c r="G1593" s="1">
        <v>51</v>
      </c>
      <c r="H1593" s="1">
        <v>173</v>
      </c>
      <c r="I1593" s="1">
        <v>13</v>
      </c>
      <c r="J1593" s="1">
        <v>131</v>
      </c>
      <c r="K1593" s="1">
        <v>32</v>
      </c>
      <c r="L1593" s="1">
        <v>3</v>
      </c>
      <c r="M1593" s="1">
        <v>6</v>
      </c>
      <c r="N1593" s="1">
        <v>4</v>
      </c>
      <c r="O1593" s="1">
        <v>6</v>
      </c>
      <c r="P1593" s="1">
        <v>1</v>
      </c>
      <c r="Q1593" s="1">
        <v>6</v>
      </c>
      <c r="R1593" s="1">
        <v>7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61</v>
      </c>
      <c r="AA1593" s="1" t="str" cm="1">
        <f t="array" ref="AA1593">_xlfn.IFS(AND(Z1593 &lt; 36, Z1593 &gt; 23), "24-35", AND(Z1593 &lt; 51, Z1593 &gt; 35), "36-50", AND(Z1593 &lt; 66, Z1593 &gt; 50), "51-65", Z1593 &gt; 65, "66+", TRUE, "?")</f>
        <v>51-65</v>
      </c>
      <c r="AB1593" s="1">
        <v>2195</v>
      </c>
      <c r="AC1593" s="1">
        <v>0</v>
      </c>
      <c r="AD1593" s="1">
        <v>1</v>
      </c>
      <c r="AE1593" s="1">
        <v>0</v>
      </c>
      <c r="AF1593" s="1">
        <v>0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346</v>
      </c>
      <c r="AM1593" s="2">
        <v>42654</v>
      </c>
      <c r="AN1593">
        <f t="shared" si="73"/>
        <v>10</v>
      </c>
      <c r="AO1593" t="str">
        <f t="shared" si="74"/>
        <v>October</v>
      </c>
      <c r="AP1593">
        <v>1</v>
      </c>
    </row>
    <row r="1594" spans="1:42" ht="13" x14ac:dyDescent="0.15">
      <c r="A1594">
        <v>1593</v>
      </c>
      <c r="B1594" s="1">
        <v>42403</v>
      </c>
      <c r="C1594" s="1">
        <v>39</v>
      </c>
      <c r="D1594" s="1">
        <f t="shared" si="72"/>
        <v>9.1974624436950217E-2</v>
      </c>
      <c r="E1594" s="1">
        <v>1</v>
      </c>
      <c r="F1594" s="1">
        <v>0</v>
      </c>
      <c r="G1594" s="1">
        <v>18</v>
      </c>
      <c r="H1594" s="1">
        <v>22</v>
      </c>
      <c r="I1594" s="1">
        <v>1</v>
      </c>
      <c r="J1594" s="1">
        <v>11</v>
      </c>
      <c r="K1594" s="1">
        <v>0</v>
      </c>
      <c r="L1594" s="1">
        <v>5</v>
      </c>
      <c r="M1594" s="1">
        <v>3</v>
      </c>
      <c r="N1594" s="1">
        <v>1</v>
      </c>
      <c r="O1594" s="1">
        <v>1</v>
      </c>
      <c r="P1594" s="1">
        <v>0</v>
      </c>
      <c r="Q1594" s="1">
        <v>3</v>
      </c>
      <c r="R1594" s="1">
        <v>8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49</v>
      </c>
      <c r="AA1594" s="1" t="str" cm="1">
        <f t="array" ref="AA1594">_xlfn.IFS(AND(Z1594 &lt; 36, Z1594 &gt; 23), "24-35", AND(Z1594 &lt; 51, Z1594 &gt; 35), "36-50", AND(Z1594 &lt; 66, Z1594 &gt; 50), "51-65", Z1594 &gt; 65, "66+", TRUE, "?")</f>
        <v>36-50</v>
      </c>
      <c r="AB1594" s="1">
        <v>2359</v>
      </c>
      <c r="AC1594" s="1">
        <v>0</v>
      </c>
      <c r="AD1594" s="1">
        <v>1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36</v>
      </c>
      <c r="AM1594" s="2">
        <v>42490</v>
      </c>
      <c r="AN1594">
        <f t="shared" si="73"/>
        <v>4</v>
      </c>
      <c r="AO1594" t="str">
        <f t="shared" si="74"/>
        <v>April</v>
      </c>
      <c r="AP1594">
        <v>1</v>
      </c>
    </row>
    <row r="1595" spans="1:42" ht="13" x14ac:dyDescent="0.15">
      <c r="A1595">
        <v>1594</v>
      </c>
      <c r="B1595" s="1">
        <v>55761</v>
      </c>
      <c r="C1595" s="1">
        <v>152</v>
      </c>
      <c r="D1595" s="1">
        <f t="shared" si="72"/>
        <v>0.27259195495059274</v>
      </c>
      <c r="E1595" s="1">
        <v>0</v>
      </c>
      <c r="F1595" s="1">
        <v>1</v>
      </c>
      <c r="G1595" s="1">
        <v>97</v>
      </c>
      <c r="H1595" s="1">
        <v>136</v>
      </c>
      <c r="I1595" s="1">
        <v>1</v>
      </c>
      <c r="J1595" s="1">
        <v>12</v>
      </c>
      <c r="K1595" s="1">
        <v>0</v>
      </c>
      <c r="L1595" s="1">
        <v>3</v>
      </c>
      <c r="M1595" s="1">
        <v>32</v>
      </c>
      <c r="N1595" s="1">
        <v>2</v>
      </c>
      <c r="O1595" s="1">
        <v>4</v>
      </c>
      <c r="P1595" s="1">
        <v>1</v>
      </c>
      <c r="Q1595" s="1">
        <v>3</v>
      </c>
      <c r="R1595" s="1">
        <v>6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56</v>
      </c>
      <c r="AA1595" s="1" t="str" cm="1">
        <f t="array" ref="AA1595">_xlfn.IFS(AND(Z1595 &lt; 36, Z1595 &gt; 23), "24-35", AND(Z1595 &lt; 51, Z1595 &gt; 35), "36-50", AND(Z1595 &lt; 66, Z1595 &gt; 50), "51-65", Z1595 &gt; 65, "66+", TRUE, "?")</f>
        <v>51-65</v>
      </c>
      <c r="AB1595" s="1">
        <v>2225</v>
      </c>
      <c r="AC1595" s="1">
        <v>0</v>
      </c>
      <c r="AD1595" s="1">
        <v>0</v>
      </c>
      <c r="AE1595" s="1">
        <v>0</v>
      </c>
      <c r="AF1595" s="1">
        <v>1</v>
      </c>
      <c r="AG1595" s="1">
        <v>0</v>
      </c>
      <c r="AH1595" s="1">
        <v>0</v>
      </c>
      <c r="AI1595" s="1">
        <v>1</v>
      </c>
      <c r="AJ1595" s="1">
        <v>0</v>
      </c>
      <c r="AK1595" s="1">
        <v>0</v>
      </c>
      <c r="AL1595" s="1">
        <v>120</v>
      </c>
      <c r="AM1595" s="2">
        <v>42624</v>
      </c>
      <c r="AN1595">
        <f t="shared" si="73"/>
        <v>9</v>
      </c>
      <c r="AO1595" t="str">
        <f t="shared" si="74"/>
        <v>September</v>
      </c>
      <c r="AP1595">
        <v>1</v>
      </c>
    </row>
    <row r="1596" spans="1:42" ht="13" x14ac:dyDescent="0.15">
      <c r="A1596">
        <v>1595</v>
      </c>
      <c r="B1596" s="1">
        <v>37292</v>
      </c>
      <c r="C1596" s="1">
        <v>394</v>
      </c>
      <c r="D1596" s="1">
        <f t="shared" si="72"/>
        <v>1.056526869033573</v>
      </c>
      <c r="E1596" s="1">
        <v>1</v>
      </c>
      <c r="F1596" s="1">
        <v>0</v>
      </c>
      <c r="G1596" s="1">
        <v>32</v>
      </c>
      <c r="H1596" s="1">
        <v>275</v>
      </c>
      <c r="I1596" s="1">
        <v>0</v>
      </c>
      <c r="J1596" s="1">
        <v>86</v>
      </c>
      <c r="K1596" s="1">
        <v>10</v>
      </c>
      <c r="L1596" s="1">
        <v>23</v>
      </c>
      <c r="M1596" s="1">
        <v>66</v>
      </c>
      <c r="N1596" s="1">
        <v>5</v>
      </c>
      <c r="O1596" s="1">
        <v>6</v>
      </c>
      <c r="P1596" s="1">
        <v>3</v>
      </c>
      <c r="Q1596" s="1">
        <v>5</v>
      </c>
      <c r="R1596" s="1">
        <v>8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37</v>
      </c>
      <c r="AA1596" s="1" t="str" cm="1">
        <f t="array" ref="AA1596">_xlfn.IFS(AND(Z1596 &lt; 36, Z1596 &gt; 23), "24-35", AND(Z1596 &lt; 51, Z1596 &gt; 35), "36-50", AND(Z1596 &lt; 66, Z1596 &gt; 50), "51-65", Z1596 &gt; 65, "66+", TRUE, "?")</f>
        <v>36-50</v>
      </c>
      <c r="AB1596" s="1">
        <v>2596</v>
      </c>
      <c r="AC1596" s="1">
        <v>0</v>
      </c>
      <c r="AD1596" s="1">
        <v>0</v>
      </c>
      <c r="AE1596" s="1">
        <v>0</v>
      </c>
      <c r="AF1596" s="1">
        <v>1</v>
      </c>
      <c r="AG1596" s="1">
        <v>0</v>
      </c>
      <c r="AH1596" s="1">
        <v>0</v>
      </c>
      <c r="AI1596" s="1">
        <v>1</v>
      </c>
      <c r="AJ1596" s="1">
        <v>0</v>
      </c>
      <c r="AK1596" s="1">
        <v>0</v>
      </c>
      <c r="AL1596" s="1">
        <v>328</v>
      </c>
      <c r="AM1596" s="2">
        <v>42253</v>
      </c>
      <c r="AN1596">
        <f t="shared" si="73"/>
        <v>9</v>
      </c>
      <c r="AO1596" t="str">
        <f t="shared" si="74"/>
        <v>September</v>
      </c>
      <c r="AP1596">
        <v>1</v>
      </c>
    </row>
    <row r="1597" spans="1:42" ht="13" x14ac:dyDescent="0.15">
      <c r="A1597">
        <v>1596</v>
      </c>
      <c r="B1597" s="1">
        <v>36145</v>
      </c>
      <c r="C1597" s="1">
        <v>154</v>
      </c>
      <c r="D1597" s="1">
        <f t="shared" si="72"/>
        <v>0.42606169594688065</v>
      </c>
      <c r="E1597" s="1">
        <v>1</v>
      </c>
      <c r="F1597" s="1">
        <v>0</v>
      </c>
      <c r="G1597" s="1">
        <v>13</v>
      </c>
      <c r="H1597" s="1">
        <v>56</v>
      </c>
      <c r="I1597" s="1">
        <v>4</v>
      </c>
      <c r="J1597" s="1">
        <v>76</v>
      </c>
      <c r="K1597" s="1">
        <v>17</v>
      </c>
      <c r="L1597" s="1">
        <v>1</v>
      </c>
      <c r="M1597" s="1">
        <v>18</v>
      </c>
      <c r="N1597" s="1">
        <v>4</v>
      </c>
      <c r="O1597" s="1">
        <v>4</v>
      </c>
      <c r="P1597" s="1">
        <v>1</v>
      </c>
      <c r="Q1597" s="1">
        <v>3</v>
      </c>
      <c r="R1597" s="1">
        <v>9</v>
      </c>
      <c r="S1597" s="1">
        <v>0</v>
      </c>
      <c r="T1597" s="1">
        <v>0</v>
      </c>
      <c r="U1597" s="1">
        <v>1</v>
      </c>
      <c r="V1597" s="1">
        <v>0</v>
      </c>
      <c r="W1597" s="1">
        <v>0</v>
      </c>
      <c r="X1597" s="1">
        <v>0</v>
      </c>
      <c r="Y1597" s="1">
        <v>1</v>
      </c>
      <c r="Z1597" s="1">
        <v>35</v>
      </c>
      <c r="AA1597" s="1" t="str" cm="1">
        <f t="array" ref="AA1597">_xlfn.IFS(AND(Z1597 &lt; 36, Z1597 &gt; 23), "24-35", AND(Z1597 &lt; 51, Z1597 &gt; 35), "36-50", AND(Z1597 &lt; 66, Z1597 &gt; 50), "51-65", Z1597 &gt; 65, "66+", TRUE, "?")</f>
        <v>24-35</v>
      </c>
      <c r="AB1597" s="1">
        <v>2537</v>
      </c>
      <c r="AC1597" s="1">
        <v>0</v>
      </c>
      <c r="AD1597" s="1">
        <v>1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136</v>
      </c>
      <c r="AM1597" s="2">
        <v>42312</v>
      </c>
      <c r="AN1597">
        <f t="shared" si="73"/>
        <v>11</v>
      </c>
      <c r="AO1597" t="str">
        <f t="shared" si="74"/>
        <v>November</v>
      </c>
      <c r="AP1597">
        <v>1</v>
      </c>
    </row>
    <row r="1598" spans="1:42" ht="13" x14ac:dyDescent="0.15">
      <c r="A1598">
        <v>1597</v>
      </c>
      <c r="B1598" s="1">
        <v>44051</v>
      </c>
      <c r="C1598" s="1">
        <v>153</v>
      </c>
      <c r="D1598" s="1">
        <f t="shared" si="72"/>
        <v>0.34732469183446463</v>
      </c>
      <c r="E1598" s="1">
        <v>1</v>
      </c>
      <c r="F1598" s="1">
        <v>1</v>
      </c>
      <c r="G1598" s="1">
        <v>20</v>
      </c>
      <c r="H1598" s="1">
        <v>79</v>
      </c>
      <c r="I1598" s="1">
        <v>7</v>
      </c>
      <c r="J1598" s="1">
        <v>58</v>
      </c>
      <c r="K1598" s="1">
        <v>6</v>
      </c>
      <c r="L1598" s="1">
        <v>3</v>
      </c>
      <c r="M1598" s="1">
        <v>18</v>
      </c>
      <c r="N1598" s="1">
        <v>4</v>
      </c>
      <c r="O1598" s="1">
        <v>3</v>
      </c>
      <c r="P1598" s="1">
        <v>1</v>
      </c>
      <c r="Q1598" s="1">
        <v>4</v>
      </c>
      <c r="R1598" s="1">
        <v>6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47</v>
      </c>
      <c r="AA1598" s="1" t="str" cm="1">
        <f t="array" ref="AA1598">_xlfn.IFS(AND(Z1598 &lt; 36, Z1598 &gt; 23), "24-35", AND(Z1598 &lt; 51, Z1598 &gt; 35), "36-50", AND(Z1598 &lt; 66, Z1598 &gt; 50), "51-65", Z1598 &gt; 65, "66+", TRUE, "?")</f>
        <v>36-50</v>
      </c>
      <c r="AB1598" s="1">
        <v>2675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0</v>
      </c>
      <c r="AL1598" s="1">
        <v>135</v>
      </c>
      <c r="AM1598" s="2">
        <v>42174</v>
      </c>
      <c r="AN1598">
        <f t="shared" si="73"/>
        <v>6</v>
      </c>
      <c r="AO1598" t="str">
        <f t="shared" si="74"/>
        <v>June</v>
      </c>
      <c r="AP1598">
        <v>1</v>
      </c>
    </row>
    <row r="1599" spans="1:42" ht="13" x14ac:dyDescent="0.15">
      <c r="A1599">
        <v>1598</v>
      </c>
      <c r="B1599" s="1">
        <v>58086</v>
      </c>
      <c r="C1599" s="1">
        <v>777</v>
      </c>
      <c r="D1599" s="1">
        <f t="shared" si="72"/>
        <v>1.3376717281272594</v>
      </c>
      <c r="E1599" s="1">
        <v>0</v>
      </c>
      <c r="F1599" s="1">
        <v>1</v>
      </c>
      <c r="G1599" s="1">
        <v>80</v>
      </c>
      <c r="H1599" s="1">
        <v>708</v>
      </c>
      <c r="I1599" s="1">
        <v>7</v>
      </c>
      <c r="J1599" s="1">
        <v>62</v>
      </c>
      <c r="K1599" s="1">
        <v>0</v>
      </c>
      <c r="L1599" s="1">
        <v>0</v>
      </c>
      <c r="M1599" s="1">
        <v>15</v>
      </c>
      <c r="N1599" s="1">
        <v>2</v>
      </c>
      <c r="O1599" s="1">
        <v>11</v>
      </c>
      <c r="P1599" s="1">
        <v>3</v>
      </c>
      <c r="Q1599" s="1">
        <v>7</v>
      </c>
      <c r="R1599" s="1">
        <v>8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51</v>
      </c>
      <c r="AA1599" s="1" t="str" cm="1">
        <f t="array" ref="AA1599">_xlfn.IFS(AND(Z1599 &lt; 36, Z1599 &gt; 23), "24-35", AND(Z1599 &lt; 51, Z1599 &gt; 35), "36-50", AND(Z1599 &lt; 66, Z1599 &gt; 50), "51-65", Z1599 &gt; 65, "66+", TRUE, "?")</f>
        <v>51-65</v>
      </c>
      <c r="AB1599" s="1">
        <v>2684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762</v>
      </c>
      <c r="AM1599" s="2">
        <v>42165</v>
      </c>
      <c r="AN1599">
        <f t="shared" si="73"/>
        <v>6</v>
      </c>
      <c r="AO1599" t="str">
        <f t="shared" si="74"/>
        <v>June</v>
      </c>
      <c r="AP1599">
        <v>1</v>
      </c>
    </row>
    <row r="1600" spans="1:42" ht="13" x14ac:dyDescent="0.15">
      <c r="A1600">
        <v>1599</v>
      </c>
      <c r="B1600" s="1">
        <v>81795</v>
      </c>
      <c r="C1600" s="1">
        <v>1294</v>
      </c>
      <c r="D1600" s="1">
        <f t="shared" si="72"/>
        <v>1.5820037899627117</v>
      </c>
      <c r="E1600" s="1">
        <v>0</v>
      </c>
      <c r="F1600" s="1">
        <v>0</v>
      </c>
      <c r="G1600" s="1">
        <v>74</v>
      </c>
      <c r="H1600" s="1">
        <v>324</v>
      </c>
      <c r="I1600" s="1">
        <v>132</v>
      </c>
      <c r="J1600" s="1">
        <v>693</v>
      </c>
      <c r="K1600" s="1">
        <v>27</v>
      </c>
      <c r="L1600" s="1">
        <v>118</v>
      </c>
      <c r="M1600" s="1">
        <v>88</v>
      </c>
      <c r="N1600" s="1">
        <v>1</v>
      </c>
      <c r="O1600" s="1">
        <v>4</v>
      </c>
      <c r="P1600" s="1">
        <v>11</v>
      </c>
      <c r="Q1600" s="1">
        <v>7</v>
      </c>
      <c r="R1600" s="1">
        <v>2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68</v>
      </c>
      <c r="AA1600" s="1" t="str" cm="1">
        <f t="array" ref="AA1600">_xlfn.IFS(AND(Z1600 &lt; 36, Z1600 &gt; 23), "24-35", AND(Z1600 &lt; 51, Z1600 &gt; 35), "36-50", AND(Z1600 &lt; 66, Z1600 &gt; 50), "51-65", Z1600 &gt; 65, "66+", TRUE, "?")</f>
        <v>66+</v>
      </c>
      <c r="AB1600" s="1">
        <v>2770</v>
      </c>
      <c r="AC1600" s="1">
        <v>0</v>
      </c>
      <c r="AD1600" s="1">
        <v>1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1206</v>
      </c>
      <c r="AM1600" s="2">
        <v>42079</v>
      </c>
      <c r="AN1600">
        <f t="shared" si="73"/>
        <v>3</v>
      </c>
      <c r="AO1600" t="str">
        <f t="shared" si="74"/>
        <v>March</v>
      </c>
      <c r="AP1600">
        <v>1</v>
      </c>
    </row>
    <row r="1601" spans="1:42" ht="13" x14ac:dyDescent="0.15">
      <c r="A1601">
        <v>1600</v>
      </c>
      <c r="B1601" s="1">
        <v>28389</v>
      </c>
      <c r="C1601" s="1">
        <v>20</v>
      </c>
      <c r="D1601" s="1">
        <f t="shared" si="72"/>
        <v>7.0449822114199159E-2</v>
      </c>
      <c r="E1601" s="1">
        <v>0</v>
      </c>
      <c r="F1601" s="1">
        <v>0</v>
      </c>
      <c r="G1601" s="1">
        <v>49</v>
      </c>
      <c r="H1601" s="1">
        <v>1</v>
      </c>
      <c r="I1601" s="1">
        <v>5</v>
      </c>
      <c r="J1601" s="1">
        <v>3</v>
      </c>
      <c r="K1601" s="1">
        <v>7</v>
      </c>
      <c r="L1601" s="1">
        <v>4</v>
      </c>
      <c r="M1601" s="1">
        <v>8</v>
      </c>
      <c r="N1601" s="1">
        <v>1</v>
      </c>
      <c r="O1601" s="1">
        <v>1</v>
      </c>
      <c r="P1601" s="1">
        <v>0</v>
      </c>
      <c r="Q1601" s="1">
        <v>2</v>
      </c>
      <c r="R1601" s="1">
        <v>7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73</v>
      </c>
      <c r="AA1601" s="1" t="str" cm="1">
        <f t="array" ref="AA1601">_xlfn.IFS(AND(Z1601 &lt; 36, Z1601 &gt; 23), "24-35", AND(Z1601 &lt; 51, Z1601 &gt; 35), "36-50", AND(Z1601 &lt; 66, Z1601 &gt; 50), "51-65", Z1601 &gt; 65, "66+", TRUE, "?")</f>
        <v>66+</v>
      </c>
      <c r="AB1601" s="1">
        <v>2745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12</v>
      </c>
      <c r="AM1601" s="2">
        <v>42104</v>
      </c>
      <c r="AN1601">
        <f t="shared" si="73"/>
        <v>4</v>
      </c>
      <c r="AO1601" t="str">
        <f t="shared" si="74"/>
        <v>April</v>
      </c>
      <c r="AP1601">
        <v>1</v>
      </c>
    </row>
    <row r="1602" spans="1:42" ht="13" x14ac:dyDescent="0.15">
      <c r="A1602">
        <v>1601</v>
      </c>
      <c r="B1602" s="1">
        <v>69901</v>
      </c>
      <c r="C1602" s="1">
        <v>733</v>
      </c>
      <c r="D1602" s="1">
        <f t="shared" si="72"/>
        <v>1.0486259137923635</v>
      </c>
      <c r="E1602" s="1">
        <v>0</v>
      </c>
      <c r="F1602" s="1">
        <v>1</v>
      </c>
      <c r="G1602" s="1">
        <v>95</v>
      </c>
      <c r="H1602" s="1">
        <v>312</v>
      </c>
      <c r="I1602" s="1">
        <v>21</v>
      </c>
      <c r="J1602" s="1">
        <v>206</v>
      </c>
      <c r="K1602" s="1">
        <v>102</v>
      </c>
      <c r="L1602" s="1">
        <v>92</v>
      </c>
      <c r="M1602" s="1">
        <v>149</v>
      </c>
      <c r="N1602" s="1">
        <v>3</v>
      </c>
      <c r="O1602" s="1">
        <v>7</v>
      </c>
      <c r="P1602" s="1">
        <v>3</v>
      </c>
      <c r="Q1602" s="1">
        <v>10</v>
      </c>
      <c r="R1602" s="1">
        <v>5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51</v>
      </c>
      <c r="AA1602" s="1" t="str" cm="1">
        <f t="array" ref="AA1602">_xlfn.IFS(AND(Z1602 &lt; 36, Z1602 &gt; 23), "24-35", AND(Z1602 &lt; 51, Z1602 &gt; 35), "36-50", AND(Z1602 &lt; 66, Z1602 &gt; 50), "51-65", Z1602 &gt; 65, "66+", TRUE, "?")</f>
        <v>51-65</v>
      </c>
      <c r="AB1602" s="1">
        <v>2555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1</v>
      </c>
      <c r="AJ1602" s="1">
        <v>0</v>
      </c>
      <c r="AK1602" s="1">
        <v>0</v>
      </c>
      <c r="AL1602" s="1">
        <v>584</v>
      </c>
      <c r="AM1602" s="2">
        <v>42294</v>
      </c>
      <c r="AN1602">
        <f t="shared" si="73"/>
        <v>10</v>
      </c>
      <c r="AO1602" t="str">
        <f t="shared" si="74"/>
        <v>October</v>
      </c>
      <c r="AP1602">
        <v>1</v>
      </c>
    </row>
    <row r="1603" spans="1:42" ht="13" x14ac:dyDescent="0.15">
      <c r="A1603">
        <v>1602</v>
      </c>
      <c r="B1603" s="1">
        <v>80360</v>
      </c>
      <c r="C1603" s="1">
        <v>2188</v>
      </c>
      <c r="D1603" s="1">
        <f t="shared" ref="D1603:D1666" si="75">C1603/B1603*100</f>
        <v>2.7227476356396219</v>
      </c>
      <c r="E1603" s="1">
        <v>0</v>
      </c>
      <c r="F1603" s="1">
        <v>0</v>
      </c>
      <c r="G1603" s="1">
        <v>56</v>
      </c>
      <c r="H1603" s="1">
        <v>1493</v>
      </c>
      <c r="I1603" s="1">
        <v>86</v>
      </c>
      <c r="J1603" s="1">
        <v>454</v>
      </c>
      <c r="K1603" s="1">
        <v>112</v>
      </c>
      <c r="L1603" s="1">
        <v>43</v>
      </c>
      <c r="M1603" s="1">
        <v>43</v>
      </c>
      <c r="N1603" s="1">
        <v>2</v>
      </c>
      <c r="O1603" s="1">
        <v>4</v>
      </c>
      <c r="P1603" s="1">
        <v>4</v>
      </c>
      <c r="Q1603" s="1">
        <v>5</v>
      </c>
      <c r="R1603" s="1">
        <v>2</v>
      </c>
      <c r="S1603" s="1">
        <v>1</v>
      </c>
      <c r="T1603" s="1">
        <v>0</v>
      </c>
      <c r="U1603" s="1">
        <v>0</v>
      </c>
      <c r="V1603" s="1">
        <v>1</v>
      </c>
      <c r="W1603" s="1">
        <v>1</v>
      </c>
      <c r="X1603" s="1">
        <v>0</v>
      </c>
      <c r="Y1603" s="1">
        <v>0</v>
      </c>
      <c r="Z1603" s="1">
        <v>71</v>
      </c>
      <c r="AA1603" s="1" t="str" cm="1">
        <f t="array" ref="AA1603">_xlfn.IFS(AND(Z1603 &lt; 36, Z1603 &gt; 23), "24-35", AND(Z1603 &lt; 51, Z1603 &gt; 35), "36-50", AND(Z1603 &lt; 66, Z1603 &gt; 50), "51-65", Z1603 &gt; 65, "66+", TRUE, "?")</f>
        <v>66+</v>
      </c>
      <c r="AB1603" s="1">
        <v>2642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2145</v>
      </c>
      <c r="AM1603" s="2">
        <v>42207</v>
      </c>
      <c r="AN1603">
        <f t="shared" ref="AN1603:AN1666" si="76">MONTH(AM1603)</f>
        <v>7</v>
      </c>
      <c r="AO1603" t="str">
        <f t="shared" ref="AO1603:AO1666" si="77">TEXT(DATE(2024,AN1603,1),"mmmm")</f>
        <v>July</v>
      </c>
      <c r="AP1603">
        <v>1</v>
      </c>
    </row>
    <row r="1604" spans="1:42" ht="13" x14ac:dyDescent="0.15">
      <c r="A1604">
        <v>1603</v>
      </c>
      <c r="B1604" s="1">
        <v>54809</v>
      </c>
      <c r="C1604" s="1">
        <v>152</v>
      </c>
      <c r="D1604" s="1">
        <f t="shared" si="75"/>
        <v>0.2773267164151873</v>
      </c>
      <c r="E1604" s="1">
        <v>1</v>
      </c>
      <c r="F1604" s="1">
        <v>1</v>
      </c>
      <c r="G1604" s="1">
        <v>0</v>
      </c>
      <c r="H1604" s="1">
        <v>63</v>
      </c>
      <c r="I1604" s="1">
        <v>6</v>
      </c>
      <c r="J1604" s="1">
        <v>57</v>
      </c>
      <c r="K1604" s="1">
        <v>13</v>
      </c>
      <c r="L1604" s="1">
        <v>13</v>
      </c>
      <c r="M1604" s="1">
        <v>22</v>
      </c>
      <c r="N1604" s="1">
        <v>4</v>
      </c>
      <c r="O1604" s="1">
        <v>2</v>
      </c>
      <c r="P1604" s="1">
        <v>1</v>
      </c>
      <c r="Q1604" s="1">
        <v>5</v>
      </c>
      <c r="R1604" s="1">
        <v>4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43</v>
      </c>
      <c r="AA1604" s="1" t="str" cm="1">
        <f t="array" ref="AA1604">_xlfn.IFS(AND(Z1604 &lt; 36, Z1604 &gt; 23), "24-35", AND(Z1604 &lt; 51, Z1604 &gt; 35), "36-50", AND(Z1604 &lt; 66, Z1604 &gt; 50), "51-65", Z1604 &gt; 65, "66+", TRUE, "?")</f>
        <v>36-50</v>
      </c>
      <c r="AB1604" s="1">
        <v>2450</v>
      </c>
      <c r="AC1604" s="1">
        <v>0</v>
      </c>
      <c r="AD1604" s="1">
        <v>1</v>
      </c>
      <c r="AE1604" s="1">
        <v>0</v>
      </c>
      <c r="AF1604" s="1">
        <v>0</v>
      </c>
      <c r="AG1604" s="1">
        <v>0</v>
      </c>
      <c r="AH1604" s="1">
        <v>0</v>
      </c>
      <c r="AI1604" s="1">
        <v>1</v>
      </c>
      <c r="AJ1604" s="1">
        <v>0</v>
      </c>
      <c r="AK1604" s="1">
        <v>0</v>
      </c>
      <c r="AL1604" s="1">
        <v>130</v>
      </c>
      <c r="AM1604" s="2">
        <v>42399</v>
      </c>
      <c r="AN1604">
        <f t="shared" si="76"/>
        <v>1</v>
      </c>
      <c r="AO1604" t="str">
        <f t="shared" si="77"/>
        <v>January</v>
      </c>
      <c r="AP1604">
        <v>1</v>
      </c>
    </row>
    <row r="1605" spans="1:42" ht="13" x14ac:dyDescent="0.15">
      <c r="A1605">
        <v>1604</v>
      </c>
      <c r="B1605" s="1">
        <v>31859</v>
      </c>
      <c r="C1605" s="1">
        <v>37</v>
      </c>
      <c r="D1605" s="1">
        <f t="shared" si="75"/>
        <v>0.11613672745535014</v>
      </c>
      <c r="E1605" s="1">
        <v>1</v>
      </c>
      <c r="F1605" s="1">
        <v>0</v>
      </c>
      <c r="G1605" s="1">
        <v>3</v>
      </c>
      <c r="H1605" s="1">
        <v>3</v>
      </c>
      <c r="I1605" s="1">
        <v>4</v>
      </c>
      <c r="J1605" s="1">
        <v>7</v>
      </c>
      <c r="K1605" s="1">
        <v>15</v>
      </c>
      <c r="L1605" s="1">
        <v>8</v>
      </c>
      <c r="M1605" s="1">
        <v>11</v>
      </c>
      <c r="N1605" s="1">
        <v>1</v>
      </c>
      <c r="O1605" s="1">
        <v>1</v>
      </c>
      <c r="P1605" s="1">
        <v>0</v>
      </c>
      <c r="Q1605" s="1">
        <v>3</v>
      </c>
      <c r="R1605" s="1">
        <v>7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40</v>
      </c>
      <c r="AA1605" s="1" t="str" cm="1">
        <f t="array" ref="AA1605">_xlfn.IFS(AND(Z1605 &lt; 36, Z1605 &gt; 23), "24-35", AND(Z1605 &lt; 51, Z1605 &gt; 35), "36-50", AND(Z1605 &lt; 66, Z1605 &gt; 50), "51-65", Z1605 &gt; 65, "66+", TRUE, "?")</f>
        <v>36-50</v>
      </c>
      <c r="AB1605" s="1">
        <v>2281</v>
      </c>
      <c r="AC1605" s="1">
        <v>0</v>
      </c>
      <c r="AD1605" s="1">
        <v>0</v>
      </c>
      <c r="AE1605" s="1">
        <v>1</v>
      </c>
      <c r="AF1605" s="1">
        <v>0</v>
      </c>
      <c r="AG1605" s="1">
        <v>0</v>
      </c>
      <c r="AH1605" s="1">
        <v>1</v>
      </c>
      <c r="AI1605" s="1">
        <v>0</v>
      </c>
      <c r="AJ1605" s="1">
        <v>0</v>
      </c>
      <c r="AK1605" s="1">
        <v>0</v>
      </c>
      <c r="AL1605" s="1">
        <v>26</v>
      </c>
      <c r="AM1605" s="2">
        <v>42568</v>
      </c>
      <c r="AN1605">
        <f t="shared" si="76"/>
        <v>7</v>
      </c>
      <c r="AO1605" t="str">
        <f t="shared" si="77"/>
        <v>July</v>
      </c>
      <c r="AP1605">
        <v>1</v>
      </c>
    </row>
    <row r="1606" spans="1:42" ht="13" x14ac:dyDescent="0.15">
      <c r="A1606">
        <v>1605</v>
      </c>
      <c r="B1606" s="1">
        <v>39763</v>
      </c>
      <c r="C1606" s="1">
        <v>151</v>
      </c>
      <c r="D1606" s="1">
        <f t="shared" si="75"/>
        <v>0.37975001886175591</v>
      </c>
      <c r="E1606" s="1">
        <v>1</v>
      </c>
      <c r="F1606" s="1">
        <v>0</v>
      </c>
      <c r="G1606" s="1">
        <v>9</v>
      </c>
      <c r="H1606" s="1">
        <v>80</v>
      </c>
      <c r="I1606" s="1">
        <v>1</v>
      </c>
      <c r="J1606" s="1">
        <v>60</v>
      </c>
      <c r="K1606" s="1">
        <v>4</v>
      </c>
      <c r="L1606" s="1">
        <v>6</v>
      </c>
      <c r="M1606" s="1">
        <v>16</v>
      </c>
      <c r="N1606" s="1">
        <v>2</v>
      </c>
      <c r="O1606" s="1">
        <v>5</v>
      </c>
      <c r="P1606" s="1">
        <v>1</v>
      </c>
      <c r="Q1606" s="1">
        <v>2</v>
      </c>
      <c r="R1606" s="1">
        <v>9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49</v>
      </c>
      <c r="AA1606" s="1" t="str" cm="1">
        <f t="array" ref="AA1606">_xlfn.IFS(AND(Z1606 &lt; 36, Z1606 &gt; 23), "24-35", AND(Z1606 &lt; 51, Z1606 &gt; 35), "36-50", AND(Z1606 &lt; 66, Z1606 &gt; 50), "51-65", Z1606 &gt; 65, "66+", TRUE, "?")</f>
        <v>36-50</v>
      </c>
      <c r="AB1606" s="1">
        <v>2488</v>
      </c>
      <c r="AC1606" s="1">
        <v>0</v>
      </c>
      <c r="AD1606" s="1">
        <v>0</v>
      </c>
      <c r="AE1606" s="1">
        <v>1</v>
      </c>
      <c r="AF1606" s="1">
        <v>0</v>
      </c>
      <c r="AG1606" s="1">
        <v>0</v>
      </c>
      <c r="AH1606" s="1">
        <v>0</v>
      </c>
      <c r="AI1606" s="1">
        <v>0</v>
      </c>
      <c r="AJ1606" s="1">
        <v>1</v>
      </c>
      <c r="AK1606" s="1">
        <v>0</v>
      </c>
      <c r="AL1606" s="1">
        <v>135</v>
      </c>
      <c r="AM1606" s="2">
        <v>42361</v>
      </c>
      <c r="AN1606">
        <f t="shared" si="76"/>
        <v>12</v>
      </c>
      <c r="AO1606" t="str">
        <f t="shared" si="77"/>
        <v>December</v>
      </c>
      <c r="AP1606">
        <v>1</v>
      </c>
    </row>
    <row r="1607" spans="1:42" ht="13" x14ac:dyDescent="0.15">
      <c r="A1607">
        <v>1606</v>
      </c>
      <c r="B1607" s="1">
        <v>16014</v>
      </c>
      <c r="C1607" s="1">
        <v>31</v>
      </c>
      <c r="D1607" s="1">
        <f t="shared" si="75"/>
        <v>0.19358061696015985</v>
      </c>
      <c r="E1607" s="1">
        <v>1</v>
      </c>
      <c r="F1607" s="1">
        <v>1</v>
      </c>
      <c r="G1607" s="1">
        <v>42</v>
      </c>
      <c r="H1607" s="1">
        <v>3</v>
      </c>
      <c r="I1607" s="1">
        <v>9</v>
      </c>
      <c r="J1607" s="1">
        <v>4</v>
      </c>
      <c r="K1607" s="1">
        <v>7</v>
      </c>
      <c r="L1607" s="1">
        <v>8</v>
      </c>
      <c r="M1607" s="1">
        <v>7</v>
      </c>
      <c r="N1607" s="1">
        <v>4</v>
      </c>
      <c r="O1607" s="1">
        <v>1</v>
      </c>
      <c r="P1607" s="1">
        <v>1</v>
      </c>
      <c r="Q1607" s="1">
        <v>4</v>
      </c>
      <c r="R1607" s="1">
        <v>3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41</v>
      </c>
      <c r="AA1607" s="1" t="str" cm="1">
        <f t="array" ref="AA1607">_xlfn.IFS(AND(Z1607 &lt; 36, Z1607 &gt; 23), "24-35", AND(Z1607 &lt; 51, Z1607 &gt; 35), "36-50", AND(Z1607 &lt; 66, Z1607 &gt; 50), "51-65", Z1607 &gt; 65, "66+", TRUE, "?")</f>
        <v>36-50</v>
      </c>
      <c r="AB1607" s="1">
        <v>2628</v>
      </c>
      <c r="AC1607" s="1">
        <v>0</v>
      </c>
      <c r="AD1607" s="1">
        <v>0</v>
      </c>
      <c r="AE1607" s="1">
        <v>1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24</v>
      </c>
      <c r="AM1607" s="2">
        <v>42221</v>
      </c>
      <c r="AN1607">
        <f t="shared" si="76"/>
        <v>8</v>
      </c>
      <c r="AO1607" t="str">
        <f t="shared" si="77"/>
        <v>August</v>
      </c>
      <c r="AP1607">
        <v>1</v>
      </c>
    </row>
    <row r="1608" spans="1:42" ht="13" x14ac:dyDescent="0.15">
      <c r="A1608">
        <v>1607</v>
      </c>
      <c r="B1608" s="1">
        <v>41120</v>
      </c>
      <c r="C1608" s="1">
        <v>57</v>
      </c>
      <c r="D1608" s="1">
        <f t="shared" si="75"/>
        <v>0.13861867704280156</v>
      </c>
      <c r="E1608" s="1">
        <v>1</v>
      </c>
      <c r="F1608" s="1">
        <v>1</v>
      </c>
      <c r="G1608" s="1">
        <v>80</v>
      </c>
      <c r="H1608" s="1">
        <v>24</v>
      </c>
      <c r="I1608" s="1">
        <v>2</v>
      </c>
      <c r="J1608" s="1">
        <v>23</v>
      </c>
      <c r="K1608" s="1">
        <v>0</v>
      </c>
      <c r="L1608" s="1">
        <v>8</v>
      </c>
      <c r="M1608" s="1">
        <v>24</v>
      </c>
      <c r="N1608" s="1">
        <v>3</v>
      </c>
      <c r="O1608" s="1">
        <v>2</v>
      </c>
      <c r="P1608" s="1">
        <v>1</v>
      </c>
      <c r="Q1608" s="1">
        <v>3</v>
      </c>
      <c r="R1608" s="1">
        <v>6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52</v>
      </c>
      <c r="AA1608" s="1" t="str" cm="1">
        <f t="array" ref="AA1608">_xlfn.IFS(AND(Z1608 &lt; 36, Z1608 &gt; 23), "24-35", AND(Z1608 &lt; 51, Z1608 &gt; 35), "36-50", AND(Z1608 &lt; 66, Z1608 &gt; 50), "51-65", Z1608 &gt; 65, "66+", TRUE, "?")</f>
        <v>51-65</v>
      </c>
      <c r="AB1608" s="1">
        <v>2394</v>
      </c>
      <c r="AC1608" s="1">
        <v>0</v>
      </c>
      <c r="AD1608" s="1">
        <v>1</v>
      </c>
      <c r="AE1608" s="1">
        <v>0</v>
      </c>
      <c r="AF1608" s="1">
        <v>0</v>
      </c>
      <c r="AG1608" s="1">
        <v>0</v>
      </c>
      <c r="AH1608" s="1">
        <v>0</v>
      </c>
      <c r="AI1608" s="1">
        <v>1</v>
      </c>
      <c r="AJ1608" s="1">
        <v>0</v>
      </c>
      <c r="AK1608" s="1">
        <v>0</v>
      </c>
      <c r="AL1608" s="1">
        <v>33</v>
      </c>
      <c r="AM1608" s="2">
        <v>42455</v>
      </c>
      <c r="AN1608">
        <f t="shared" si="76"/>
        <v>3</v>
      </c>
      <c r="AO1608" t="str">
        <f t="shared" si="77"/>
        <v>March</v>
      </c>
      <c r="AP1608">
        <v>1</v>
      </c>
    </row>
    <row r="1609" spans="1:42" ht="13" x14ac:dyDescent="0.15">
      <c r="A1609">
        <v>1608</v>
      </c>
      <c r="B1609" s="1">
        <v>52869</v>
      </c>
      <c r="C1609" s="1">
        <v>151</v>
      </c>
      <c r="D1609" s="1">
        <f t="shared" si="75"/>
        <v>0.28561160604513042</v>
      </c>
      <c r="E1609" s="1">
        <v>1</v>
      </c>
      <c r="F1609" s="1">
        <v>1</v>
      </c>
      <c r="G1609" s="1">
        <v>40</v>
      </c>
      <c r="H1609" s="1">
        <v>84</v>
      </c>
      <c r="I1609" s="1">
        <v>3</v>
      </c>
      <c r="J1609" s="1">
        <v>61</v>
      </c>
      <c r="K1609" s="1">
        <v>2</v>
      </c>
      <c r="L1609" s="1">
        <v>1</v>
      </c>
      <c r="M1609" s="1">
        <v>21</v>
      </c>
      <c r="N1609" s="1">
        <v>3</v>
      </c>
      <c r="O1609" s="1">
        <v>3</v>
      </c>
      <c r="P1609" s="1">
        <v>1</v>
      </c>
      <c r="Q1609" s="1">
        <v>4</v>
      </c>
      <c r="R1609" s="1">
        <v>7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66</v>
      </c>
      <c r="AA1609" s="1" t="str" cm="1">
        <f t="array" ref="AA1609">_xlfn.IFS(AND(Z1609 &lt; 36, Z1609 &gt; 23), "24-35", AND(Z1609 &lt; 51, Z1609 &gt; 35), "36-50", AND(Z1609 &lt; 66, Z1609 &gt; 50), "51-65", Z1609 &gt; 65, "66+", TRUE, "?")</f>
        <v>66+</v>
      </c>
      <c r="AB1609" s="1">
        <v>2781</v>
      </c>
      <c r="AC1609" s="1">
        <v>0</v>
      </c>
      <c r="AD1609" s="1">
        <v>1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130</v>
      </c>
      <c r="AM1609" s="2">
        <v>42068</v>
      </c>
      <c r="AN1609">
        <f t="shared" si="76"/>
        <v>3</v>
      </c>
      <c r="AO1609" t="str">
        <f t="shared" si="77"/>
        <v>March</v>
      </c>
      <c r="AP1609">
        <v>1</v>
      </c>
    </row>
    <row r="1610" spans="1:42" ht="13" x14ac:dyDescent="0.15">
      <c r="A1610">
        <v>1609</v>
      </c>
      <c r="B1610" s="1">
        <v>38725</v>
      </c>
      <c r="C1610" s="1">
        <v>40</v>
      </c>
      <c r="D1610" s="1">
        <f t="shared" si="75"/>
        <v>0.10329244673983216</v>
      </c>
      <c r="E1610" s="1">
        <v>1</v>
      </c>
      <c r="F1610" s="1">
        <v>1</v>
      </c>
      <c r="G1610" s="1">
        <v>52</v>
      </c>
      <c r="H1610" s="1">
        <v>31</v>
      </c>
      <c r="I1610" s="1">
        <v>0</v>
      </c>
      <c r="J1610" s="1">
        <v>6</v>
      </c>
      <c r="K1610" s="1">
        <v>2</v>
      </c>
      <c r="L1610" s="1">
        <v>1</v>
      </c>
      <c r="M1610" s="1">
        <v>5</v>
      </c>
      <c r="N1610" s="1">
        <v>2</v>
      </c>
      <c r="O1610" s="1">
        <v>1</v>
      </c>
      <c r="P1610" s="1">
        <v>0</v>
      </c>
      <c r="Q1610" s="1">
        <v>4</v>
      </c>
      <c r="R1610" s="1">
        <v>4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65</v>
      </c>
      <c r="AA1610" s="1" t="str" cm="1">
        <f t="array" ref="AA1610">_xlfn.IFS(AND(Z1610 &lt; 36, Z1610 &gt; 23), "24-35", AND(Z1610 &lt; 51, Z1610 &gt; 35), "36-50", AND(Z1610 &lt; 66, Z1610 &gt; 50), "51-65", Z1610 &gt; 65, "66+", TRUE, "?")</f>
        <v>51-65</v>
      </c>
      <c r="AB1610" s="1">
        <v>2209</v>
      </c>
      <c r="AC1610" s="1">
        <v>0</v>
      </c>
      <c r="AD1610" s="1">
        <v>1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35</v>
      </c>
      <c r="AM1610" s="2">
        <v>42640</v>
      </c>
      <c r="AN1610">
        <f t="shared" si="76"/>
        <v>9</v>
      </c>
      <c r="AO1610" t="str">
        <f t="shared" si="77"/>
        <v>September</v>
      </c>
      <c r="AP1610">
        <v>1</v>
      </c>
    </row>
    <row r="1611" spans="1:42" ht="13" x14ac:dyDescent="0.15">
      <c r="A1611">
        <v>1610</v>
      </c>
      <c r="B1611" s="1">
        <v>77981</v>
      </c>
      <c r="C1611" s="1">
        <v>604</v>
      </c>
      <c r="D1611" s="1">
        <f t="shared" si="75"/>
        <v>0.77454764622151551</v>
      </c>
      <c r="E1611" s="1">
        <v>1</v>
      </c>
      <c r="F1611" s="1">
        <v>0</v>
      </c>
      <c r="G1611" s="1">
        <v>78</v>
      </c>
      <c r="H1611" s="1">
        <v>138</v>
      </c>
      <c r="I1611" s="1">
        <v>120</v>
      </c>
      <c r="J1611" s="1">
        <v>204</v>
      </c>
      <c r="K1611" s="1">
        <v>16</v>
      </c>
      <c r="L1611" s="1">
        <v>126</v>
      </c>
      <c r="M1611" s="1">
        <v>60</v>
      </c>
      <c r="N1611" s="1">
        <v>3</v>
      </c>
      <c r="O1611" s="1">
        <v>7</v>
      </c>
      <c r="P1611" s="1">
        <v>4</v>
      </c>
      <c r="Q1611" s="1">
        <v>7</v>
      </c>
      <c r="R1611" s="1">
        <v>5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48</v>
      </c>
      <c r="AA1611" s="1" t="str" cm="1">
        <f t="array" ref="AA1611">_xlfn.IFS(AND(Z1611 &lt; 36, Z1611 &gt; 23), "24-35", AND(Z1611 &lt; 51, Z1611 &gt; 35), "36-50", AND(Z1611 &lt; 66, Z1611 &gt; 50), "51-65", Z1611 &gt; 65, "66+", TRUE, "?")</f>
        <v>36-50</v>
      </c>
      <c r="AB1611" s="1">
        <v>2558</v>
      </c>
      <c r="AC1611" s="1">
        <v>0</v>
      </c>
      <c r="AD1611" s="1">
        <v>1</v>
      </c>
      <c r="AE1611" s="1">
        <v>0</v>
      </c>
      <c r="AF1611" s="1">
        <v>0</v>
      </c>
      <c r="AG1611" s="1">
        <v>0</v>
      </c>
      <c r="AH1611" s="1">
        <v>0</v>
      </c>
      <c r="AI1611" s="1">
        <v>1</v>
      </c>
      <c r="AJ1611" s="1">
        <v>0</v>
      </c>
      <c r="AK1611" s="1">
        <v>0</v>
      </c>
      <c r="AL1611" s="1">
        <v>544</v>
      </c>
      <c r="AM1611" s="2">
        <v>42291</v>
      </c>
      <c r="AN1611">
        <f t="shared" si="76"/>
        <v>10</v>
      </c>
      <c r="AO1611" t="str">
        <f t="shared" si="77"/>
        <v>October</v>
      </c>
      <c r="AP1611">
        <v>1</v>
      </c>
    </row>
    <row r="1612" spans="1:42" ht="13" x14ac:dyDescent="0.15">
      <c r="A1612">
        <v>1611</v>
      </c>
      <c r="B1612" s="1">
        <v>62905</v>
      </c>
      <c r="C1612" s="1">
        <v>563</v>
      </c>
      <c r="D1612" s="1">
        <f t="shared" si="75"/>
        <v>0.89500039742468807</v>
      </c>
      <c r="E1612" s="1">
        <v>0</v>
      </c>
      <c r="F1612" s="1">
        <v>1</v>
      </c>
      <c r="G1612" s="1">
        <v>68</v>
      </c>
      <c r="H1612" s="1">
        <v>166</v>
      </c>
      <c r="I1612" s="1">
        <v>75</v>
      </c>
      <c r="J1612" s="1">
        <v>96</v>
      </c>
      <c r="K1612" s="1">
        <v>119</v>
      </c>
      <c r="L1612" s="1">
        <v>107</v>
      </c>
      <c r="M1612" s="1">
        <v>59</v>
      </c>
      <c r="N1612" s="1">
        <v>3</v>
      </c>
      <c r="O1612" s="1">
        <v>7</v>
      </c>
      <c r="P1612" s="1">
        <v>2</v>
      </c>
      <c r="Q1612" s="1">
        <v>8</v>
      </c>
      <c r="R1612" s="1">
        <v>4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56</v>
      </c>
      <c r="AA1612" s="1" t="str" cm="1">
        <f t="array" ref="AA1612">_xlfn.IFS(AND(Z1612 &lt; 36, Z1612 &gt; 23), "24-35", AND(Z1612 &lt; 51, Z1612 &gt; 35), "36-50", AND(Z1612 &lt; 66, Z1612 &gt; 50), "51-65", Z1612 &gt; 65, "66+", TRUE, "?")</f>
        <v>51-65</v>
      </c>
      <c r="AB1612" s="1">
        <v>2451</v>
      </c>
      <c r="AC1612" s="1">
        <v>0</v>
      </c>
      <c r="AD1612" s="1">
        <v>1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  <c r="AJ1612" s="1">
        <v>0</v>
      </c>
      <c r="AK1612" s="1">
        <v>0</v>
      </c>
      <c r="AL1612" s="1">
        <v>504</v>
      </c>
      <c r="AM1612" s="2">
        <v>42398</v>
      </c>
      <c r="AN1612">
        <f t="shared" si="76"/>
        <v>1</v>
      </c>
      <c r="AO1612" t="str">
        <f t="shared" si="77"/>
        <v>January</v>
      </c>
      <c r="AP1612">
        <v>1</v>
      </c>
    </row>
    <row r="1613" spans="1:42" ht="13" x14ac:dyDescent="0.15">
      <c r="A1613">
        <v>1612</v>
      </c>
      <c r="B1613" s="1">
        <v>13533</v>
      </c>
      <c r="C1613" s="1">
        <v>31</v>
      </c>
      <c r="D1613" s="1">
        <f t="shared" si="75"/>
        <v>0.22906968151924925</v>
      </c>
      <c r="E1613" s="1">
        <v>1</v>
      </c>
      <c r="F1613" s="1">
        <v>0</v>
      </c>
      <c r="G1613" s="1">
        <v>45</v>
      </c>
      <c r="H1613" s="1">
        <v>12</v>
      </c>
      <c r="I1613" s="1">
        <v>3</v>
      </c>
      <c r="J1613" s="1">
        <v>8</v>
      </c>
      <c r="K1613" s="1">
        <v>8</v>
      </c>
      <c r="L1613" s="1">
        <v>0</v>
      </c>
      <c r="M1613" s="1">
        <v>17</v>
      </c>
      <c r="N1613" s="1">
        <v>2</v>
      </c>
      <c r="O1613" s="1">
        <v>2</v>
      </c>
      <c r="P1613" s="1">
        <v>0</v>
      </c>
      <c r="Q1613" s="1">
        <v>3</v>
      </c>
      <c r="R1613" s="1">
        <v>7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41</v>
      </c>
      <c r="AA1613" s="1" t="str" cm="1">
        <f t="array" ref="AA1613">_xlfn.IFS(AND(Z1613 &lt; 36, Z1613 &gt; 23), "24-35", AND(Z1613 &lt; 51, Z1613 &gt; 35), "36-50", AND(Z1613 &lt; 66, Z1613 &gt; 50), "51-65", Z1613 &gt; 65, "66+", TRUE, "?")</f>
        <v>36-50</v>
      </c>
      <c r="AB1613" s="1">
        <v>2635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>
        <v>0</v>
      </c>
      <c r="AJ1613" s="1">
        <v>0</v>
      </c>
      <c r="AK1613" s="1">
        <v>0</v>
      </c>
      <c r="AL1613" s="1">
        <v>14</v>
      </c>
      <c r="AM1613" s="2">
        <v>42214</v>
      </c>
      <c r="AN1613">
        <f t="shared" si="76"/>
        <v>7</v>
      </c>
      <c r="AO1613" t="str">
        <f t="shared" si="77"/>
        <v>July</v>
      </c>
      <c r="AP1613">
        <v>1</v>
      </c>
    </row>
    <row r="1614" spans="1:42" ht="13" x14ac:dyDescent="0.15">
      <c r="A1614">
        <v>1613</v>
      </c>
      <c r="B1614" s="1">
        <v>59481</v>
      </c>
      <c r="C1614" s="1">
        <v>403</v>
      </c>
      <c r="D1614" s="1">
        <f t="shared" si="75"/>
        <v>0.67752727761806286</v>
      </c>
      <c r="E1614" s="1">
        <v>0</v>
      </c>
      <c r="F1614" s="1">
        <v>1</v>
      </c>
      <c r="G1614" s="1">
        <v>47</v>
      </c>
      <c r="H1614" s="1">
        <v>178</v>
      </c>
      <c r="I1614" s="1">
        <v>3</v>
      </c>
      <c r="J1614" s="1">
        <v>85</v>
      </c>
      <c r="K1614" s="1">
        <v>71</v>
      </c>
      <c r="L1614" s="1">
        <v>66</v>
      </c>
      <c r="M1614" s="1">
        <v>58</v>
      </c>
      <c r="N1614" s="1">
        <v>2</v>
      </c>
      <c r="O1614" s="1">
        <v>3</v>
      </c>
      <c r="P1614" s="1">
        <v>3</v>
      </c>
      <c r="Q1614" s="1">
        <v>8</v>
      </c>
      <c r="R1614" s="1">
        <v>2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45</v>
      </c>
      <c r="AA1614" s="1" t="str" cm="1">
        <f t="array" ref="AA1614">_xlfn.IFS(AND(Z1614 &lt; 36, Z1614 &gt; 23), "24-35", AND(Z1614 &lt; 51, Z1614 &gt; 35), "36-50", AND(Z1614 &lt; 66, Z1614 &gt; 50), "51-65", Z1614 &gt; 65, "66+", TRUE, "?")</f>
        <v>36-50</v>
      </c>
      <c r="AB1614" s="1">
        <v>2408</v>
      </c>
      <c r="AC1614" s="1">
        <v>0</v>
      </c>
      <c r="AD1614" s="1">
        <v>0</v>
      </c>
      <c r="AE1614" s="1">
        <v>0</v>
      </c>
      <c r="AF1614" s="1">
        <v>1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345</v>
      </c>
      <c r="AM1614" s="2">
        <v>42441</v>
      </c>
      <c r="AN1614">
        <f t="shared" si="76"/>
        <v>3</v>
      </c>
      <c r="AO1614" t="str">
        <f t="shared" si="77"/>
        <v>March</v>
      </c>
      <c r="AP1614">
        <v>1</v>
      </c>
    </row>
    <row r="1615" spans="1:42" ht="13" x14ac:dyDescent="0.15">
      <c r="A1615">
        <v>1614</v>
      </c>
      <c r="B1615" s="1">
        <v>72117</v>
      </c>
      <c r="C1615" s="1">
        <v>1023</v>
      </c>
      <c r="D1615" s="1">
        <f t="shared" si="75"/>
        <v>1.4185282249677607</v>
      </c>
      <c r="E1615" s="1">
        <v>0</v>
      </c>
      <c r="F1615" s="1">
        <v>1</v>
      </c>
      <c r="G1615" s="1">
        <v>34</v>
      </c>
      <c r="H1615" s="1">
        <v>707</v>
      </c>
      <c r="I1615" s="1">
        <v>20</v>
      </c>
      <c r="J1615" s="1">
        <v>171</v>
      </c>
      <c r="K1615" s="1">
        <v>65</v>
      </c>
      <c r="L1615" s="1">
        <v>60</v>
      </c>
      <c r="M1615" s="1">
        <v>50</v>
      </c>
      <c r="N1615" s="1">
        <v>1</v>
      </c>
      <c r="O1615" s="1">
        <v>9</v>
      </c>
      <c r="P1615" s="1">
        <v>7</v>
      </c>
      <c r="Q1615" s="1">
        <v>9</v>
      </c>
      <c r="R1615" s="1">
        <v>5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43</v>
      </c>
      <c r="AA1615" s="1" t="str" cm="1">
        <f t="array" ref="AA1615">_xlfn.IFS(AND(Z1615 &lt; 36, Z1615 &gt; 23), "24-35", AND(Z1615 &lt; 51, Z1615 &gt; 35), "36-50", AND(Z1615 &lt; 66, Z1615 &gt; 50), "51-65", Z1615 &gt; 65, "66+", TRUE, "?")</f>
        <v>36-50</v>
      </c>
      <c r="AB1615" s="1">
        <v>2472</v>
      </c>
      <c r="AC1615" s="1">
        <v>0</v>
      </c>
      <c r="AD1615" s="1">
        <v>1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973</v>
      </c>
      <c r="AM1615" s="2">
        <v>42377</v>
      </c>
      <c r="AN1615">
        <f t="shared" si="76"/>
        <v>1</v>
      </c>
      <c r="AO1615" t="str">
        <f t="shared" si="77"/>
        <v>January</v>
      </c>
      <c r="AP1615">
        <v>1</v>
      </c>
    </row>
    <row r="1616" spans="1:42" ht="13" x14ac:dyDescent="0.15">
      <c r="A1616">
        <v>1615</v>
      </c>
      <c r="B1616" s="1">
        <v>21955</v>
      </c>
      <c r="C1616" s="1">
        <v>44</v>
      </c>
      <c r="D1616" s="1">
        <f t="shared" si="75"/>
        <v>0.20040992940104757</v>
      </c>
      <c r="E1616" s="1">
        <v>1</v>
      </c>
      <c r="F1616" s="1">
        <v>0</v>
      </c>
      <c r="G1616" s="1">
        <v>81</v>
      </c>
      <c r="H1616" s="1">
        <v>5</v>
      </c>
      <c r="I1616" s="1">
        <v>1</v>
      </c>
      <c r="J1616" s="1">
        <v>7</v>
      </c>
      <c r="K1616" s="1">
        <v>17</v>
      </c>
      <c r="L1616" s="1">
        <v>14</v>
      </c>
      <c r="M1616" s="1">
        <v>11</v>
      </c>
      <c r="N1616" s="1">
        <v>2</v>
      </c>
      <c r="O1616" s="1">
        <v>2</v>
      </c>
      <c r="P1616" s="1">
        <v>1</v>
      </c>
      <c r="Q1616" s="1">
        <v>3</v>
      </c>
      <c r="R1616" s="1">
        <v>6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34</v>
      </c>
      <c r="AA1616" s="1" t="str" cm="1">
        <f t="array" ref="AA1616">_xlfn.IFS(AND(Z1616 &lt; 36, Z1616 &gt; 23), "24-35", AND(Z1616 &lt; 51, Z1616 &gt; 35), "36-50", AND(Z1616 &lt; 66, Z1616 &gt; 50), "51-65", Z1616 &gt; 65, "66+", TRUE, "?")</f>
        <v>24-35</v>
      </c>
      <c r="AB1616" s="1">
        <v>2454</v>
      </c>
      <c r="AC1616" s="1">
        <v>0</v>
      </c>
      <c r="AD1616" s="1">
        <v>1</v>
      </c>
      <c r="AE1616" s="1">
        <v>0</v>
      </c>
      <c r="AF1616" s="1">
        <v>0</v>
      </c>
      <c r="AG1616" s="1">
        <v>0</v>
      </c>
      <c r="AH1616" s="1">
        <v>1</v>
      </c>
      <c r="AI1616" s="1">
        <v>0</v>
      </c>
      <c r="AJ1616" s="1">
        <v>0</v>
      </c>
      <c r="AK1616" s="1">
        <v>0</v>
      </c>
      <c r="AL1616" s="1">
        <v>33</v>
      </c>
      <c r="AM1616" s="2">
        <v>42395</v>
      </c>
      <c r="AN1616">
        <f t="shared" si="76"/>
        <v>1</v>
      </c>
      <c r="AO1616" t="str">
        <f t="shared" si="77"/>
        <v>January</v>
      </c>
      <c r="AP1616">
        <v>1</v>
      </c>
    </row>
    <row r="1617" spans="1:42" ht="13" x14ac:dyDescent="0.15">
      <c r="A1617">
        <v>1616</v>
      </c>
      <c r="B1617" s="1">
        <v>67131</v>
      </c>
      <c r="C1617" s="1">
        <v>914</v>
      </c>
      <c r="D1617" s="1">
        <f t="shared" si="75"/>
        <v>1.3615170338591709</v>
      </c>
      <c r="E1617" s="1">
        <v>0</v>
      </c>
      <c r="F1617" s="1">
        <v>1</v>
      </c>
      <c r="G1617" s="1">
        <v>72</v>
      </c>
      <c r="H1617" s="1">
        <v>465</v>
      </c>
      <c r="I1617" s="1">
        <v>71</v>
      </c>
      <c r="J1617" s="1">
        <v>250</v>
      </c>
      <c r="K1617" s="1">
        <v>93</v>
      </c>
      <c r="L1617" s="1">
        <v>35</v>
      </c>
      <c r="M1617" s="1">
        <v>62</v>
      </c>
      <c r="N1617" s="1">
        <v>3</v>
      </c>
      <c r="O1617" s="1">
        <v>9</v>
      </c>
      <c r="P1617" s="1">
        <v>2</v>
      </c>
      <c r="Q1617" s="1">
        <v>12</v>
      </c>
      <c r="R1617" s="1">
        <v>6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64</v>
      </c>
      <c r="AA1617" s="1" t="str" cm="1">
        <f t="array" ref="AA1617">_xlfn.IFS(AND(Z1617 &lt; 36, Z1617 &gt; 23), "24-35", AND(Z1617 &lt; 51, Z1617 &gt; 35), "36-50", AND(Z1617 &lt; 66, Z1617 &gt; 50), "51-65", Z1617 &gt; 65, "66+", TRUE, "?")</f>
        <v>51-65</v>
      </c>
      <c r="AB1617" s="1">
        <v>2619</v>
      </c>
      <c r="AC1617" s="1">
        <v>0</v>
      </c>
      <c r="AD1617" s="1">
        <v>1</v>
      </c>
      <c r="AE1617" s="1">
        <v>0</v>
      </c>
      <c r="AF1617" s="1">
        <v>0</v>
      </c>
      <c r="AG1617" s="1">
        <v>0</v>
      </c>
      <c r="AH1617" s="1">
        <v>0</v>
      </c>
      <c r="AI1617" s="1">
        <v>1</v>
      </c>
      <c r="AJ1617" s="1">
        <v>0</v>
      </c>
      <c r="AK1617" s="1">
        <v>0</v>
      </c>
      <c r="AL1617" s="1">
        <v>852</v>
      </c>
      <c r="AM1617" s="2">
        <v>42230</v>
      </c>
      <c r="AN1617">
        <f t="shared" si="76"/>
        <v>8</v>
      </c>
      <c r="AO1617" t="str">
        <f t="shared" si="77"/>
        <v>August</v>
      </c>
      <c r="AP1617">
        <v>1</v>
      </c>
    </row>
    <row r="1618" spans="1:42" ht="13" x14ac:dyDescent="0.15">
      <c r="A1618">
        <v>1617</v>
      </c>
      <c r="B1618" s="1">
        <v>36802</v>
      </c>
      <c r="C1618" s="1">
        <v>19</v>
      </c>
      <c r="D1618" s="1">
        <f t="shared" si="75"/>
        <v>5.1627628933210157E-2</v>
      </c>
      <c r="E1618" s="1">
        <v>1</v>
      </c>
      <c r="F1618" s="1">
        <v>0</v>
      </c>
      <c r="G1618" s="1">
        <v>23</v>
      </c>
      <c r="H1618" s="1">
        <v>16</v>
      </c>
      <c r="I1618" s="1">
        <v>1</v>
      </c>
      <c r="J1618" s="1">
        <v>2</v>
      </c>
      <c r="K1618" s="1">
        <v>0</v>
      </c>
      <c r="L1618" s="1">
        <v>0</v>
      </c>
      <c r="M1618" s="1">
        <v>1</v>
      </c>
      <c r="N1618" s="1">
        <v>1</v>
      </c>
      <c r="O1618" s="1">
        <v>1</v>
      </c>
      <c r="P1618" s="1">
        <v>0</v>
      </c>
      <c r="Q1618" s="1">
        <v>3</v>
      </c>
      <c r="R1618" s="1">
        <v>5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40</v>
      </c>
      <c r="AA1618" s="1" t="str" cm="1">
        <f t="array" ref="AA1618">_xlfn.IFS(AND(Z1618 &lt; 36, Z1618 &gt; 23), "24-35", AND(Z1618 &lt; 51, Z1618 &gt; 35), "36-50", AND(Z1618 &lt; 66, Z1618 &gt; 50), "51-65", Z1618 &gt; 65, "66+", TRUE, "?")</f>
        <v>36-50</v>
      </c>
      <c r="AB1618" s="1">
        <v>2172</v>
      </c>
      <c r="AC1618" s="1">
        <v>0</v>
      </c>
      <c r="AD1618" s="1">
        <v>0</v>
      </c>
      <c r="AE1618" s="1">
        <v>1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18</v>
      </c>
      <c r="AM1618" s="2">
        <v>42677</v>
      </c>
      <c r="AN1618">
        <f t="shared" si="76"/>
        <v>11</v>
      </c>
      <c r="AO1618" t="str">
        <f t="shared" si="77"/>
        <v>November</v>
      </c>
      <c r="AP1618">
        <v>1</v>
      </c>
    </row>
    <row r="1619" spans="1:42" ht="13" x14ac:dyDescent="0.15">
      <c r="A1619">
        <v>1618</v>
      </c>
      <c r="B1619" s="1">
        <v>47808</v>
      </c>
      <c r="C1619" s="1">
        <v>152</v>
      </c>
      <c r="D1619" s="1">
        <f t="shared" si="75"/>
        <v>0.31793842034805891</v>
      </c>
      <c r="E1619" s="1">
        <v>0</v>
      </c>
      <c r="F1619" s="1">
        <v>1</v>
      </c>
      <c r="G1619" s="1">
        <v>30</v>
      </c>
      <c r="H1619" s="1">
        <v>123</v>
      </c>
      <c r="I1619" s="1">
        <v>1</v>
      </c>
      <c r="J1619" s="1">
        <v>26</v>
      </c>
      <c r="K1619" s="1">
        <v>2</v>
      </c>
      <c r="L1619" s="1">
        <v>0</v>
      </c>
      <c r="M1619" s="1">
        <v>72</v>
      </c>
      <c r="N1619" s="1">
        <v>2</v>
      </c>
      <c r="O1619" s="1">
        <v>3</v>
      </c>
      <c r="P1619" s="1">
        <v>2</v>
      </c>
      <c r="Q1619" s="1">
        <v>3</v>
      </c>
      <c r="R1619" s="1">
        <v>7</v>
      </c>
      <c r="S1619" s="1">
        <v>0</v>
      </c>
      <c r="T1619" s="1">
        <v>0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45</v>
      </c>
      <c r="AA1619" s="1" t="str" cm="1">
        <f t="array" ref="AA1619">_xlfn.IFS(AND(Z1619 &lt; 36, Z1619 &gt; 23), "24-35", AND(Z1619 &lt; 51, Z1619 &gt; 35), "36-50", AND(Z1619 &lt; 66, Z1619 &gt; 50), "51-65", Z1619 &gt; 65, "66+", TRUE, "?")</f>
        <v>36-50</v>
      </c>
      <c r="AB1619" s="1">
        <v>2411</v>
      </c>
      <c r="AC1619" s="1">
        <v>0</v>
      </c>
      <c r="AD1619" s="1">
        <v>1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</v>
      </c>
      <c r="AK1619" s="1">
        <v>0</v>
      </c>
      <c r="AL1619" s="1">
        <v>80</v>
      </c>
      <c r="AM1619" s="2">
        <v>42438</v>
      </c>
      <c r="AN1619">
        <f t="shared" si="76"/>
        <v>3</v>
      </c>
      <c r="AO1619" t="str">
        <f t="shared" si="77"/>
        <v>March</v>
      </c>
      <c r="AP1619">
        <v>1</v>
      </c>
    </row>
    <row r="1620" spans="1:42" ht="13" x14ac:dyDescent="0.15">
      <c r="A1620">
        <v>1619</v>
      </c>
      <c r="B1620" s="1">
        <v>35641</v>
      </c>
      <c r="C1620" s="1">
        <v>150</v>
      </c>
      <c r="D1620" s="1">
        <f t="shared" si="75"/>
        <v>0.42086361213209506</v>
      </c>
      <c r="E1620" s="1">
        <v>1</v>
      </c>
      <c r="F1620" s="1">
        <v>0</v>
      </c>
      <c r="G1620" s="1">
        <v>11</v>
      </c>
      <c r="H1620" s="1">
        <v>63</v>
      </c>
      <c r="I1620" s="1">
        <v>3</v>
      </c>
      <c r="J1620" s="1">
        <v>67</v>
      </c>
      <c r="K1620" s="1">
        <v>8</v>
      </c>
      <c r="L1620" s="1">
        <v>9</v>
      </c>
      <c r="M1620" s="1">
        <v>28</v>
      </c>
      <c r="N1620" s="1">
        <v>2</v>
      </c>
      <c r="O1620" s="1">
        <v>3</v>
      </c>
      <c r="P1620" s="1">
        <v>1</v>
      </c>
      <c r="Q1620" s="1">
        <v>4</v>
      </c>
      <c r="R1620" s="1">
        <v>7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48</v>
      </c>
      <c r="AA1620" s="1" t="str" cm="1">
        <f t="array" ref="AA1620">_xlfn.IFS(AND(Z1620 &lt; 36, Z1620 &gt; 23), "24-35", AND(Z1620 &lt; 51, Z1620 &gt; 35), "36-50", AND(Z1620 &lt; 66, Z1620 &gt; 50), "51-65", Z1620 &gt; 65, "66+", TRUE, "?")</f>
        <v>36-50</v>
      </c>
      <c r="AB1620" s="1">
        <v>2509</v>
      </c>
      <c r="AC1620" s="1">
        <v>0</v>
      </c>
      <c r="AD1620" s="1">
        <v>1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</v>
      </c>
      <c r="AK1620" s="1">
        <v>0</v>
      </c>
      <c r="AL1620" s="1">
        <v>122</v>
      </c>
      <c r="AM1620" s="2">
        <v>42340</v>
      </c>
      <c r="AN1620">
        <f t="shared" si="76"/>
        <v>12</v>
      </c>
      <c r="AO1620" t="str">
        <f t="shared" si="77"/>
        <v>December</v>
      </c>
      <c r="AP1620">
        <v>1</v>
      </c>
    </row>
    <row r="1621" spans="1:42" ht="13" x14ac:dyDescent="0.15">
      <c r="A1621">
        <v>1620</v>
      </c>
      <c r="B1621" s="1">
        <v>85431</v>
      </c>
      <c r="C1621" s="1">
        <v>1112</v>
      </c>
      <c r="D1621" s="1">
        <f t="shared" si="75"/>
        <v>1.3016352377942433</v>
      </c>
      <c r="E1621" s="1">
        <v>0</v>
      </c>
      <c r="F1621" s="1">
        <v>0</v>
      </c>
      <c r="G1621" s="1">
        <v>54</v>
      </c>
      <c r="H1621" s="1">
        <v>376</v>
      </c>
      <c r="I1621" s="1">
        <v>53</v>
      </c>
      <c r="J1621" s="1">
        <v>462</v>
      </c>
      <c r="K1621" s="1">
        <v>168</v>
      </c>
      <c r="L1621" s="1">
        <v>53</v>
      </c>
      <c r="M1621" s="1">
        <v>53</v>
      </c>
      <c r="N1621" s="1">
        <v>1</v>
      </c>
      <c r="O1621" s="1">
        <v>2</v>
      </c>
      <c r="P1621" s="1">
        <v>7</v>
      </c>
      <c r="Q1621" s="1">
        <v>7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68</v>
      </c>
      <c r="AA1621" s="1" t="str" cm="1">
        <f t="array" ref="AA1621">_xlfn.IFS(AND(Z1621 &lt; 36, Z1621 &gt; 23), "24-35", AND(Z1621 &lt; 51, Z1621 &gt; 35), "36-50", AND(Z1621 &lt; 66, Z1621 &gt; 50), "51-65", Z1621 &gt; 65, "66+", TRUE, "?")</f>
        <v>66+</v>
      </c>
      <c r="AB1621" s="1">
        <v>2545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1059</v>
      </c>
      <c r="AM1621" s="2">
        <v>42304</v>
      </c>
      <c r="AN1621">
        <f t="shared" si="76"/>
        <v>10</v>
      </c>
      <c r="AO1621" t="str">
        <f t="shared" si="77"/>
        <v>October</v>
      </c>
      <c r="AP1621">
        <v>1</v>
      </c>
    </row>
    <row r="1622" spans="1:42" ht="13" x14ac:dyDescent="0.15">
      <c r="A1622">
        <v>1621</v>
      </c>
      <c r="B1622" s="1">
        <v>42664</v>
      </c>
      <c r="C1622" s="1">
        <v>24</v>
      </c>
      <c r="D1622" s="1">
        <f t="shared" si="75"/>
        <v>5.6253515844740296E-2</v>
      </c>
      <c r="E1622" s="1">
        <v>0</v>
      </c>
      <c r="F1622" s="1">
        <v>1</v>
      </c>
      <c r="G1622" s="1">
        <v>44</v>
      </c>
      <c r="H1622" s="1">
        <v>21</v>
      </c>
      <c r="I1622" s="1">
        <v>0</v>
      </c>
      <c r="J1622" s="1">
        <v>3</v>
      </c>
      <c r="K1622" s="1">
        <v>0</v>
      </c>
      <c r="L1622" s="1">
        <v>0</v>
      </c>
      <c r="M1622" s="1">
        <v>0</v>
      </c>
      <c r="N1622" s="1">
        <v>1</v>
      </c>
      <c r="O1622" s="1">
        <v>1</v>
      </c>
      <c r="P1622" s="1">
        <v>0</v>
      </c>
      <c r="Q1622" s="1">
        <v>3</v>
      </c>
      <c r="R1622" s="1">
        <v>6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53</v>
      </c>
      <c r="AA1622" s="1" t="str" cm="1">
        <f t="array" ref="AA1622">_xlfn.IFS(AND(Z1622 &lt; 36, Z1622 &gt; 23), "24-35", AND(Z1622 &lt; 51, Z1622 &gt; 35), "36-50", AND(Z1622 &lt; 66, Z1622 &gt; 50), "51-65", Z1622 &gt; 65, "66+", TRUE, "?")</f>
        <v>51-65</v>
      </c>
      <c r="AB1622" s="1">
        <v>2262</v>
      </c>
      <c r="AC1622" s="1">
        <v>0</v>
      </c>
      <c r="AD1622" s="1">
        <v>1</v>
      </c>
      <c r="AE1622" s="1">
        <v>0</v>
      </c>
      <c r="AF1622" s="1">
        <v>0</v>
      </c>
      <c r="AG1622" s="1">
        <v>0</v>
      </c>
      <c r="AH1622" s="1">
        <v>0</v>
      </c>
      <c r="AI1622" s="1">
        <v>1</v>
      </c>
      <c r="AJ1622" s="1">
        <v>0</v>
      </c>
      <c r="AK1622" s="1">
        <v>0</v>
      </c>
      <c r="AL1622" s="1">
        <v>24</v>
      </c>
      <c r="AM1622" s="2">
        <v>42587</v>
      </c>
      <c r="AN1622">
        <f t="shared" si="76"/>
        <v>8</v>
      </c>
      <c r="AO1622" t="str">
        <f t="shared" si="77"/>
        <v>August</v>
      </c>
      <c r="AP1622">
        <v>1</v>
      </c>
    </row>
    <row r="1623" spans="1:42" ht="13" x14ac:dyDescent="0.15">
      <c r="A1623">
        <v>1622</v>
      </c>
      <c r="B1623" s="1">
        <v>21888</v>
      </c>
      <c r="C1623" s="1">
        <v>149</v>
      </c>
      <c r="D1623" s="1">
        <f t="shared" si="75"/>
        <v>0.68073830409356728</v>
      </c>
      <c r="E1623" s="1">
        <v>1</v>
      </c>
      <c r="F1623" s="1">
        <v>0</v>
      </c>
      <c r="G1623" s="1">
        <v>15</v>
      </c>
      <c r="H1623" s="1">
        <v>88</v>
      </c>
      <c r="I1623" s="1">
        <v>10</v>
      </c>
      <c r="J1623" s="1">
        <v>46</v>
      </c>
      <c r="K1623" s="1">
        <v>2</v>
      </c>
      <c r="L1623" s="1">
        <v>3</v>
      </c>
      <c r="M1623" s="1">
        <v>64</v>
      </c>
      <c r="N1623" s="1">
        <v>4</v>
      </c>
      <c r="O1623" s="1">
        <v>5</v>
      </c>
      <c r="P1623" s="1">
        <v>1</v>
      </c>
      <c r="Q1623" s="1">
        <v>2</v>
      </c>
      <c r="R1623" s="1">
        <v>10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34</v>
      </c>
      <c r="AA1623" s="1" t="str" cm="1">
        <f t="array" ref="AA1623">_xlfn.IFS(AND(Z1623 &lt; 36, Z1623 &gt; 23), "24-35", AND(Z1623 &lt; 51, Z1623 &gt; 35), "36-50", AND(Z1623 &lt; 66, Z1623 &gt; 50), "51-65", Z1623 &gt; 65, "66+", TRUE, "?")</f>
        <v>24-35</v>
      </c>
      <c r="AB1623" s="1">
        <v>2706</v>
      </c>
      <c r="AC1623" s="1">
        <v>0</v>
      </c>
      <c r="AD1623" s="1">
        <v>0</v>
      </c>
      <c r="AE1623" s="1">
        <v>1</v>
      </c>
      <c r="AF1623" s="1">
        <v>0</v>
      </c>
      <c r="AG1623" s="1">
        <v>0</v>
      </c>
      <c r="AH1623" s="1">
        <v>0</v>
      </c>
      <c r="AI1623" s="1">
        <v>0</v>
      </c>
      <c r="AJ1623" s="1">
        <v>1</v>
      </c>
      <c r="AK1623" s="1">
        <v>0</v>
      </c>
      <c r="AL1623" s="1">
        <v>85</v>
      </c>
      <c r="AM1623" s="2">
        <v>42143</v>
      </c>
      <c r="AN1623">
        <f t="shared" si="76"/>
        <v>5</v>
      </c>
      <c r="AO1623" t="str">
        <f t="shared" si="77"/>
        <v>May</v>
      </c>
      <c r="AP1623">
        <v>1</v>
      </c>
    </row>
    <row r="1624" spans="1:42" ht="13" x14ac:dyDescent="0.15">
      <c r="A1624">
        <v>1623</v>
      </c>
      <c r="B1624" s="1">
        <v>28973</v>
      </c>
      <c r="C1624" s="1">
        <v>257</v>
      </c>
      <c r="D1624" s="1">
        <f t="shared" si="75"/>
        <v>0.88703275463362441</v>
      </c>
      <c r="E1624" s="1">
        <v>0</v>
      </c>
      <c r="F1624" s="1">
        <v>0</v>
      </c>
      <c r="G1624" s="1">
        <v>59</v>
      </c>
      <c r="H1624" s="1">
        <v>206</v>
      </c>
      <c r="I1624" s="1">
        <v>0</v>
      </c>
      <c r="J1624" s="1">
        <v>46</v>
      </c>
      <c r="K1624" s="1">
        <v>3</v>
      </c>
      <c r="L1624" s="1">
        <v>2</v>
      </c>
      <c r="M1624" s="1">
        <v>12</v>
      </c>
      <c r="N1624" s="1">
        <v>2</v>
      </c>
      <c r="O1624" s="1">
        <v>5</v>
      </c>
      <c r="P1624" s="1">
        <v>1</v>
      </c>
      <c r="Q1624" s="1">
        <v>5</v>
      </c>
      <c r="R1624" s="1">
        <v>8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43</v>
      </c>
      <c r="AA1624" s="1" t="str" cm="1">
        <f t="array" ref="AA1624">_xlfn.IFS(AND(Z1624 &lt; 36, Z1624 &gt; 23), "24-35", AND(Z1624 &lt; 51, Z1624 &gt; 35), "36-50", AND(Z1624 &lt; 66, Z1624 &gt; 50), "51-65", Z1624 &gt; 65, "66+", TRUE, "?")</f>
        <v>36-50</v>
      </c>
      <c r="AB1624" s="1">
        <v>2783</v>
      </c>
      <c r="AC1624" s="1">
        <v>0</v>
      </c>
      <c r="AD1624" s="1">
        <v>1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245</v>
      </c>
      <c r="AM1624" s="2">
        <v>42066</v>
      </c>
      <c r="AN1624">
        <f t="shared" si="76"/>
        <v>3</v>
      </c>
      <c r="AO1624" t="str">
        <f t="shared" si="77"/>
        <v>March</v>
      </c>
      <c r="AP1624">
        <v>1</v>
      </c>
    </row>
    <row r="1625" spans="1:42" ht="13" x14ac:dyDescent="0.15">
      <c r="A1625">
        <v>1624</v>
      </c>
      <c r="B1625" s="1">
        <v>39435</v>
      </c>
      <c r="C1625" s="1">
        <v>89</v>
      </c>
      <c r="D1625" s="1">
        <f t="shared" si="75"/>
        <v>0.22568784075060228</v>
      </c>
      <c r="E1625" s="1">
        <v>1</v>
      </c>
      <c r="F1625" s="1">
        <v>0</v>
      </c>
      <c r="G1625" s="1">
        <v>16</v>
      </c>
      <c r="H1625" s="1">
        <v>71</v>
      </c>
      <c r="I1625" s="1">
        <v>0</v>
      </c>
      <c r="J1625" s="1">
        <v>18</v>
      </c>
      <c r="K1625" s="1">
        <v>0</v>
      </c>
      <c r="L1625" s="1">
        <v>0</v>
      </c>
      <c r="M1625" s="1">
        <v>13</v>
      </c>
      <c r="N1625" s="1">
        <v>1</v>
      </c>
      <c r="O1625" s="1">
        <v>3</v>
      </c>
      <c r="P1625" s="1">
        <v>1</v>
      </c>
      <c r="Q1625" s="1">
        <v>2</v>
      </c>
      <c r="R1625" s="1">
        <v>7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47</v>
      </c>
      <c r="AA1625" s="1" t="str" cm="1">
        <f t="array" ref="AA1625">_xlfn.IFS(AND(Z1625 &lt; 36, Z1625 &gt; 23), "24-35", AND(Z1625 &lt; 51, Z1625 &gt; 35), "36-50", AND(Z1625 &lt; 66, Z1625 &gt; 50), "51-65", Z1625 &gt; 65, "66+", TRUE, "?")</f>
        <v>36-50</v>
      </c>
      <c r="AB1625" s="1">
        <v>2486</v>
      </c>
      <c r="AC1625" s="1">
        <v>0</v>
      </c>
      <c r="AD1625" s="1">
        <v>0</v>
      </c>
      <c r="AE1625" s="1">
        <v>0</v>
      </c>
      <c r="AF1625" s="1">
        <v>1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76</v>
      </c>
      <c r="AM1625" s="2">
        <v>42363</v>
      </c>
      <c r="AN1625">
        <f t="shared" si="76"/>
        <v>12</v>
      </c>
      <c r="AO1625" t="str">
        <f t="shared" si="77"/>
        <v>December</v>
      </c>
      <c r="AP1625">
        <v>1</v>
      </c>
    </row>
    <row r="1626" spans="1:42" ht="13" x14ac:dyDescent="0.15">
      <c r="A1626">
        <v>1625</v>
      </c>
      <c r="B1626" s="1">
        <v>65370</v>
      </c>
      <c r="C1626" s="1">
        <v>432</v>
      </c>
      <c r="D1626" s="1">
        <f t="shared" si="75"/>
        <v>0.66085360256998626</v>
      </c>
      <c r="E1626" s="1">
        <v>0</v>
      </c>
      <c r="F1626" s="1">
        <v>0</v>
      </c>
      <c r="G1626" s="1">
        <v>1</v>
      </c>
      <c r="H1626" s="1">
        <v>71</v>
      </c>
      <c r="I1626" s="1">
        <v>22</v>
      </c>
      <c r="J1626" s="1">
        <v>112</v>
      </c>
      <c r="K1626" s="1">
        <v>138</v>
      </c>
      <c r="L1626" s="1">
        <v>89</v>
      </c>
      <c r="M1626" s="1">
        <v>29</v>
      </c>
      <c r="N1626" s="1">
        <v>1</v>
      </c>
      <c r="O1626" s="1">
        <v>2</v>
      </c>
      <c r="P1626" s="1">
        <v>3</v>
      </c>
      <c r="Q1626" s="1">
        <v>13</v>
      </c>
      <c r="R1626" s="1">
        <v>1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36</v>
      </c>
      <c r="AA1626" s="1" t="str" cm="1">
        <f t="array" ref="AA1626">_xlfn.IFS(AND(Z1626 &lt; 36, Z1626 &gt; 23), "24-35", AND(Z1626 &lt; 51, Z1626 &gt; 35), "36-50", AND(Z1626 &lt; 66, Z1626 &gt; 50), "51-65", Z1626 &gt; 65, "66+", TRUE, "?")</f>
        <v>36-50</v>
      </c>
      <c r="AB1626" s="1">
        <v>2491</v>
      </c>
      <c r="AC1626" s="1">
        <v>0</v>
      </c>
      <c r="AD1626" s="1">
        <v>1</v>
      </c>
      <c r="AE1626" s="1">
        <v>0</v>
      </c>
      <c r="AF1626" s="1">
        <v>0</v>
      </c>
      <c r="AG1626" s="1">
        <v>0</v>
      </c>
      <c r="AH1626" s="1">
        <v>1</v>
      </c>
      <c r="AI1626" s="1">
        <v>0</v>
      </c>
      <c r="AJ1626" s="1">
        <v>0</v>
      </c>
      <c r="AK1626" s="1">
        <v>0</v>
      </c>
      <c r="AL1626" s="1">
        <v>403</v>
      </c>
      <c r="AM1626" s="2">
        <v>42358</v>
      </c>
      <c r="AN1626">
        <f t="shared" si="76"/>
        <v>12</v>
      </c>
      <c r="AO1626" t="str">
        <f t="shared" si="77"/>
        <v>December</v>
      </c>
      <c r="AP1626">
        <v>1</v>
      </c>
    </row>
    <row r="1627" spans="1:42" ht="13" x14ac:dyDescent="0.15">
      <c r="A1627">
        <v>1626</v>
      </c>
      <c r="B1627" s="1">
        <v>20194</v>
      </c>
      <c r="C1627" s="1">
        <v>32</v>
      </c>
      <c r="D1627" s="1">
        <f t="shared" si="75"/>
        <v>0.15846290977518074</v>
      </c>
      <c r="E1627" s="1">
        <v>1</v>
      </c>
      <c r="F1627" s="1">
        <v>0</v>
      </c>
      <c r="G1627" s="1">
        <v>64</v>
      </c>
      <c r="H1627" s="1">
        <v>0</v>
      </c>
      <c r="I1627" s="1">
        <v>4</v>
      </c>
      <c r="J1627" s="1">
        <v>7</v>
      </c>
      <c r="K1627" s="1">
        <v>11</v>
      </c>
      <c r="L1627" s="1">
        <v>10</v>
      </c>
      <c r="M1627" s="1">
        <v>15</v>
      </c>
      <c r="N1627" s="1">
        <v>2</v>
      </c>
      <c r="O1627" s="1">
        <v>2</v>
      </c>
      <c r="P1627" s="1">
        <v>0</v>
      </c>
      <c r="Q1627" s="1">
        <v>3</v>
      </c>
      <c r="R1627" s="1">
        <v>6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41</v>
      </c>
      <c r="AA1627" s="1" t="str" cm="1">
        <f t="array" ref="AA1627">_xlfn.IFS(AND(Z1627 &lt; 36, Z1627 &gt; 23), "24-35", AND(Z1627 &lt; 51, Z1627 &gt; 35), "36-50", AND(Z1627 &lt; 66, Z1627 &gt; 50), "51-65", Z1627 &gt; 65, "66+", TRUE, "?")</f>
        <v>36-50</v>
      </c>
      <c r="AB1627" s="1">
        <v>2718</v>
      </c>
      <c r="AC1627" s="1">
        <v>0</v>
      </c>
      <c r="AD1627" s="1">
        <v>0</v>
      </c>
      <c r="AE1627" s="1">
        <v>1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17</v>
      </c>
      <c r="AM1627" s="2">
        <v>42131</v>
      </c>
      <c r="AN1627">
        <f t="shared" si="76"/>
        <v>5</v>
      </c>
      <c r="AO1627" t="str">
        <f t="shared" si="77"/>
        <v>May</v>
      </c>
      <c r="AP1627">
        <v>1</v>
      </c>
    </row>
    <row r="1628" spans="1:42" ht="13" x14ac:dyDescent="0.15">
      <c r="A1628">
        <v>1627</v>
      </c>
      <c r="B1628" s="1">
        <v>42473</v>
      </c>
      <c r="C1628" s="1">
        <v>119</v>
      </c>
      <c r="D1628" s="1">
        <f t="shared" si="75"/>
        <v>0.28017799543239236</v>
      </c>
      <c r="E1628" s="1">
        <v>1</v>
      </c>
      <c r="F1628" s="1">
        <v>1</v>
      </c>
      <c r="G1628" s="1">
        <v>72</v>
      </c>
      <c r="H1628" s="1">
        <v>93</v>
      </c>
      <c r="I1628" s="1">
        <v>1</v>
      </c>
      <c r="J1628" s="1">
        <v>21</v>
      </c>
      <c r="K1628" s="1">
        <v>0</v>
      </c>
      <c r="L1628" s="1">
        <v>4</v>
      </c>
      <c r="M1628" s="1">
        <v>25</v>
      </c>
      <c r="N1628" s="1">
        <v>3</v>
      </c>
      <c r="O1628" s="1">
        <v>2</v>
      </c>
      <c r="P1628" s="1">
        <v>1</v>
      </c>
      <c r="Q1628" s="1">
        <v>4</v>
      </c>
      <c r="R1628" s="1">
        <v>5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44</v>
      </c>
      <c r="AA1628" s="1" t="str" cm="1">
        <f t="array" ref="AA1628">_xlfn.IFS(AND(Z1628 &lt; 36, Z1628 &gt; 23), "24-35", AND(Z1628 &lt; 51, Z1628 &gt; 35), "36-50", AND(Z1628 &lt; 66, Z1628 &gt; 50), "51-65", Z1628 &gt; 65, "66+", TRUE, "?")</f>
        <v>36-50</v>
      </c>
      <c r="AB1628" s="1">
        <v>2291</v>
      </c>
      <c r="AC1628" s="1">
        <v>0</v>
      </c>
      <c r="AD1628" s="1">
        <v>0</v>
      </c>
      <c r="AE1628" s="1">
        <v>1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94</v>
      </c>
      <c r="AM1628" s="2">
        <v>42558</v>
      </c>
      <c r="AN1628">
        <f t="shared" si="76"/>
        <v>7</v>
      </c>
      <c r="AO1628" t="str">
        <f t="shared" si="77"/>
        <v>July</v>
      </c>
      <c r="AP1628">
        <v>1</v>
      </c>
    </row>
    <row r="1629" spans="1:42" ht="13" x14ac:dyDescent="0.15">
      <c r="A1629">
        <v>1628</v>
      </c>
      <c r="B1629" s="1">
        <v>64590</v>
      </c>
      <c r="C1629" s="1">
        <v>1308</v>
      </c>
      <c r="D1629" s="1">
        <f t="shared" si="75"/>
        <v>2.0250812819321879</v>
      </c>
      <c r="E1629" s="1">
        <v>0</v>
      </c>
      <c r="F1629" s="1">
        <v>0</v>
      </c>
      <c r="G1629" s="1">
        <v>98</v>
      </c>
      <c r="H1629" s="1">
        <v>920</v>
      </c>
      <c r="I1629" s="1">
        <v>138</v>
      </c>
      <c r="J1629" s="1">
        <v>168</v>
      </c>
      <c r="K1629" s="1">
        <v>36</v>
      </c>
      <c r="L1629" s="1">
        <v>46</v>
      </c>
      <c r="M1629" s="1">
        <v>30</v>
      </c>
      <c r="N1629" s="1">
        <v>1</v>
      </c>
      <c r="O1629" s="1">
        <v>9</v>
      </c>
      <c r="P1629" s="1">
        <v>4</v>
      </c>
      <c r="Q1629" s="1">
        <v>10</v>
      </c>
      <c r="R1629" s="1">
        <v>6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52</v>
      </c>
      <c r="AA1629" s="1" t="str" cm="1">
        <f t="array" ref="AA1629">_xlfn.IFS(AND(Z1629 &lt; 36, Z1629 &gt; 23), "24-35", AND(Z1629 &lt; 51, Z1629 &gt; 35), "36-50", AND(Z1629 &lt; 66, Z1629 &gt; 50), "51-65", Z1629 &gt; 65, "66+", TRUE, "?")</f>
        <v>51-65</v>
      </c>
      <c r="AB1629" s="1">
        <v>2782</v>
      </c>
      <c r="AC1629" s="1">
        <v>0</v>
      </c>
      <c r="AD1629" s="1">
        <v>1</v>
      </c>
      <c r="AE1629" s="1">
        <v>0</v>
      </c>
      <c r="AF1629" s="1">
        <v>0</v>
      </c>
      <c r="AG1629" s="1">
        <v>0</v>
      </c>
      <c r="AH1629" s="1">
        <v>0</v>
      </c>
      <c r="AI1629" s="1">
        <v>1</v>
      </c>
      <c r="AJ1629" s="1">
        <v>0</v>
      </c>
      <c r="AK1629" s="1">
        <v>0</v>
      </c>
      <c r="AL1629" s="1">
        <v>1278</v>
      </c>
      <c r="AM1629" s="2">
        <v>42067</v>
      </c>
      <c r="AN1629">
        <f t="shared" si="76"/>
        <v>3</v>
      </c>
      <c r="AO1629" t="str">
        <f t="shared" si="77"/>
        <v>March</v>
      </c>
      <c r="AP1629">
        <v>1</v>
      </c>
    </row>
    <row r="1630" spans="1:42" ht="13" x14ac:dyDescent="0.15">
      <c r="A1630">
        <v>1629</v>
      </c>
      <c r="B1630" s="1">
        <v>71232</v>
      </c>
      <c r="C1630" s="1">
        <v>900</v>
      </c>
      <c r="D1630" s="1">
        <f t="shared" si="75"/>
        <v>1.263477088948787</v>
      </c>
      <c r="E1630" s="1">
        <v>0</v>
      </c>
      <c r="F1630" s="1">
        <v>1</v>
      </c>
      <c r="G1630" s="1">
        <v>91</v>
      </c>
      <c r="H1630" s="1">
        <v>653</v>
      </c>
      <c r="I1630" s="1">
        <v>17</v>
      </c>
      <c r="J1630" s="1">
        <v>170</v>
      </c>
      <c r="K1630" s="1">
        <v>34</v>
      </c>
      <c r="L1630" s="1">
        <v>26</v>
      </c>
      <c r="M1630" s="1">
        <v>17</v>
      </c>
      <c r="N1630" s="1">
        <v>2</v>
      </c>
      <c r="O1630" s="1">
        <v>11</v>
      </c>
      <c r="P1630" s="1">
        <v>2</v>
      </c>
      <c r="Q1630" s="1">
        <v>10</v>
      </c>
      <c r="R1630" s="1">
        <v>7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61</v>
      </c>
      <c r="AA1630" s="1" t="str" cm="1">
        <f t="array" ref="AA1630">_xlfn.IFS(AND(Z1630 &lt; 36, Z1630 &gt; 23), "24-35", AND(Z1630 &lt; 51, Z1630 &gt; 35), "36-50", AND(Z1630 &lt; 66, Z1630 &gt; 50), "51-65", Z1630 &gt; 65, "66+", TRUE, "?")</f>
        <v>51-65</v>
      </c>
      <c r="AB1630" s="1">
        <v>2372</v>
      </c>
      <c r="AC1630" s="1">
        <v>0</v>
      </c>
      <c r="AD1630" s="1">
        <v>0</v>
      </c>
      <c r="AE1630" s="1">
        <v>0</v>
      </c>
      <c r="AF1630" s="1">
        <v>1</v>
      </c>
      <c r="AG1630" s="1">
        <v>0</v>
      </c>
      <c r="AH1630" s="1">
        <v>0</v>
      </c>
      <c r="AI1630" s="1">
        <v>1</v>
      </c>
      <c r="AJ1630" s="1">
        <v>0</v>
      </c>
      <c r="AK1630" s="1">
        <v>0</v>
      </c>
      <c r="AL1630" s="1">
        <v>883</v>
      </c>
      <c r="AM1630" s="2">
        <v>42477</v>
      </c>
      <c r="AN1630">
        <f t="shared" si="76"/>
        <v>4</v>
      </c>
      <c r="AO1630" t="str">
        <f t="shared" si="77"/>
        <v>April</v>
      </c>
      <c r="AP1630">
        <v>1</v>
      </c>
    </row>
    <row r="1631" spans="1:42" ht="13" x14ac:dyDescent="0.15">
      <c r="A1631">
        <v>1630</v>
      </c>
      <c r="B1631" s="1">
        <v>43300</v>
      </c>
      <c r="C1631" s="1">
        <v>149</v>
      </c>
      <c r="D1631" s="1">
        <f t="shared" si="75"/>
        <v>0.34411085450346418</v>
      </c>
      <c r="E1631" s="1">
        <v>0</v>
      </c>
      <c r="F1631" s="1">
        <v>1</v>
      </c>
      <c r="G1631" s="1">
        <v>87</v>
      </c>
      <c r="H1631" s="1">
        <v>91</v>
      </c>
      <c r="I1631" s="1">
        <v>3</v>
      </c>
      <c r="J1631" s="1">
        <v>52</v>
      </c>
      <c r="K1631" s="1">
        <v>2</v>
      </c>
      <c r="L1631" s="1">
        <v>1</v>
      </c>
      <c r="M1631" s="1">
        <v>31</v>
      </c>
      <c r="N1631" s="1">
        <v>3</v>
      </c>
      <c r="O1631" s="1">
        <v>4</v>
      </c>
      <c r="P1631" s="1">
        <v>0</v>
      </c>
      <c r="Q1631" s="1">
        <v>4</v>
      </c>
      <c r="R1631" s="1">
        <v>8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49</v>
      </c>
      <c r="AA1631" s="1" t="str" cm="1">
        <f t="array" ref="AA1631">_xlfn.IFS(AND(Z1631 &lt; 36, Z1631 &gt; 23), "24-35", AND(Z1631 &lt; 51, Z1631 &gt; 35), "36-50", AND(Z1631 &lt; 66, Z1631 &gt; 50), "51-65", Z1631 &gt; 65, "66+", TRUE, "?")</f>
        <v>36-50</v>
      </c>
      <c r="AB1631" s="1">
        <v>2783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118</v>
      </c>
      <c r="AM1631" s="2">
        <v>42066</v>
      </c>
      <c r="AN1631">
        <f t="shared" si="76"/>
        <v>3</v>
      </c>
      <c r="AO1631" t="str">
        <f t="shared" si="77"/>
        <v>March</v>
      </c>
      <c r="AP1631">
        <v>1</v>
      </c>
    </row>
    <row r="1632" spans="1:42" ht="13" x14ac:dyDescent="0.15">
      <c r="A1632">
        <v>1631</v>
      </c>
      <c r="B1632" s="1">
        <v>46904</v>
      </c>
      <c r="C1632" s="1">
        <v>222</v>
      </c>
      <c r="D1632" s="1">
        <f t="shared" si="75"/>
        <v>0.47330718062425381</v>
      </c>
      <c r="E1632" s="1">
        <v>1</v>
      </c>
      <c r="F1632" s="1">
        <v>1</v>
      </c>
      <c r="G1632" s="1">
        <v>20</v>
      </c>
      <c r="H1632" s="1">
        <v>153</v>
      </c>
      <c r="I1632" s="1">
        <v>4</v>
      </c>
      <c r="J1632" s="1">
        <v>56</v>
      </c>
      <c r="K1632" s="1">
        <v>0</v>
      </c>
      <c r="L1632" s="1">
        <v>9</v>
      </c>
      <c r="M1632" s="1">
        <v>31</v>
      </c>
      <c r="N1632" s="1">
        <v>4</v>
      </c>
      <c r="O1632" s="1">
        <v>5</v>
      </c>
      <c r="P1632" s="1">
        <v>1</v>
      </c>
      <c r="Q1632" s="1">
        <v>4</v>
      </c>
      <c r="R1632" s="1">
        <v>8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53</v>
      </c>
      <c r="AA1632" s="1" t="str" cm="1">
        <f t="array" ref="AA1632">_xlfn.IFS(AND(Z1632 &lt; 36, Z1632 &gt; 23), "24-35", AND(Z1632 &lt; 51, Z1632 &gt; 35), "36-50", AND(Z1632 &lt; 66, Z1632 &gt; 50), "51-65", Z1632 &gt; 65, "66+", TRUE, "?")</f>
        <v>51-65</v>
      </c>
      <c r="AB1632" s="1">
        <v>2762</v>
      </c>
      <c r="AC1632" s="1">
        <v>0</v>
      </c>
      <c r="AD1632" s="1">
        <v>0</v>
      </c>
      <c r="AE1632" s="1">
        <v>1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0</v>
      </c>
      <c r="AL1632" s="1">
        <v>191</v>
      </c>
      <c r="AM1632" s="2">
        <v>42087</v>
      </c>
      <c r="AN1632">
        <f t="shared" si="76"/>
        <v>3</v>
      </c>
      <c r="AO1632" t="str">
        <f t="shared" si="77"/>
        <v>March</v>
      </c>
      <c r="AP1632">
        <v>1</v>
      </c>
    </row>
    <row r="1633" spans="1:42" ht="13" x14ac:dyDescent="0.15">
      <c r="A1633">
        <v>1632</v>
      </c>
      <c r="B1633" s="1">
        <v>49094</v>
      </c>
      <c r="C1633" s="1">
        <v>433</v>
      </c>
      <c r="D1633" s="1">
        <f t="shared" si="75"/>
        <v>0.88198150486821203</v>
      </c>
      <c r="E1633" s="1">
        <v>0</v>
      </c>
      <c r="F1633" s="1">
        <v>1</v>
      </c>
      <c r="G1633" s="1">
        <v>6</v>
      </c>
      <c r="H1633" s="1">
        <v>376</v>
      </c>
      <c r="I1633" s="1">
        <v>0</v>
      </c>
      <c r="J1633" s="1">
        <v>38</v>
      </c>
      <c r="K1633" s="1">
        <v>11</v>
      </c>
      <c r="L1633" s="1">
        <v>8</v>
      </c>
      <c r="M1633" s="1">
        <v>69</v>
      </c>
      <c r="N1633" s="1">
        <v>5</v>
      </c>
      <c r="O1633" s="1">
        <v>6</v>
      </c>
      <c r="P1633" s="1">
        <v>3</v>
      </c>
      <c r="Q1633" s="1">
        <v>6</v>
      </c>
      <c r="R1633" s="1">
        <v>6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47</v>
      </c>
      <c r="AA1633" s="1" t="str" cm="1">
        <f t="array" ref="AA1633">_xlfn.IFS(AND(Z1633 &lt; 36, Z1633 &gt; 23), "24-35", AND(Z1633 &lt; 51, Z1633 &gt; 35), "36-50", AND(Z1633 &lt; 66, Z1633 &gt; 50), "51-65", Z1633 &gt; 65, "66+", TRUE, "?")</f>
        <v>36-50</v>
      </c>
      <c r="AB1633" s="1">
        <v>2805</v>
      </c>
      <c r="AC1633" s="1">
        <v>0</v>
      </c>
      <c r="AD1633" s="1">
        <v>1</v>
      </c>
      <c r="AE1633" s="1">
        <v>0</v>
      </c>
      <c r="AF1633" s="1">
        <v>0</v>
      </c>
      <c r="AG1633" s="1">
        <v>0</v>
      </c>
      <c r="AH1633" s="1">
        <v>0</v>
      </c>
      <c r="AI1633" s="1">
        <v>1</v>
      </c>
      <c r="AJ1633" s="1">
        <v>0</v>
      </c>
      <c r="AK1633" s="1">
        <v>0</v>
      </c>
      <c r="AL1633" s="1">
        <v>364</v>
      </c>
      <c r="AM1633" s="2">
        <v>42044</v>
      </c>
      <c r="AN1633">
        <f t="shared" si="76"/>
        <v>2</v>
      </c>
      <c r="AO1633" t="str">
        <f t="shared" si="77"/>
        <v>February</v>
      </c>
      <c r="AP1633">
        <v>1</v>
      </c>
    </row>
    <row r="1634" spans="1:42" ht="13" x14ac:dyDescent="0.15">
      <c r="A1634">
        <v>1633</v>
      </c>
      <c r="B1634" s="1">
        <v>36075</v>
      </c>
      <c r="C1634" s="1">
        <v>89</v>
      </c>
      <c r="D1634" s="1">
        <f t="shared" si="75"/>
        <v>0.2467082467082467</v>
      </c>
      <c r="E1634" s="1">
        <v>1</v>
      </c>
      <c r="F1634" s="1">
        <v>0</v>
      </c>
      <c r="G1634" s="1">
        <v>54</v>
      </c>
      <c r="H1634" s="1">
        <v>46</v>
      </c>
      <c r="I1634" s="1">
        <v>0</v>
      </c>
      <c r="J1634" s="1">
        <v>30</v>
      </c>
      <c r="K1634" s="1">
        <v>12</v>
      </c>
      <c r="L1634" s="1">
        <v>1</v>
      </c>
      <c r="M1634" s="1">
        <v>30</v>
      </c>
      <c r="N1634" s="1">
        <v>1</v>
      </c>
      <c r="O1634" s="1">
        <v>2</v>
      </c>
      <c r="P1634" s="1">
        <v>0</v>
      </c>
      <c r="Q1634" s="1">
        <v>4</v>
      </c>
      <c r="R1634" s="1">
        <v>6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37</v>
      </c>
      <c r="AA1634" s="1" t="str" cm="1">
        <f t="array" ref="AA1634">_xlfn.IFS(AND(Z1634 &lt; 36, Z1634 &gt; 23), "24-35", AND(Z1634 &lt; 51, Z1634 &gt; 35), "36-50", AND(Z1634 &lt; 66, Z1634 &gt; 50), "51-65", Z1634 &gt; 65, "66+", TRUE, "?")</f>
        <v>36-50</v>
      </c>
      <c r="AB1634" s="1">
        <v>2361</v>
      </c>
      <c r="AC1634" s="1">
        <v>0</v>
      </c>
      <c r="AD1634" s="1">
        <v>0</v>
      </c>
      <c r="AE1634" s="1">
        <v>0</v>
      </c>
      <c r="AF1634" s="1">
        <v>1</v>
      </c>
      <c r="AG1634" s="1">
        <v>0</v>
      </c>
      <c r="AH1634" s="1">
        <v>0</v>
      </c>
      <c r="AI1634" s="1">
        <v>1</v>
      </c>
      <c r="AJ1634" s="1">
        <v>0</v>
      </c>
      <c r="AK1634" s="1">
        <v>0</v>
      </c>
      <c r="AL1634" s="1">
        <v>59</v>
      </c>
      <c r="AM1634" s="2">
        <v>42488</v>
      </c>
      <c r="AN1634">
        <f t="shared" si="76"/>
        <v>4</v>
      </c>
      <c r="AO1634" t="str">
        <f t="shared" si="77"/>
        <v>April</v>
      </c>
      <c r="AP1634">
        <v>1</v>
      </c>
    </row>
    <row r="1635" spans="1:42" ht="13" x14ac:dyDescent="0.15">
      <c r="A1635">
        <v>1634</v>
      </c>
      <c r="B1635" s="1">
        <v>60839</v>
      </c>
      <c r="C1635" s="1">
        <v>1122</v>
      </c>
      <c r="D1635" s="1">
        <f t="shared" si="75"/>
        <v>1.84421177205411</v>
      </c>
      <c r="E1635" s="1">
        <v>1</v>
      </c>
      <c r="F1635" s="1">
        <v>1</v>
      </c>
      <c r="G1635" s="1">
        <v>72</v>
      </c>
      <c r="H1635" s="1">
        <v>600</v>
      </c>
      <c r="I1635" s="1">
        <v>21</v>
      </c>
      <c r="J1635" s="1">
        <v>128</v>
      </c>
      <c r="K1635" s="1">
        <v>223</v>
      </c>
      <c r="L1635" s="1">
        <v>150</v>
      </c>
      <c r="M1635" s="1">
        <v>128</v>
      </c>
      <c r="N1635" s="1">
        <v>13</v>
      </c>
      <c r="O1635" s="1">
        <v>2</v>
      </c>
      <c r="P1635" s="1">
        <v>2</v>
      </c>
      <c r="Q1635" s="1">
        <v>12</v>
      </c>
      <c r="R1635" s="1">
        <v>8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41</v>
      </c>
      <c r="AA1635" s="1" t="str" cm="1">
        <f t="array" ref="AA1635">_xlfn.IFS(AND(Z1635 &lt; 36, Z1635 &gt; 23), "24-35", AND(Z1635 &lt; 51, Z1635 &gt; 35), "36-50", AND(Z1635 &lt; 66, Z1635 &gt; 50), "51-65", Z1635 &gt; 65, "66+", TRUE, "?")</f>
        <v>36-50</v>
      </c>
      <c r="AB1635" s="1">
        <v>2829</v>
      </c>
      <c r="AC1635" s="1">
        <v>0</v>
      </c>
      <c r="AD1635" s="1">
        <v>0</v>
      </c>
      <c r="AE1635" s="1">
        <v>0</v>
      </c>
      <c r="AF1635" s="1">
        <v>1</v>
      </c>
      <c r="AG1635" s="1">
        <v>0</v>
      </c>
      <c r="AH1635" s="1">
        <v>1</v>
      </c>
      <c r="AI1635" s="1">
        <v>0</v>
      </c>
      <c r="AJ1635" s="1">
        <v>0</v>
      </c>
      <c r="AK1635" s="1">
        <v>0</v>
      </c>
      <c r="AL1635" s="1">
        <v>994</v>
      </c>
      <c r="AM1635" s="2">
        <v>42020</v>
      </c>
      <c r="AN1635">
        <f t="shared" si="76"/>
        <v>1</v>
      </c>
      <c r="AO1635" t="str">
        <f t="shared" si="77"/>
        <v>January</v>
      </c>
      <c r="AP1635">
        <v>1</v>
      </c>
    </row>
    <row r="1636" spans="1:42" ht="13" x14ac:dyDescent="0.15">
      <c r="A1636">
        <v>1635</v>
      </c>
      <c r="B1636" s="1">
        <v>82122</v>
      </c>
      <c r="C1636" s="1">
        <v>1282</v>
      </c>
      <c r="D1636" s="1">
        <f t="shared" si="75"/>
        <v>1.5610920338033658</v>
      </c>
      <c r="E1636" s="1">
        <v>0</v>
      </c>
      <c r="F1636" s="1">
        <v>0</v>
      </c>
      <c r="G1636" s="1">
        <v>89</v>
      </c>
      <c r="H1636" s="1">
        <v>734</v>
      </c>
      <c r="I1636" s="1">
        <v>22</v>
      </c>
      <c r="J1636" s="1">
        <v>350</v>
      </c>
      <c r="K1636" s="1">
        <v>151</v>
      </c>
      <c r="L1636" s="1">
        <v>25</v>
      </c>
      <c r="M1636" s="1">
        <v>100</v>
      </c>
      <c r="N1636" s="1">
        <v>1</v>
      </c>
      <c r="O1636" s="1">
        <v>3</v>
      </c>
      <c r="P1636" s="1">
        <v>9</v>
      </c>
      <c r="Q1636" s="1">
        <v>13</v>
      </c>
      <c r="R1636" s="1">
        <v>1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0</v>
      </c>
      <c r="Y1636" s="1">
        <v>0</v>
      </c>
      <c r="Z1636" s="1">
        <v>58</v>
      </c>
      <c r="AA1636" s="1" t="str" cm="1">
        <f t="array" ref="AA1636">_xlfn.IFS(AND(Z1636 &lt; 36, Z1636 &gt; 23), "24-35", AND(Z1636 &lt; 51, Z1636 &gt; 35), "36-50", AND(Z1636 &lt; 66, Z1636 &gt; 50), "51-65", Z1636 &gt; 65, "66+", TRUE, "?")</f>
        <v>51-65</v>
      </c>
      <c r="AB1636" s="1">
        <v>2477</v>
      </c>
      <c r="AC1636" s="1">
        <v>0</v>
      </c>
      <c r="AD1636" s="1">
        <v>0</v>
      </c>
      <c r="AE1636" s="1">
        <v>0</v>
      </c>
      <c r="AF1636" s="1">
        <v>1</v>
      </c>
      <c r="AG1636" s="1">
        <v>0</v>
      </c>
      <c r="AH1636" s="1">
        <v>1</v>
      </c>
      <c r="AI1636" s="1">
        <v>0</v>
      </c>
      <c r="AJ1636" s="1">
        <v>0</v>
      </c>
      <c r="AK1636" s="1">
        <v>0</v>
      </c>
      <c r="AL1636" s="1">
        <v>1182</v>
      </c>
      <c r="AM1636" s="2">
        <v>42372</v>
      </c>
      <c r="AN1636">
        <f t="shared" si="76"/>
        <v>1</v>
      </c>
      <c r="AO1636" t="str">
        <f t="shared" si="77"/>
        <v>January</v>
      </c>
      <c r="AP1636">
        <v>1</v>
      </c>
    </row>
    <row r="1637" spans="1:42" ht="13" x14ac:dyDescent="0.15">
      <c r="A1637">
        <v>1636</v>
      </c>
      <c r="B1637" s="1">
        <v>34074</v>
      </c>
      <c r="C1637" s="1">
        <v>188</v>
      </c>
      <c r="D1637" s="1">
        <f t="shared" si="75"/>
        <v>0.55174032987028232</v>
      </c>
      <c r="E1637" s="1">
        <v>1</v>
      </c>
      <c r="F1637" s="1">
        <v>1</v>
      </c>
      <c r="G1637" s="1">
        <v>69</v>
      </c>
      <c r="H1637" s="1">
        <v>135</v>
      </c>
      <c r="I1637" s="1">
        <v>1</v>
      </c>
      <c r="J1637" s="1">
        <v>41</v>
      </c>
      <c r="K1637" s="1">
        <v>10</v>
      </c>
      <c r="L1637" s="1">
        <v>1</v>
      </c>
      <c r="M1637" s="1">
        <v>67</v>
      </c>
      <c r="N1637" s="1">
        <v>5</v>
      </c>
      <c r="O1637" s="1">
        <v>3</v>
      </c>
      <c r="P1637" s="1">
        <v>3</v>
      </c>
      <c r="Q1637" s="1">
        <v>3</v>
      </c>
      <c r="R1637" s="1">
        <v>6</v>
      </c>
      <c r="S1637" s="1">
        <v>0</v>
      </c>
      <c r="T1637" s="1">
        <v>0</v>
      </c>
      <c r="U1637" s="1">
        <v>1</v>
      </c>
      <c r="V1637" s="1">
        <v>0</v>
      </c>
      <c r="W1637" s="1">
        <v>0</v>
      </c>
      <c r="X1637" s="1">
        <v>0</v>
      </c>
      <c r="Y1637" s="1">
        <v>0</v>
      </c>
      <c r="Z1637" s="1">
        <v>68</v>
      </c>
      <c r="AA1637" s="1" t="str" cm="1">
        <f t="array" ref="AA1637">_xlfn.IFS(AND(Z1637 &lt; 36, Z1637 &gt; 23), "24-35", AND(Z1637 &lt; 51, Z1637 &gt; 35), "36-50", AND(Z1637 &lt; 66, Z1637 &gt; 50), "51-65", Z1637 &gt; 65, "66+", TRUE, "?")</f>
        <v>66+</v>
      </c>
      <c r="AB1637" s="1">
        <v>2510</v>
      </c>
      <c r="AC1637" s="1">
        <v>0</v>
      </c>
      <c r="AD1637" s="1">
        <v>0</v>
      </c>
      <c r="AE1637" s="1">
        <v>0</v>
      </c>
      <c r="AF1637" s="1">
        <v>1</v>
      </c>
      <c r="AG1637" s="1">
        <v>0</v>
      </c>
      <c r="AH1637" s="1">
        <v>0</v>
      </c>
      <c r="AI1637" s="1">
        <v>1</v>
      </c>
      <c r="AJ1637" s="1">
        <v>0</v>
      </c>
      <c r="AK1637" s="1">
        <v>0</v>
      </c>
      <c r="AL1637" s="1">
        <v>121</v>
      </c>
      <c r="AM1637" s="2">
        <v>42339</v>
      </c>
      <c r="AN1637">
        <f t="shared" si="76"/>
        <v>12</v>
      </c>
      <c r="AO1637" t="str">
        <f t="shared" si="77"/>
        <v>December</v>
      </c>
      <c r="AP1637">
        <v>1</v>
      </c>
    </row>
    <row r="1638" spans="1:42" ht="13" x14ac:dyDescent="0.15">
      <c r="A1638">
        <v>1637</v>
      </c>
      <c r="B1638" s="1">
        <v>28520</v>
      </c>
      <c r="C1638" s="1">
        <v>23</v>
      </c>
      <c r="D1638" s="1">
        <f t="shared" si="75"/>
        <v>8.0645161290322578E-2</v>
      </c>
      <c r="E1638" s="1">
        <v>1</v>
      </c>
      <c r="F1638" s="1">
        <v>1</v>
      </c>
      <c r="G1638" s="1">
        <v>55</v>
      </c>
      <c r="H1638" s="1">
        <v>11</v>
      </c>
      <c r="I1638" s="1">
        <v>0</v>
      </c>
      <c r="J1638" s="1">
        <v>10</v>
      </c>
      <c r="K1638" s="1">
        <v>0</v>
      </c>
      <c r="L1638" s="1">
        <v>2</v>
      </c>
      <c r="M1638" s="1">
        <v>20</v>
      </c>
      <c r="N1638" s="1">
        <v>1</v>
      </c>
      <c r="O1638" s="1">
        <v>1</v>
      </c>
      <c r="P1638" s="1">
        <v>1</v>
      </c>
      <c r="Q1638" s="1">
        <v>2</v>
      </c>
      <c r="R1638" s="1">
        <v>6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60</v>
      </c>
      <c r="AA1638" s="1" t="str" cm="1">
        <f t="array" ref="AA1638">_xlfn.IFS(AND(Z1638 &lt; 36, Z1638 &gt; 23), "24-35", AND(Z1638 &lt; 51, Z1638 &gt; 35), "36-50", AND(Z1638 &lt; 66, Z1638 &gt; 50), "51-65", Z1638 &gt; 65, "66+", TRUE, "?")</f>
        <v>51-65</v>
      </c>
      <c r="AB1638" s="1">
        <v>2539</v>
      </c>
      <c r="AC1638" s="1">
        <v>0</v>
      </c>
      <c r="AD1638" s="1">
        <v>1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0</v>
      </c>
      <c r="AL1638" s="1">
        <v>3</v>
      </c>
      <c r="AM1638" s="2">
        <v>42310</v>
      </c>
      <c r="AN1638">
        <f t="shared" si="76"/>
        <v>11</v>
      </c>
      <c r="AO1638" t="str">
        <f t="shared" si="77"/>
        <v>November</v>
      </c>
      <c r="AP1638">
        <v>1</v>
      </c>
    </row>
    <row r="1639" spans="1:42" ht="13" x14ac:dyDescent="0.15">
      <c r="A1639">
        <v>1638</v>
      </c>
      <c r="B1639" s="1">
        <v>62535</v>
      </c>
      <c r="C1639" s="1">
        <v>346</v>
      </c>
      <c r="D1639" s="1">
        <f t="shared" si="75"/>
        <v>0.55329015751179345</v>
      </c>
      <c r="E1639" s="1">
        <v>0</v>
      </c>
      <c r="F1639" s="1">
        <v>1</v>
      </c>
      <c r="G1639" s="1">
        <v>13</v>
      </c>
      <c r="H1639" s="1">
        <v>163</v>
      </c>
      <c r="I1639" s="1">
        <v>48</v>
      </c>
      <c r="J1639" s="1">
        <v>90</v>
      </c>
      <c r="K1639" s="1">
        <v>0</v>
      </c>
      <c r="L1639" s="1">
        <v>45</v>
      </c>
      <c r="M1639" s="1">
        <v>52</v>
      </c>
      <c r="N1639" s="1">
        <v>1</v>
      </c>
      <c r="O1639" s="1">
        <v>3</v>
      </c>
      <c r="P1639" s="1">
        <v>2</v>
      </c>
      <c r="Q1639" s="1">
        <v>8</v>
      </c>
      <c r="R1639" s="1">
        <v>3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65</v>
      </c>
      <c r="AA1639" s="1" t="str" cm="1">
        <f t="array" ref="AA1639">_xlfn.IFS(AND(Z1639 &lt; 36, Z1639 &gt; 23), "24-35", AND(Z1639 &lt; 51, Z1639 &gt; 35), "36-50", AND(Z1639 &lt; 66, Z1639 &gt; 50), "51-65", Z1639 &gt; 65, "66+", TRUE, "?")</f>
        <v>51-65</v>
      </c>
      <c r="AB1639" s="1">
        <v>2428</v>
      </c>
      <c r="AC1639" s="1">
        <v>0</v>
      </c>
      <c r="AD1639" s="1">
        <v>0</v>
      </c>
      <c r="AE1639" s="1">
        <v>1</v>
      </c>
      <c r="AF1639" s="1">
        <v>0</v>
      </c>
      <c r="AG1639" s="1">
        <v>0</v>
      </c>
      <c r="AH1639" s="1">
        <v>0</v>
      </c>
      <c r="AI1639" s="1">
        <v>1</v>
      </c>
      <c r="AJ1639" s="1">
        <v>0</v>
      </c>
      <c r="AK1639" s="1">
        <v>0</v>
      </c>
      <c r="AL1639" s="1">
        <v>294</v>
      </c>
      <c r="AM1639" s="2">
        <v>42421</v>
      </c>
      <c r="AN1639">
        <f t="shared" si="76"/>
        <v>2</v>
      </c>
      <c r="AO1639" t="str">
        <f t="shared" si="77"/>
        <v>February</v>
      </c>
      <c r="AP1639">
        <v>1</v>
      </c>
    </row>
    <row r="1640" spans="1:42" ht="13" x14ac:dyDescent="0.15">
      <c r="A1640">
        <v>1639</v>
      </c>
      <c r="B1640" s="1">
        <v>36273</v>
      </c>
      <c r="C1640" s="1">
        <v>67</v>
      </c>
      <c r="D1640" s="1">
        <f t="shared" si="75"/>
        <v>0.18471039064869185</v>
      </c>
      <c r="E1640" s="1">
        <v>1</v>
      </c>
      <c r="F1640" s="1">
        <v>0</v>
      </c>
      <c r="G1640" s="1">
        <v>80</v>
      </c>
      <c r="H1640" s="1">
        <v>29</v>
      </c>
      <c r="I1640" s="1">
        <v>3</v>
      </c>
      <c r="J1640" s="1">
        <v>30</v>
      </c>
      <c r="K1640" s="1">
        <v>3</v>
      </c>
      <c r="L1640" s="1">
        <v>2</v>
      </c>
      <c r="M1640" s="1">
        <v>9</v>
      </c>
      <c r="N1640" s="1">
        <v>2</v>
      </c>
      <c r="O1640" s="1">
        <v>3</v>
      </c>
      <c r="P1640" s="1">
        <v>0</v>
      </c>
      <c r="Q1640" s="1">
        <v>3</v>
      </c>
      <c r="R1640" s="1">
        <v>6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43</v>
      </c>
      <c r="AA1640" s="1" t="str" cm="1">
        <f t="array" ref="AA1640">_xlfn.IFS(AND(Z1640 &lt; 36, Z1640 &gt; 23), "24-35", AND(Z1640 &lt; 51, Z1640 &gt; 35), "36-50", AND(Z1640 &lt; 66, Z1640 &gt; 50), "51-65", Z1640 &gt; 65, "66+", TRUE, "?")</f>
        <v>36-50</v>
      </c>
      <c r="AB1640" s="1">
        <v>2233</v>
      </c>
      <c r="AC1640" s="1">
        <v>0</v>
      </c>
      <c r="AD1640" s="1">
        <v>0</v>
      </c>
      <c r="AE1640" s="1">
        <v>1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0</v>
      </c>
      <c r="AL1640" s="1">
        <v>58</v>
      </c>
      <c r="AM1640" s="2">
        <v>42616</v>
      </c>
      <c r="AN1640">
        <f t="shared" si="76"/>
        <v>9</v>
      </c>
      <c r="AO1640" t="str">
        <f t="shared" si="77"/>
        <v>September</v>
      </c>
      <c r="AP1640">
        <v>1</v>
      </c>
    </row>
    <row r="1641" spans="1:42" ht="13" x14ac:dyDescent="0.15">
      <c r="A1641">
        <v>1640</v>
      </c>
      <c r="B1641" s="1">
        <v>63404</v>
      </c>
      <c r="C1641" s="1">
        <v>885</v>
      </c>
      <c r="D1641" s="1">
        <f t="shared" si="75"/>
        <v>1.3958109898429121</v>
      </c>
      <c r="E1641" s="1">
        <v>0</v>
      </c>
      <c r="F1641" s="1">
        <v>2</v>
      </c>
      <c r="G1641" s="1">
        <v>97</v>
      </c>
      <c r="H1641" s="1">
        <v>734</v>
      </c>
      <c r="I1641" s="1">
        <v>26</v>
      </c>
      <c r="J1641" s="1">
        <v>70</v>
      </c>
      <c r="K1641" s="1">
        <v>11</v>
      </c>
      <c r="L1641" s="1">
        <v>44</v>
      </c>
      <c r="M1641" s="1">
        <v>17</v>
      </c>
      <c r="N1641" s="1">
        <v>2</v>
      </c>
      <c r="O1641" s="1">
        <v>6</v>
      </c>
      <c r="P1641" s="1">
        <v>3</v>
      </c>
      <c r="Q1641" s="1">
        <v>4</v>
      </c>
      <c r="R1641" s="1">
        <v>4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56</v>
      </c>
      <c r="AA1641" s="1" t="str" cm="1">
        <f t="array" ref="AA1641">_xlfn.IFS(AND(Z1641 &lt; 36, Z1641 &gt; 23), "24-35", AND(Z1641 &lt; 51, Z1641 &gt; 35), "36-50", AND(Z1641 &lt; 66, Z1641 &gt; 50), "51-65", Z1641 &gt; 65, "66+", TRUE, "?")</f>
        <v>51-65</v>
      </c>
      <c r="AB1641" s="1">
        <v>2182</v>
      </c>
      <c r="AC1641" s="1">
        <v>0</v>
      </c>
      <c r="AD1641" s="1">
        <v>0</v>
      </c>
      <c r="AE1641" s="1">
        <v>0</v>
      </c>
      <c r="AF1641" s="1">
        <v>1</v>
      </c>
      <c r="AG1641" s="1">
        <v>0</v>
      </c>
      <c r="AH1641" s="1">
        <v>0</v>
      </c>
      <c r="AI1641" s="1">
        <v>1</v>
      </c>
      <c r="AJ1641" s="1">
        <v>0</v>
      </c>
      <c r="AK1641" s="1">
        <v>0</v>
      </c>
      <c r="AL1641" s="1">
        <v>868</v>
      </c>
      <c r="AM1641" s="2">
        <v>42667</v>
      </c>
      <c r="AN1641">
        <f t="shared" si="76"/>
        <v>10</v>
      </c>
      <c r="AO1641" t="str">
        <f t="shared" si="77"/>
        <v>October</v>
      </c>
      <c r="AP1641">
        <v>1</v>
      </c>
    </row>
    <row r="1642" spans="1:42" ht="13" x14ac:dyDescent="0.15">
      <c r="A1642">
        <v>1641</v>
      </c>
      <c r="B1642" s="1">
        <v>78416</v>
      </c>
      <c r="C1642" s="1">
        <v>996</v>
      </c>
      <c r="D1642" s="1">
        <f t="shared" si="75"/>
        <v>1.2701489491940421</v>
      </c>
      <c r="E1642" s="1">
        <v>0</v>
      </c>
      <c r="F1642" s="1">
        <v>1</v>
      </c>
      <c r="G1642" s="1">
        <v>99</v>
      </c>
      <c r="H1642" s="1">
        <v>453</v>
      </c>
      <c r="I1642" s="1">
        <v>38</v>
      </c>
      <c r="J1642" s="1">
        <v>279</v>
      </c>
      <c r="K1642" s="1">
        <v>188</v>
      </c>
      <c r="L1642" s="1">
        <v>38</v>
      </c>
      <c r="M1642" s="1">
        <v>183</v>
      </c>
      <c r="N1642" s="1">
        <v>2</v>
      </c>
      <c r="O1642" s="1">
        <v>7</v>
      </c>
      <c r="P1642" s="1">
        <v>7</v>
      </c>
      <c r="Q1642" s="1">
        <v>10</v>
      </c>
      <c r="R1642" s="1">
        <v>3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44</v>
      </c>
      <c r="AA1642" s="1" t="str" cm="1">
        <f t="array" ref="AA1642">_xlfn.IFS(AND(Z1642 &lt; 36, Z1642 &gt; 23), "24-35", AND(Z1642 &lt; 51, Z1642 &gt; 35), "36-50", AND(Z1642 &lt; 66, Z1642 &gt; 50), "51-65", Z1642 &gt; 65, "66+", TRUE, "?")</f>
        <v>36-50</v>
      </c>
      <c r="AB1642" s="1">
        <v>2161</v>
      </c>
      <c r="AC1642" s="1">
        <v>0</v>
      </c>
      <c r="AD1642" s="1">
        <v>0</v>
      </c>
      <c r="AE1642" s="1">
        <v>0</v>
      </c>
      <c r="AF1642" s="1">
        <v>1</v>
      </c>
      <c r="AG1642" s="1">
        <v>0</v>
      </c>
      <c r="AH1642" s="1">
        <v>0</v>
      </c>
      <c r="AI1642" s="1">
        <v>1</v>
      </c>
      <c r="AJ1642" s="1">
        <v>0</v>
      </c>
      <c r="AK1642" s="1">
        <v>0</v>
      </c>
      <c r="AL1642" s="1">
        <v>813</v>
      </c>
      <c r="AM1642" s="2">
        <v>42688</v>
      </c>
      <c r="AN1642">
        <f t="shared" si="76"/>
        <v>11</v>
      </c>
      <c r="AO1642" t="str">
        <f t="shared" si="77"/>
        <v>November</v>
      </c>
      <c r="AP1642">
        <v>1</v>
      </c>
    </row>
    <row r="1643" spans="1:42" ht="13" x14ac:dyDescent="0.15">
      <c r="A1643">
        <v>1642</v>
      </c>
      <c r="B1643" s="1">
        <v>75702</v>
      </c>
      <c r="C1643" s="1">
        <v>1884</v>
      </c>
      <c r="D1643" s="1">
        <f t="shared" si="75"/>
        <v>2.4887057145121663</v>
      </c>
      <c r="E1643" s="1">
        <v>0</v>
      </c>
      <c r="F1643" s="1">
        <v>1</v>
      </c>
      <c r="G1643" s="1">
        <v>87</v>
      </c>
      <c r="H1643" s="1">
        <v>1073</v>
      </c>
      <c r="I1643" s="1">
        <v>0</v>
      </c>
      <c r="J1643" s="1">
        <v>629</v>
      </c>
      <c r="K1643" s="1">
        <v>145</v>
      </c>
      <c r="L1643" s="1">
        <v>37</v>
      </c>
      <c r="M1643" s="1">
        <v>37</v>
      </c>
      <c r="N1643" s="1">
        <v>1</v>
      </c>
      <c r="O1643" s="1">
        <v>10</v>
      </c>
      <c r="P1643" s="1">
        <v>5</v>
      </c>
      <c r="Q1643" s="1">
        <v>13</v>
      </c>
      <c r="R1643" s="1">
        <v>6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0</v>
      </c>
      <c r="Y1643" s="1">
        <v>0</v>
      </c>
      <c r="Z1643" s="1">
        <v>46</v>
      </c>
      <c r="AA1643" s="1" t="str" cm="1">
        <f t="array" ref="AA1643">_xlfn.IFS(AND(Z1643 &lt; 36, Z1643 &gt; 23), "24-35", AND(Z1643 &lt; 51, Z1643 &gt; 35), "36-50", AND(Z1643 &lt; 66, Z1643 &gt; 50), "51-65", Z1643 &gt; 65, "66+", TRUE, "?")</f>
        <v>36-50</v>
      </c>
      <c r="AB1643" s="1">
        <v>2782</v>
      </c>
      <c r="AC1643" s="1">
        <v>0</v>
      </c>
      <c r="AD1643" s="1">
        <v>0</v>
      </c>
      <c r="AE1643" s="1">
        <v>0</v>
      </c>
      <c r="AF1643" s="1">
        <v>1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1847</v>
      </c>
      <c r="AM1643" s="2">
        <v>42067</v>
      </c>
      <c r="AN1643">
        <f t="shared" si="76"/>
        <v>3</v>
      </c>
      <c r="AO1643" t="str">
        <f t="shared" si="77"/>
        <v>March</v>
      </c>
      <c r="AP1643">
        <v>1</v>
      </c>
    </row>
    <row r="1644" spans="1:42" ht="13" x14ac:dyDescent="0.15">
      <c r="A1644">
        <v>1643</v>
      </c>
      <c r="B1644" s="1">
        <v>59385</v>
      </c>
      <c r="C1644" s="1">
        <v>149</v>
      </c>
      <c r="D1644" s="1">
        <f t="shared" si="75"/>
        <v>0.25090511071819482</v>
      </c>
      <c r="E1644" s="1">
        <v>1</v>
      </c>
      <c r="F1644" s="1">
        <v>1</v>
      </c>
      <c r="G1644" s="1">
        <v>85</v>
      </c>
      <c r="H1644" s="1">
        <v>135</v>
      </c>
      <c r="I1644" s="1">
        <v>0</v>
      </c>
      <c r="J1644" s="1">
        <v>10</v>
      </c>
      <c r="K1644" s="1">
        <v>0</v>
      </c>
      <c r="L1644" s="1">
        <v>4</v>
      </c>
      <c r="M1644" s="1">
        <v>36</v>
      </c>
      <c r="N1644" s="1">
        <v>2</v>
      </c>
      <c r="O1644" s="1">
        <v>3</v>
      </c>
      <c r="P1644" s="1">
        <v>1</v>
      </c>
      <c r="Q1644" s="1">
        <v>4</v>
      </c>
      <c r="R1644" s="1">
        <v>5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69</v>
      </c>
      <c r="AA1644" s="1" t="str" cm="1">
        <f t="array" ref="AA1644">_xlfn.IFS(AND(Z1644 &lt; 36, Z1644 &gt; 23), "24-35", AND(Z1644 &lt; 51, Z1644 &gt; 35), "36-50", AND(Z1644 &lt; 66, Z1644 &gt; 50), "51-65", Z1644 &gt; 65, "66+", TRUE, "?")</f>
        <v>66+</v>
      </c>
      <c r="AB1644" s="1">
        <v>2586</v>
      </c>
      <c r="AC1644" s="1">
        <v>0</v>
      </c>
      <c r="AD1644" s="1">
        <v>0</v>
      </c>
      <c r="AE1644" s="1">
        <v>0</v>
      </c>
      <c r="AF1644" s="1">
        <v>1</v>
      </c>
      <c r="AG1644" s="1">
        <v>0</v>
      </c>
      <c r="AH1644" s="1">
        <v>0</v>
      </c>
      <c r="AI1644" s="1">
        <v>0</v>
      </c>
      <c r="AJ1644" s="1">
        <v>1</v>
      </c>
      <c r="AK1644" s="1">
        <v>0</v>
      </c>
      <c r="AL1644" s="1">
        <v>113</v>
      </c>
      <c r="AM1644" s="2">
        <v>42263</v>
      </c>
      <c r="AN1644">
        <f t="shared" si="76"/>
        <v>9</v>
      </c>
      <c r="AO1644" t="str">
        <f t="shared" si="77"/>
        <v>September</v>
      </c>
      <c r="AP1644">
        <v>1</v>
      </c>
    </row>
    <row r="1645" spans="1:42" ht="13" x14ac:dyDescent="0.15">
      <c r="A1645">
        <v>1644</v>
      </c>
      <c r="B1645" s="1">
        <v>25545</v>
      </c>
      <c r="C1645" s="1">
        <v>125</v>
      </c>
      <c r="D1645" s="1">
        <f t="shared" si="75"/>
        <v>0.48933255040125267</v>
      </c>
      <c r="E1645" s="1">
        <v>1</v>
      </c>
      <c r="F1645" s="1">
        <v>0</v>
      </c>
      <c r="G1645" s="1">
        <v>35</v>
      </c>
      <c r="H1645" s="1">
        <v>32</v>
      </c>
      <c r="I1645" s="1">
        <v>1</v>
      </c>
      <c r="J1645" s="1">
        <v>64</v>
      </c>
      <c r="K1645" s="1">
        <v>16</v>
      </c>
      <c r="L1645" s="1">
        <v>12</v>
      </c>
      <c r="M1645" s="1">
        <v>85</v>
      </c>
      <c r="N1645" s="1">
        <v>3</v>
      </c>
      <c r="O1645" s="1">
        <v>2</v>
      </c>
      <c r="P1645" s="1">
        <v>2</v>
      </c>
      <c r="Q1645" s="1">
        <v>3</v>
      </c>
      <c r="R1645" s="1">
        <v>6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33</v>
      </c>
      <c r="AA1645" s="1" t="str" cm="1">
        <f t="array" ref="AA1645">_xlfn.IFS(AND(Z1645 &lt; 36, Z1645 &gt; 23), "24-35", AND(Z1645 &lt; 51, Z1645 &gt; 35), "36-50", AND(Z1645 &lt; 66, Z1645 &gt; 50), "51-65", Z1645 &gt; 65, "66+", TRUE, "?")</f>
        <v>24-35</v>
      </c>
      <c r="AB1645" s="1">
        <v>2818</v>
      </c>
      <c r="AC1645" s="1">
        <v>0</v>
      </c>
      <c r="AD1645" s="1">
        <v>1</v>
      </c>
      <c r="AE1645" s="1">
        <v>0</v>
      </c>
      <c r="AF1645" s="1">
        <v>0</v>
      </c>
      <c r="AG1645" s="1">
        <v>0</v>
      </c>
      <c r="AH1645" s="1">
        <v>0</v>
      </c>
      <c r="AI1645" s="1">
        <v>1</v>
      </c>
      <c r="AJ1645" s="1">
        <v>0</v>
      </c>
      <c r="AK1645" s="1">
        <v>0</v>
      </c>
      <c r="AL1645" s="1">
        <v>40</v>
      </c>
      <c r="AM1645" s="2">
        <v>42031</v>
      </c>
      <c r="AN1645">
        <f t="shared" si="76"/>
        <v>1</v>
      </c>
      <c r="AO1645" t="str">
        <f t="shared" si="77"/>
        <v>January</v>
      </c>
      <c r="AP1645">
        <v>1</v>
      </c>
    </row>
    <row r="1646" spans="1:42" ht="13" x14ac:dyDescent="0.15">
      <c r="A1646">
        <v>1645</v>
      </c>
      <c r="B1646" s="1">
        <v>44689</v>
      </c>
      <c r="C1646" s="1">
        <v>23</v>
      </c>
      <c r="D1646" s="1">
        <f t="shared" si="75"/>
        <v>5.1466803911477101E-2</v>
      </c>
      <c r="E1646" s="1">
        <v>1</v>
      </c>
      <c r="F1646" s="1">
        <v>1</v>
      </c>
      <c r="G1646" s="1">
        <v>82</v>
      </c>
      <c r="H1646" s="1">
        <v>18</v>
      </c>
      <c r="I1646" s="1">
        <v>0</v>
      </c>
      <c r="J1646" s="1">
        <v>5</v>
      </c>
      <c r="K1646" s="1">
        <v>0</v>
      </c>
      <c r="L1646" s="1">
        <v>0</v>
      </c>
      <c r="M1646" s="1">
        <v>11</v>
      </c>
      <c r="N1646" s="1">
        <v>2</v>
      </c>
      <c r="O1646" s="1">
        <v>1</v>
      </c>
      <c r="P1646" s="1">
        <v>1</v>
      </c>
      <c r="Q1646" s="1">
        <v>2</v>
      </c>
      <c r="R1646" s="1">
        <v>7</v>
      </c>
      <c r="S1646" s="1">
        <v>0</v>
      </c>
      <c r="T1646" s="1">
        <v>0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69</v>
      </c>
      <c r="AA1646" s="1" t="str" cm="1">
        <f t="array" ref="AA1646">_xlfn.IFS(AND(Z1646 &lt; 36, Z1646 &gt; 23), "24-35", AND(Z1646 &lt; 51, Z1646 &gt; 35), "36-50", AND(Z1646 &lt; 66, Z1646 &gt; 50), "51-65", Z1646 &gt; 65, "66+", TRUE, "?")</f>
        <v>66+</v>
      </c>
      <c r="AB1646" s="1">
        <v>2329</v>
      </c>
      <c r="AC1646" s="1">
        <v>0</v>
      </c>
      <c r="AD1646" s="1">
        <v>1</v>
      </c>
      <c r="AE1646" s="1">
        <v>0</v>
      </c>
      <c r="AF1646" s="1">
        <v>0</v>
      </c>
      <c r="AG1646" s="1">
        <v>0</v>
      </c>
      <c r="AH1646" s="1">
        <v>0</v>
      </c>
      <c r="AI1646" s="1">
        <v>1</v>
      </c>
      <c r="AJ1646" s="1">
        <v>0</v>
      </c>
      <c r="AK1646" s="1">
        <v>0</v>
      </c>
      <c r="AL1646" s="1">
        <v>12</v>
      </c>
      <c r="AM1646" s="2">
        <v>42520</v>
      </c>
      <c r="AN1646">
        <f t="shared" si="76"/>
        <v>5</v>
      </c>
      <c r="AO1646" t="str">
        <f t="shared" si="77"/>
        <v>May</v>
      </c>
      <c r="AP1646">
        <v>1</v>
      </c>
    </row>
    <row r="1647" spans="1:42" ht="13" x14ac:dyDescent="0.15">
      <c r="A1647">
        <v>1646</v>
      </c>
      <c r="B1647" s="1">
        <v>7144</v>
      </c>
      <c r="C1647" s="1">
        <v>125</v>
      </c>
      <c r="D1647" s="1">
        <f t="shared" si="75"/>
        <v>1.7497200447928332</v>
      </c>
      <c r="E1647" s="1">
        <v>0</v>
      </c>
      <c r="F1647" s="1">
        <v>2</v>
      </c>
      <c r="G1647" s="1">
        <v>92</v>
      </c>
      <c r="H1647" s="1">
        <v>81</v>
      </c>
      <c r="I1647" s="1">
        <v>4</v>
      </c>
      <c r="J1647" s="1">
        <v>33</v>
      </c>
      <c r="K1647" s="1">
        <v>5</v>
      </c>
      <c r="L1647" s="1">
        <v>2</v>
      </c>
      <c r="M1647" s="1">
        <v>291</v>
      </c>
      <c r="N1647" s="1">
        <v>0</v>
      </c>
      <c r="O1647" s="1">
        <v>23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54</v>
      </c>
      <c r="AA1647" s="1" t="str" cm="1">
        <f t="array" ref="AA1647">_xlfn.IFS(AND(Z1647 &lt; 36, Z1647 &gt; 23), "24-35", AND(Z1647 &lt; 51, Z1647 &gt; 35), "36-50", AND(Z1647 &lt; 66, Z1647 &gt; 50), "51-65", Z1647 &gt; 65, "66+", TRUE, "?")</f>
        <v>51-65</v>
      </c>
      <c r="AB1647" s="1">
        <v>2363</v>
      </c>
      <c r="AC1647" s="1">
        <v>0</v>
      </c>
      <c r="AD1647" s="1">
        <v>0</v>
      </c>
      <c r="AE1647" s="1">
        <v>1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-166</v>
      </c>
      <c r="AM1647" s="2">
        <v>42486</v>
      </c>
      <c r="AN1647">
        <f t="shared" si="76"/>
        <v>4</v>
      </c>
      <c r="AO1647" t="str">
        <f t="shared" si="77"/>
        <v>April</v>
      </c>
      <c r="AP1647">
        <v>1</v>
      </c>
    </row>
    <row r="1648" spans="1:42" ht="13" x14ac:dyDescent="0.15">
      <c r="A1648">
        <v>1647</v>
      </c>
      <c r="B1648" s="1">
        <v>22669</v>
      </c>
      <c r="C1648" s="1">
        <v>125</v>
      </c>
      <c r="D1648" s="1">
        <f t="shared" si="75"/>
        <v>0.55141382504742165</v>
      </c>
      <c r="E1648" s="1">
        <v>1</v>
      </c>
      <c r="F1648" s="1">
        <v>0</v>
      </c>
      <c r="G1648" s="1">
        <v>30</v>
      </c>
      <c r="H1648" s="1">
        <v>16</v>
      </c>
      <c r="I1648" s="1">
        <v>14</v>
      </c>
      <c r="J1648" s="1">
        <v>36</v>
      </c>
      <c r="K1648" s="1">
        <v>37</v>
      </c>
      <c r="L1648" s="1">
        <v>22</v>
      </c>
      <c r="M1648" s="1">
        <v>48</v>
      </c>
      <c r="N1648" s="1">
        <v>3</v>
      </c>
      <c r="O1648" s="1">
        <v>4</v>
      </c>
      <c r="P1648" s="1">
        <v>1</v>
      </c>
      <c r="Q1648" s="1">
        <v>2</v>
      </c>
      <c r="R1648" s="1">
        <v>9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45</v>
      </c>
      <c r="AA1648" s="1" t="str" cm="1">
        <f t="array" ref="AA1648">_xlfn.IFS(AND(Z1648 &lt; 36, Z1648 &gt; 23), "24-35", AND(Z1648 &lt; 51, Z1648 &gt; 35), "36-50", AND(Z1648 &lt; 66, Z1648 &gt; 50), "51-65", Z1648 &gt; 65, "66+", TRUE, "?")</f>
        <v>36-50</v>
      </c>
      <c r="AB1648" s="1">
        <v>2562</v>
      </c>
      <c r="AC1648" s="1">
        <v>0</v>
      </c>
      <c r="AD1648" s="1">
        <v>0</v>
      </c>
      <c r="AE1648" s="1">
        <v>0</v>
      </c>
      <c r="AF1648" s="1">
        <v>1</v>
      </c>
      <c r="AG1648" s="1">
        <v>0</v>
      </c>
      <c r="AH1648" s="1">
        <v>0</v>
      </c>
      <c r="AI1648" s="1">
        <v>0</v>
      </c>
      <c r="AJ1648" s="1">
        <v>1</v>
      </c>
      <c r="AK1648" s="1">
        <v>0</v>
      </c>
      <c r="AL1648" s="1">
        <v>77</v>
      </c>
      <c r="AM1648" s="2">
        <v>42287</v>
      </c>
      <c r="AN1648">
        <f t="shared" si="76"/>
        <v>10</v>
      </c>
      <c r="AO1648" t="str">
        <f t="shared" si="77"/>
        <v>October</v>
      </c>
      <c r="AP1648">
        <v>1</v>
      </c>
    </row>
    <row r="1649" spans="1:42" ht="13" x14ac:dyDescent="0.15">
      <c r="A1649">
        <v>1648</v>
      </c>
      <c r="B1649" s="1">
        <v>63159</v>
      </c>
      <c r="C1649" s="1">
        <v>1760</v>
      </c>
      <c r="D1649" s="1">
        <f t="shared" si="75"/>
        <v>2.7866179008534018</v>
      </c>
      <c r="E1649" s="1">
        <v>0</v>
      </c>
      <c r="F1649" s="1">
        <v>0</v>
      </c>
      <c r="G1649" s="1">
        <v>74</v>
      </c>
      <c r="H1649" s="1">
        <v>965</v>
      </c>
      <c r="I1649" s="1">
        <v>34</v>
      </c>
      <c r="J1649" s="1">
        <v>586</v>
      </c>
      <c r="K1649" s="1">
        <v>89</v>
      </c>
      <c r="L1649" s="1">
        <v>86</v>
      </c>
      <c r="M1649" s="1">
        <v>37</v>
      </c>
      <c r="N1649" s="1">
        <v>1</v>
      </c>
      <c r="O1649" s="1">
        <v>3</v>
      </c>
      <c r="P1649" s="1">
        <v>5</v>
      </c>
      <c r="Q1649" s="1">
        <v>8</v>
      </c>
      <c r="R1649" s="1">
        <v>3</v>
      </c>
      <c r="S1649" s="1">
        <v>0</v>
      </c>
      <c r="T1649" s="1">
        <v>0</v>
      </c>
      <c r="U1649" s="1">
        <v>1</v>
      </c>
      <c r="V1649" s="1">
        <v>0</v>
      </c>
      <c r="W1649" s="1">
        <v>0</v>
      </c>
      <c r="X1649" s="1">
        <v>0</v>
      </c>
      <c r="Y1649" s="1">
        <v>0</v>
      </c>
      <c r="Z1649" s="1">
        <v>46</v>
      </c>
      <c r="AA1649" s="1" t="str" cm="1">
        <f t="array" ref="AA1649">_xlfn.IFS(AND(Z1649 &lt; 36, Z1649 &gt; 23), "24-35", AND(Z1649 &lt; 51, Z1649 &gt; 35), "36-50", AND(Z1649 &lt; 66, Z1649 &gt; 50), "51-65", Z1649 &gt; 65, "66+", TRUE, "?")</f>
        <v>36-50</v>
      </c>
      <c r="AB1649" s="1">
        <v>2760</v>
      </c>
      <c r="AC1649" s="1">
        <v>0</v>
      </c>
      <c r="AD1649" s="1">
        <v>0</v>
      </c>
      <c r="AE1649" s="1">
        <v>1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1723</v>
      </c>
      <c r="AM1649" s="2">
        <v>42089</v>
      </c>
      <c r="AN1649">
        <f t="shared" si="76"/>
        <v>3</v>
      </c>
      <c r="AO1649" t="str">
        <f t="shared" si="77"/>
        <v>March</v>
      </c>
      <c r="AP1649">
        <v>1</v>
      </c>
    </row>
    <row r="1650" spans="1:42" ht="13" x14ac:dyDescent="0.15">
      <c r="A1650">
        <v>1649</v>
      </c>
      <c r="B1650" s="1">
        <v>46757</v>
      </c>
      <c r="C1650" s="1">
        <v>1021</v>
      </c>
      <c r="D1650" s="1">
        <f t="shared" si="75"/>
        <v>2.1836302585709091</v>
      </c>
      <c r="E1650" s="1">
        <v>0</v>
      </c>
      <c r="F1650" s="1">
        <v>1</v>
      </c>
      <c r="G1650" s="1">
        <v>71</v>
      </c>
      <c r="H1650" s="1">
        <v>777</v>
      </c>
      <c r="I1650" s="1">
        <v>30</v>
      </c>
      <c r="J1650" s="1">
        <v>163</v>
      </c>
      <c r="K1650" s="1">
        <v>0</v>
      </c>
      <c r="L1650" s="1">
        <v>51</v>
      </c>
      <c r="M1650" s="1">
        <v>122</v>
      </c>
      <c r="N1650" s="1">
        <v>6</v>
      </c>
      <c r="O1650" s="1">
        <v>4</v>
      </c>
      <c r="P1650" s="1">
        <v>4</v>
      </c>
      <c r="Q1650" s="1">
        <v>7</v>
      </c>
      <c r="R1650" s="1">
        <v>9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57</v>
      </c>
      <c r="AA1650" s="1" t="str" cm="1">
        <f t="array" ref="AA1650">_xlfn.IFS(AND(Z1650 &lt; 36, Z1650 &gt; 23), "24-35", AND(Z1650 &lt; 51, Z1650 &gt; 35), "36-50", AND(Z1650 &lt; 66, Z1650 &gt; 50), "51-65", Z1650 &gt; 65, "66+", TRUE, "?")</f>
        <v>51-65</v>
      </c>
      <c r="AB1650" s="1">
        <v>2749</v>
      </c>
      <c r="AC1650" s="1">
        <v>0</v>
      </c>
      <c r="AD1650" s="1">
        <v>0</v>
      </c>
      <c r="AE1650" s="1">
        <v>1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899</v>
      </c>
      <c r="AM1650" s="2">
        <v>42100</v>
      </c>
      <c r="AN1650">
        <f t="shared" si="76"/>
        <v>4</v>
      </c>
      <c r="AO1650" t="str">
        <f t="shared" si="77"/>
        <v>April</v>
      </c>
      <c r="AP1650">
        <v>1</v>
      </c>
    </row>
    <row r="1651" spans="1:42" ht="13" x14ac:dyDescent="0.15">
      <c r="A1651">
        <v>1650</v>
      </c>
      <c r="B1651" s="1">
        <v>79734</v>
      </c>
      <c r="C1651" s="1">
        <v>897</v>
      </c>
      <c r="D1651" s="1">
        <f t="shared" si="75"/>
        <v>1.1249905937241327</v>
      </c>
      <c r="E1651" s="1">
        <v>0</v>
      </c>
      <c r="F1651" s="1">
        <v>0</v>
      </c>
      <c r="G1651" s="1">
        <v>72</v>
      </c>
      <c r="H1651" s="1">
        <v>572</v>
      </c>
      <c r="I1651" s="1">
        <v>8</v>
      </c>
      <c r="J1651" s="1">
        <v>232</v>
      </c>
      <c r="K1651" s="1">
        <v>23</v>
      </c>
      <c r="L1651" s="1">
        <v>62</v>
      </c>
      <c r="M1651" s="1">
        <v>17</v>
      </c>
      <c r="N1651" s="1">
        <v>1</v>
      </c>
      <c r="O1651" s="1">
        <v>4</v>
      </c>
      <c r="P1651" s="1">
        <v>3</v>
      </c>
      <c r="Q1651" s="1">
        <v>6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51</v>
      </c>
      <c r="AA1651" s="1" t="str" cm="1">
        <f t="array" ref="AA1651">_xlfn.IFS(AND(Z1651 &lt; 36, Z1651 &gt; 23), "24-35", AND(Z1651 &lt; 51, Z1651 &gt; 35), "36-50", AND(Z1651 &lt; 66, Z1651 &gt; 50), "51-65", Z1651 &gt; 65, "66+", TRUE, "?")</f>
        <v>51-65</v>
      </c>
      <c r="AB1651" s="1">
        <v>2160</v>
      </c>
      <c r="AC1651" s="1">
        <v>0</v>
      </c>
      <c r="AD1651" s="1">
        <v>1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</v>
      </c>
      <c r="AK1651" s="1">
        <v>0</v>
      </c>
      <c r="AL1651" s="1">
        <v>880</v>
      </c>
      <c r="AM1651" s="2">
        <v>42689</v>
      </c>
      <c r="AN1651">
        <f t="shared" si="76"/>
        <v>11</v>
      </c>
      <c r="AO1651" t="str">
        <f t="shared" si="77"/>
        <v>November</v>
      </c>
      <c r="AP1651">
        <v>1</v>
      </c>
    </row>
    <row r="1652" spans="1:42" ht="13" x14ac:dyDescent="0.15">
      <c r="A1652">
        <v>1651</v>
      </c>
      <c r="B1652" s="1">
        <v>63207</v>
      </c>
      <c r="C1652" s="1">
        <v>1432</v>
      </c>
      <c r="D1652" s="1">
        <f t="shared" si="75"/>
        <v>2.2655718512190104</v>
      </c>
      <c r="E1652" s="1">
        <v>0</v>
      </c>
      <c r="F1652" s="1">
        <v>0</v>
      </c>
      <c r="G1652" s="1">
        <v>68</v>
      </c>
      <c r="H1652" s="1">
        <v>438</v>
      </c>
      <c r="I1652" s="1">
        <v>169</v>
      </c>
      <c r="J1652" s="1">
        <v>565</v>
      </c>
      <c r="K1652" s="1">
        <v>91</v>
      </c>
      <c r="L1652" s="1">
        <v>169</v>
      </c>
      <c r="M1652" s="1">
        <v>70</v>
      </c>
      <c r="N1652" s="1">
        <v>1</v>
      </c>
      <c r="O1652" s="1">
        <v>2</v>
      </c>
      <c r="P1652" s="1">
        <v>3</v>
      </c>
      <c r="Q1652" s="1">
        <v>6</v>
      </c>
      <c r="R1652" s="1">
        <v>7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28</v>
      </c>
      <c r="AA1652" s="1" t="str" cm="1">
        <f t="array" ref="AA1652">_xlfn.IFS(AND(Z1652 &lt; 36, Z1652 &gt; 23), "24-35", AND(Z1652 &lt; 51, Z1652 &gt; 35), "36-50", AND(Z1652 &lt; 66, Z1652 &gt; 50), "51-65", Z1652 &gt; 65, "66+", TRUE, "?")</f>
        <v>24-35</v>
      </c>
      <c r="AB1652" s="1">
        <v>2684</v>
      </c>
      <c r="AC1652" s="1">
        <v>0</v>
      </c>
      <c r="AD1652" s="1">
        <v>0</v>
      </c>
      <c r="AE1652" s="1">
        <v>0</v>
      </c>
      <c r="AF1652" s="1">
        <v>1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1362</v>
      </c>
      <c r="AM1652" s="2">
        <v>42165</v>
      </c>
      <c r="AN1652">
        <f t="shared" si="76"/>
        <v>6</v>
      </c>
      <c r="AO1652" t="str">
        <f t="shared" si="77"/>
        <v>June</v>
      </c>
      <c r="AP1652">
        <v>1</v>
      </c>
    </row>
    <row r="1653" spans="1:42" ht="13" x14ac:dyDescent="0.15">
      <c r="A1653">
        <v>1652</v>
      </c>
      <c r="B1653" s="1">
        <v>72071</v>
      </c>
      <c r="C1653" s="1">
        <v>1188</v>
      </c>
      <c r="D1653" s="1">
        <f t="shared" si="75"/>
        <v>1.6483745195709787</v>
      </c>
      <c r="E1653" s="1">
        <v>0</v>
      </c>
      <c r="F1653" s="1">
        <v>1</v>
      </c>
      <c r="G1653" s="1">
        <v>4</v>
      </c>
      <c r="H1653" s="1">
        <v>531</v>
      </c>
      <c r="I1653" s="1">
        <v>69</v>
      </c>
      <c r="J1653" s="1">
        <v>300</v>
      </c>
      <c r="K1653" s="1">
        <v>150</v>
      </c>
      <c r="L1653" s="1">
        <v>138</v>
      </c>
      <c r="M1653" s="1">
        <v>150</v>
      </c>
      <c r="N1653" s="1">
        <v>3</v>
      </c>
      <c r="O1653" s="1">
        <v>5</v>
      </c>
      <c r="P1653" s="1">
        <v>4</v>
      </c>
      <c r="Q1653" s="1">
        <v>8</v>
      </c>
      <c r="R1653" s="1">
        <v>2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66</v>
      </c>
      <c r="AA1653" s="1" t="str" cm="1">
        <f t="array" ref="AA1653">_xlfn.IFS(AND(Z1653 &lt; 36, Z1653 &gt; 23), "24-35", AND(Z1653 &lt; 51, Z1653 &gt; 35), "36-50", AND(Z1653 &lt; 66, Z1653 &gt; 50), "51-65", Z1653 &gt; 65, "66+", TRUE, "?")</f>
        <v>66+</v>
      </c>
      <c r="AB1653" s="1">
        <v>2659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</v>
      </c>
      <c r="AJ1653" s="1">
        <v>0</v>
      </c>
      <c r="AK1653" s="1">
        <v>0</v>
      </c>
      <c r="AL1653" s="1">
        <v>1038</v>
      </c>
      <c r="AM1653" s="2">
        <v>42190</v>
      </c>
      <c r="AN1653">
        <f t="shared" si="76"/>
        <v>7</v>
      </c>
      <c r="AO1653" t="str">
        <f t="shared" si="77"/>
        <v>July</v>
      </c>
      <c r="AP1653">
        <v>1</v>
      </c>
    </row>
    <row r="1654" spans="1:42" ht="13" x14ac:dyDescent="0.15">
      <c r="A1654">
        <v>1653</v>
      </c>
      <c r="B1654" s="1">
        <v>21840</v>
      </c>
      <c r="C1654" s="1">
        <v>26</v>
      </c>
      <c r="D1654" s="1">
        <f t="shared" si="75"/>
        <v>0.11904761904761905</v>
      </c>
      <c r="E1654" s="1">
        <v>1</v>
      </c>
      <c r="F1654" s="1">
        <v>0</v>
      </c>
      <c r="G1654" s="1">
        <v>80</v>
      </c>
      <c r="H1654" s="1">
        <v>17</v>
      </c>
      <c r="I1654" s="1">
        <v>0</v>
      </c>
      <c r="J1654" s="1">
        <v>9</v>
      </c>
      <c r="K1654" s="1">
        <v>0</v>
      </c>
      <c r="L1654" s="1">
        <v>0</v>
      </c>
      <c r="M1654" s="1">
        <v>1</v>
      </c>
      <c r="N1654" s="1">
        <v>1</v>
      </c>
      <c r="O1654" s="1">
        <v>1</v>
      </c>
      <c r="P1654" s="1">
        <v>0</v>
      </c>
      <c r="Q1654" s="1">
        <v>3</v>
      </c>
      <c r="R1654" s="1">
        <v>9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37</v>
      </c>
      <c r="AA1654" s="1" t="str" cm="1">
        <f t="array" ref="AA1654">_xlfn.IFS(AND(Z1654 &lt; 36, Z1654 &gt; 23), "24-35", AND(Z1654 &lt; 51, Z1654 &gt; 35), "36-50", AND(Z1654 &lt; 66, Z1654 &gt; 50), "51-65", Z1654 &gt; 65, "66+", TRUE, "?")</f>
        <v>36-50</v>
      </c>
      <c r="AB1654" s="1">
        <v>2502</v>
      </c>
      <c r="AC1654" s="1">
        <v>0</v>
      </c>
      <c r="AD1654" s="1">
        <v>0</v>
      </c>
      <c r="AE1654" s="1">
        <v>0</v>
      </c>
      <c r="AF1654" s="1">
        <v>1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25</v>
      </c>
      <c r="AM1654" s="2">
        <v>42347</v>
      </c>
      <c r="AN1654">
        <f t="shared" si="76"/>
        <v>12</v>
      </c>
      <c r="AO1654" t="str">
        <f t="shared" si="77"/>
        <v>December</v>
      </c>
      <c r="AP1654">
        <v>1</v>
      </c>
    </row>
    <row r="1655" spans="1:42" ht="13" x14ac:dyDescent="0.15">
      <c r="A1655">
        <v>1654</v>
      </c>
      <c r="B1655" s="1">
        <v>58582</v>
      </c>
      <c r="C1655" s="1">
        <v>721</v>
      </c>
      <c r="D1655" s="1">
        <f t="shared" si="75"/>
        <v>1.2307534737632722</v>
      </c>
      <c r="E1655" s="1">
        <v>0</v>
      </c>
      <c r="F1655" s="1">
        <v>1</v>
      </c>
      <c r="G1655" s="1">
        <v>15</v>
      </c>
      <c r="H1655" s="1">
        <v>402</v>
      </c>
      <c r="I1655" s="1">
        <v>35</v>
      </c>
      <c r="J1655" s="1">
        <v>106</v>
      </c>
      <c r="K1655" s="1">
        <v>101</v>
      </c>
      <c r="L1655" s="1">
        <v>77</v>
      </c>
      <c r="M1655" s="1">
        <v>42</v>
      </c>
      <c r="N1655" s="1">
        <v>2</v>
      </c>
      <c r="O1655" s="1">
        <v>9</v>
      </c>
      <c r="P1655" s="1">
        <v>2</v>
      </c>
      <c r="Q1655" s="1">
        <v>9</v>
      </c>
      <c r="R1655" s="1">
        <v>5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38</v>
      </c>
      <c r="AA1655" s="1" t="str" cm="1">
        <f t="array" ref="AA1655">_xlfn.IFS(AND(Z1655 &lt; 36, Z1655 &gt; 23), "24-35", AND(Z1655 &lt; 51, Z1655 &gt; 35), "36-50", AND(Z1655 &lt; 66, Z1655 &gt; 50), "51-65", Z1655 &gt; 65, "66+", TRUE, "?")</f>
        <v>36-50</v>
      </c>
      <c r="AB1655" s="1">
        <v>2433</v>
      </c>
      <c r="AC1655" s="1">
        <v>0</v>
      </c>
      <c r="AD1655" s="1">
        <v>0</v>
      </c>
      <c r="AE1655" s="1">
        <v>0</v>
      </c>
      <c r="AF1655" s="1">
        <v>1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679</v>
      </c>
      <c r="AM1655" s="2">
        <v>42416</v>
      </c>
      <c r="AN1655">
        <f t="shared" si="76"/>
        <v>2</v>
      </c>
      <c r="AO1655" t="str">
        <f t="shared" si="77"/>
        <v>February</v>
      </c>
      <c r="AP1655">
        <v>1</v>
      </c>
    </row>
    <row r="1656" spans="1:42" ht="13" x14ac:dyDescent="0.15">
      <c r="A1656">
        <v>1655</v>
      </c>
      <c r="B1656" s="1">
        <v>45203</v>
      </c>
      <c r="C1656" s="1">
        <v>123</v>
      </c>
      <c r="D1656" s="1">
        <f t="shared" si="75"/>
        <v>0.27210583368360508</v>
      </c>
      <c r="E1656" s="1">
        <v>2</v>
      </c>
      <c r="F1656" s="1">
        <v>0</v>
      </c>
      <c r="G1656" s="1">
        <v>4</v>
      </c>
      <c r="H1656" s="1">
        <v>35</v>
      </c>
      <c r="I1656" s="1">
        <v>3</v>
      </c>
      <c r="J1656" s="1">
        <v>67</v>
      </c>
      <c r="K1656" s="1">
        <v>10</v>
      </c>
      <c r="L1656" s="1">
        <v>8</v>
      </c>
      <c r="M1656" s="1">
        <v>24</v>
      </c>
      <c r="N1656" s="1">
        <v>1</v>
      </c>
      <c r="O1656" s="1">
        <v>3</v>
      </c>
      <c r="P1656" s="1">
        <v>1</v>
      </c>
      <c r="Q1656" s="1">
        <v>3</v>
      </c>
      <c r="R1656" s="1">
        <v>6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38</v>
      </c>
      <c r="AA1656" s="1" t="str" cm="1">
        <f t="array" ref="AA1656">_xlfn.IFS(AND(Z1656 &lt; 36, Z1656 &gt; 23), "24-35", AND(Z1656 &lt; 51, Z1656 &gt; 35), "36-50", AND(Z1656 &lt; 66, Z1656 &gt; 50), "51-65", Z1656 &gt; 65, "66+", TRUE, "?")</f>
        <v>36-50</v>
      </c>
      <c r="AB1656" s="1">
        <v>2257</v>
      </c>
      <c r="AC1656" s="1">
        <v>0</v>
      </c>
      <c r="AD1656" s="1">
        <v>0</v>
      </c>
      <c r="AE1656" s="1">
        <v>0</v>
      </c>
      <c r="AF1656" s="1">
        <v>1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99</v>
      </c>
      <c r="AM1656" s="2">
        <v>42592</v>
      </c>
      <c r="AN1656">
        <f t="shared" si="76"/>
        <v>8</v>
      </c>
      <c r="AO1656" t="str">
        <f t="shared" si="77"/>
        <v>August</v>
      </c>
      <c r="AP1656">
        <v>1</v>
      </c>
    </row>
    <row r="1657" spans="1:42" ht="13" x14ac:dyDescent="0.15">
      <c r="A1657">
        <v>1656</v>
      </c>
      <c r="B1657" s="1">
        <v>50387</v>
      </c>
      <c r="C1657" s="1">
        <v>491</v>
      </c>
      <c r="D1657" s="1">
        <f t="shared" si="75"/>
        <v>0.97445769742195409</v>
      </c>
      <c r="E1657" s="1">
        <v>0</v>
      </c>
      <c r="F1657" s="1">
        <v>2</v>
      </c>
      <c r="G1657" s="1">
        <v>91</v>
      </c>
      <c r="H1657" s="1">
        <v>369</v>
      </c>
      <c r="I1657" s="1">
        <v>9</v>
      </c>
      <c r="J1657" s="1">
        <v>87</v>
      </c>
      <c r="K1657" s="1">
        <v>12</v>
      </c>
      <c r="L1657" s="1">
        <v>14</v>
      </c>
      <c r="M1657" s="1">
        <v>34</v>
      </c>
      <c r="N1657" s="1">
        <v>3</v>
      </c>
      <c r="O1657" s="1">
        <v>6</v>
      </c>
      <c r="P1657" s="1">
        <v>2</v>
      </c>
      <c r="Q1657" s="1">
        <v>8</v>
      </c>
      <c r="R1657" s="1">
        <v>5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64</v>
      </c>
      <c r="AA1657" s="1" t="str" cm="1">
        <f t="array" ref="AA1657">_xlfn.IFS(AND(Z1657 &lt; 36, Z1657 &gt; 23), "24-35", AND(Z1657 &lt; 51, Z1657 &gt; 35), "36-50", AND(Z1657 &lt; 66, Z1657 &gt; 50), "51-65", Z1657 &gt; 65, "66+", TRUE, "?")</f>
        <v>51-65</v>
      </c>
      <c r="AB1657" s="1">
        <v>2461</v>
      </c>
      <c r="AC1657" s="1">
        <v>0</v>
      </c>
      <c r="AD1657" s="1">
        <v>1</v>
      </c>
      <c r="AE1657" s="1">
        <v>0</v>
      </c>
      <c r="AF1657" s="1">
        <v>0</v>
      </c>
      <c r="AG1657" s="1">
        <v>0</v>
      </c>
      <c r="AH1657" s="1">
        <v>0</v>
      </c>
      <c r="AI1657" s="1">
        <v>1</v>
      </c>
      <c r="AJ1657" s="1">
        <v>0</v>
      </c>
      <c r="AK1657" s="1">
        <v>0</v>
      </c>
      <c r="AL1657" s="1">
        <v>457</v>
      </c>
      <c r="AM1657" s="2">
        <v>42388</v>
      </c>
      <c r="AN1657">
        <f t="shared" si="76"/>
        <v>1</v>
      </c>
      <c r="AO1657" t="str">
        <f t="shared" si="77"/>
        <v>January</v>
      </c>
      <c r="AP1657">
        <v>1</v>
      </c>
    </row>
    <row r="1658" spans="1:42" ht="13" x14ac:dyDescent="0.15">
      <c r="A1658">
        <v>1657</v>
      </c>
      <c r="B1658" s="1">
        <v>32583</v>
      </c>
      <c r="C1658" s="1">
        <v>8</v>
      </c>
      <c r="D1658" s="1">
        <f t="shared" si="75"/>
        <v>2.4552680845839857E-2</v>
      </c>
      <c r="E1658" s="1">
        <v>1</v>
      </c>
      <c r="F1658" s="1">
        <v>1</v>
      </c>
      <c r="G1658" s="1">
        <v>10</v>
      </c>
      <c r="H1658" s="1">
        <v>5</v>
      </c>
      <c r="I1658" s="1">
        <v>0</v>
      </c>
      <c r="J1658" s="1">
        <v>3</v>
      </c>
      <c r="K1658" s="1">
        <v>0</v>
      </c>
      <c r="L1658" s="1">
        <v>0</v>
      </c>
      <c r="M1658" s="1">
        <v>1</v>
      </c>
      <c r="N1658" s="1">
        <v>1</v>
      </c>
      <c r="O1658" s="1">
        <v>1</v>
      </c>
      <c r="P1658" s="1">
        <v>0</v>
      </c>
      <c r="Q1658" s="1">
        <v>2</v>
      </c>
      <c r="R1658" s="1">
        <v>7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59</v>
      </c>
      <c r="AA1658" s="1" t="str" cm="1">
        <f t="array" ref="AA1658">_xlfn.IFS(AND(Z1658 &lt; 36, Z1658 &gt; 23), "24-35", AND(Z1658 &lt; 51, Z1658 &gt; 35), "36-50", AND(Z1658 &lt; 66, Z1658 &gt; 50), "51-65", Z1658 &gt; 65, "66+", TRUE, "?")</f>
        <v>51-65</v>
      </c>
      <c r="AB1658" s="1">
        <v>2173</v>
      </c>
      <c r="AC1658" s="1">
        <v>0</v>
      </c>
      <c r="AD1658" s="1">
        <v>0</v>
      </c>
      <c r="AE1658" s="1">
        <v>0</v>
      </c>
      <c r="AF1658" s="1">
        <v>1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7</v>
      </c>
      <c r="AM1658" s="2">
        <v>42676</v>
      </c>
      <c r="AN1658">
        <f t="shared" si="76"/>
        <v>11</v>
      </c>
      <c r="AO1658" t="str">
        <f t="shared" si="77"/>
        <v>November</v>
      </c>
      <c r="AP1658">
        <v>1</v>
      </c>
    </row>
    <row r="1659" spans="1:42" ht="13" x14ac:dyDescent="0.15">
      <c r="A1659">
        <v>1658</v>
      </c>
      <c r="B1659" s="1">
        <v>62568</v>
      </c>
      <c r="C1659" s="1">
        <v>892</v>
      </c>
      <c r="D1659" s="1">
        <f t="shared" si="75"/>
        <v>1.4256488940033243</v>
      </c>
      <c r="E1659" s="1">
        <v>0</v>
      </c>
      <c r="F1659" s="1">
        <v>1</v>
      </c>
      <c r="G1659" s="1">
        <v>99</v>
      </c>
      <c r="H1659" s="1">
        <v>362</v>
      </c>
      <c r="I1659" s="1">
        <v>17</v>
      </c>
      <c r="J1659" s="1">
        <v>398</v>
      </c>
      <c r="K1659" s="1">
        <v>80</v>
      </c>
      <c r="L1659" s="1">
        <v>35</v>
      </c>
      <c r="M1659" s="1">
        <v>61</v>
      </c>
      <c r="N1659" s="1">
        <v>3</v>
      </c>
      <c r="O1659" s="1">
        <v>5</v>
      </c>
      <c r="P1659" s="1">
        <v>3</v>
      </c>
      <c r="Q1659" s="1">
        <v>5</v>
      </c>
      <c r="R1659" s="1">
        <v>4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58</v>
      </c>
      <c r="AA1659" s="1" t="str" cm="1">
        <f t="array" ref="AA1659">_xlfn.IFS(AND(Z1659 &lt; 36, Z1659 &gt; 23), "24-35", AND(Z1659 &lt; 51, Z1659 &gt; 35), "36-50", AND(Z1659 &lt; 66, Z1659 &gt; 50), "51-65", Z1659 &gt; 65, "66+", TRUE, "?")</f>
        <v>51-65</v>
      </c>
      <c r="AB1659" s="1">
        <v>2242</v>
      </c>
      <c r="AC1659" s="1">
        <v>0</v>
      </c>
      <c r="AD1659" s="1">
        <v>0</v>
      </c>
      <c r="AE1659" s="1">
        <v>0</v>
      </c>
      <c r="AF1659" s="1">
        <v>1</v>
      </c>
      <c r="AG1659" s="1">
        <v>0</v>
      </c>
      <c r="AH1659" s="1">
        <v>0</v>
      </c>
      <c r="AI1659" s="1">
        <v>1</v>
      </c>
      <c r="AJ1659" s="1">
        <v>0</v>
      </c>
      <c r="AK1659" s="1">
        <v>0</v>
      </c>
      <c r="AL1659" s="1">
        <v>831</v>
      </c>
      <c r="AM1659" s="2">
        <v>42607</v>
      </c>
      <c r="AN1659">
        <f t="shared" si="76"/>
        <v>8</v>
      </c>
      <c r="AO1659" t="str">
        <f t="shared" si="77"/>
        <v>August</v>
      </c>
      <c r="AP1659">
        <v>1</v>
      </c>
    </row>
    <row r="1660" spans="1:42" ht="13" x14ac:dyDescent="0.15">
      <c r="A1660">
        <v>1659</v>
      </c>
      <c r="B1660" s="1">
        <v>44635</v>
      </c>
      <c r="C1660" s="1">
        <v>65</v>
      </c>
      <c r="D1660" s="1">
        <f t="shared" si="75"/>
        <v>0.14562563011089952</v>
      </c>
      <c r="E1660" s="1">
        <v>1</v>
      </c>
      <c r="F1660" s="1">
        <v>1</v>
      </c>
      <c r="G1660" s="1">
        <v>25</v>
      </c>
      <c r="H1660" s="1">
        <v>56</v>
      </c>
      <c r="I1660" s="1">
        <v>0</v>
      </c>
      <c r="J1660" s="1">
        <v>9</v>
      </c>
      <c r="K1660" s="1">
        <v>0</v>
      </c>
      <c r="L1660" s="1">
        <v>0</v>
      </c>
      <c r="M1660" s="1">
        <v>3</v>
      </c>
      <c r="N1660" s="1">
        <v>2</v>
      </c>
      <c r="O1660" s="1">
        <v>2</v>
      </c>
      <c r="P1660" s="1">
        <v>0</v>
      </c>
      <c r="Q1660" s="1">
        <v>3</v>
      </c>
      <c r="R1660" s="1">
        <v>7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49</v>
      </c>
      <c r="AA1660" s="1" t="str" cm="1">
        <f t="array" ref="AA1660">_xlfn.IFS(AND(Z1660 &lt; 36, Z1660 &gt; 23), "24-35", AND(Z1660 &lt; 51, Z1660 &gt; 35), "36-50", AND(Z1660 &lt; 66, Z1660 &gt; 50), "51-65", Z1660 &gt; 65, "66+", TRUE, "?")</f>
        <v>36-50</v>
      </c>
      <c r="AB1660" s="1">
        <v>2420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0</v>
      </c>
      <c r="AL1660" s="1">
        <v>62</v>
      </c>
      <c r="AM1660" s="2">
        <v>42429</v>
      </c>
      <c r="AN1660">
        <f t="shared" si="76"/>
        <v>2</v>
      </c>
      <c r="AO1660" t="str">
        <f t="shared" si="77"/>
        <v>February</v>
      </c>
      <c r="AP1660">
        <v>1</v>
      </c>
    </row>
    <row r="1661" spans="1:42" ht="13" x14ac:dyDescent="0.15">
      <c r="A1661">
        <v>1660</v>
      </c>
      <c r="B1661" s="1">
        <v>63967</v>
      </c>
      <c r="C1661" s="1">
        <v>720</v>
      </c>
      <c r="D1661" s="1">
        <f t="shared" si="75"/>
        <v>1.1255803773820876</v>
      </c>
      <c r="E1661" s="1">
        <v>0</v>
      </c>
      <c r="F1661" s="1">
        <v>1</v>
      </c>
      <c r="G1661" s="1">
        <v>57</v>
      </c>
      <c r="H1661" s="1">
        <v>387</v>
      </c>
      <c r="I1661" s="1">
        <v>84</v>
      </c>
      <c r="J1661" s="1">
        <v>141</v>
      </c>
      <c r="K1661" s="1">
        <v>73</v>
      </c>
      <c r="L1661" s="1">
        <v>35</v>
      </c>
      <c r="M1661" s="1">
        <v>162</v>
      </c>
      <c r="N1661" s="1">
        <v>3</v>
      </c>
      <c r="O1661" s="1">
        <v>4</v>
      </c>
      <c r="P1661" s="1">
        <v>4</v>
      </c>
      <c r="Q1661" s="1">
        <v>12</v>
      </c>
      <c r="R1661" s="1">
        <v>2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52</v>
      </c>
      <c r="AA1661" s="1" t="str" cm="1">
        <f t="array" ref="AA1661">_xlfn.IFS(AND(Z1661 &lt; 36, Z1661 &gt; 23), "24-35", AND(Z1661 &lt; 51, Z1661 &gt; 35), "36-50", AND(Z1661 &lt; 66, Z1661 &gt; 50), "51-65", Z1661 &gt; 65, "66+", TRUE, "?")</f>
        <v>51-65</v>
      </c>
      <c r="AB1661" s="1">
        <v>2483</v>
      </c>
      <c r="AC1661" s="1">
        <v>0</v>
      </c>
      <c r="AD1661" s="1">
        <v>1</v>
      </c>
      <c r="AE1661" s="1">
        <v>0</v>
      </c>
      <c r="AF1661" s="1">
        <v>0</v>
      </c>
      <c r="AG1661" s="1">
        <v>0</v>
      </c>
      <c r="AH1661" s="1">
        <v>0</v>
      </c>
      <c r="AI1661" s="1">
        <v>1</v>
      </c>
      <c r="AJ1661" s="1">
        <v>0</v>
      </c>
      <c r="AK1661" s="1">
        <v>0</v>
      </c>
      <c r="AL1661" s="1">
        <v>558</v>
      </c>
      <c r="AM1661" s="2">
        <v>42366</v>
      </c>
      <c r="AN1661">
        <f t="shared" si="76"/>
        <v>12</v>
      </c>
      <c r="AO1661" t="str">
        <f t="shared" si="77"/>
        <v>December</v>
      </c>
      <c r="AP1661">
        <v>1</v>
      </c>
    </row>
    <row r="1662" spans="1:42" ht="13" x14ac:dyDescent="0.15">
      <c r="A1662">
        <v>1661</v>
      </c>
      <c r="B1662" s="1">
        <v>52513</v>
      </c>
      <c r="C1662" s="1">
        <v>917</v>
      </c>
      <c r="D1662" s="1">
        <f t="shared" si="75"/>
        <v>1.7462342658008494</v>
      </c>
      <c r="E1662" s="1">
        <v>0</v>
      </c>
      <c r="F1662" s="1">
        <v>0</v>
      </c>
      <c r="G1662" s="1">
        <v>84</v>
      </c>
      <c r="H1662" s="1">
        <v>367</v>
      </c>
      <c r="I1662" s="1">
        <v>17</v>
      </c>
      <c r="J1662" s="1">
        <v>241</v>
      </c>
      <c r="K1662" s="1">
        <v>104</v>
      </c>
      <c r="L1662" s="1">
        <v>188</v>
      </c>
      <c r="M1662" s="1">
        <v>232</v>
      </c>
      <c r="N1662" s="1">
        <v>2</v>
      </c>
      <c r="O1662" s="1">
        <v>9</v>
      </c>
      <c r="P1662" s="1">
        <v>5</v>
      </c>
      <c r="Q1662" s="1">
        <v>9</v>
      </c>
      <c r="R1662" s="1">
        <v>7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42</v>
      </c>
      <c r="AA1662" s="1" t="str" cm="1">
        <f t="array" ref="AA1662">_xlfn.IFS(AND(Z1662 &lt; 36, Z1662 &gt; 23), "24-35", AND(Z1662 &lt; 51, Z1662 &gt; 35), "36-50", AND(Z1662 &lt; 66, Z1662 &gt; 50), "51-65", Z1662 &gt; 65, "66+", TRUE, "?")</f>
        <v>36-50</v>
      </c>
      <c r="AB1662" s="1">
        <v>2822</v>
      </c>
      <c r="AC1662" s="1">
        <v>0</v>
      </c>
      <c r="AD1662" s="1">
        <v>0</v>
      </c>
      <c r="AE1662" s="1">
        <v>0</v>
      </c>
      <c r="AF1662" s="1">
        <v>1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685</v>
      </c>
      <c r="AM1662" s="2">
        <v>42027</v>
      </c>
      <c r="AN1662">
        <f t="shared" si="76"/>
        <v>1</v>
      </c>
      <c r="AO1662" t="str">
        <f t="shared" si="77"/>
        <v>January</v>
      </c>
      <c r="AP1662">
        <v>1</v>
      </c>
    </row>
    <row r="1663" spans="1:42" ht="13" x14ac:dyDescent="0.15">
      <c r="A1663">
        <v>1662</v>
      </c>
      <c r="B1663" s="1">
        <v>25293</v>
      </c>
      <c r="C1663" s="1">
        <v>28</v>
      </c>
      <c r="D1663" s="1">
        <f t="shared" si="75"/>
        <v>0.11070256592733167</v>
      </c>
      <c r="E1663" s="1">
        <v>1</v>
      </c>
      <c r="F1663" s="1">
        <v>0</v>
      </c>
      <c r="G1663" s="1">
        <v>51</v>
      </c>
      <c r="H1663" s="1">
        <v>15</v>
      </c>
      <c r="I1663" s="1">
        <v>0</v>
      </c>
      <c r="J1663" s="1">
        <v>11</v>
      </c>
      <c r="K1663" s="1">
        <v>0</v>
      </c>
      <c r="L1663" s="1">
        <v>2</v>
      </c>
      <c r="M1663" s="1">
        <v>9</v>
      </c>
      <c r="N1663" s="1">
        <v>1</v>
      </c>
      <c r="O1663" s="1">
        <v>1</v>
      </c>
      <c r="P1663" s="1">
        <v>1</v>
      </c>
      <c r="Q1663" s="1">
        <v>2</v>
      </c>
      <c r="R1663" s="1">
        <v>8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51</v>
      </c>
      <c r="AA1663" s="1" t="str" cm="1">
        <f t="array" ref="AA1663">_xlfn.IFS(AND(Z1663 &lt; 36, Z1663 &gt; 23), "24-35", AND(Z1663 &lt; 51, Z1663 &gt; 35), "36-50", AND(Z1663 &lt; 66, Z1663 &gt; 50), "51-65", Z1663 &gt; 65, "66+", TRUE, "?")</f>
        <v>51-65</v>
      </c>
      <c r="AB1663" s="1">
        <v>2446</v>
      </c>
      <c r="AC1663" s="1">
        <v>0</v>
      </c>
      <c r="AD1663" s="1">
        <v>1</v>
      </c>
      <c r="AE1663" s="1">
        <v>0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0</v>
      </c>
      <c r="AL1663" s="1">
        <v>19</v>
      </c>
      <c r="AM1663" s="2">
        <v>42403</v>
      </c>
      <c r="AN1663">
        <f t="shared" si="76"/>
        <v>2</v>
      </c>
      <c r="AO1663" t="str">
        <f t="shared" si="77"/>
        <v>February</v>
      </c>
      <c r="AP1663">
        <v>1</v>
      </c>
    </row>
    <row r="1664" spans="1:42" ht="13" x14ac:dyDescent="0.15">
      <c r="A1664">
        <v>1663</v>
      </c>
      <c r="B1664" s="1">
        <v>54111</v>
      </c>
      <c r="C1664" s="1">
        <v>338</v>
      </c>
      <c r="D1664" s="1">
        <f t="shared" si="75"/>
        <v>0.62464193971650872</v>
      </c>
      <c r="E1664" s="1">
        <v>0</v>
      </c>
      <c r="F1664" s="1">
        <v>1</v>
      </c>
      <c r="G1664" s="1">
        <v>97</v>
      </c>
      <c r="H1664" s="1">
        <v>267</v>
      </c>
      <c r="I1664" s="1">
        <v>6</v>
      </c>
      <c r="J1664" s="1">
        <v>54</v>
      </c>
      <c r="K1664" s="1">
        <v>8</v>
      </c>
      <c r="L1664" s="1">
        <v>3</v>
      </c>
      <c r="M1664" s="1">
        <v>50</v>
      </c>
      <c r="N1664" s="1">
        <v>2</v>
      </c>
      <c r="O1664" s="1">
        <v>5</v>
      </c>
      <c r="P1664" s="1">
        <v>2</v>
      </c>
      <c r="Q1664" s="1">
        <v>6</v>
      </c>
      <c r="R1664" s="1">
        <v>5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55</v>
      </c>
      <c r="AA1664" s="1" t="str" cm="1">
        <f t="array" ref="AA1664">_xlfn.IFS(AND(Z1664 &lt; 36, Z1664 &gt; 23), "24-35", AND(Z1664 &lt; 51, Z1664 &gt; 35), "36-50", AND(Z1664 &lt; 66, Z1664 &gt; 50), "51-65", Z1664 &gt; 65, "66+", TRUE, "?")</f>
        <v>51-65</v>
      </c>
      <c r="AB1664" s="1">
        <v>2467</v>
      </c>
      <c r="AC1664" s="1">
        <v>0</v>
      </c>
      <c r="AD1664" s="1">
        <v>0</v>
      </c>
      <c r="AE1664" s="1">
        <v>0</v>
      </c>
      <c r="AF1664" s="1">
        <v>0</v>
      </c>
      <c r="AG1664" s="1">
        <v>1</v>
      </c>
      <c r="AH1664" s="1">
        <v>0</v>
      </c>
      <c r="AI1664" s="1">
        <v>0</v>
      </c>
      <c r="AJ1664" s="1">
        <v>0</v>
      </c>
      <c r="AK1664" s="1">
        <v>1</v>
      </c>
      <c r="AL1664" s="1">
        <v>288</v>
      </c>
      <c r="AM1664" s="2">
        <v>42382</v>
      </c>
      <c r="AN1664">
        <f t="shared" si="76"/>
        <v>1</v>
      </c>
      <c r="AO1664" t="str">
        <f t="shared" si="77"/>
        <v>January</v>
      </c>
      <c r="AP1664">
        <v>1</v>
      </c>
    </row>
    <row r="1665" spans="1:42" ht="13" x14ac:dyDescent="0.15">
      <c r="A1665">
        <v>1664</v>
      </c>
      <c r="B1665" s="1">
        <v>36957</v>
      </c>
      <c r="C1665" s="1">
        <v>121</v>
      </c>
      <c r="D1665" s="1">
        <f t="shared" si="75"/>
        <v>0.32740752766728903</v>
      </c>
      <c r="E1665" s="1">
        <v>1</v>
      </c>
      <c r="F1665" s="1">
        <v>1</v>
      </c>
      <c r="G1665" s="1">
        <v>43</v>
      </c>
      <c r="H1665" s="1">
        <v>100</v>
      </c>
      <c r="I1665" s="1">
        <v>2</v>
      </c>
      <c r="J1665" s="1">
        <v>16</v>
      </c>
      <c r="K1665" s="1">
        <v>2</v>
      </c>
      <c r="L1665" s="1">
        <v>1</v>
      </c>
      <c r="M1665" s="1">
        <v>31</v>
      </c>
      <c r="N1665" s="1">
        <v>4</v>
      </c>
      <c r="O1665" s="1">
        <v>3</v>
      </c>
      <c r="P1665" s="1">
        <v>2</v>
      </c>
      <c r="Q1665" s="1">
        <v>2</v>
      </c>
      <c r="R1665" s="1">
        <v>9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67</v>
      </c>
      <c r="AA1665" s="1" t="str" cm="1">
        <f t="array" ref="AA1665">_xlfn.IFS(AND(Z1665 &lt; 36, Z1665 &gt; 23), "24-35", AND(Z1665 &lt; 51, Z1665 &gt; 35), "36-50", AND(Z1665 &lt; 66, Z1665 &gt; 50), "51-65", Z1665 &gt; 65, "66+", TRUE, "?")</f>
        <v>66+</v>
      </c>
      <c r="AB1665" s="1">
        <v>2820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90</v>
      </c>
      <c r="AM1665" s="2">
        <v>42029</v>
      </c>
      <c r="AN1665">
        <f t="shared" si="76"/>
        <v>1</v>
      </c>
      <c r="AO1665" t="str">
        <f t="shared" si="77"/>
        <v>January</v>
      </c>
      <c r="AP1665">
        <v>1</v>
      </c>
    </row>
    <row r="1666" spans="1:42" ht="13" x14ac:dyDescent="0.15">
      <c r="A1666">
        <v>1665</v>
      </c>
      <c r="B1666" s="1">
        <v>80739</v>
      </c>
      <c r="C1666" s="1">
        <v>1541</v>
      </c>
      <c r="D1666" s="1">
        <f t="shared" si="75"/>
        <v>1.9086191307794251</v>
      </c>
      <c r="E1666" s="1">
        <v>0</v>
      </c>
      <c r="F1666" s="1">
        <v>0</v>
      </c>
      <c r="G1666" s="1">
        <v>92</v>
      </c>
      <c r="H1666" s="1">
        <v>674</v>
      </c>
      <c r="I1666" s="1">
        <v>92</v>
      </c>
      <c r="J1666" s="1">
        <v>736</v>
      </c>
      <c r="K1666" s="1">
        <v>39</v>
      </c>
      <c r="L1666" s="1">
        <v>0</v>
      </c>
      <c r="M1666" s="1">
        <v>92</v>
      </c>
      <c r="N1666" s="1">
        <v>1</v>
      </c>
      <c r="O1666" s="1">
        <v>3</v>
      </c>
      <c r="P1666" s="1">
        <v>11</v>
      </c>
      <c r="Q1666" s="1">
        <v>9</v>
      </c>
      <c r="R1666" s="1">
        <v>1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62</v>
      </c>
      <c r="AA1666" s="1" t="str" cm="1">
        <f t="array" ref="AA1666">_xlfn.IFS(AND(Z1666 &lt; 36, Z1666 &gt; 23), "24-35", AND(Z1666 &lt; 51, Z1666 &gt; 35), "36-50", AND(Z1666 &lt; 66, Z1666 &gt; 50), "51-65", Z1666 &gt; 65, "66+", TRUE, "?")</f>
        <v>51-65</v>
      </c>
      <c r="AB1666" s="1">
        <v>2561</v>
      </c>
      <c r="AC1666" s="1">
        <v>0</v>
      </c>
      <c r="AD1666" s="1">
        <v>1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</v>
      </c>
      <c r="AK1666" s="1">
        <v>0</v>
      </c>
      <c r="AL1666" s="1">
        <v>1449</v>
      </c>
      <c r="AM1666" s="2">
        <v>42288</v>
      </c>
      <c r="AN1666">
        <f t="shared" si="76"/>
        <v>10</v>
      </c>
      <c r="AO1666" t="str">
        <f t="shared" si="77"/>
        <v>October</v>
      </c>
      <c r="AP1666">
        <v>1</v>
      </c>
    </row>
    <row r="1667" spans="1:42" ht="13" x14ac:dyDescent="0.15">
      <c r="A1667">
        <v>1666</v>
      </c>
      <c r="B1667" s="1">
        <v>42160</v>
      </c>
      <c r="C1667" s="1">
        <v>120</v>
      </c>
      <c r="D1667" s="1">
        <f t="shared" ref="D1667:D1730" si="78">C1667/B1667*100</f>
        <v>0.28462998102466791</v>
      </c>
      <c r="E1667" s="1">
        <v>1</v>
      </c>
      <c r="F1667" s="1">
        <v>1</v>
      </c>
      <c r="G1667" s="1">
        <v>26</v>
      </c>
      <c r="H1667" s="1">
        <v>48</v>
      </c>
      <c r="I1667" s="1">
        <v>9</v>
      </c>
      <c r="J1667" s="1">
        <v>45</v>
      </c>
      <c r="K1667" s="1">
        <v>3</v>
      </c>
      <c r="L1667" s="1">
        <v>15</v>
      </c>
      <c r="M1667" s="1">
        <v>20</v>
      </c>
      <c r="N1667" s="1">
        <v>4</v>
      </c>
      <c r="O1667" s="1">
        <v>2</v>
      </c>
      <c r="P1667" s="1">
        <v>1</v>
      </c>
      <c r="Q1667" s="1">
        <v>4</v>
      </c>
      <c r="R1667" s="1">
        <v>6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45</v>
      </c>
      <c r="AA1667" s="1" t="str" cm="1">
        <f t="array" ref="AA1667">_xlfn.IFS(AND(Z1667 &lt; 36, Z1667 &gt; 23), "24-35", AND(Z1667 &lt; 51, Z1667 &gt; 35), "36-50", AND(Z1667 &lt; 66, Z1667 &gt; 50), "51-65", Z1667 &gt; 65, "66+", TRUE, "?")</f>
        <v>36-50</v>
      </c>
      <c r="AB1667" s="1">
        <v>2525</v>
      </c>
      <c r="AC1667" s="1">
        <v>0</v>
      </c>
      <c r="AD1667" s="1">
        <v>0</v>
      </c>
      <c r="AE1667" s="1">
        <v>1</v>
      </c>
      <c r="AF1667" s="1">
        <v>0</v>
      </c>
      <c r="AG1667" s="1">
        <v>0</v>
      </c>
      <c r="AH1667" s="1">
        <v>0</v>
      </c>
      <c r="AI1667" s="1">
        <v>1</v>
      </c>
      <c r="AJ1667" s="1">
        <v>0</v>
      </c>
      <c r="AK1667" s="1">
        <v>0</v>
      </c>
      <c r="AL1667" s="1">
        <v>100</v>
      </c>
      <c r="AM1667" s="2">
        <v>42324</v>
      </c>
      <c r="AN1667">
        <f t="shared" ref="AN1667:AN1730" si="79">MONTH(AM1667)</f>
        <v>11</v>
      </c>
      <c r="AO1667" t="str">
        <f t="shared" ref="AO1667:AO1730" si="80">TEXT(DATE(2024,AN1667,1),"mmmm")</f>
        <v>November</v>
      </c>
      <c r="AP1667">
        <v>1</v>
      </c>
    </row>
    <row r="1668" spans="1:42" ht="13" x14ac:dyDescent="0.15">
      <c r="A1668">
        <v>1667</v>
      </c>
      <c r="B1668" s="1">
        <v>29236</v>
      </c>
      <c r="C1668" s="1">
        <v>90</v>
      </c>
      <c r="D1668" s="1">
        <f t="shared" si="78"/>
        <v>0.30783964974688738</v>
      </c>
      <c r="E1668" s="1">
        <v>1</v>
      </c>
      <c r="F1668" s="1">
        <v>0</v>
      </c>
      <c r="G1668" s="1">
        <v>30</v>
      </c>
      <c r="H1668" s="1">
        <v>37</v>
      </c>
      <c r="I1668" s="1">
        <v>4</v>
      </c>
      <c r="J1668" s="1">
        <v>24</v>
      </c>
      <c r="K1668" s="1">
        <v>16</v>
      </c>
      <c r="L1668" s="1">
        <v>9</v>
      </c>
      <c r="M1668" s="1">
        <v>9</v>
      </c>
      <c r="N1668" s="1">
        <v>2</v>
      </c>
      <c r="O1668" s="1">
        <v>4</v>
      </c>
      <c r="P1668" s="1">
        <v>0</v>
      </c>
      <c r="Q1668" s="1">
        <v>3</v>
      </c>
      <c r="R1668" s="1">
        <v>9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33</v>
      </c>
      <c r="AA1668" s="1" t="str" cm="1">
        <f t="array" ref="AA1668">_xlfn.IFS(AND(Z1668 &lt; 36, Z1668 &gt; 23), "24-35", AND(Z1668 &lt; 51, Z1668 &gt; 35), "36-50", AND(Z1668 &lt; 66, Z1668 &gt; 50), "51-65", Z1668 &gt; 65, "66+", TRUE, "?")</f>
        <v>24-35</v>
      </c>
      <c r="AB1668" s="1">
        <v>2423</v>
      </c>
      <c r="AC1668" s="1">
        <v>0</v>
      </c>
      <c r="AD1668" s="1">
        <v>0</v>
      </c>
      <c r="AE1668" s="1">
        <v>1</v>
      </c>
      <c r="AF1668" s="1">
        <v>0</v>
      </c>
      <c r="AG1668" s="1">
        <v>0</v>
      </c>
      <c r="AH1668" s="1">
        <v>0</v>
      </c>
      <c r="AI1668" s="1">
        <v>1</v>
      </c>
      <c r="AJ1668" s="1">
        <v>0</v>
      </c>
      <c r="AK1668" s="1">
        <v>0</v>
      </c>
      <c r="AL1668" s="1">
        <v>81</v>
      </c>
      <c r="AM1668" s="2">
        <v>42426</v>
      </c>
      <c r="AN1668">
        <f t="shared" si="79"/>
        <v>2</v>
      </c>
      <c r="AO1668" t="str">
        <f t="shared" si="80"/>
        <v>February</v>
      </c>
      <c r="AP1668">
        <v>1</v>
      </c>
    </row>
    <row r="1669" spans="1:42" ht="13" x14ac:dyDescent="0.15">
      <c r="A1669">
        <v>1668</v>
      </c>
      <c r="B1669" s="1">
        <v>44911</v>
      </c>
      <c r="C1669" s="1">
        <v>184</v>
      </c>
      <c r="D1669" s="1">
        <f t="shared" si="78"/>
        <v>0.40969918282826034</v>
      </c>
      <c r="E1669" s="1">
        <v>0</v>
      </c>
      <c r="F1669" s="1">
        <v>1</v>
      </c>
      <c r="G1669" s="1">
        <v>11</v>
      </c>
      <c r="H1669" s="1">
        <v>159</v>
      </c>
      <c r="I1669" s="1">
        <v>0</v>
      </c>
      <c r="J1669" s="1">
        <v>22</v>
      </c>
      <c r="K1669" s="1">
        <v>2</v>
      </c>
      <c r="L1669" s="1">
        <v>1</v>
      </c>
      <c r="M1669" s="1">
        <v>31</v>
      </c>
      <c r="N1669" s="1">
        <v>3</v>
      </c>
      <c r="O1669" s="1">
        <v>4</v>
      </c>
      <c r="P1669" s="1">
        <v>1</v>
      </c>
      <c r="Q1669" s="1">
        <v>4</v>
      </c>
      <c r="R1669" s="1">
        <v>7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61</v>
      </c>
      <c r="AA1669" s="1" t="str" cm="1">
        <f t="array" ref="AA1669">_xlfn.IFS(AND(Z1669 &lt; 36, Z1669 &gt; 23), "24-35", AND(Z1669 &lt; 51, Z1669 &gt; 35), "36-50", AND(Z1669 &lt; 66, Z1669 &gt; 50), "51-65", Z1669 &gt; 65, "66+", TRUE, "?")</f>
        <v>51-65</v>
      </c>
      <c r="AB1669" s="1">
        <v>2630</v>
      </c>
      <c r="AC1669" s="1">
        <v>0</v>
      </c>
      <c r="AD1669" s="1">
        <v>0</v>
      </c>
      <c r="AE1669" s="1">
        <v>0</v>
      </c>
      <c r="AF1669" s="1">
        <v>1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153</v>
      </c>
      <c r="AM1669" s="2">
        <v>42219</v>
      </c>
      <c r="AN1669">
        <f t="shared" si="79"/>
        <v>8</v>
      </c>
      <c r="AO1669" t="str">
        <f t="shared" si="80"/>
        <v>August</v>
      </c>
      <c r="AP1669">
        <v>1</v>
      </c>
    </row>
    <row r="1670" spans="1:42" ht="13" x14ac:dyDescent="0.15">
      <c r="A1670">
        <v>1669</v>
      </c>
      <c r="B1670" s="1">
        <v>54693</v>
      </c>
      <c r="C1670" s="1">
        <v>894</v>
      </c>
      <c r="D1670" s="1">
        <f t="shared" si="78"/>
        <v>1.6345784652514947</v>
      </c>
      <c r="E1670" s="1">
        <v>0</v>
      </c>
      <c r="F1670" s="1">
        <v>1</v>
      </c>
      <c r="G1670" s="1">
        <v>72</v>
      </c>
      <c r="H1670" s="1">
        <v>686</v>
      </c>
      <c r="I1670" s="1">
        <v>17</v>
      </c>
      <c r="J1670" s="1">
        <v>142</v>
      </c>
      <c r="K1670" s="1">
        <v>23</v>
      </c>
      <c r="L1670" s="1">
        <v>26</v>
      </c>
      <c r="M1670" s="1">
        <v>35</v>
      </c>
      <c r="N1670" s="1">
        <v>8</v>
      </c>
      <c r="O1670" s="1">
        <v>6</v>
      </c>
      <c r="P1670" s="1">
        <v>4</v>
      </c>
      <c r="Q1670" s="1">
        <v>13</v>
      </c>
      <c r="R1670" s="1">
        <v>6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58</v>
      </c>
      <c r="AA1670" s="1" t="str" cm="1">
        <f t="array" ref="AA1670">_xlfn.IFS(AND(Z1670 &lt; 36, Z1670 &gt; 23), "24-35", AND(Z1670 &lt; 51, Z1670 &gt; 35), "36-50", AND(Z1670 &lt; 66, Z1670 &gt; 50), "51-65", Z1670 &gt; 65, "66+", TRUE, "?")</f>
        <v>51-65</v>
      </c>
      <c r="AB1670" s="1">
        <v>2656</v>
      </c>
      <c r="AC1670" s="1">
        <v>0</v>
      </c>
      <c r="AD1670" s="1">
        <v>1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859</v>
      </c>
      <c r="AM1670" s="2">
        <v>42193</v>
      </c>
      <c r="AN1670">
        <f t="shared" si="79"/>
        <v>7</v>
      </c>
      <c r="AO1670" t="str">
        <f t="shared" si="80"/>
        <v>July</v>
      </c>
      <c r="AP1670">
        <v>1</v>
      </c>
    </row>
    <row r="1671" spans="1:42" ht="13" x14ac:dyDescent="0.15">
      <c r="A1671">
        <v>1670</v>
      </c>
      <c r="B1671" s="1">
        <v>48186</v>
      </c>
      <c r="C1671" s="1">
        <v>185</v>
      </c>
      <c r="D1671" s="1">
        <f t="shared" si="78"/>
        <v>0.3839289420163533</v>
      </c>
      <c r="E1671" s="1">
        <v>1</v>
      </c>
      <c r="F1671" s="1">
        <v>0</v>
      </c>
      <c r="G1671" s="1">
        <v>39</v>
      </c>
      <c r="H1671" s="1">
        <v>97</v>
      </c>
      <c r="I1671" s="1">
        <v>3</v>
      </c>
      <c r="J1671" s="1">
        <v>66</v>
      </c>
      <c r="K1671" s="1">
        <v>12</v>
      </c>
      <c r="L1671" s="1">
        <v>7</v>
      </c>
      <c r="M1671" s="1">
        <v>34</v>
      </c>
      <c r="N1671" s="1">
        <v>3</v>
      </c>
      <c r="O1671" s="1">
        <v>4</v>
      </c>
      <c r="P1671" s="1">
        <v>1</v>
      </c>
      <c r="Q1671" s="1">
        <v>4</v>
      </c>
      <c r="R1671" s="1">
        <v>7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46</v>
      </c>
      <c r="AA1671" s="1" t="str" cm="1">
        <f t="array" ref="AA1671">_xlfn.IFS(AND(Z1671 &lt; 36, Z1671 &gt; 23), "24-35", AND(Z1671 &lt; 51, Z1671 &gt; 35), "36-50", AND(Z1671 &lt; 66, Z1671 &gt; 50), "51-65", Z1671 &gt; 65, "66+", TRUE, "?")</f>
        <v>36-50</v>
      </c>
      <c r="AB1671" s="1">
        <v>2260</v>
      </c>
      <c r="AC1671" s="1">
        <v>0</v>
      </c>
      <c r="AD1671" s="1">
        <v>0</v>
      </c>
      <c r="AE1671" s="1">
        <v>0</v>
      </c>
      <c r="AF1671" s="1">
        <v>1</v>
      </c>
      <c r="AG1671" s="1">
        <v>0</v>
      </c>
      <c r="AH1671" s="1">
        <v>0</v>
      </c>
      <c r="AI1671" s="1">
        <v>1</v>
      </c>
      <c r="AJ1671" s="1">
        <v>0</v>
      </c>
      <c r="AK1671" s="1">
        <v>0</v>
      </c>
      <c r="AL1671" s="1">
        <v>151</v>
      </c>
      <c r="AM1671" s="2">
        <v>42589</v>
      </c>
      <c r="AN1671">
        <f t="shared" si="79"/>
        <v>8</v>
      </c>
      <c r="AO1671" t="str">
        <f t="shared" si="80"/>
        <v>August</v>
      </c>
      <c r="AP1671">
        <v>1</v>
      </c>
    </row>
    <row r="1672" spans="1:42" ht="13" x14ac:dyDescent="0.15">
      <c r="A1672">
        <v>1671</v>
      </c>
      <c r="B1672" s="1">
        <v>45576</v>
      </c>
      <c r="C1672" s="1">
        <v>120</v>
      </c>
      <c r="D1672" s="1">
        <f t="shared" si="78"/>
        <v>0.2632964718272775</v>
      </c>
      <c r="E1672" s="1">
        <v>0</v>
      </c>
      <c r="F1672" s="1">
        <v>0</v>
      </c>
      <c r="G1672" s="1">
        <v>9</v>
      </c>
      <c r="H1672" s="1">
        <v>56</v>
      </c>
      <c r="I1672" s="1">
        <v>19</v>
      </c>
      <c r="J1672" s="1">
        <v>29</v>
      </c>
      <c r="K1672" s="1">
        <v>2</v>
      </c>
      <c r="L1672" s="1">
        <v>14</v>
      </c>
      <c r="M1672" s="1">
        <v>25</v>
      </c>
      <c r="N1672" s="1">
        <v>1</v>
      </c>
      <c r="O1672" s="1">
        <v>3</v>
      </c>
      <c r="P1672" s="1">
        <v>1</v>
      </c>
      <c r="Q1672" s="1">
        <v>3</v>
      </c>
      <c r="R1672" s="1">
        <v>8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75</v>
      </c>
      <c r="AA1672" s="1" t="str" cm="1">
        <f t="array" ref="AA1672">_xlfn.IFS(AND(Z1672 &lt; 36, Z1672 &gt; 23), "24-35", AND(Z1672 &lt; 51, Z1672 &gt; 35), "36-50", AND(Z1672 &lt; 66, Z1672 &gt; 50), "51-65", Z1672 &gt; 65, "66+", TRUE, "?")</f>
        <v>66+</v>
      </c>
      <c r="AB1672" s="1">
        <v>2191</v>
      </c>
      <c r="AC1672" s="1">
        <v>0</v>
      </c>
      <c r="AD1672" s="1">
        <v>0</v>
      </c>
      <c r="AE1672" s="1">
        <v>1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95</v>
      </c>
      <c r="AM1672" s="2">
        <v>42658</v>
      </c>
      <c r="AN1672">
        <f t="shared" si="79"/>
        <v>10</v>
      </c>
      <c r="AO1672" t="str">
        <f t="shared" si="80"/>
        <v>October</v>
      </c>
      <c r="AP1672">
        <v>1</v>
      </c>
    </row>
    <row r="1673" spans="1:42" ht="13" x14ac:dyDescent="0.15">
      <c r="A1673">
        <v>1672</v>
      </c>
      <c r="B1673" s="1">
        <v>41580</v>
      </c>
      <c r="C1673" s="1">
        <v>89</v>
      </c>
      <c r="D1673" s="1">
        <f t="shared" si="78"/>
        <v>0.21404521404521404</v>
      </c>
      <c r="E1673" s="1">
        <v>1</v>
      </c>
      <c r="F1673" s="1">
        <v>1</v>
      </c>
      <c r="G1673" s="1">
        <v>15</v>
      </c>
      <c r="H1673" s="1">
        <v>56</v>
      </c>
      <c r="I1673" s="1">
        <v>5</v>
      </c>
      <c r="J1673" s="1">
        <v>24</v>
      </c>
      <c r="K1673" s="1">
        <v>4</v>
      </c>
      <c r="L1673" s="1">
        <v>0</v>
      </c>
      <c r="M1673" s="1">
        <v>3</v>
      </c>
      <c r="N1673" s="1">
        <v>3</v>
      </c>
      <c r="O1673" s="1">
        <v>2</v>
      </c>
      <c r="P1673" s="1">
        <v>1</v>
      </c>
      <c r="Q1673" s="1">
        <v>3</v>
      </c>
      <c r="R1673" s="1">
        <v>5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42</v>
      </c>
      <c r="AA1673" s="1" t="str" cm="1">
        <f t="array" ref="AA1673">_xlfn.IFS(AND(Z1673 &lt; 36, Z1673 &gt; 23), "24-35", AND(Z1673 &lt; 51, Z1673 &gt; 35), "36-50", AND(Z1673 &lt; 66, Z1673 &gt; 50), "51-65", Z1673 &gt; 65, "66+", TRUE, "?")</f>
        <v>36-50</v>
      </c>
      <c r="AB1673" s="1">
        <v>2725</v>
      </c>
      <c r="AC1673" s="1">
        <v>0</v>
      </c>
      <c r="AD1673" s="1">
        <v>0</v>
      </c>
      <c r="AE1673" s="1">
        <v>0</v>
      </c>
      <c r="AF1673" s="1">
        <v>1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86</v>
      </c>
      <c r="AM1673" s="2">
        <v>42124</v>
      </c>
      <c r="AN1673">
        <f t="shared" si="79"/>
        <v>4</v>
      </c>
      <c r="AO1673" t="str">
        <f t="shared" si="80"/>
        <v>April</v>
      </c>
      <c r="AP1673">
        <v>1</v>
      </c>
    </row>
    <row r="1674" spans="1:42" ht="13" x14ac:dyDescent="0.15">
      <c r="A1674">
        <v>1673</v>
      </c>
      <c r="B1674" s="1">
        <v>80336</v>
      </c>
      <c r="C1674" s="1">
        <v>986</v>
      </c>
      <c r="D1674" s="1">
        <f t="shared" si="78"/>
        <v>1.2273451503684525</v>
      </c>
      <c r="E1674" s="1">
        <v>0</v>
      </c>
      <c r="F1674" s="1">
        <v>0</v>
      </c>
      <c r="G1674" s="1">
        <v>12</v>
      </c>
      <c r="H1674" s="1">
        <v>209</v>
      </c>
      <c r="I1674" s="1">
        <v>19</v>
      </c>
      <c r="J1674" s="1">
        <v>456</v>
      </c>
      <c r="K1674" s="1">
        <v>160</v>
      </c>
      <c r="L1674" s="1">
        <v>142</v>
      </c>
      <c r="M1674" s="1">
        <v>66</v>
      </c>
      <c r="N1674" s="1">
        <v>1</v>
      </c>
      <c r="O1674" s="1">
        <v>2</v>
      </c>
      <c r="P1674" s="1">
        <v>9</v>
      </c>
      <c r="Q1674" s="1">
        <v>13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50</v>
      </c>
      <c r="AA1674" s="1" t="str" cm="1">
        <f t="array" ref="AA1674">_xlfn.IFS(AND(Z1674 &lt; 36, Z1674 &gt; 23), "24-35", AND(Z1674 &lt; 51, Z1674 &gt; 35), "36-50", AND(Z1674 &lt; 66, Z1674 &gt; 50), "51-65", Z1674 &gt; 65, "66+", TRUE, "?")</f>
        <v>36-50</v>
      </c>
      <c r="AB1674" s="1">
        <v>2452</v>
      </c>
      <c r="AC1674" s="1">
        <v>0</v>
      </c>
      <c r="AD1674" s="1">
        <v>1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920</v>
      </c>
      <c r="AM1674" s="2">
        <v>42397</v>
      </c>
      <c r="AN1674">
        <f t="shared" si="79"/>
        <v>1</v>
      </c>
      <c r="AO1674" t="str">
        <f t="shared" si="80"/>
        <v>January</v>
      </c>
      <c r="AP1674">
        <v>1</v>
      </c>
    </row>
    <row r="1675" spans="1:42" ht="13" x14ac:dyDescent="0.15">
      <c r="A1675">
        <v>1674</v>
      </c>
      <c r="B1675" s="1">
        <v>47743</v>
      </c>
      <c r="C1675" s="1">
        <v>255</v>
      </c>
      <c r="D1675" s="1">
        <f t="shared" si="78"/>
        <v>0.53410971241857441</v>
      </c>
      <c r="E1675" s="1">
        <v>0</v>
      </c>
      <c r="F1675" s="1">
        <v>1</v>
      </c>
      <c r="G1675" s="1">
        <v>56</v>
      </c>
      <c r="H1675" s="1">
        <v>198</v>
      </c>
      <c r="I1675" s="1">
        <v>2</v>
      </c>
      <c r="J1675" s="1">
        <v>43</v>
      </c>
      <c r="K1675" s="1">
        <v>0</v>
      </c>
      <c r="L1675" s="1">
        <v>12</v>
      </c>
      <c r="M1675" s="1">
        <v>20</v>
      </c>
      <c r="N1675" s="1">
        <v>3</v>
      </c>
      <c r="O1675" s="1">
        <v>4</v>
      </c>
      <c r="P1675" s="1">
        <v>1</v>
      </c>
      <c r="Q1675" s="1">
        <v>6</v>
      </c>
      <c r="R1675" s="1">
        <v>6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63</v>
      </c>
      <c r="AA1675" s="1" t="str" cm="1">
        <f t="array" ref="AA1675">_xlfn.IFS(AND(Z1675 &lt; 36, Z1675 &gt; 23), "24-35", AND(Z1675 &lt; 51, Z1675 &gt; 35), "36-50", AND(Z1675 &lt; 66, Z1675 &gt; 50), "51-65", Z1675 &gt; 65, "66+", TRUE, "?")</f>
        <v>51-65</v>
      </c>
      <c r="AB1675" s="1">
        <v>2623</v>
      </c>
      <c r="AC1675" s="1">
        <v>0</v>
      </c>
      <c r="AD1675" s="1">
        <v>1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235</v>
      </c>
      <c r="AM1675" s="2">
        <v>42226</v>
      </c>
      <c r="AN1675">
        <f t="shared" si="79"/>
        <v>8</v>
      </c>
      <c r="AO1675" t="str">
        <f t="shared" si="80"/>
        <v>August</v>
      </c>
      <c r="AP1675">
        <v>1</v>
      </c>
    </row>
    <row r="1676" spans="1:42" ht="13" x14ac:dyDescent="0.15">
      <c r="A1676">
        <v>1675</v>
      </c>
      <c r="B1676" s="1">
        <v>62972</v>
      </c>
      <c r="C1676" s="1">
        <v>395</v>
      </c>
      <c r="D1676" s="1">
        <f t="shared" si="78"/>
        <v>0.62726291049990468</v>
      </c>
      <c r="E1676" s="1">
        <v>0</v>
      </c>
      <c r="F1676" s="1">
        <v>1</v>
      </c>
      <c r="G1676" s="1">
        <v>39</v>
      </c>
      <c r="H1676" s="1">
        <v>313</v>
      </c>
      <c r="I1676" s="1">
        <v>15</v>
      </c>
      <c r="J1676" s="1">
        <v>47</v>
      </c>
      <c r="K1676" s="1">
        <v>20</v>
      </c>
      <c r="L1676" s="1">
        <v>0</v>
      </c>
      <c r="M1676" s="1">
        <v>192</v>
      </c>
      <c r="N1676" s="1">
        <v>2</v>
      </c>
      <c r="O1676" s="1">
        <v>7</v>
      </c>
      <c r="P1676" s="1">
        <v>4</v>
      </c>
      <c r="Q1676" s="1">
        <v>3</v>
      </c>
      <c r="R1676" s="1">
        <v>6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65</v>
      </c>
      <c r="AA1676" s="1" t="str" cm="1">
        <f t="array" ref="AA1676">_xlfn.IFS(AND(Z1676 &lt; 36, Z1676 &gt; 23), "24-35", AND(Z1676 &lt; 51, Z1676 &gt; 35), "36-50", AND(Z1676 &lt; 66, Z1676 &gt; 50), "51-65", Z1676 &gt; 65, "66+", TRUE, "?")</f>
        <v>51-65</v>
      </c>
      <c r="AB1676" s="1">
        <v>2854</v>
      </c>
      <c r="AC1676" s="1">
        <v>0</v>
      </c>
      <c r="AD1676" s="1">
        <v>1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203</v>
      </c>
      <c r="AM1676" s="2">
        <v>41995</v>
      </c>
      <c r="AN1676">
        <f t="shared" si="79"/>
        <v>12</v>
      </c>
      <c r="AO1676" t="str">
        <f t="shared" si="80"/>
        <v>December</v>
      </c>
      <c r="AP1676">
        <v>1</v>
      </c>
    </row>
    <row r="1677" spans="1:42" ht="13" x14ac:dyDescent="0.15">
      <c r="A1677">
        <v>1676</v>
      </c>
      <c r="B1677" s="1">
        <v>42162</v>
      </c>
      <c r="C1677" s="1">
        <v>118</v>
      </c>
      <c r="D1677" s="1">
        <f t="shared" si="78"/>
        <v>0.27987287130591526</v>
      </c>
      <c r="E1677" s="1">
        <v>1</v>
      </c>
      <c r="F1677" s="1">
        <v>0</v>
      </c>
      <c r="G1677" s="1">
        <v>31</v>
      </c>
      <c r="H1677" s="1">
        <v>46</v>
      </c>
      <c r="I1677" s="1">
        <v>7</v>
      </c>
      <c r="J1677" s="1">
        <v>59</v>
      </c>
      <c r="K1677" s="1">
        <v>2</v>
      </c>
      <c r="L1677" s="1">
        <v>4</v>
      </c>
      <c r="M1677" s="1">
        <v>27</v>
      </c>
      <c r="N1677" s="1">
        <v>2</v>
      </c>
      <c r="O1677" s="1">
        <v>3</v>
      </c>
      <c r="P1677" s="1">
        <v>1</v>
      </c>
      <c r="Q1677" s="1">
        <v>3</v>
      </c>
      <c r="R1677" s="1">
        <v>6</v>
      </c>
      <c r="S1677" s="1">
        <v>0</v>
      </c>
      <c r="T1677" s="1">
        <v>0</v>
      </c>
      <c r="U1677" s="1">
        <v>1</v>
      </c>
      <c r="V1677" s="1">
        <v>0</v>
      </c>
      <c r="W1677" s="1">
        <v>0</v>
      </c>
      <c r="X1677" s="1">
        <v>0</v>
      </c>
      <c r="Y1677" s="1">
        <v>1</v>
      </c>
      <c r="Z1677" s="1">
        <v>39</v>
      </c>
      <c r="AA1677" s="1" t="str" cm="1">
        <f t="array" ref="AA1677">_xlfn.IFS(AND(Z1677 &lt; 36, Z1677 &gt; 23), "24-35", AND(Z1677 &lt; 51, Z1677 &gt; 35), "36-50", AND(Z1677 &lt; 66, Z1677 &gt; 50), "51-65", Z1677 &gt; 65, "66+", TRUE, "?")</f>
        <v>36-50</v>
      </c>
      <c r="AB1677" s="1">
        <v>2381</v>
      </c>
      <c r="AC1677" s="1">
        <v>0</v>
      </c>
      <c r="AD1677" s="1">
        <v>0</v>
      </c>
      <c r="AE1677" s="1">
        <v>0</v>
      </c>
      <c r="AF1677" s="1">
        <v>1</v>
      </c>
      <c r="AG1677" s="1">
        <v>0</v>
      </c>
      <c r="AH1677" s="1">
        <v>0</v>
      </c>
      <c r="AI1677" s="1">
        <v>1</v>
      </c>
      <c r="AJ1677" s="1">
        <v>0</v>
      </c>
      <c r="AK1677" s="1">
        <v>0</v>
      </c>
      <c r="AL1677" s="1">
        <v>91</v>
      </c>
      <c r="AM1677" s="2">
        <v>42468</v>
      </c>
      <c r="AN1677">
        <f t="shared" si="79"/>
        <v>4</v>
      </c>
      <c r="AO1677" t="str">
        <f t="shared" si="80"/>
        <v>April</v>
      </c>
      <c r="AP1677">
        <v>1</v>
      </c>
    </row>
    <row r="1678" spans="1:42" ht="13" x14ac:dyDescent="0.15">
      <c r="A1678">
        <v>1677</v>
      </c>
      <c r="B1678" s="1">
        <v>32313</v>
      </c>
      <c r="C1678" s="1">
        <v>152</v>
      </c>
      <c r="D1678" s="1">
        <f t="shared" si="78"/>
        <v>0.47039891065515421</v>
      </c>
      <c r="E1678" s="1">
        <v>1</v>
      </c>
      <c r="F1678" s="1">
        <v>0</v>
      </c>
      <c r="G1678" s="1">
        <v>60</v>
      </c>
      <c r="H1678" s="1">
        <v>86</v>
      </c>
      <c r="I1678" s="1">
        <v>4</v>
      </c>
      <c r="J1678" s="1">
        <v>56</v>
      </c>
      <c r="K1678" s="1">
        <v>2</v>
      </c>
      <c r="L1678" s="1">
        <v>4</v>
      </c>
      <c r="M1678" s="1">
        <v>7</v>
      </c>
      <c r="N1678" s="1">
        <v>3</v>
      </c>
      <c r="O1678" s="1">
        <v>4</v>
      </c>
      <c r="P1678" s="1">
        <v>0</v>
      </c>
      <c r="Q1678" s="1">
        <v>4</v>
      </c>
      <c r="R1678" s="1">
        <v>9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38</v>
      </c>
      <c r="AA1678" s="1" t="str" cm="1">
        <f t="array" ref="AA1678">_xlfn.IFS(AND(Z1678 &lt; 36, Z1678 &gt; 23), "24-35", AND(Z1678 &lt; 51, Z1678 &gt; 35), "36-50", AND(Z1678 &lt; 66, Z1678 &gt; 50), "51-65", Z1678 &gt; 65, "66+", TRUE, "?")</f>
        <v>36-50</v>
      </c>
      <c r="AB1678" s="1">
        <v>2662</v>
      </c>
      <c r="AC1678" s="1">
        <v>0</v>
      </c>
      <c r="AD1678" s="1">
        <v>0</v>
      </c>
      <c r="AE1678" s="1">
        <v>0</v>
      </c>
      <c r="AF1678" s="1">
        <v>1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145</v>
      </c>
      <c r="AM1678" s="2">
        <v>42187</v>
      </c>
      <c r="AN1678">
        <f t="shared" si="79"/>
        <v>7</v>
      </c>
      <c r="AO1678" t="str">
        <f t="shared" si="80"/>
        <v>July</v>
      </c>
      <c r="AP1678">
        <v>1</v>
      </c>
    </row>
    <row r="1679" spans="1:42" ht="13" x14ac:dyDescent="0.15">
      <c r="A1679">
        <v>1678</v>
      </c>
      <c r="B1679" s="1">
        <v>30983</v>
      </c>
      <c r="C1679" s="1">
        <v>118</v>
      </c>
      <c r="D1679" s="1">
        <f t="shared" si="78"/>
        <v>0.38085401671884578</v>
      </c>
      <c r="E1679" s="1">
        <v>0</v>
      </c>
      <c r="F1679" s="1">
        <v>0</v>
      </c>
      <c r="G1679" s="1">
        <v>50</v>
      </c>
      <c r="H1679" s="1">
        <v>51</v>
      </c>
      <c r="I1679" s="1">
        <v>4</v>
      </c>
      <c r="J1679" s="1">
        <v>50</v>
      </c>
      <c r="K1679" s="1">
        <v>12</v>
      </c>
      <c r="L1679" s="1">
        <v>1</v>
      </c>
      <c r="M1679" s="1">
        <v>49</v>
      </c>
      <c r="N1679" s="1">
        <v>1</v>
      </c>
      <c r="O1679" s="1">
        <v>4</v>
      </c>
      <c r="P1679" s="1">
        <v>0</v>
      </c>
      <c r="Q1679" s="1">
        <v>3</v>
      </c>
      <c r="R1679" s="1">
        <v>8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57</v>
      </c>
      <c r="AA1679" s="1" t="str" cm="1">
        <f t="array" ref="AA1679">_xlfn.IFS(AND(Z1679 &lt; 36, Z1679 &gt; 23), "24-35", AND(Z1679 &lt; 51, Z1679 &gt; 35), "36-50", AND(Z1679 &lt; 66, Z1679 &gt; 50), "51-65", Z1679 &gt; 65, "66+", TRUE, "?")</f>
        <v>51-65</v>
      </c>
      <c r="AB1679" s="1">
        <v>2756</v>
      </c>
      <c r="AC1679" s="1">
        <v>0</v>
      </c>
      <c r="AD1679" s="1">
        <v>0</v>
      </c>
      <c r="AE1679" s="1">
        <v>1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69</v>
      </c>
      <c r="AM1679" s="2">
        <v>42093</v>
      </c>
      <c r="AN1679">
        <f t="shared" si="79"/>
        <v>3</v>
      </c>
      <c r="AO1679" t="str">
        <f t="shared" si="80"/>
        <v>March</v>
      </c>
      <c r="AP1679">
        <v>1</v>
      </c>
    </row>
    <row r="1680" spans="1:42" ht="13" x14ac:dyDescent="0.15">
      <c r="A1680">
        <v>1679</v>
      </c>
      <c r="B1680" s="1">
        <v>27071</v>
      </c>
      <c r="C1680" s="1">
        <v>32</v>
      </c>
      <c r="D1680" s="1">
        <f t="shared" si="78"/>
        <v>0.11820767611096747</v>
      </c>
      <c r="E1680" s="1">
        <v>1</v>
      </c>
      <c r="F1680" s="1">
        <v>0</v>
      </c>
      <c r="G1680" s="1">
        <v>90</v>
      </c>
      <c r="H1680" s="1">
        <v>8</v>
      </c>
      <c r="I1680" s="1">
        <v>3</v>
      </c>
      <c r="J1680" s="1">
        <v>19</v>
      </c>
      <c r="K1680" s="1">
        <v>0</v>
      </c>
      <c r="L1680" s="1">
        <v>2</v>
      </c>
      <c r="M1680" s="1">
        <v>3</v>
      </c>
      <c r="N1680" s="1">
        <v>2</v>
      </c>
      <c r="O1680" s="1">
        <v>2</v>
      </c>
      <c r="P1680" s="1">
        <v>0</v>
      </c>
      <c r="Q1680" s="1">
        <v>3</v>
      </c>
      <c r="R1680" s="1">
        <v>6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52</v>
      </c>
      <c r="AA1680" s="1" t="str" cm="1">
        <f t="array" ref="AA1680">_xlfn.IFS(AND(Z1680 &lt; 36, Z1680 &gt; 23), "24-35", AND(Z1680 &lt; 51, Z1680 &gt; 35), "36-50", AND(Z1680 &lt; 66, Z1680 &gt; 50), "51-65", Z1680 &gt; 65, "66+", TRUE, "?")</f>
        <v>51-65</v>
      </c>
      <c r="AB1680" s="1">
        <v>2226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</v>
      </c>
      <c r="AK1680" s="1">
        <v>0</v>
      </c>
      <c r="AL1680" s="1">
        <v>29</v>
      </c>
      <c r="AM1680" s="2">
        <v>42623</v>
      </c>
      <c r="AN1680">
        <f t="shared" si="79"/>
        <v>9</v>
      </c>
      <c r="AO1680" t="str">
        <f t="shared" si="80"/>
        <v>September</v>
      </c>
      <c r="AP1680">
        <v>1</v>
      </c>
    </row>
    <row r="1681" spans="1:42" ht="13" x14ac:dyDescent="0.15">
      <c r="A1681">
        <v>1680</v>
      </c>
      <c r="B1681" s="1">
        <v>68148</v>
      </c>
      <c r="C1681" s="1">
        <v>957</v>
      </c>
      <c r="D1681" s="1">
        <f t="shared" si="78"/>
        <v>1.4042965310794153</v>
      </c>
      <c r="E1681" s="1">
        <v>0</v>
      </c>
      <c r="F1681" s="1">
        <v>0</v>
      </c>
      <c r="G1681" s="1">
        <v>86</v>
      </c>
      <c r="H1681" s="1">
        <v>389</v>
      </c>
      <c r="I1681" s="1">
        <v>66</v>
      </c>
      <c r="J1681" s="1">
        <v>408</v>
      </c>
      <c r="K1681" s="1">
        <v>37</v>
      </c>
      <c r="L1681" s="1">
        <v>57</v>
      </c>
      <c r="M1681" s="1">
        <v>85</v>
      </c>
      <c r="N1681" s="1">
        <v>1</v>
      </c>
      <c r="O1681" s="1">
        <v>4</v>
      </c>
      <c r="P1681" s="1">
        <v>4</v>
      </c>
      <c r="Q1681" s="1">
        <v>6</v>
      </c>
      <c r="R1681" s="1">
        <v>2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63</v>
      </c>
      <c r="AA1681" s="1" t="str" cm="1">
        <f t="array" ref="AA1681">_xlfn.IFS(AND(Z1681 &lt; 36, Z1681 &gt; 23), "24-35", AND(Z1681 &lt; 51, Z1681 &gt; 35), "36-50", AND(Z1681 &lt; 66, Z1681 &gt; 50), "51-65", Z1681 &gt; 65, "66+", TRUE, "?")</f>
        <v>51-65</v>
      </c>
      <c r="AB1681" s="1">
        <v>2461</v>
      </c>
      <c r="AC1681" s="1">
        <v>0</v>
      </c>
      <c r="AD1681" s="1">
        <v>0</v>
      </c>
      <c r="AE1681" s="1">
        <v>0</v>
      </c>
      <c r="AF1681" s="1">
        <v>1</v>
      </c>
      <c r="AG1681" s="1">
        <v>0</v>
      </c>
      <c r="AH1681" s="1">
        <v>0</v>
      </c>
      <c r="AI1681" s="1">
        <v>0</v>
      </c>
      <c r="AJ1681" s="1">
        <v>1</v>
      </c>
      <c r="AK1681" s="1">
        <v>0</v>
      </c>
      <c r="AL1681" s="1">
        <v>872</v>
      </c>
      <c r="AM1681" s="2">
        <v>42388</v>
      </c>
      <c r="AN1681">
        <f t="shared" si="79"/>
        <v>1</v>
      </c>
      <c r="AO1681" t="str">
        <f t="shared" si="80"/>
        <v>January</v>
      </c>
      <c r="AP1681">
        <v>1</v>
      </c>
    </row>
    <row r="1682" spans="1:42" ht="13" x14ac:dyDescent="0.15">
      <c r="A1682">
        <v>1681</v>
      </c>
      <c r="B1682" s="1">
        <v>65735</v>
      </c>
      <c r="C1682" s="1">
        <v>384</v>
      </c>
      <c r="D1682" s="1">
        <f t="shared" si="78"/>
        <v>0.58416368753327763</v>
      </c>
      <c r="E1682" s="1">
        <v>1</v>
      </c>
      <c r="F1682" s="1">
        <v>1</v>
      </c>
      <c r="G1682" s="1">
        <v>37</v>
      </c>
      <c r="H1682" s="1">
        <v>239</v>
      </c>
      <c r="I1682" s="1">
        <v>7</v>
      </c>
      <c r="J1682" s="1">
        <v>119</v>
      </c>
      <c r="K1682" s="1">
        <v>4</v>
      </c>
      <c r="L1682" s="1">
        <v>15</v>
      </c>
      <c r="M1682" s="1">
        <v>11</v>
      </c>
      <c r="N1682" s="1">
        <v>5</v>
      </c>
      <c r="O1682" s="1">
        <v>6</v>
      </c>
      <c r="P1682" s="1">
        <v>2</v>
      </c>
      <c r="Q1682" s="1">
        <v>6</v>
      </c>
      <c r="R1682" s="1">
        <v>7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55</v>
      </c>
      <c r="AA1682" s="1" t="str" cm="1">
        <f t="array" ref="AA1682">_xlfn.IFS(AND(Z1682 &lt; 36, Z1682 &gt; 23), "24-35", AND(Z1682 &lt; 51, Z1682 &gt; 35), "36-50", AND(Z1682 &lt; 66, Z1682 &gt; 50), "51-65", Z1682 &gt; 65, "66+", TRUE, "?")</f>
        <v>51-65</v>
      </c>
      <c r="AB1682" s="1">
        <v>2363</v>
      </c>
      <c r="AC1682" s="1">
        <v>0</v>
      </c>
      <c r="AD1682" s="1">
        <v>0</v>
      </c>
      <c r="AE1682" s="1">
        <v>0</v>
      </c>
      <c r="AF1682" s="1">
        <v>1</v>
      </c>
      <c r="AG1682" s="1">
        <v>0</v>
      </c>
      <c r="AH1682" s="1">
        <v>0</v>
      </c>
      <c r="AI1682" s="1">
        <v>0</v>
      </c>
      <c r="AJ1682" s="1">
        <v>1</v>
      </c>
      <c r="AK1682" s="1">
        <v>0</v>
      </c>
      <c r="AL1682" s="1">
        <v>373</v>
      </c>
      <c r="AM1682" s="2">
        <v>42486</v>
      </c>
      <c r="AN1682">
        <f t="shared" si="79"/>
        <v>4</v>
      </c>
      <c r="AO1682" t="str">
        <f t="shared" si="80"/>
        <v>April</v>
      </c>
      <c r="AP1682">
        <v>1</v>
      </c>
    </row>
    <row r="1683" spans="1:42" ht="13" x14ac:dyDescent="0.15">
      <c r="A1683">
        <v>1682</v>
      </c>
      <c r="B1683" s="1">
        <v>40887</v>
      </c>
      <c r="C1683" s="1">
        <v>118</v>
      </c>
      <c r="D1683" s="1">
        <f t="shared" si="78"/>
        <v>0.28860028860028858</v>
      </c>
      <c r="E1683" s="1">
        <v>1</v>
      </c>
      <c r="F1683" s="1">
        <v>1</v>
      </c>
      <c r="G1683" s="1">
        <v>32</v>
      </c>
      <c r="H1683" s="1">
        <v>50</v>
      </c>
      <c r="I1683" s="1">
        <v>4</v>
      </c>
      <c r="J1683" s="1">
        <v>44</v>
      </c>
      <c r="K1683" s="1">
        <v>10</v>
      </c>
      <c r="L1683" s="1">
        <v>10</v>
      </c>
      <c r="M1683" s="1">
        <v>43</v>
      </c>
      <c r="N1683" s="1">
        <v>3</v>
      </c>
      <c r="O1683" s="1">
        <v>3</v>
      </c>
      <c r="P1683" s="1">
        <v>1</v>
      </c>
      <c r="Q1683" s="1">
        <v>3</v>
      </c>
      <c r="R1683" s="1">
        <v>9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68</v>
      </c>
      <c r="AA1683" s="1" t="str" cm="1">
        <f t="array" ref="AA1683">_xlfn.IFS(AND(Z1683 &lt; 36, Z1683 &gt; 23), "24-35", AND(Z1683 &lt; 51, Z1683 &gt; 35), "36-50", AND(Z1683 &lt; 66, Z1683 &gt; 50), "51-65", Z1683 &gt; 65, "66+", TRUE, "?")</f>
        <v>66+</v>
      </c>
      <c r="AB1683" s="1">
        <v>2578</v>
      </c>
      <c r="AC1683" s="1">
        <v>0</v>
      </c>
      <c r="AD1683" s="1">
        <v>0</v>
      </c>
      <c r="AE1683" s="1">
        <v>1</v>
      </c>
      <c r="AF1683" s="1">
        <v>0</v>
      </c>
      <c r="AG1683" s="1">
        <v>0</v>
      </c>
      <c r="AH1683" s="1">
        <v>0</v>
      </c>
      <c r="AI1683" s="1">
        <v>1</v>
      </c>
      <c r="AJ1683" s="1">
        <v>0</v>
      </c>
      <c r="AK1683" s="1">
        <v>0</v>
      </c>
      <c r="AL1683" s="1">
        <v>75</v>
      </c>
      <c r="AM1683" s="2">
        <v>42271</v>
      </c>
      <c r="AN1683">
        <f t="shared" si="79"/>
        <v>9</v>
      </c>
      <c r="AO1683" t="str">
        <f t="shared" si="80"/>
        <v>September</v>
      </c>
      <c r="AP1683">
        <v>1</v>
      </c>
    </row>
    <row r="1684" spans="1:42" ht="13" x14ac:dyDescent="0.15">
      <c r="A1684">
        <v>1683</v>
      </c>
      <c r="B1684" s="1">
        <v>4023</v>
      </c>
      <c r="C1684" s="1">
        <v>8</v>
      </c>
      <c r="D1684" s="1">
        <f t="shared" si="78"/>
        <v>0.19885657469550086</v>
      </c>
      <c r="E1684" s="1">
        <v>1</v>
      </c>
      <c r="F1684" s="1">
        <v>1</v>
      </c>
      <c r="G1684" s="1">
        <v>29</v>
      </c>
      <c r="H1684" s="1">
        <v>5</v>
      </c>
      <c r="I1684" s="1">
        <v>0</v>
      </c>
      <c r="J1684" s="1">
        <v>1</v>
      </c>
      <c r="K1684" s="1">
        <v>1</v>
      </c>
      <c r="L1684" s="1">
        <v>1</v>
      </c>
      <c r="M1684" s="1">
        <v>1</v>
      </c>
      <c r="N1684" s="1">
        <v>15</v>
      </c>
      <c r="O1684" s="1">
        <v>0</v>
      </c>
      <c r="P1684" s="1">
        <v>0</v>
      </c>
      <c r="Q1684" s="1">
        <v>0</v>
      </c>
      <c r="R1684" s="1">
        <v>19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57</v>
      </c>
      <c r="AA1684" s="1" t="str" cm="1">
        <f t="array" ref="AA1684">_xlfn.IFS(AND(Z1684 &lt; 36, Z1684 &gt; 23), "24-35", AND(Z1684 &lt; 51, Z1684 &gt; 35), "36-50", AND(Z1684 &lt; 66, Z1684 &gt; 50), "51-65", Z1684 &gt; 65, "66+", TRUE, "?")</f>
        <v>51-65</v>
      </c>
      <c r="AB1684" s="1">
        <v>2165</v>
      </c>
      <c r="AC1684" s="1">
        <v>0</v>
      </c>
      <c r="AD1684" s="1">
        <v>1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7</v>
      </c>
      <c r="AM1684" s="2">
        <v>42684</v>
      </c>
      <c r="AN1684">
        <f t="shared" si="79"/>
        <v>11</v>
      </c>
      <c r="AO1684" t="str">
        <f t="shared" si="80"/>
        <v>November</v>
      </c>
      <c r="AP1684">
        <v>1</v>
      </c>
    </row>
    <row r="1685" spans="1:42" ht="13" x14ac:dyDescent="0.15">
      <c r="A1685">
        <v>1684</v>
      </c>
      <c r="B1685" s="1">
        <v>30093</v>
      </c>
      <c r="C1685" s="1">
        <v>53</v>
      </c>
      <c r="D1685" s="1">
        <f t="shared" si="78"/>
        <v>0.17612069251985513</v>
      </c>
      <c r="E1685" s="1">
        <v>0</v>
      </c>
      <c r="F1685" s="1">
        <v>0</v>
      </c>
      <c r="G1685" s="1">
        <v>19</v>
      </c>
      <c r="H1685" s="1">
        <v>2</v>
      </c>
      <c r="I1685" s="1">
        <v>6</v>
      </c>
      <c r="J1685" s="1">
        <v>28</v>
      </c>
      <c r="K1685" s="1">
        <v>13</v>
      </c>
      <c r="L1685" s="1">
        <v>4</v>
      </c>
      <c r="M1685" s="1">
        <v>16</v>
      </c>
      <c r="N1685" s="1">
        <v>1</v>
      </c>
      <c r="O1685" s="1">
        <v>2</v>
      </c>
      <c r="P1685" s="1">
        <v>0</v>
      </c>
      <c r="Q1685" s="1">
        <v>3</v>
      </c>
      <c r="R1685" s="1">
        <v>7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30</v>
      </c>
      <c r="AA1685" s="1" t="str" cm="1">
        <f t="array" ref="AA1685">_xlfn.IFS(AND(Z1685 &lt; 36, Z1685 &gt; 23), "24-35", AND(Z1685 &lt; 51, Z1685 &gt; 35), "36-50", AND(Z1685 &lt; 66, Z1685 &gt; 50), "51-65", Z1685 &gt; 65, "66+", TRUE, "?")</f>
        <v>24-35</v>
      </c>
      <c r="AB1685" s="1">
        <v>2515</v>
      </c>
      <c r="AC1685" s="1">
        <v>0</v>
      </c>
      <c r="AD1685" s="1">
        <v>1</v>
      </c>
      <c r="AE1685" s="1">
        <v>0</v>
      </c>
      <c r="AF1685" s="1">
        <v>0</v>
      </c>
      <c r="AG1685" s="1">
        <v>0</v>
      </c>
      <c r="AH1685" s="1">
        <v>0</v>
      </c>
      <c r="AI1685" s="1">
        <v>1</v>
      </c>
      <c r="AJ1685" s="1">
        <v>0</v>
      </c>
      <c r="AK1685" s="1">
        <v>0</v>
      </c>
      <c r="AL1685" s="1">
        <v>37</v>
      </c>
      <c r="AM1685" s="2">
        <v>42334</v>
      </c>
      <c r="AN1685">
        <f t="shared" si="79"/>
        <v>11</v>
      </c>
      <c r="AO1685" t="str">
        <f t="shared" si="80"/>
        <v>November</v>
      </c>
      <c r="AP1685">
        <v>1</v>
      </c>
    </row>
    <row r="1686" spans="1:42" ht="13" x14ac:dyDescent="0.15">
      <c r="A1686">
        <v>1685</v>
      </c>
      <c r="B1686" s="1">
        <v>57705</v>
      </c>
      <c r="C1686" s="1">
        <v>446</v>
      </c>
      <c r="D1686" s="1">
        <f t="shared" si="78"/>
        <v>0.77289662940819681</v>
      </c>
      <c r="E1686" s="1">
        <v>0</v>
      </c>
      <c r="F1686" s="1">
        <v>1</v>
      </c>
      <c r="G1686" s="1">
        <v>14</v>
      </c>
      <c r="H1686" s="1">
        <v>383</v>
      </c>
      <c r="I1686" s="1">
        <v>0</v>
      </c>
      <c r="J1686" s="1">
        <v>53</v>
      </c>
      <c r="K1686" s="1">
        <v>6</v>
      </c>
      <c r="L1686" s="1">
        <v>4</v>
      </c>
      <c r="M1686" s="1">
        <v>40</v>
      </c>
      <c r="N1686" s="1">
        <v>3</v>
      </c>
      <c r="O1686" s="1">
        <v>8</v>
      </c>
      <c r="P1686" s="1">
        <v>1</v>
      </c>
      <c r="Q1686" s="1">
        <v>6</v>
      </c>
      <c r="R1686" s="1">
        <v>6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54</v>
      </c>
      <c r="AA1686" s="1" t="str" cm="1">
        <f t="array" ref="AA1686">_xlfn.IFS(AND(Z1686 &lt; 36, Z1686 &gt; 23), "24-35", AND(Z1686 &lt; 51, Z1686 &gt; 35), "36-50", AND(Z1686 &lt; 66, Z1686 &gt; 50), "51-65", Z1686 &gt; 65, "66+", TRUE, "?")</f>
        <v>51-65</v>
      </c>
      <c r="AB1686" s="1">
        <v>2328</v>
      </c>
      <c r="AC1686" s="1">
        <v>0</v>
      </c>
      <c r="AD1686" s="1">
        <v>1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406</v>
      </c>
      <c r="AM1686" s="2">
        <v>42521</v>
      </c>
      <c r="AN1686">
        <f t="shared" si="79"/>
        <v>5</v>
      </c>
      <c r="AO1686" t="str">
        <f t="shared" si="80"/>
        <v>May</v>
      </c>
      <c r="AP1686">
        <v>1</v>
      </c>
    </row>
    <row r="1687" spans="1:42" ht="13" x14ac:dyDescent="0.15">
      <c r="A1687">
        <v>1686</v>
      </c>
      <c r="B1687" s="1">
        <v>25008</v>
      </c>
      <c r="C1687" s="1">
        <v>25</v>
      </c>
      <c r="D1687" s="1">
        <f t="shared" si="78"/>
        <v>9.9968010236724247E-2</v>
      </c>
      <c r="E1687" s="1">
        <v>1</v>
      </c>
      <c r="F1687" s="1">
        <v>0</v>
      </c>
      <c r="G1687" s="1">
        <v>72</v>
      </c>
      <c r="H1687" s="1">
        <v>2</v>
      </c>
      <c r="I1687" s="1">
        <v>8</v>
      </c>
      <c r="J1687" s="1">
        <v>8</v>
      </c>
      <c r="K1687" s="1">
        <v>6</v>
      </c>
      <c r="L1687" s="1">
        <v>1</v>
      </c>
      <c r="M1687" s="1">
        <v>9</v>
      </c>
      <c r="N1687" s="1">
        <v>2</v>
      </c>
      <c r="O1687" s="1">
        <v>1</v>
      </c>
      <c r="P1687" s="1">
        <v>0</v>
      </c>
      <c r="Q1687" s="1">
        <v>3</v>
      </c>
      <c r="R1687" s="1">
        <v>8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32</v>
      </c>
      <c r="AA1687" s="1" t="str" cm="1">
        <f t="array" ref="AA1687">_xlfn.IFS(AND(Z1687 &lt; 36, Z1687 &gt; 23), "24-35", AND(Z1687 &lt; 51, Z1687 &gt; 35), "36-50", AND(Z1687 &lt; 66, Z1687 &gt; 50), "51-65", Z1687 &gt; 65, "66+", TRUE, "?")</f>
        <v>24-35</v>
      </c>
      <c r="AB1687" s="1">
        <v>2306</v>
      </c>
      <c r="AC1687" s="1">
        <v>0</v>
      </c>
      <c r="AD1687" s="1">
        <v>0</v>
      </c>
      <c r="AE1687" s="1">
        <v>1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16</v>
      </c>
      <c r="AM1687" s="2">
        <v>42543</v>
      </c>
      <c r="AN1687">
        <f t="shared" si="79"/>
        <v>6</v>
      </c>
      <c r="AO1687" t="str">
        <f t="shared" si="80"/>
        <v>June</v>
      </c>
      <c r="AP1687">
        <v>1</v>
      </c>
    </row>
    <row r="1688" spans="1:42" ht="13" x14ac:dyDescent="0.15">
      <c r="A1688">
        <v>1687</v>
      </c>
      <c r="B1688" s="1">
        <v>29435</v>
      </c>
      <c r="C1688" s="1">
        <v>116</v>
      </c>
      <c r="D1688" s="1">
        <f t="shared" si="78"/>
        <v>0.39408866995073888</v>
      </c>
      <c r="E1688" s="1">
        <v>1</v>
      </c>
      <c r="F1688" s="1">
        <v>1</v>
      </c>
      <c r="G1688" s="1">
        <v>11</v>
      </c>
      <c r="H1688" s="1">
        <v>70</v>
      </c>
      <c r="I1688" s="1">
        <v>3</v>
      </c>
      <c r="J1688" s="1">
        <v>37</v>
      </c>
      <c r="K1688" s="1">
        <v>4</v>
      </c>
      <c r="L1688" s="1">
        <v>2</v>
      </c>
      <c r="M1688" s="1">
        <v>64</v>
      </c>
      <c r="N1688" s="1">
        <v>4</v>
      </c>
      <c r="O1688" s="1">
        <v>3</v>
      </c>
      <c r="P1688" s="1">
        <v>2</v>
      </c>
      <c r="Q1688" s="1">
        <v>2</v>
      </c>
      <c r="R1688" s="1">
        <v>9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54</v>
      </c>
      <c r="AA1688" s="1" t="str" cm="1">
        <f t="array" ref="AA1688">_xlfn.IFS(AND(Z1688 &lt; 36, Z1688 &gt; 23), "24-35", AND(Z1688 &lt; 51, Z1688 &gt; 35), "36-50", AND(Z1688 &lt; 66, Z1688 &gt; 50), "51-65", Z1688 &gt; 65, "66+", TRUE, "?")</f>
        <v>51-65</v>
      </c>
      <c r="AB1688" s="1">
        <v>2851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</v>
      </c>
      <c r="AK1688" s="1">
        <v>0</v>
      </c>
      <c r="AL1688" s="1">
        <v>52</v>
      </c>
      <c r="AM1688" s="2">
        <v>41998</v>
      </c>
      <c r="AN1688">
        <f t="shared" si="79"/>
        <v>12</v>
      </c>
      <c r="AO1688" t="str">
        <f t="shared" si="80"/>
        <v>December</v>
      </c>
      <c r="AP1688">
        <v>1</v>
      </c>
    </row>
    <row r="1689" spans="1:42" ht="13" x14ac:dyDescent="0.15">
      <c r="A1689">
        <v>1688</v>
      </c>
      <c r="B1689" s="1">
        <v>22280</v>
      </c>
      <c r="C1689" s="1">
        <v>11</v>
      </c>
      <c r="D1689" s="1">
        <f t="shared" si="78"/>
        <v>4.9371633752244168E-2</v>
      </c>
      <c r="E1689" s="1">
        <v>1</v>
      </c>
      <c r="F1689" s="1">
        <v>0</v>
      </c>
      <c r="G1689" s="1">
        <v>85</v>
      </c>
      <c r="H1689" s="1">
        <v>2</v>
      </c>
      <c r="I1689" s="1">
        <v>1</v>
      </c>
      <c r="J1689" s="1">
        <v>4</v>
      </c>
      <c r="K1689" s="1">
        <v>3</v>
      </c>
      <c r="L1689" s="1">
        <v>1</v>
      </c>
      <c r="M1689" s="1">
        <v>2</v>
      </c>
      <c r="N1689" s="1">
        <v>1</v>
      </c>
      <c r="O1689" s="1">
        <v>1</v>
      </c>
      <c r="P1689" s="1">
        <v>0</v>
      </c>
      <c r="Q1689" s="1">
        <v>2</v>
      </c>
      <c r="R1689" s="1">
        <v>8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45</v>
      </c>
      <c r="AA1689" s="1" t="str" cm="1">
        <f t="array" ref="AA1689">_xlfn.IFS(AND(Z1689 &lt; 36, Z1689 &gt; 23), "24-35", AND(Z1689 &lt; 51, Z1689 &gt; 35), "36-50", AND(Z1689 &lt; 66, Z1689 &gt; 50), "51-65", Z1689 &gt; 65, "66+", TRUE, "?")</f>
        <v>36-50</v>
      </c>
      <c r="AB1689" s="1">
        <v>2565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>
        <v>0</v>
      </c>
      <c r="AI1689" s="1">
        <v>1</v>
      </c>
      <c r="AJ1689" s="1">
        <v>0</v>
      </c>
      <c r="AK1689" s="1">
        <v>0</v>
      </c>
      <c r="AL1689" s="1">
        <v>9</v>
      </c>
      <c r="AM1689" s="2">
        <v>42284</v>
      </c>
      <c r="AN1689">
        <f t="shared" si="79"/>
        <v>10</v>
      </c>
      <c r="AO1689" t="str">
        <f t="shared" si="80"/>
        <v>October</v>
      </c>
      <c r="AP1689">
        <v>1</v>
      </c>
    </row>
    <row r="1690" spans="1:42" ht="13" x14ac:dyDescent="0.15">
      <c r="A1690">
        <v>1689</v>
      </c>
      <c r="B1690" s="1">
        <v>72159</v>
      </c>
      <c r="C1690" s="1">
        <v>1348</v>
      </c>
      <c r="D1690" s="1">
        <f t="shared" si="78"/>
        <v>1.8680968416968085</v>
      </c>
      <c r="E1690" s="1">
        <v>0</v>
      </c>
      <c r="F1690" s="1">
        <v>0</v>
      </c>
      <c r="G1690" s="1">
        <v>62</v>
      </c>
      <c r="H1690" s="1">
        <v>322</v>
      </c>
      <c r="I1690" s="1">
        <v>53</v>
      </c>
      <c r="J1690" s="1">
        <v>899</v>
      </c>
      <c r="K1690" s="1">
        <v>34</v>
      </c>
      <c r="L1690" s="1">
        <v>40</v>
      </c>
      <c r="M1690" s="1">
        <v>53</v>
      </c>
      <c r="N1690" s="1">
        <v>1</v>
      </c>
      <c r="O1690" s="1">
        <v>4</v>
      </c>
      <c r="P1690" s="1">
        <v>6</v>
      </c>
      <c r="Q1690" s="1">
        <v>10</v>
      </c>
      <c r="R1690" s="1">
        <v>2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42</v>
      </c>
      <c r="AA1690" s="1" t="str" cm="1">
        <f t="array" ref="AA1690">_xlfn.IFS(AND(Z1690 &lt; 36, Z1690 &gt; 23), "24-35", AND(Z1690 &lt; 51, Z1690 &gt; 35), "36-50", AND(Z1690 &lt; 66, Z1690 &gt; 50), "51-65", Z1690 &gt; 65, "66+", TRUE, "?")</f>
        <v>36-50</v>
      </c>
      <c r="AB1690" s="1">
        <v>2767</v>
      </c>
      <c r="AC1690" s="1">
        <v>0</v>
      </c>
      <c r="AD1690" s="1">
        <v>1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1295</v>
      </c>
      <c r="AM1690" s="2">
        <v>42082</v>
      </c>
      <c r="AN1690">
        <f t="shared" si="79"/>
        <v>3</v>
      </c>
      <c r="AO1690" t="str">
        <f t="shared" si="80"/>
        <v>March</v>
      </c>
      <c r="AP1690">
        <v>1</v>
      </c>
    </row>
    <row r="1691" spans="1:42" ht="13" x14ac:dyDescent="0.15">
      <c r="A1691">
        <v>1690</v>
      </c>
      <c r="B1691" s="1">
        <v>38097</v>
      </c>
      <c r="C1691" s="1">
        <v>115</v>
      </c>
      <c r="D1691" s="1">
        <f t="shared" si="78"/>
        <v>0.3018610389269496</v>
      </c>
      <c r="E1691" s="1">
        <v>1</v>
      </c>
      <c r="F1691" s="1">
        <v>1</v>
      </c>
      <c r="G1691" s="1">
        <v>70</v>
      </c>
      <c r="H1691" s="1">
        <v>77</v>
      </c>
      <c r="I1691" s="1">
        <v>2</v>
      </c>
      <c r="J1691" s="1">
        <v>35</v>
      </c>
      <c r="K1691" s="1">
        <v>0</v>
      </c>
      <c r="L1691" s="1">
        <v>1</v>
      </c>
      <c r="M1691" s="1">
        <v>69</v>
      </c>
      <c r="N1691" s="1">
        <v>4</v>
      </c>
      <c r="O1691" s="1">
        <v>3</v>
      </c>
      <c r="P1691" s="1">
        <v>2</v>
      </c>
      <c r="Q1691" s="1">
        <v>2</v>
      </c>
      <c r="R1691" s="1">
        <v>7</v>
      </c>
      <c r="S1691" s="1">
        <v>0</v>
      </c>
      <c r="T1691" s="1">
        <v>0</v>
      </c>
      <c r="U1691" s="1">
        <v>1</v>
      </c>
      <c r="V1691" s="1">
        <v>0</v>
      </c>
      <c r="W1691" s="1">
        <v>0</v>
      </c>
      <c r="X1691" s="1">
        <v>0</v>
      </c>
      <c r="Y1691" s="1">
        <v>1</v>
      </c>
      <c r="Z1691" s="1">
        <v>50</v>
      </c>
      <c r="AA1691" s="1" t="str" cm="1">
        <f t="array" ref="AA1691">_xlfn.IFS(AND(Z1691 &lt; 36, Z1691 &gt; 23), "24-35", AND(Z1691 &lt; 51, Z1691 &gt; 35), "36-50", AND(Z1691 &lt; 66, Z1691 &gt; 50), "51-65", Z1691 &gt; 65, "66+", TRUE, "?")</f>
        <v>36-50</v>
      </c>
      <c r="AB1691" s="1">
        <v>2781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46</v>
      </c>
      <c r="AM1691" s="2">
        <v>42068</v>
      </c>
      <c r="AN1691">
        <f t="shared" si="79"/>
        <v>3</v>
      </c>
      <c r="AO1691" t="str">
        <f t="shared" si="80"/>
        <v>March</v>
      </c>
      <c r="AP1691">
        <v>1</v>
      </c>
    </row>
    <row r="1692" spans="1:42" ht="13" x14ac:dyDescent="0.15">
      <c r="A1692">
        <v>1691</v>
      </c>
      <c r="B1692" s="1">
        <v>22979</v>
      </c>
      <c r="C1692" s="1">
        <v>93</v>
      </c>
      <c r="D1692" s="1">
        <f t="shared" si="78"/>
        <v>0.40471735062448322</v>
      </c>
      <c r="E1692" s="1">
        <v>1</v>
      </c>
      <c r="F1692" s="1">
        <v>0</v>
      </c>
      <c r="G1692" s="1">
        <v>29</v>
      </c>
      <c r="H1692" s="1">
        <v>16</v>
      </c>
      <c r="I1692" s="1">
        <v>17</v>
      </c>
      <c r="J1692" s="1">
        <v>19</v>
      </c>
      <c r="K1692" s="1">
        <v>20</v>
      </c>
      <c r="L1692" s="1">
        <v>21</v>
      </c>
      <c r="M1692" s="1">
        <v>22</v>
      </c>
      <c r="N1692" s="1">
        <v>3</v>
      </c>
      <c r="O1692" s="1">
        <v>3</v>
      </c>
      <c r="P1692" s="1">
        <v>2</v>
      </c>
      <c r="Q1692" s="1">
        <v>2</v>
      </c>
      <c r="R1692" s="1">
        <v>8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50</v>
      </c>
      <c r="AA1692" s="1" t="str" cm="1">
        <f t="array" ref="AA1692">_xlfn.IFS(AND(Z1692 &lt; 36, Z1692 &gt; 23), "24-35", AND(Z1692 &lt; 51, Z1692 &gt; 35), "36-50", AND(Z1692 &lt; 66, Z1692 &gt; 50), "51-65", Z1692 &gt; 65, "66+", TRUE, "?")</f>
        <v>36-50</v>
      </c>
      <c r="AB1692" s="1">
        <v>2820</v>
      </c>
      <c r="AC1692" s="1">
        <v>0</v>
      </c>
      <c r="AD1692" s="1">
        <v>1</v>
      </c>
      <c r="AE1692" s="1">
        <v>0</v>
      </c>
      <c r="AF1692" s="1">
        <v>0</v>
      </c>
      <c r="AG1692" s="1">
        <v>0</v>
      </c>
      <c r="AH1692" s="1">
        <v>0</v>
      </c>
      <c r="AI1692" s="1">
        <v>1</v>
      </c>
      <c r="AJ1692" s="1">
        <v>0</v>
      </c>
      <c r="AK1692" s="1">
        <v>0</v>
      </c>
      <c r="AL1692" s="1">
        <v>71</v>
      </c>
      <c r="AM1692" s="2">
        <v>42029</v>
      </c>
      <c r="AN1692">
        <f t="shared" si="79"/>
        <v>1</v>
      </c>
      <c r="AO1692" t="str">
        <f t="shared" si="80"/>
        <v>January</v>
      </c>
      <c r="AP1692">
        <v>1</v>
      </c>
    </row>
    <row r="1693" spans="1:42" ht="13" x14ac:dyDescent="0.15">
      <c r="A1693">
        <v>1692</v>
      </c>
      <c r="B1693" s="1">
        <v>74290</v>
      </c>
      <c r="C1693" s="1">
        <v>1205</v>
      </c>
      <c r="D1693" s="1">
        <f t="shared" si="78"/>
        <v>1.6220218064342442</v>
      </c>
      <c r="E1693" s="1">
        <v>0</v>
      </c>
      <c r="F1693" s="1">
        <v>1</v>
      </c>
      <c r="G1693" s="1">
        <v>70</v>
      </c>
      <c r="H1693" s="1">
        <v>1121</v>
      </c>
      <c r="I1693" s="1">
        <v>0</v>
      </c>
      <c r="J1693" s="1">
        <v>72</v>
      </c>
      <c r="K1693" s="1">
        <v>0</v>
      </c>
      <c r="L1693" s="1">
        <v>12</v>
      </c>
      <c r="M1693" s="1">
        <v>12</v>
      </c>
      <c r="N1693" s="1">
        <v>4</v>
      </c>
      <c r="O1693" s="1">
        <v>10</v>
      </c>
      <c r="P1693" s="1">
        <v>8</v>
      </c>
      <c r="Q1693" s="1">
        <v>10</v>
      </c>
      <c r="R1693" s="1">
        <v>6</v>
      </c>
      <c r="S1693" s="1">
        <v>1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49</v>
      </c>
      <c r="AA1693" s="1" t="str" cm="1">
        <f t="array" ref="AA1693">_xlfn.IFS(AND(Z1693 &lt; 36, Z1693 &gt; 23), "24-35", AND(Z1693 &lt; 51, Z1693 &gt; 35), "36-50", AND(Z1693 &lt; 66, Z1693 &gt; 50), "51-65", Z1693 &gt; 65, "66+", TRUE, "?")</f>
        <v>36-50</v>
      </c>
      <c r="AB1693" s="1">
        <v>2480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</v>
      </c>
      <c r="AK1693" s="1">
        <v>0</v>
      </c>
      <c r="AL1693" s="1">
        <v>1193</v>
      </c>
      <c r="AM1693" s="2">
        <v>42369</v>
      </c>
      <c r="AN1693">
        <f t="shared" si="79"/>
        <v>12</v>
      </c>
      <c r="AO1693" t="str">
        <f t="shared" si="80"/>
        <v>December</v>
      </c>
      <c r="AP1693">
        <v>1</v>
      </c>
    </row>
    <row r="1694" spans="1:42" ht="13" x14ac:dyDescent="0.15">
      <c r="A1694">
        <v>1693</v>
      </c>
      <c r="B1694" s="1">
        <v>58217</v>
      </c>
      <c r="C1694" s="1">
        <v>90</v>
      </c>
      <c r="D1694" s="1">
        <f t="shared" si="78"/>
        <v>0.15459401892917876</v>
      </c>
      <c r="E1694" s="1">
        <v>2</v>
      </c>
      <c r="F1694" s="1">
        <v>1</v>
      </c>
      <c r="G1694" s="1">
        <v>84</v>
      </c>
      <c r="H1694" s="1">
        <v>68</v>
      </c>
      <c r="I1694" s="1">
        <v>1</v>
      </c>
      <c r="J1694" s="1">
        <v>13</v>
      </c>
      <c r="K1694" s="1">
        <v>3</v>
      </c>
      <c r="L1694" s="1">
        <v>5</v>
      </c>
      <c r="M1694" s="1">
        <v>13</v>
      </c>
      <c r="N1694" s="1">
        <v>1</v>
      </c>
      <c r="O1694" s="1">
        <v>2</v>
      </c>
      <c r="P1694" s="1">
        <v>0</v>
      </c>
      <c r="Q1694" s="1">
        <v>4</v>
      </c>
      <c r="R1694" s="1">
        <v>6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69</v>
      </c>
      <c r="AA1694" s="1" t="str" cm="1">
        <f t="array" ref="AA1694">_xlfn.IFS(AND(Z1694 &lt; 36, Z1694 &gt; 23), "24-35", AND(Z1694 &lt; 51, Z1694 &gt; 35), "36-50", AND(Z1694 &lt; 66, Z1694 &gt; 50), "51-65", Z1694 &gt; 65, "66+", TRUE, "?")</f>
        <v>66+</v>
      </c>
      <c r="AB1694" s="1">
        <v>2748</v>
      </c>
      <c r="AC1694" s="1">
        <v>0</v>
      </c>
      <c r="AD1694" s="1">
        <v>0</v>
      </c>
      <c r="AE1694" s="1">
        <v>1</v>
      </c>
      <c r="AF1694" s="1">
        <v>0</v>
      </c>
      <c r="AG1694" s="1">
        <v>0</v>
      </c>
      <c r="AH1694" s="1">
        <v>0</v>
      </c>
      <c r="AI1694" s="1">
        <v>0</v>
      </c>
      <c r="AJ1694" s="1">
        <v>1</v>
      </c>
      <c r="AK1694" s="1">
        <v>0</v>
      </c>
      <c r="AL1694" s="1">
        <v>77</v>
      </c>
      <c r="AM1694" s="2">
        <v>42101</v>
      </c>
      <c r="AN1694">
        <f t="shared" si="79"/>
        <v>4</v>
      </c>
      <c r="AO1694" t="str">
        <f t="shared" si="80"/>
        <v>April</v>
      </c>
      <c r="AP1694">
        <v>1</v>
      </c>
    </row>
    <row r="1695" spans="1:42" ht="13" x14ac:dyDescent="0.15">
      <c r="A1695">
        <v>1694</v>
      </c>
      <c r="B1695" s="1">
        <v>21024</v>
      </c>
      <c r="C1695" s="1">
        <v>66</v>
      </c>
      <c r="D1695" s="1">
        <f t="shared" si="78"/>
        <v>0.3139269406392694</v>
      </c>
      <c r="E1695" s="1">
        <v>0</v>
      </c>
      <c r="F1695" s="1">
        <v>0</v>
      </c>
      <c r="G1695" s="1">
        <v>89</v>
      </c>
      <c r="H1695" s="1">
        <v>36</v>
      </c>
      <c r="I1695" s="1">
        <v>4</v>
      </c>
      <c r="J1695" s="1">
        <v>18</v>
      </c>
      <c r="K1695" s="1">
        <v>6</v>
      </c>
      <c r="L1695" s="1">
        <v>2</v>
      </c>
      <c r="M1695" s="1">
        <v>18</v>
      </c>
      <c r="N1695" s="1">
        <v>1</v>
      </c>
      <c r="O1695" s="1">
        <v>2</v>
      </c>
      <c r="P1695" s="1">
        <v>0</v>
      </c>
      <c r="Q1695" s="1">
        <v>4</v>
      </c>
      <c r="R1695" s="1">
        <v>7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44</v>
      </c>
      <c r="AA1695" s="1" t="str" cm="1">
        <f t="array" ref="AA1695">_xlfn.IFS(AND(Z1695 &lt; 36, Z1695 &gt; 23), "24-35", AND(Z1695 &lt; 51, Z1695 &gt; 35), "36-50", AND(Z1695 &lt; 66, Z1695 &gt; 50), "51-65", Z1695 &gt; 65, "66+", TRUE, "?")</f>
        <v>36-50</v>
      </c>
      <c r="AB1695" s="1">
        <v>2519</v>
      </c>
      <c r="AC1695" s="1">
        <v>0</v>
      </c>
      <c r="AD1695" s="1">
        <v>0</v>
      </c>
      <c r="AE1695" s="1">
        <v>0</v>
      </c>
      <c r="AF1695" s="1">
        <v>1</v>
      </c>
      <c r="AG1695" s="1">
        <v>0</v>
      </c>
      <c r="AH1695" s="1">
        <v>0</v>
      </c>
      <c r="AI1695" s="1">
        <v>0</v>
      </c>
      <c r="AJ1695" s="1">
        <v>1</v>
      </c>
      <c r="AK1695" s="1">
        <v>0</v>
      </c>
      <c r="AL1695" s="1">
        <v>48</v>
      </c>
      <c r="AM1695" s="2">
        <v>42330</v>
      </c>
      <c r="AN1695">
        <f t="shared" si="79"/>
        <v>11</v>
      </c>
      <c r="AO1695" t="str">
        <f t="shared" si="80"/>
        <v>November</v>
      </c>
      <c r="AP1695">
        <v>1</v>
      </c>
    </row>
    <row r="1696" spans="1:42" ht="13" x14ac:dyDescent="0.15">
      <c r="A1696">
        <v>1695</v>
      </c>
      <c r="B1696" s="1">
        <v>70116</v>
      </c>
      <c r="C1696" s="1">
        <v>1507</v>
      </c>
      <c r="D1696" s="1">
        <f t="shared" si="78"/>
        <v>2.1492954532489019</v>
      </c>
      <c r="E1696" s="1">
        <v>0</v>
      </c>
      <c r="F1696" s="1">
        <v>0</v>
      </c>
      <c r="G1696" s="1">
        <v>73</v>
      </c>
      <c r="H1696" s="1">
        <v>707</v>
      </c>
      <c r="I1696" s="1">
        <v>44</v>
      </c>
      <c r="J1696" s="1">
        <v>603</v>
      </c>
      <c r="K1696" s="1">
        <v>95</v>
      </c>
      <c r="L1696" s="1">
        <v>58</v>
      </c>
      <c r="M1696" s="1">
        <v>29</v>
      </c>
      <c r="N1696" s="1">
        <v>1</v>
      </c>
      <c r="O1696" s="1">
        <v>2</v>
      </c>
      <c r="P1696" s="1">
        <v>8</v>
      </c>
      <c r="Q1696" s="1">
        <v>12</v>
      </c>
      <c r="R1696" s="1">
        <v>1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48</v>
      </c>
      <c r="AA1696" s="1" t="str" cm="1">
        <f t="array" ref="AA1696">_xlfn.IFS(AND(Z1696 &lt; 36, Z1696 &gt; 23), "24-35", AND(Z1696 &lt; 51, Z1696 &gt; 35), "36-50", AND(Z1696 &lt; 66, Z1696 &gt; 50), "51-65", Z1696 &gt; 65, "66+", TRUE, "?")</f>
        <v>36-50</v>
      </c>
      <c r="AB1696" s="1">
        <v>2678</v>
      </c>
      <c r="AC1696" s="1">
        <v>0</v>
      </c>
      <c r="AD1696" s="1">
        <v>1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1478</v>
      </c>
      <c r="AM1696" s="2">
        <v>42171</v>
      </c>
      <c r="AN1696">
        <f t="shared" si="79"/>
        <v>6</v>
      </c>
      <c r="AO1696" t="str">
        <f t="shared" si="80"/>
        <v>June</v>
      </c>
      <c r="AP1696">
        <v>1</v>
      </c>
    </row>
    <row r="1697" spans="1:42" ht="13" x14ac:dyDescent="0.15">
      <c r="A1697">
        <v>1696</v>
      </c>
      <c r="B1697" s="1">
        <v>54006</v>
      </c>
      <c r="C1697" s="1">
        <v>484</v>
      </c>
      <c r="D1697" s="1">
        <f t="shared" si="78"/>
        <v>0.89619671888308705</v>
      </c>
      <c r="E1697" s="1">
        <v>1</v>
      </c>
      <c r="F1697" s="1">
        <v>0</v>
      </c>
      <c r="G1697" s="1">
        <v>42</v>
      </c>
      <c r="H1697" s="1">
        <v>174</v>
      </c>
      <c r="I1697" s="1">
        <v>77</v>
      </c>
      <c r="J1697" s="1">
        <v>203</v>
      </c>
      <c r="K1697" s="1">
        <v>6</v>
      </c>
      <c r="L1697" s="1">
        <v>24</v>
      </c>
      <c r="M1697" s="1">
        <v>97</v>
      </c>
      <c r="N1697" s="1">
        <v>2</v>
      </c>
      <c r="O1697" s="1">
        <v>8</v>
      </c>
      <c r="P1697" s="1">
        <v>1</v>
      </c>
      <c r="Q1697" s="1">
        <v>7</v>
      </c>
      <c r="R1697" s="1">
        <v>7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35</v>
      </c>
      <c r="AA1697" s="1" t="str" cm="1">
        <f t="array" ref="AA1697">_xlfn.IFS(AND(Z1697 &lt; 36, Z1697 &gt; 23), "24-35", AND(Z1697 &lt; 51, Z1697 &gt; 35), "36-50", AND(Z1697 &lt; 66, Z1697 &gt; 50), "51-65", Z1697 &gt; 65, "66+", TRUE, "?")</f>
        <v>24-35</v>
      </c>
      <c r="AB1697" s="1">
        <v>2808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1</v>
      </c>
      <c r="AJ1697" s="1">
        <v>0</v>
      </c>
      <c r="AK1697" s="1">
        <v>0</v>
      </c>
      <c r="AL1697" s="1">
        <v>387</v>
      </c>
      <c r="AM1697" s="2">
        <v>42041</v>
      </c>
      <c r="AN1697">
        <f t="shared" si="79"/>
        <v>2</v>
      </c>
      <c r="AO1697" t="str">
        <f t="shared" si="80"/>
        <v>February</v>
      </c>
      <c r="AP1697">
        <v>1</v>
      </c>
    </row>
    <row r="1698" spans="1:42" ht="13" x14ac:dyDescent="0.15">
      <c r="A1698">
        <v>1697</v>
      </c>
      <c r="B1698" s="1">
        <v>69063</v>
      </c>
      <c r="C1698" s="1">
        <v>902</v>
      </c>
      <c r="D1698" s="1">
        <f t="shared" si="78"/>
        <v>1.3060538928224954</v>
      </c>
      <c r="E1698" s="1">
        <v>0</v>
      </c>
      <c r="F1698" s="1">
        <v>1</v>
      </c>
      <c r="G1698" s="1">
        <v>16</v>
      </c>
      <c r="H1698" s="1">
        <v>666</v>
      </c>
      <c r="I1698" s="1">
        <v>35</v>
      </c>
      <c r="J1698" s="1">
        <v>124</v>
      </c>
      <c r="K1698" s="1">
        <v>69</v>
      </c>
      <c r="L1698" s="1">
        <v>8</v>
      </c>
      <c r="M1698" s="1">
        <v>26</v>
      </c>
      <c r="N1698" s="1">
        <v>1</v>
      </c>
      <c r="O1698" s="1">
        <v>5</v>
      </c>
      <c r="P1698" s="1">
        <v>3</v>
      </c>
      <c r="Q1698" s="1">
        <v>5</v>
      </c>
      <c r="R1698" s="1">
        <v>3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54</v>
      </c>
      <c r="AA1698" s="1" t="str" cm="1">
        <f t="array" ref="AA1698">_xlfn.IFS(AND(Z1698 &lt; 36, Z1698 &gt; 23), "24-35", AND(Z1698 &lt; 51, Z1698 &gt; 35), "36-50", AND(Z1698 &lt; 66, Z1698 &gt; 50), "51-65", Z1698 &gt; 65, "66+", TRUE, "?")</f>
        <v>51-65</v>
      </c>
      <c r="AB1698" s="1">
        <v>2758</v>
      </c>
      <c r="AC1698" s="1">
        <v>0</v>
      </c>
      <c r="AD1698" s="1">
        <v>1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876</v>
      </c>
      <c r="AM1698" s="2">
        <v>42091</v>
      </c>
      <c r="AN1698">
        <f t="shared" si="79"/>
        <v>3</v>
      </c>
      <c r="AO1698" t="str">
        <f t="shared" si="80"/>
        <v>March</v>
      </c>
      <c r="AP1698">
        <v>1</v>
      </c>
    </row>
    <row r="1699" spans="1:42" ht="13" x14ac:dyDescent="0.15">
      <c r="A1699">
        <v>1698</v>
      </c>
      <c r="B1699" s="1">
        <v>11448</v>
      </c>
      <c r="C1699" s="1">
        <v>8</v>
      </c>
      <c r="D1699" s="1">
        <f t="shared" si="78"/>
        <v>6.9881201956673647E-2</v>
      </c>
      <c r="E1699" s="1">
        <v>0</v>
      </c>
      <c r="F1699" s="1">
        <v>0</v>
      </c>
      <c r="G1699" s="1">
        <v>16</v>
      </c>
      <c r="H1699" s="1">
        <v>0</v>
      </c>
      <c r="I1699" s="1">
        <v>0</v>
      </c>
      <c r="J1699" s="1">
        <v>0</v>
      </c>
      <c r="K1699" s="1">
        <v>6</v>
      </c>
      <c r="L1699" s="1">
        <v>2</v>
      </c>
      <c r="M1699" s="1">
        <v>6</v>
      </c>
      <c r="N1699" s="1">
        <v>1</v>
      </c>
      <c r="O1699" s="1">
        <v>1</v>
      </c>
      <c r="P1699" s="1">
        <v>0</v>
      </c>
      <c r="Q1699" s="1">
        <v>2</v>
      </c>
      <c r="R1699" s="1">
        <v>6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45</v>
      </c>
      <c r="AA1699" s="1" t="str" cm="1">
        <f t="array" ref="AA1699">_xlfn.IFS(AND(Z1699 &lt; 36, Z1699 &gt; 23), "24-35", AND(Z1699 &lt; 51, Z1699 &gt; 35), "36-50", AND(Z1699 &lt; 66, Z1699 &gt; 50), "51-65", Z1699 &gt; 65, "66+", TRUE, "?")</f>
        <v>36-50</v>
      </c>
      <c r="AB1699" s="1">
        <v>2355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2</v>
      </c>
      <c r="AM1699" s="2">
        <v>42494</v>
      </c>
      <c r="AN1699">
        <f t="shared" si="79"/>
        <v>5</v>
      </c>
      <c r="AO1699" t="str">
        <f t="shared" si="80"/>
        <v>May</v>
      </c>
      <c r="AP1699">
        <v>1</v>
      </c>
    </row>
    <row r="1700" spans="1:42" ht="13" x14ac:dyDescent="0.15">
      <c r="A1700">
        <v>1699</v>
      </c>
      <c r="B1700" s="1">
        <v>70886</v>
      </c>
      <c r="C1700" s="1">
        <v>907</v>
      </c>
      <c r="D1700" s="1">
        <f t="shared" si="78"/>
        <v>1.2795192280563159</v>
      </c>
      <c r="E1700" s="1">
        <v>1</v>
      </c>
      <c r="F1700" s="1">
        <v>0</v>
      </c>
      <c r="G1700" s="1">
        <v>65</v>
      </c>
      <c r="H1700" s="1">
        <v>407</v>
      </c>
      <c r="I1700" s="1">
        <v>70</v>
      </c>
      <c r="J1700" s="1">
        <v>239</v>
      </c>
      <c r="K1700" s="1">
        <v>103</v>
      </c>
      <c r="L1700" s="1">
        <v>88</v>
      </c>
      <c r="M1700" s="1">
        <v>53</v>
      </c>
      <c r="N1700" s="1">
        <v>1</v>
      </c>
      <c r="O1700" s="1">
        <v>5</v>
      </c>
      <c r="P1700" s="1">
        <v>4</v>
      </c>
      <c r="Q1700" s="1">
        <v>4</v>
      </c>
      <c r="R1700" s="1">
        <v>2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49</v>
      </c>
      <c r="AA1700" s="1" t="str" cm="1">
        <f t="array" ref="AA1700">_xlfn.IFS(AND(Z1700 &lt; 36, Z1700 &gt; 23), "24-35", AND(Z1700 &lt; 51, Z1700 &gt; 35), "36-50", AND(Z1700 &lt; 66, Z1700 &gt; 50), "51-65", Z1700 &gt; 65, "66+", TRUE, "?")</f>
        <v>36-50</v>
      </c>
      <c r="AB1700" s="1">
        <v>2417</v>
      </c>
      <c r="AC1700" s="1">
        <v>0</v>
      </c>
      <c r="AD1700" s="1">
        <v>1</v>
      </c>
      <c r="AE1700" s="1">
        <v>0</v>
      </c>
      <c r="AF1700" s="1">
        <v>0</v>
      </c>
      <c r="AG1700" s="1">
        <v>0</v>
      </c>
      <c r="AH1700" s="1">
        <v>0</v>
      </c>
      <c r="AI1700" s="1">
        <v>1</v>
      </c>
      <c r="AJ1700" s="1">
        <v>0</v>
      </c>
      <c r="AK1700" s="1">
        <v>0</v>
      </c>
      <c r="AL1700" s="1">
        <v>854</v>
      </c>
      <c r="AM1700" s="2">
        <v>42432</v>
      </c>
      <c r="AN1700">
        <f t="shared" si="79"/>
        <v>3</v>
      </c>
      <c r="AO1700" t="str">
        <f t="shared" si="80"/>
        <v>March</v>
      </c>
      <c r="AP1700">
        <v>1</v>
      </c>
    </row>
    <row r="1701" spans="1:42" ht="13" x14ac:dyDescent="0.15">
      <c r="A1701">
        <v>1700</v>
      </c>
      <c r="B1701" s="1">
        <v>27038</v>
      </c>
      <c r="C1701" s="1">
        <v>92</v>
      </c>
      <c r="D1701" s="1">
        <f t="shared" si="78"/>
        <v>0.34026185368740292</v>
      </c>
      <c r="E1701" s="1">
        <v>0</v>
      </c>
      <c r="F1701" s="1">
        <v>0</v>
      </c>
      <c r="G1701" s="1">
        <v>64</v>
      </c>
      <c r="H1701" s="1">
        <v>1</v>
      </c>
      <c r="I1701" s="1">
        <v>26</v>
      </c>
      <c r="J1701" s="1">
        <v>25</v>
      </c>
      <c r="K1701" s="1">
        <v>17</v>
      </c>
      <c r="L1701" s="1">
        <v>23</v>
      </c>
      <c r="M1701" s="1">
        <v>15</v>
      </c>
      <c r="N1701" s="1">
        <v>1</v>
      </c>
      <c r="O1701" s="1">
        <v>3</v>
      </c>
      <c r="P1701" s="1">
        <v>0</v>
      </c>
      <c r="Q1701" s="1">
        <v>3</v>
      </c>
      <c r="R1701" s="1">
        <v>9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54</v>
      </c>
      <c r="AA1701" s="1" t="str" cm="1">
        <f t="array" ref="AA1701">_xlfn.IFS(AND(Z1701 &lt; 36, Z1701 &gt; 23), "24-35", AND(Z1701 &lt; 51, Z1701 &gt; 35), "36-50", AND(Z1701 &lt; 66, Z1701 &gt; 50), "51-65", Z1701 &gt; 65, "66+", TRUE, "?")</f>
        <v>51-65</v>
      </c>
      <c r="AB1701" s="1">
        <v>2808</v>
      </c>
      <c r="AC1701" s="1">
        <v>0</v>
      </c>
      <c r="AD1701" s="1">
        <v>0</v>
      </c>
      <c r="AE1701" s="1">
        <v>0</v>
      </c>
      <c r="AF1701" s="1">
        <v>0</v>
      </c>
      <c r="AG1701" s="1">
        <v>1</v>
      </c>
      <c r="AH1701" s="1">
        <v>0</v>
      </c>
      <c r="AI1701" s="1">
        <v>1</v>
      </c>
      <c r="AJ1701" s="1">
        <v>0</v>
      </c>
      <c r="AK1701" s="1">
        <v>0</v>
      </c>
      <c r="AL1701" s="1">
        <v>77</v>
      </c>
      <c r="AM1701" s="2">
        <v>42041</v>
      </c>
      <c r="AN1701">
        <f t="shared" si="79"/>
        <v>2</v>
      </c>
      <c r="AO1701" t="str">
        <f t="shared" si="80"/>
        <v>February</v>
      </c>
      <c r="AP1701">
        <v>1</v>
      </c>
    </row>
    <row r="1702" spans="1:42" ht="13" x14ac:dyDescent="0.15">
      <c r="A1702">
        <v>1701</v>
      </c>
      <c r="B1702" s="1">
        <v>34213</v>
      </c>
      <c r="C1702" s="1">
        <v>91</v>
      </c>
      <c r="D1702" s="1">
        <f t="shared" si="78"/>
        <v>0.26598076754450067</v>
      </c>
      <c r="E1702" s="1">
        <v>1</v>
      </c>
      <c r="F1702" s="1">
        <v>1</v>
      </c>
      <c r="G1702" s="1">
        <v>2</v>
      </c>
      <c r="H1702" s="1">
        <v>50</v>
      </c>
      <c r="I1702" s="1">
        <v>4</v>
      </c>
      <c r="J1702" s="1">
        <v>28</v>
      </c>
      <c r="K1702" s="1">
        <v>6</v>
      </c>
      <c r="L1702" s="1">
        <v>3</v>
      </c>
      <c r="M1702" s="1">
        <v>26</v>
      </c>
      <c r="N1702" s="1">
        <v>3</v>
      </c>
      <c r="O1702" s="1">
        <v>3</v>
      </c>
      <c r="P1702" s="1">
        <v>1</v>
      </c>
      <c r="Q1702" s="1">
        <v>2</v>
      </c>
      <c r="R1702" s="1">
        <v>9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57</v>
      </c>
      <c r="AA1702" s="1" t="str" cm="1">
        <f t="array" ref="AA1702">_xlfn.IFS(AND(Z1702 &lt; 36, Z1702 &gt; 23), "24-35", AND(Z1702 &lt; 51, Z1702 &gt; 35), "36-50", AND(Z1702 &lt; 66, Z1702 &gt; 50), "51-65", Z1702 &gt; 65, "66+", TRUE, "?")</f>
        <v>51-65</v>
      </c>
      <c r="AB1702" s="1">
        <v>2819</v>
      </c>
      <c r="AC1702" s="1">
        <v>0</v>
      </c>
      <c r="AD1702" s="1">
        <v>0</v>
      </c>
      <c r="AE1702" s="1">
        <v>0</v>
      </c>
      <c r="AF1702" s="1">
        <v>0</v>
      </c>
      <c r="AG1702" s="1">
        <v>1</v>
      </c>
      <c r="AH1702" s="1">
        <v>0</v>
      </c>
      <c r="AI1702" s="1">
        <v>1</v>
      </c>
      <c r="AJ1702" s="1">
        <v>0</v>
      </c>
      <c r="AK1702" s="1">
        <v>0</v>
      </c>
      <c r="AL1702" s="1">
        <v>65</v>
      </c>
      <c r="AM1702" s="2">
        <v>42030</v>
      </c>
      <c r="AN1702">
        <f t="shared" si="79"/>
        <v>1</v>
      </c>
      <c r="AO1702" t="str">
        <f t="shared" si="80"/>
        <v>January</v>
      </c>
      <c r="AP1702">
        <v>1</v>
      </c>
    </row>
    <row r="1703" spans="1:42" ht="13" x14ac:dyDescent="0.15">
      <c r="A1703">
        <v>1702</v>
      </c>
      <c r="B1703" s="1">
        <v>32889</v>
      </c>
      <c r="C1703" s="1">
        <v>47</v>
      </c>
      <c r="D1703" s="1">
        <f t="shared" si="78"/>
        <v>0.14290492261850468</v>
      </c>
      <c r="E1703" s="1">
        <v>1</v>
      </c>
      <c r="F1703" s="1">
        <v>1</v>
      </c>
      <c r="G1703" s="1">
        <v>78</v>
      </c>
      <c r="H1703" s="1">
        <v>28</v>
      </c>
      <c r="I1703" s="1">
        <v>0</v>
      </c>
      <c r="J1703" s="1">
        <v>13</v>
      </c>
      <c r="K1703" s="1">
        <v>4</v>
      </c>
      <c r="L1703" s="1">
        <v>2</v>
      </c>
      <c r="M1703" s="1">
        <v>8</v>
      </c>
      <c r="N1703" s="1">
        <v>3</v>
      </c>
      <c r="O1703" s="1">
        <v>2</v>
      </c>
      <c r="P1703" s="1">
        <v>1</v>
      </c>
      <c r="Q1703" s="1">
        <v>3</v>
      </c>
      <c r="R1703" s="1">
        <v>5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52</v>
      </c>
      <c r="AA1703" s="1" t="str" cm="1">
        <f t="array" ref="AA1703">_xlfn.IFS(AND(Z1703 &lt; 36, Z1703 &gt; 23), "24-35", AND(Z1703 &lt; 51, Z1703 &gt; 35), "36-50", AND(Z1703 &lt; 66, Z1703 &gt; 50), "51-65", Z1703 &gt; 65, "66+", TRUE, "?")</f>
        <v>51-65</v>
      </c>
      <c r="AB1703" s="1">
        <v>2455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>
        <v>0</v>
      </c>
      <c r="AI1703" s="1">
        <v>0</v>
      </c>
      <c r="AJ1703" s="1">
        <v>1</v>
      </c>
      <c r="AK1703" s="1">
        <v>0</v>
      </c>
      <c r="AL1703" s="1">
        <v>39</v>
      </c>
      <c r="AM1703" s="2">
        <v>42394</v>
      </c>
      <c r="AN1703">
        <f t="shared" si="79"/>
        <v>1</v>
      </c>
      <c r="AO1703" t="str">
        <f t="shared" si="80"/>
        <v>January</v>
      </c>
      <c r="AP1703">
        <v>1</v>
      </c>
    </row>
    <row r="1704" spans="1:42" ht="13" x14ac:dyDescent="0.15">
      <c r="A1704">
        <v>1703</v>
      </c>
      <c r="B1704" s="1">
        <v>34738</v>
      </c>
      <c r="C1704" s="1">
        <v>18</v>
      </c>
      <c r="D1704" s="1">
        <f t="shared" si="78"/>
        <v>5.1816454603028382E-2</v>
      </c>
      <c r="E1704" s="1">
        <v>1</v>
      </c>
      <c r="F1704" s="1">
        <v>0</v>
      </c>
      <c r="G1704" s="1">
        <v>51</v>
      </c>
      <c r="H1704" s="1">
        <v>3</v>
      </c>
      <c r="I1704" s="1">
        <v>2</v>
      </c>
      <c r="J1704" s="1">
        <v>10</v>
      </c>
      <c r="K1704" s="1">
        <v>3</v>
      </c>
      <c r="L1704" s="1">
        <v>0</v>
      </c>
      <c r="M1704" s="1">
        <v>2</v>
      </c>
      <c r="N1704" s="1">
        <v>1</v>
      </c>
      <c r="O1704" s="1">
        <v>1</v>
      </c>
      <c r="P1704" s="1">
        <v>0</v>
      </c>
      <c r="Q1704" s="1">
        <v>3</v>
      </c>
      <c r="R1704" s="1">
        <v>6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36</v>
      </c>
      <c r="AA1704" s="1" t="str" cm="1">
        <f t="array" ref="AA1704">_xlfn.IFS(AND(Z1704 &lt; 36, Z1704 &gt; 23), "24-35", AND(Z1704 &lt; 51, Z1704 &gt; 35), "36-50", AND(Z1704 &lt; 66, Z1704 &gt; 50), "51-65", Z1704 &gt; 65, "66+", TRUE, "?")</f>
        <v>36-50</v>
      </c>
      <c r="AB1704" s="1">
        <v>2208</v>
      </c>
      <c r="AC1704" s="1">
        <v>0</v>
      </c>
      <c r="AD1704" s="1">
        <v>0</v>
      </c>
      <c r="AE1704" s="1">
        <v>1</v>
      </c>
      <c r="AF1704" s="1">
        <v>0</v>
      </c>
      <c r="AG1704" s="1">
        <v>0</v>
      </c>
      <c r="AH1704" s="1">
        <v>0</v>
      </c>
      <c r="AI1704" s="1">
        <v>1</v>
      </c>
      <c r="AJ1704" s="1">
        <v>0</v>
      </c>
      <c r="AK1704" s="1">
        <v>0</v>
      </c>
      <c r="AL1704" s="1">
        <v>16</v>
      </c>
      <c r="AM1704" s="2">
        <v>42641</v>
      </c>
      <c r="AN1704">
        <f t="shared" si="79"/>
        <v>9</v>
      </c>
      <c r="AO1704" t="str">
        <f t="shared" si="80"/>
        <v>September</v>
      </c>
      <c r="AP1704">
        <v>1</v>
      </c>
    </row>
    <row r="1705" spans="1:42" ht="13" x14ac:dyDescent="0.15">
      <c r="A1705">
        <v>1704</v>
      </c>
      <c r="B1705" s="1">
        <v>30538</v>
      </c>
      <c r="C1705" s="1">
        <v>347</v>
      </c>
      <c r="D1705" s="1">
        <f t="shared" si="78"/>
        <v>1.1362892134389939</v>
      </c>
      <c r="E1705" s="1">
        <v>1</v>
      </c>
      <c r="F1705" s="1">
        <v>0</v>
      </c>
      <c r="G1705" s="1">
        <v>27</v>
      </c>
      <c r="H1705" s="1">
        <v>284</v>
      </c>
      <c r="I1705" s="1">
        <v>0</v>
      </c>
      <c r="J1705" s="1">
        <v>52</v>
      </c>
      <c r="K1705" s="1">
        <v>8</v>
      </c>
      <c r="L1705" s="1">
        <v>3</v>
      </c>
      <c r="M1705" s="1">
        <v>20</v>
      </c>
      <c r="N1705" s="1">
        <v>4</v>
      </c>
      <c r="O1705" s="1">
        <v>9</v>
      </c>
      <c r="P1705" s="1">
        <v>0</v>
      </c>
      <c r="Q1705" s="1">
        <v>4</v>
      </c>
      <c r="R1705" s="1">
        <v>10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49</v>
      </c>
      <c r="AA1705" s="1" t="str" cm="1">
        <f t="array" ref="AA1705">_xlfn.IFS(AND(Z1705 &lt; 36, Z1705 &gt; 23), "24-35", AND(Z1705 &lt; 51, Z1705 &gt; 35), "36-50", AND(Z1705 &lt; 66, Z1705 &gt; 50), "51-65", Z1705 &gt; 65, "66+", TRUE, "?")</f>
        <v>36-50</v>
      </c>
      <c r="AB1705" s="1">
        <v>2795</v>
      </c>
      <c r="AC1705" s="1">
        <v>0</v>
      </c>
      <c r="AD1705" s="1">
        <v>0</v>
      </c>
      <c r="AE1705" s="1">
        <v>0</v>
      </c>
      <c r="AF1705" s="1">
        <v>1</v>
      </c>
      <c r="AG1705" s="1">
        <v>0</v>
      </c>
      <c r="AH1705" s="1">
        <v>0</v>
      </c>
      <c r="AI1705" s="1">
        <v>0</v>
      </c>
      <c r="AJ1705" s="1">
        <v>1</v>
      </c>
      <c r="AK1705" s="1">
        <v>0</v>
      </c>
      <c r="AL1705" s="1">
        <v>327</v>
      </c>
      <c r="AM1705" s="2">
        <v>42054</v>
      </c>
      <c r="AN1705">
        <f t="shared" si="79"/>
        <v>2</v>
      </c>
      <c r="AO1705" t="str">
        <f t="shared" si="80"/>
        <v>February</v>
      </c>
      <c r="AP1705">
        <v>1</v>
      </c>
    </row>
    <row r="1706" spans="1:42" ht="13" x14ac:dyDescent="0.15">
      <c r="A1706">
        <v>1705</v>
      </c>
      <c r="B1706" s="1">
        <v>47570</v>
      </c>
      <c r="C1706" s="1">
        <v>90</v>
      </c>
      <c r="D1706" s="1">
        <f t="shared" si="78"/>
        <v>0.18919487071683833</v>
      </c>
      <c r="E1706" s="1">
        <v>1</v>
      </c>
      <c r="F1706" s="1">
        <v>1</v>
      </c>
      <c r="G1706" s="1">
        <v>3</v>
      </c>
      <c r="H1706" s="1">
        <v>67</v>
      </c>
      <c r="I1706" s="1">
        <v>1</v>
      </c>
      <c r="J1706" s="1">
        <v>20</v>
      </c>
      <c r="K1706" s="1">
        <v>0</v>
      </c>
      <c r="L1706" s="1">
        <v>2</v>
      </c>
      <c r="M1706" s="1">
        <v>31</v>
      </c>
      <c r="N1706" s="1">
        <v>3</v>
      </c>
      <c r="O1706" s="1">
        <v>2</v>
      </c>
      <c r="P1706" s="1">
        <v>2</v>
      </c>
      <c r="Q1706" s="1">
        <v>2</v>
      </c>
      <c r="R1706" s="1">
        <v>7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71</v>
      </c>
      <c r="AA1706" s="1" t="str" cm="1">
        <f t="array" ref="AA1706">_xlfn.IFS(AND(Z1706 &lt; 36, Z1706 &gt; 23), "24-35", AND(Z1706 &lt; 51, Z1706 &gt; 35), "36-50", AND(Z1706 &lt; 66, Z1706 &gt; 50), "51-65", Z1706 &gt; 65, "66+", TRUE, "?")</f>
        <v>66+</v>
      </c>
      <c r="AB1706" s="1">
        <v>2555</v>
      </c>
      <c r="AC1706" s="1">
        <v>0</v>
      </c>
      <c r="AD1706" s="1">
        <v>0</v>
      </c>
      <c r="AE1706" s="1">
        <v>0</v>
      </c>
      <c r="AF1706" s="1">
        <v>0</v>
      </c>
      <c r="AG1706" s="1">
        <v>1</v>
      </c>
      <c r="AH1706" s="1">
        <v>0</v>
      </c>
      <c r="AI1706" s="1">
        <v>0</v>
      </c>
      <c r="AJ1706" s="1">
        <v>1</v>
      </c>
      <c r="AK1706" s="1">
        <v>0</v>
      </c>
      <c r="AL1706" s="1">
        <v>59</v>
      </c>
      <c r="AM1706" s="2">
        <v>42294</v>
      </c>
      <c r="AN1706">
        <f t="shared" si="79"/>
        <v>10</v>
      </c>
      <c r="AO1706" t="str">
        <f t="shared" si="80"/>
        <v>October</v>
      </c>
      <c r="AP1706">
        <v>1</v>
      </c>
    </row>
    <row r="1707" spans="1:42" ht="13" x14ac:dyDescent="0.15">
      <c r="A1707">
        <v>1706</v>
      </c>
      <c r="B1707" s="1">
        <v>26642</v>
      </c>
      <c r="C1707" s="1">
        <v>34</v>
      </c>
      <c r="D1707" s="1">
        <f t="shared" si="78"/>
        <v>0.12761804669319121</v>
      </c>
      <c r="E1707" s="1">
        <v>1</v>
      </c>
      <c r="F1707" s="1">
        <v>0</v>
      </c>
      <c r="G1707" s="1">
        <v>71</v>
      </c>
      <c r="H1707" s="1">
        <v>13</v>
      </c>
      <c r="I1707" s="1">
        <v>2</v>
      </c>
      <c r="J1707" s="1">
        <v>15</v>
      </c>
      <c r="K1707" s="1">
        <v>2</v>
      </c>
      <c r="L1707" s="1">
        <v>2</v>
      </c>
      <c r="M1707" s="1">
        <v>8</v>
      </c>
      <c r="N1707" s="1">
        <v>2</v>
      </c>
      <c r="O1707" s="1">
        <v>2</v>
      </c>
      <c r="P1707" s="1">
        <v>0</v>
      </c>
      <c r="Q1707" s="1">
        <v>3</v>
      </c>
      <c r="R1707" s="1">
        <v>6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53</v>
      </c>
      <c r="AA1707" s="1" t="str" cm="1">
        <f t="array" ref="AA1707">_xlfn.IFS(AND(Z1707 &lt; 36, Z1707 &gt; 23), "24-35", AND(Z1707 &lt; 51, Z1707 &gt; 35), "36-50", AND(Z1707 &lt; 66, Z1707 &gt; 50), "51-65", Z1707 &gt; 65, "66+", TRUE, "?")</f>
        <v>51-65</v>
      </c>
      <c r="AB1707" s="1">
        <v>2279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26</v>
      </c>
      <c r="AM1707" s="2">
        <v>42570</v>
      </c>
      <c r="AN1707">
        <f t="shared" si="79"/>
        <v>7</v>
      </c>
      <c r="AO1707" t="str">
        <f t="shared" si="80"/>
        <v>July</v>
      </c>
      <c r="AP1707">
        <v>1</v>
      </c>
    </row>
    <row r="1708" spans="1:42" ht="13" x14ac:dyDescent="0.15">
      <c r="A1708">
        <v>1707</v>
      </c>
      <c r="B1708" s="1">
        <v>69932</v>
      </c>
      <c r="C1708" s="1">
        <v>992</v>
      </c>
      <c r="D1708" s="1">
        <f t="shared" si="78"/>
        <v>1.4185208488245724</v>
      </c>
      <c r="E1708" s="1">
        <v>0</v>
      </c>
      <c r="F1708" s="1">
        <v>1</v>
      </c>
      <c r="G1708" s="1">
        <v>97</v>
      </c>
      <c r="H1708" s="1">
        <v>412</v>
      </c>
      <c r="I1708" s="1">
        <v>172</v>
      </c>
      <c r="J1708" s="1">
        <v>153</v>
      </c>
      <c r="K1708" s="1">
        <v>150</v>
      </c>
      <c r="L1708" s="1">
        <v>105</v>
      </c>
      <c r="M1708" s="1">
        <v>57</v>
      </c>
      <c r="N1708" s="1">
        <v>2</v>
      </c>
      <c r="O1708" s="1">
        <v>7</v>
      </c>
      <c r="P1708" s="1">
        <v>6</v>
      </c>
      <c r="Q1708" s="1">
        <v>11</v>
      </c>
      <c r="R1708" s="1">
        <v>4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56</v>
      </c>
      <c r="AA1708" s="1" t="str" cm="1">
        <f t="array" ref="AA1708">_xlfn.IFS(AND(Z1708 &lt; 36, Z1708 &gt; 23), "24-35", AND(Z1708 &lt; 51, Z1708 &gt; 35), "36-50", AND(Z1708 &lt; 66, Z1708 &gt; 50), "51-65", Z1708 &gt; 65, "66+", TRUE, "?")</f>
        <v>51-65</v>
      </c>
      <c r="AB1708" s="1">
        <v>2541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1</v>
      </c>
      <c r="AJ1708" s="1">
        <v>0</v>
      </c>
      <c r="AK1708" s="1">
        <v>0</v>
      </c>
      <c r="AL1708" s="1">
        <v>935</v>
      </c>
      <c r="AM1708" s="2">
        <v>42308</v>
      </c>
      <c r="AN1708">
        <f t="shared" si="79"/>
        <v>10</v>
      </c>
      <c r="AO1708" t="str">
        <f t="shared" si="80"/>
        <v>October</v>
      </c>
      <c r="AP1708">
        <v>1</v>
      </c>
    </row>
    <row r="1709" spans="1:42" ht="13" x14ac:dyDescent="0.15">
      <c r="A1709">
        <v>1708</v>
      </c>
      <c r="B1709" s="1">
        <v>44503</v>
      </c>
      <c r="C1709" s="1">
        <v>40</v>
      </c>
      <c r="D1709" s="1">
        <f t="shared" si="78"/>
        <v>8.988158101701009E-2</v>
      </c>
      <c r="E1709" s="1">
        <v>1</v>
      </c>
      <c r="F1709" s="1">
        <v>1</v>
      </c>
      <c r="G1709" s="1">
        <v>83</v>
      </c>
      <c r="H1709" s="1">
        <v>31</v>
      </c>
      <c r="I1709" s="1">
        <v>1</v>
      </c>
      <c r="J1709" s="1">
        <v>8</v>
      </c>
      <c r="K1709" s="1">
        <v>0</v>
      </c>
      <c r="L1709" s="1">
        <v>0</v>
      </c>
      <c r="M1709" s="1">
        <v>8</v>
      </c>
      <c r="N1709" s="1">
        <v>2</v>
      </c>
      <c r="O1709" s="1">
        <v>2</v>
      </c>
      <c r="P1709" s="1">
        <v>0</v>
      </c>
      <c r="Q1709" s="1">
        <v>3</v>
      </c>
      <c r="R1709" s="1">
        <v>6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48</v>
      </c>
      <c r="AA1709" s="1" t="str" cm="1">
        <f t="array" ref="AA1709">_xlfn.IFS(AND(Z1709 &lt; 36, Z1709 &gt; 23), "24-35", AND(Z1709 &lt; 51, Z1709 &gt; 35), "36-50", AND(Z1709 &lt; 66, Z1709 &gt; 50), "51-65", Z1709 &gt; 65, "66+", TRUE, "?")</f>
        <v>36-50</v>
      </c>
      <c r="AB1709" s="1">
        <v>2233</v>
      </c>
      <c r="AC1709" s="1">
        <v>0</v>
      </c>
      <c r="AD1709" s="1">
        <v>0</v>
      </c>
      <c r="AE1709" s="1">
        <v>1</v>
      </c>
      <c r="AF1709" s="1">
        <v>0</v>
      </c>
      <c r="AG1709" s="1">
        <v>0</v>
      </c>
      <c r="AH1709" s="1">
        <v>0</v>
      </c>
      <c r="AI1709" s="1">
        <v>1</v>
      </c>
      <c r="AJ1709" s="1">
        <v>0</v>
      </c>
      <c r="AK1709" s="1">
        <v>0</v>
      </c>
      <c r="AL1709" s="1">
        <v>32</v>
      </c>
      <c r="AM1709" s="2">
        <v>42616</v>
      </c>
      <c r="AN1709">
        <f t="shared" si="79"/>
        <v>9</v>
      </c>
      <c r="AO1709" t="str">
        <f t="shared" si="80"/>
        <v>September</v>
      </c>
      <c r="AP1709">
        <v>1</v>
      </c>
    </row>
    <row r="1710" spans="1:42" ht="13" x14ac:dyDescent="0.15">
      <c r="A1710">
        <v>1709</v>
      </c>
      <c r="B1710" s="1">
        <v>60200</v>
      </c>
      <c r="C1710" s="1">
        <v>659</v>
      </c>
      <c r="D1710" s="1">
        <f t="shared" si="78"/>
        <v>1.0946843853820598</v>
      </c>
      <c r="E1710" s="1">
        <v>0</v>
      </c>
      <c r="F1710" s="1">
        <v>1</v>
      </c>
      <c r="G1710" s="1">
        <v>3</v>
      </c>
      <c r="H1710" s="1">
        <v>502</v>
      </c>
      <c r="I1710" s="1">
        <v>19</v>
      </c>
      <c r="J1710" s="1">
        <v>132</v>
      </c>
      <c r="K1710" s="1">
        <v>0</v>
      </c>
      <c r="L1710" s="1">
        <v>6</v>
      </c>
      <c r="M1710" s="1">
        <v>26</v>
      </c>
      <c r="N1710" s="1">
        <v>6</v>
      </c>
      <c r="O1710" s="1">
        <v>6</v>
      </c>
      <c r="P1710" s="1">
        <v>2</v>
      </c>
      <c r="Q1710" s="1">
        <v>11</v>
      </c>
      <c r="R1710" s="1">
        <v>6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72</v>
      </c>
      <c r="AA1710" s="1" t="str" cm="1">
        <f t="array" ref="AA1710">_xlfn.IFS(AND(Z1710 &lt; 36, Z1710 &gt; 23), "24-35", AND(Z1710 &lt; 51, Z1710 &gt; 35), "36-50", AND(Z1710 &lt; 66, Z1710 &gt; 50), "51-65", Z1710 &gt; 65, "66+", TRUE, "?")</f>
        <v>66+</v>
      </c>
      <c r="AB1710" s="1">
        <v>2702</v>
      </c>
      <c r="AC1710" s="1">
        <v>0</v>
      </c>
      <c r="AD1710" s="1">
        <v>0</v>
      </c>
      <c r="AE1710" s="1">
        <v>1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633</v>
      </c>
      <c r="AM1710" s="2">
        <v>42147</v>
      </c>
      <c r="AN1710">
        <f t="shared" si="79"/>
        <v>5</v>
      </c>
      <c r="AO1710" t="str">
        <f t="shared" si="80"/>
        <v>May</v>
      </c>
      <c r="AP1710">
        <v>1</v>
      </c>
    </row>
    <row r="1711" spans="1:42" ht="13" x14ac:dyDescent="0.15">
      <c r="A1711">
        <v>1710</v>
      </c>
      <c r="B1711" s="1">
        <v>49638</v>
      </c>
      <c r="C1711" s="1">
        <v>39</v>
      </c>
      <c r="D1711" s="1">
        <f t="shared" si="78"/>
        <v>7.8568838389943191E-2</v>
      </c>
      <c r="E1711" s="1">
        <v>0</v>
      </c>
      <c r="F1711" s="1">
        <v>1</v>
      </c>
      <c r="G1711" s="1">
        <v>71</v>
      </c>
      <c r="H1711" s="1">
        <v>18</v>
      </c>
      <c r="I1711" s="1">
        <v>10</v>
      </c>
      <c r="J1711" s="1">
        <v>3</v>
      </c>
      <c r="K1711" s="1">
        <v>3</v>
      </c>
      <c r="L1711" s="1">
        <v>5</v>
      </c>
      <c r="M1711" s="1">
        <v>0</v>
      </c>
      <c r="N1711" s="1">
        <v>1</v>
      </c>
      <c r="O1711" s="1">
        <v>1</v>
      </c>
      <c r="P1711" s="1">
        <v>0</v>
      </c>
      <c r="Q1711" s="1">
        <v>3</v>
      </c>
      <c r="R1711" s="1">
        <v>2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68</v>
      </c>
      <c r="AA1711" s="1" t="str" cm="1">
        <f t="array" ref="AA1711">_xlfn.IFS(AND(Z1711 &lt; 36, Z1711 &gt; 23), "24-35", AND(Z1711 &lt; 51, Z1711 &gt; 35), "36-50", AND(Z1711 &lt; 66, Z1711 &gt; 50), "51-65", Z1711 &gt; 65, "66+", TRUE, "?")</f>
        <v>66+</v>
      </c>
      <c r="AB1711" s="1">
        <v>2230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1</v>
      </c>
      <c r="AJ1711" s="1">
        <v>0</v>
      </c>
      <c r="AK1711" s="1">
        <v>0</v>
      </c>
      <c r="AL1711" s="1">
        <v>39</v>
      </c>
      <c r="AM1711" s="2">
        <v>42619</v>
      </c>
      <c r="AN1711">
        <f t="shared" si="79"/>
        <v>9</v>
      </c>
      <c r="AO1711" t="str">
        <f t="shared" si="80"/>
        <v>September</v>
      </c>
      <c r="AP1711">
        <v>1</v>
      </c>
    </row>
    <row r="1712" spans="1:42" ht="13" x14ac:dyDescent="0.15">
      <c r="A1712">
        <v>1711</v>
      </c>
      <c r="B1712" s="1">
        <v>23830</v>
      </c>
      <c r="C1712" s="1">
        <v>27</v>
      </c>
      <c r="D1712" s="1">
        <f t="shared" si="78"/>
        <v>0.11330255979857323</v>
      </c>
      <c r="E1712" s="1">
        <v>0</v>
      </c>
      <c r="F1712" s="1">
        <v>0</v>
      </c>
      <c r="G1712" s="1">
        <v>3</v>
      </c>
      <c r="H1712" s="1">
        <v>1</v>
      </c>
      <c r="I1712" s="1">
        <v>8</v>
      </c>
      <c r="J1712" s="1">
        <v>6</v>
      </c>
      <c r="K1712" s="1">
        <v>4</v>
      </c>
      <c r="L1712" s="1">
        <v>8</v>
      </c>
      <c r="M1712" s="1">
        <v>16</v>
      </c>
      <c r="N1712" s="1">
        <v>1</v>
      </c>
      <c r="O1712" s="1">
        <v>1</v>
      </c>
      <c r="P1712" s="1">
        <v>0</v>
      </c>
      <c r="Q1712" s="1">
        <v>3</v>
      </c>
      <c r="R1712" s="1">
        <v>7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33</v>
      </c>
      <c r="AA1712" s="1" t="str" cm="1">
        <f t="array" ref="AA1712">_xlfn.IFS(AND(Z1712 &lt; 36, Z1712 &gt; 23), "24-35", AND(Z1712 &lt; 51, Z1712 &gt; 35), "36-50", AND(Z1712 &lt; 66, Z1712 &gt; 50), "51-65", Z1712 &gt; 65, "66+", TRUE, "?")</f>
        <v>24-35</v>
      </c>
      <c r="AB1712" s="1">
        <v>2301</v>
      </c>
      <c r="AC1712" s="1">
        <v>0</v>
      </c>
      <c r="AD1712" s="1">
        <v>0</v>
      </c>
      <c r="AE1712" s="1">
        <v>1</v>
      </c>
      <c r="AF1712" s="1">
        <v>0</v>
      </c>
      <c r="AG1712" s="1">
        <v>0</v>
      </c>
      <c r="AH1712" s="1">
        <v>1</v>
      </c>
      <c r="AI1712" s="1">
        <v>0</v>
      </c>
      <c r="AJ1712" s="1">
        <v>0</v>
      </c>
      <c r="AK1712" s="1">
        <v>0</v>
      </c>
      <c r="AL1712" s="1">
        <v>11</v>
      </c>
      <c r="AM1712" s="2">
        <v>42548</v>
      </c>
      <c r="AN1712">
        <f t="shared" si="79"/>
        <v>6</v>
      </c>
      <c r="AO1712" t="str">
        <f t="shared" si="80"/>
        <v>June</v>
      </c>
      <c r="AP1712">
        <v>1</v>
      </c>
    </row>
    <row r="1713" spans="1:42" ht="13" x14ac:dyDescent="0.15">
      <c r="A1713">
        <v>1712</v>
      </c>
      <c r="B1713" s="1">
        <v>25509</v>
      </c>
      <c r="C1713" s="1">
        <v>90</v>
      </c>
      <c r="D1713" s="1">
        <f t="shared" si="78"/>
        <v>0.35281665294601905</v>
      </c>
      <c r="E1713" s="1">
        <v>1</v>
      </c>
      <c r="F1713" s="1">
        <v>0</v>
      </c>
      <c r="G1713" s="1">
        <v>15</v>
      </c>
      <c r="H1713" s="1">
        <v>40</v>
      </c>
      <c r="I1713" s="1">
        <v>3</v>
      </c>
      <c r="J1713" s="1">
        <v>30</v>
      </c>
      <c r="K1713" s="1">
        <v>10</v>
      </c>
      <c r="L1713" s="1">
        <v>7</v>
      </c>
      <c r="M1713" s="1">
        <v>11</v>
      </c>
      <c r="N1713" s="1">
        <v>3</v>
      </c>
      <c r="O1713" s="1">
        <v>3</v>
      </c>
      <c r="P1713" s="1">
        <v>0</v>
      </c>
      <c r="Q1713" s="1">
        <v>3</v>
      </c>
      <c r="R1713" s="1">
        <v>9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46</v>
      </c>
      <c r="AA1713" s="1" t="str" cm="1">
        <f t="array" ref="AA1713">_xlfn.IFS(AND(Z1713 &lt; 36, Z1713 &gt; 23), "24-35", AND(Z1713 &lt; 51, Z1713 &gt; 35), "36-50", AND(Z1713 &lt; 66, Z1713 &gt; 50), "51-65", Z1713 &gt; 65, "66+", TRUE, "?")</f>
        <v>36-50</v>
      </c>
      <c r="AB1713" s="1">
        <v>2808</v>
      </c>
      <c r="AC1713" s="1">
        <v>1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79</v>
      </c>
      <c r="AM1713" s="2">
        <v>42041</v>
      </c>
      <c r="AN1713">
        <f t="shared" si="79"/>
        <v>2</v>
      </c>
      <c r="AO1713" t="str">
        <f t="shared" si="80"/>
        <v>February</v>
      </c>
      <c r="AP1713">
        <v>1</v>
      </c>
    </row>
    <row r="1714" spans="1:42" ht="13" x14ac:dyDescent="0.15">
      <c r="A1714">
        <v>1713</v>
      </c>
      <c r="B1714" s="1">
        <v>72905</v>
      </c>
      <c r="C1714" s="1">
        <v>1312</v>
      </c>
      <c r="D1714" s="1">
        <f t="shared" si="78"/>
        <v>1.7996022220698169</v>
      </c>
      <c r="E1714" s="1">
        <v>0</v>
      </c>
      <c r="F1714" s="1">
        <v>0</v>
      </c>
      <c r="G1714" s="1">
        <v>52</v>
      </c>
      <c r="H1714" s="1">
        <v>407</v>
      </c>
      <c r="I1714" s="1">
        <v>114</v>
      </c>
      <c r="J1714" s="1">
        <v>445</v>
      </c>
      <c r="K1714" s="1">
        <v>181</v>
      </c>
      <c r="L1714" s="1">
        <v>165</v>
      </c>
      <c r="M1714" s="1">
        <v>203</v>
      </c>
      <c r="N1714" s="1">
        <v>1</v>
      </c>
      <c r="O1714" s="1">
        <v>3</v>
      </c>
      <c r="P1714" s="1">
        <v>7</v>
      </c>
      <c r="Q1714" s="1">
        <v>9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62</v>
      </c>
      <c r="AA1714" s="1" t="str" cm="1">
        <f t="array" ref="AA1714">_xlfn.IFS(AND(Z1714 &lt; 36, Z1714 &gt; 23), "24-35", AND(Z1714 &lt; 51, Z1714 &gt; 35), "36-50", AND(Z1714 &lt; 66, Z1714 &gt; 50), "51-65", Z1714 &gt; 65, "66+", TRUE, "?")</f>
        <v>51-65</v>
      </c>
      <c r="AB1714" s="1">
        <v>2318</v>
      </c>
      <c r="AC1714" s="1">
        <v>0</v>
      </c>
      <c r="AD1714" s="1">
        <v>1</v>
      </c>
      <c r="AE1714" s="1">
        <v>0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0</v>
      </c>
      <c r="AL1714" s="1">
        <v>1109</v>
      </c>
      <c r="AM1714" s="2">
        <v>42531</v>
      </c>
      <c r="AN1714">
        <f t="shared" si="79"/>
        <v>6</v>
      </c>
      <c r="AO1714" t="str">
        <f t="shared" si="80"/>
        <v>June</v>
      </c>
      <c r="AP1714">
        <v>1</v>
      </c>
    </row>
    <row r="1715" spans="1:42" ht="13" x14ac:dyDescent="0.15">
      <c r="A1715">
        <v>1714</v>
      </c>
      <c r="B1715" s="1">
        <v>69702</v>
      </c>
      <c r="C1715" s="1">
        <v>982</v>
      </c>
      <c r="D1715" s="1">
        <f t="shared" si="78"/>
        <v>1.4088548391724771</v>
      </c>
      <c r="E1715" s="1">
        <v>0</v>
      </c>
      <c r="F1715" s="1">
        <v>1</v>
      </c>
      <c r="G1715" s="1">
        <v>8</v>
      </c>
      <c r="H1715" s="1">
        <v>664</v>
      </c>
      <c r="I1715" s="1">
        <v>9</v>
      </c>
      <c r="J1715" s="1">
        <v>240</v>
      </c>
      <c r="K1715" s="1">
        <v>50</v>
      </c>
      <c r="L1715" s="1">
        <v>19</v>
      </c>
      <c r="M1715" s="1">
        <v>57</v>
      </c>
      <c r="N1715" s="1">
        <v>2</v>
      </c>
      <c r="O1715" s="1">
        <v>7</v>
      </c>
      <c r="P1715" s="1">
        <v>7</v>
      </c>
      <c r="Q1715" s="1">
        <v>10</v>
      </c>
      <c r="R1715" s="1">
        <v>4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69</v>
      </c>
      <c r="AA1715" s="1" t="str" cm="1">
        <f t="array" ref="AA1715">_xlfn.IFS(AND(Z1715 &lt; 36, Z1715 &gt; 23), "24-35", AND(Z1715 &lt; 51, Z1715 &gt; 35), "36-50", AND(Z1715 &lt; 66, Z1715 &gt; 50), "51-65", Z1715 &gt; 65, "66+", TRUE, "?")</f>
        <v>66+</v>
      </c>
      <c r="AB1715" s="1">
        <v>2654</v>
      </c>
      <c r="AC1715" s="1">
        <v>0</v>
      </c>
      <c r="AD1715" s="1">
        <v>0</v>
      </c>
      <c r="AE1715" s="1">
        <v>0</v>
      </c>
      <c r="AF1715" s="1">
        <v>1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925</v>
      </c>
      <c r="AM1715" s="2">
        <v>42195</v>
      </c>
      <c r="AN1715">
        <f t="shared" si="79"/>
        <v>7</v>
      </c>
      <c r="AO1715" t="str">
        <f t="shared" si="80"/>
        <v>July</v>
      </c>
      <c r="AP1715">
        <v>1</v>
      </c>
    </row>
    <row r="1716" spans="1:42" ht="13" x14ac:dyDescent="0.15">
      <c r="A1716">
        <v>1715</v>
      </c>
      <c r="B1716" s="1">
        <v>70300</v>
      </c>
      <c r="C1716" s="1">
        <v>1550</v>
      </c>
      <c r="D1716" s="1">
        <f t="shared" si="78"/>
        <v>2.2048364153627311</v>
      </c>
      <c r="E1716" s="1">
        <v>1</v>
      </c>
      <c r="F1716" s="1">
        <v>0</v>
      </c>
      <c r="G1716" s="1">
        <v>89</v>
      </c>
      <c r="H1716" s="1">
        <v>1045</v>
      </c>
      <c r="I1716" s="1">
        <v>61</v>
      </c>
      <c r="J1716" s="1">
        <v>338</v>
      </c>
      <c r="K1716" s="1">
        <v>60</v>
      </c>
      <c r="L1716" s="1">
        <v>46</v>
      </c>
      <c r="M1716" s="1">
        <v>46</v>
      </c>
      <c r="N1716" s="1">
        <v>3</v>
      </c>
      <c r="O1716" s="1">
        <v>5</v>
      </c>
      <c r="P1716" s="1">
        <v>5</v>
      </c>
      <c r="Q1716" s="1">
        <v>13</v>
      </c>
      <c r="R1716" s="1">
        <v>8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45</v>
      </c>
      <c r="AA1716" s="1" t="str" cm="1">
        <f t="array" ref="AA1716">_xlfn.IFS(AND(Z1716 &lt; 36, Z1716 &gt; 23), "24-35", AND(Z1716 &lt; 51, Z1716 &gt; 35), "36-50", AND(Z1716 &lt; 66, Z1716 &gt; 50), "51-65", Z1716 &gt; 65, "66+", TRUE, "?")</f>
        <v>36-50</v>
      </c>
      <c r="AB1716" s="1">
        <v>2508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1</v>
      </c>
      <c r="AJ1716" s="1">
        <v>0</v>
      </c>
      <c r="AK1716" s="1">
        <v>0</v>
      </c>
      <c r="AL1716" s="1">
        <v>1504</v>
      </c>
      <c r="AM1716" s="2">
        <v>42341</v>
      </c>
      <c r="AN1716">
        <f t="shared" si="79"/>
        <v>12</v>
      </c>
      <c r="AO1716" t="str">
        <f t="shared" si="80"/>
        <v>December</v>
      </c>
      <c r="AP1716">
        <v>1</v>
      </c>
    </row>
    <row r="1717" spans="1:42" ht="13" x14ac:dyDescent="0.15">
      <c r="A1717">
        <v>1716</v>
      </c>
      <c r="B1717" s="1">
        <v>46098</v>
      </c>
      <c r="C1717" s="1">
        <v>84</v>
      </c>
      <c r="D1717" s="1">
        <f t="shared" si="78"/>
        <v>0.1822204867890147</v>
      </c>
      <c r="E1717" s="1">
        <v>1</v>
      </c>
      <c r="F1717" s="1">
        <v>1</v>
      </c>
      <c r="G1717" s="1">
        <v>86</v>
      </c>
      <c r="H1717" s="1">
        <v>57</v>
      </c>
      <c r="I1717" s="1">
        <v>0</v>
      </c>
      <c r="J1717" s="1">
        <v>27</v>
      </c>
      <c r="K1717" s="1">
        <v>0</v>
      </c>
      <c r="L1717" s="1">
        <v>0</v>
      </c>
      <c r="M1717" s="1">
        <v>36</v>
      </c>
      <c r="N1717" s="1">
        <v>4</v>
      </c>
      <c r="O1717" s="1">
        <v>3</v>
      </c>
      <c r="P1717" s="1">
        <v>2</v>
      </c>
      <c r="Q1717" s="1">
        <v>2</v>
      </c>
      <c r="R1717" s="1">
        <v>8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45</v>
      </c>
      <c r="AA1717" s="1" t="str" cm="1">
        <f t="array" ref="AA1717">_xlfn.IFS(AND(Z1717 &lt; 36, Z1717 &gt; 23), "24-35", AND(Z1717 &lt; 51, Z1717 &gt; 35), "36-50", AND(Z1717 &lt; 66, Z1717 &gt; 50), "51-65", Z1717 &gt; 65, "66+", TRUE, "?")</f>
        <v>36-50</v>
      </c>
      <c r="AB1717" s="1">
        <v>2839</v>
      </c>
      <c r="AC1717" s="1">
        <v>0</v>
      </c>
      <c r="AD1717" s="1">
        <v>0</v>
      </c>
      <c r="AE1717" s="1">
        <v>1</v>
      </c>
      <c r="AF1717" s="1">
        <v>0</v>
      </c>
      <c r="AG1717" s="1">
        <v>0</v>
      </c>
      <c r="AH1717" s="1">
        <v>0</v>
      </c>
      <c r="AI1717" s="1">
        <v>0</v>
      </c>
      <c r="AJ1717" s="1">
        <v>1</v>
      </c>
      <c r="AK1717" s="1">
        <v>0</v>
      </c>
      <c r="AL1717" s="1">
        <v>48</v>
      </c>
      <c r="AM1717" s="2">
        <v>42010</v>
      </c>
      <c r="AN1717">
        <f t="shared" si="79"/>
        <v>1</v>
      </c>
      <c r="AO1717" t="str">
        <f t="shared" si="80"/>
        <v>January</v>
      </c>
      <c r="AP1717">
        <v>1</v>
      </c>
    </row>
    <row r="1718" spans="1:42" ht="13" x14ac:dyDescent="0.15">
      <c r="A1718">
        <v>1717</v>
      </c>
      <c r="B1718" s="1">
        <v>50616</v>
      </c>
      <c r="C1718" s="1">
        <v>145</v>
      </c>
      <c r="D1718" s="1">
        <f t="shared" si="78"/>
        <v>0.28647068120752334</v>
      </c>
      <c r="E1718" s="1">
        <v>0</v>
      </c>
      <c r="F1718" s="1">
        <v>1</v>
      </c>
      <c r="G1718" s="1">
        <v>56</v>
      </c>
      <c r="H1718" s="1">
        <v>128</v>
      </c>
      <c r="I1718" s="1">
        <v>0</v>
      </c>
      <c r="J1718" s="1">
        <v>16</v>
      </c>
      <c r="K1718" s="1">
        <v>0</v>
      </c>
      <c r="L1718" s="1">
        <v>1</v>
      </c>
      <c r="M1718" s="1">
        <v>4</v>
      </c>
      <c r="N1718" s="1">
        <v>2</v>
      </c>
      <c r="O1718" s="1">
        <v>4</v>
      </c>
      <c r="P1718" s="1">
        <v>0</v>
      </c>
      <c r="Q1718" s="1">
        <v>4</v>
      </c>
      <c r="R1718" s="1">
        <v>7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52</v>
      </c>
      <c r="AA1718" s="1" t="str" cm="1">
        <f t="array" ref="AA1718">_xlfn.IFS(AND(Z1718 &lt; 36, Z1718 &gt; 23), "24-35", AND(Z1718 &lt; 51, Z1718 &gt; 35), "36-50", AND(Z1718 &lt; 66, Z1718 &gt; 50), "51-65", Z1718 &gt; 65, "66+", TRUE, "?")</f>
        <v>51-65</v>
      </c>
      <c r="AB1718" s="1">
        <v>2231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141</v>
      </c>
      <c r="AM1718" s="2">
        <v>42618</v>
      </c>
      <c r="AN1718">
        <f t="shared" si="79"/>
        <v>9</v>
      </c>
      <c r="AO1718" t="str">
        <f t="shared" si="80"/>
        <v>September</v>
      </c>
      <c r="AP1718">
        <v>1</v>
      </c>
    </row>
    <row r="1719" spans="1:42" ht="13" x14ac:dyDescent="0.15">
      <c r="A1719">
        <v>1718</v>
      </c>
      <c r="B1719" s="1">
        <v>62772</v>
      </c>
      <c r="C1719" s="1">
        <v>838</v>
      </c>
      <c r="D1719" s="1">
        <f t="shared" si="78"/>
        <v>1.3349901229847703</v>
      </c>
      <c r="E1719" s="1">
        <v>0</v>
      </c>
      <c r="F1719" s="1">
        <v>1</v>
      </c>
      <c r="G1719" s="1">
        <v>74</v>
      </c>
      <c r="H1719" s="1">
        <v>581</v>
      </c>
      <c r="I1719" s="1">
        <v>49</v>
      </c>
      <c r="J1719" s="1">
        <v>157</v>
      </c>
      <c r="K1719" s="1">
        <v>43</v>
      </c>
      <c r="L1719" s="1">
        <v>8</v>
      </c>
      <c r="M1719" s="1">
        <v>108</v>
      </c>
      <c r="N1719" s="1">
        <v>1</v>
      </c>
      <c r="O1719" s="1">
        <v>5</v>
      </c>
      <c r="P1719" s="1">
        <v>6</v>
      </c>
      <c r="Q1719" s="1">
        <v>11</v>
      </c>
      <c r="R1719" s="1">
        <v>2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51</v>
      </c>
      <c r="AA1719" s="1" t="str" cm="1">
        <f t="array" ref="AA1719">_xlfn.IFS(AND(Z1719 &lt; 36, Z1719 &gt; 23), "24-35", AND(Z1719 &lt; 51, Z1719 &gt; 35), "36-50", AND(Z1719 &lt; 66, Z1719 &gt; 50), "51-65", Z1719 &gt; 65, "66+", TRUE, "?")</f>
        <v>51-65</v>
      </c>
      <c r="AB1719" s="1">
        <v>2565</v>
      </c>
      <c r="AC1719" s="1">
        <v>0</v>
      </c>
      <c r="AD1719" s="1">
        <v>0</v>
      </c>
      <c r="AE1719" s="1">
        <v>1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  <c r="AL1719" s="1">
        <v>730</v>
      </c>
      <c r="AM1719" s="2">
        <v>42284</v>
      </c>
      <c r="AN1719">
        <f t="shared" si="79"/>
        <v>10</v>
      </c>
      <c r="AO1719" t="str">
        <f t="shared" si="80"/>
        <v>October</v>
      </c>
      <c r="AP1719">
        <v>1</v>
      </c>
    </row>
    <row r="1720" spans="1:42" ht="13" x14ac:dyDescent="0.15">
      <c r="A1720">
        <v>1719</v>
      </c>
      <c r="B1720" s="1">
        <v>30298</v>
      </c>
      <c r="C1720" s="1">
        <v>28</v>
      </c>
      <c r="D1720" s="1">
        <f t="shared" si="78"/>
        <v>9.2415340946597133E-2</v>
      </c>
      <c r="E1720" s="1">
        <v>0</v>
      </c>
      <c r="F1720" s="1">
        <v>0</v>
      </c>
      <c r="G1720" s="1">
        <v>48</v>
      </c>
      <c r="H1720" s="1">
        <v>6</v>
      </c>
      <c r="I1720" s="1">
        <v>3</v>
      </c>
      <c r="J1720" s="1">
        <v>12</v>
      </c>
      <c r="K1720" s="1">
        <v>6</v>
      </c>
      <c r="L1720" s="1">
        <v>1</v>
      </c>
      <c r="M1720" s="1">
        <v>0</v>
      </c>
      <c r="N1720" s="1">
        <v>1</v>
      </c>
      <c r="O1720" s="1">
        <v>1</v>
      </c>
      <c r="P1720" s="1">
        <v>1</v>
      </c>
      <c r="Q1720" s="1">
        <v>3</v>
      </c>
      <c r="R1720" s="1">
        <v>3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35</v>
      </c>
      <c r="AA1720" s="1" t="str" cm="1">
        <f t="array" ref="AA1720">_xlfn.IFS(AND(Z1720 &lt; 36, Z1720 &gt; 23), "24-35", AND(Z1720 &lt; 51, Z1720 &gt; 35), "36-50", AND(Z1720 &lt; 66, Z1720 &gt; 50), "51-65", Z1720 &gt; 65, "66+", TRUE, "?")</f>
        <v>24-35</v>
      </c>
      <c r="AB1720" s="1">
        <v>2200</v>
      </c>
      <c r="AC1720" s="1">
        <v>0</v>
      </c>
      <c r="AD1720" s="1">
        <v>0</v>
      </c>
      <c r="AE1720" s="1">
        <v>1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28</v>
      </c>
      <c r="AM1720" s="2">
        <v>42649</v>
      </c>
      <c r="AN1720">
        <f t="shared" si="79"/>
        <v>10</v>
      </c>
      <c r="AO1720" t="str">
        <f t="shared" si="80"/>
        <v>October</v>
      </c>
      <c r="AP1720">
        <v>1</v>
      </c>
    </row>
    <row r="1721" spans="1:42" ht="13" x14ac:dyDescent="0.15">
      <c r="A1721">
        <v>1720</v>
      </c>
      <c r="B1721" s="1">
        <v>52413</v>
      </c>
      <c r="C1721" s="1">
        <v>438</v>
      </c>
      <c r="D1721" s="1">
        <f t="shared" si="78"/>
        <v>0.83567053975158834</v>
      </c>
      <c r="E1721" s="1">
        <v>1</v>
      </c>
      <c r="F1721" s="1">
        <v>0</v>
      </c>
      <c r="G1721" s="1">
        <v>67</v>
      </c>
      <c r="H1721" s="1">
        <v>185</v>
      </c>
      <c r="I1721" s="1">
        <v>8</v>
      </c>
      <c r="J1721" s="1">
        <v>133</v>
      </c>
      <c r="K1721" s="1">
        <v>56</v>
      </c>
      <c r="L1721" s="1">
        <v>56</v>
      </c>
      <c r="M1721" s="1">
        <v>12</v>
      </c>
      <c r="N1721" s="1">
        <v>2</v>
      </c>
      <c r="O1721" s="1">
        <v>7</v>
      </c>
      <c r="P1721" s="1">
        <v>1</v>
      </c>
      <c r="Q1721" s="1">
        <v>7</v>
      </c>
      <c r="R1721" s="1">
        <v>7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36</v>
      </c>
      <c r="AA1721" s="1" t="str" cm="1">
        <f t="array" ref="AA1721">_xlfn.IFS(AND(Z1721 &lt; 36, Z1721 &gt; 23), "24-35", AND(Z1721 &lt; 51, Z1721 &gt; 35), "36-50", AND(Z1721 &lt; 66, Z1721 &gt; 50), "51-65", Z1721 &gt; 65, "66+", TRUE, "?")</f>
        <v>36-50</v>
      </c>
      <c r="AB1721" s="1">
        <v>2762</v>
      </c>
      <c r="AC1721" s="1">
        <v>0</v>
      </c>
      <c r="AD1721" s="1">
        <v>0</v>
      </c>
      <c r="AE1721" s="1">
        <v>1</v>
      </c>
      <c r="AF1721" s="1">
        <v>0</v>
      </c>
      <c r="AG1721" s="1">
        <v>0</v>
      </c>
      <c r="AH1721" s="1">
        <v>0</v>
      </c>
      <c r="AI1721" s="1">
        <v>1</v>
      </c>
      <c r="AJ1721" s="1">
        <v>0</v>
      </c>
      <c r="AK1721" s="1">
        <v>0</v>
      </c>
      <c r="AL1721" s="1">
        <v>426</v>
      </c>
      <c r="AM1721" s="2">
        <v>42087</v>
      </c>
      <c r="AN1721">
        <f t="shared" si="79"/>
        <v>3</v>
      </c>
      <c r="AO1721" t="str">
        <f t="shared" si="80"/>
        <v>March</v>
      </c>
      <c r="AP1721">
        <v>1</v>
      </c>
    </row>
    <row r="1722" spans="1:42" ht="13" x14ac:dyDescent="0.15">
      <c r="A1722">
        <v>1721</v>
      </c>
      <c r="B1722" s="1">
        <v>44155</v>
      </c>
      <c r="C1722" s="1">
        <v>32</v>
      </c>
      <c r="D1722" s="1">
        <f t="shared" si="78"/>
        <v>7.2471973728909525E-2</v>
      </c>
      <c r="E1722" s="1">
        <v>1</v>
      </c>
      <c r="F1722" s="1">
        <v>1</v>
      </c>
      <c r="G1722" s="1">
        <v>24</v>
      </c>
      <c r="H1722" s="1">
        <v>22</v>
      </c>
      <c r="I1722" s="1">
        <v>1</v>
      </c>
      <c r="J1722" s="1">
        <v>9</v>
      </c>
      <c r="K1722" s="1">
        <v>0</v>
      </c>
      <c r="L1722" s="1">
        <v>0</v>
      </c>
      <c r="M1722" s="1">
        <v>14</v>
      </c>
      <c r="N1722" s="1">
        <v>1</v>
      </c>
      <c r="O1722" s="1">
        <v>1</v>
      </c>
      <c r="P1722" s="1">
        <v>1</v>
      </c>
      <c r="Q1722" s="1">
        <v>2</v>
      </c>
      <c r="R1722" s="1">
        <v>4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63</v>
      </c>
      <c r="AA1722" s="1" t="str" cm="1">
        <f t="array" ref="AA1722">_xlfn.IFS(AND(Z1722 &lt; 36, Z1722 &gt; 23), "24-35", AND(Z1722 &lt; 51, Z1722 &gt; 35), "36-50", AND(Z1722 &lt; 66, Z1722 &gt; 50), "51-65", Z1722 &gt; 65, "66+", TRUE, "?")</f>
        <v>51-65</v>
      </c>
      <c r="AB1722" s="1">
        <v>2320</v>
      </c>
      <c r="AC1722" s="1">
        <v>0</v>
      </c>
      <c r="AD1722" s="1">
        <v>1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18</v>
      </c>
      <c r="AM1722" s="2">
        <v>42529</v>
      </c>
      <c r="AN1722">
        <f t="shared" si="79"/>
        <v>6</v>
      </c>
      <c r="AO1722" t="str">
        <f t="shared" si="80"/>
        <v>June</v>
      </c>
      <c r="AP1722">
        <v>1</v>
      </c>
    </row>
    <row r="1723" spans="1:42" ht="13" x14ac:dyDescent="0.15">
      <c r="A1723">
        <v>1722</v>
      </c>
      <c r="B1723" s="1">
        <v>7500</v>
      </c>
      <c r="C1723" s="1">
        <v>72</v>
      </c>
      <c r="D1723" s="1">
        <f t="shared" si="78"/>
        <v>0.96</v>
      </c>
      <c r="E1723" s="1">
        <v>0</v>
      </c>
      <c r="F1723" s="1">
        <v>0</v>
      </c>
      <c r="G1723" s="1">
        <v>24</v>
      </c>
      <c r="H1723" s="1">
        <v>3</v>
      </c>
      <c r="I1723" s="1">
        <v>18</v>
      </c>
      <c r="J1723" s="1">
        <v>14</v>
      </c>
      <c r="K1723" s="1">
        <v>15</v>
      </c>
      <c r="L1723" s="1">
        <v>22</v>
      </c>
      <c r="M1723" s="1">
        <v>50</v>
      </c>
      <c r="N1723" s="1">
        <v>3</v>
      </c>
      <c r="O1723" s="1">
        <v>3</v>
      </c>
      <c r="P1723" s="1">
        <v>1</v>
      </c>
      <c r="Q1723" s="1">
        <v>3</v>
      </c>
      <c r="R1723" s="1">
        <v>9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24</v>
      </c>
      <c r="AA1723" s="1" t="str" cm="1">
        <f t="array" ref="AA1723">_xlfn.IFS(AND(Z1723 &lt; 36, Z1723 &gt; 23), "24-35", AND(Z1723 &lt; 51, Z1723 &gt; 35), "36-50", AND(Z1723 &lt; 66, Z1723 &gt; 50), "51-65", Z1723 &gt; 65, "66+", TRUE, "?")</f>
        <v>24-35</v>
      </c>
      <c r="AB1723" s="1">
        <v>2756</v>
      </c>
      <c r="AC1723" s="1">
        <v>0</v>
      </c>
      <c r="AD1723" s="1">
        <v>1</v>
      </c>
      <c r="AE1723" s="1">
        <v>0</v>
      </c>
      <c r="AF1723" s="1">
        <v>0</v>
      </c>
      <c r="AG1723" s="1">
        <v>0</v>
      </c>
      <c r="AH1723" s="1">
        <v>1</v>
      </c>
      <c r="AI1723" s="1">
        <v>0</v>
      </c>
      <c r="AJ1723" s="1">
        <v>0</v>
      </c>
      <c r="AK1723" s="1">
        <v>0</v>
      </c>
      <c r="AL1723" s="1">
        <v>22</v>
      </c>
      <c r="AM1723" s="2">
        <v>42093</v>
      </c>
      <c r="AN1723">
        <f t="shared" si="79"/>
        <v>3</v>
      </c>
      <c r="AO1723" t="str">
        <f t="shared" si="80"/>
        <v>March</v>
      </c>
      <c r="AP1723">
        <v>1</v>
      </c>
    </row>
    <row r="1724" spans="1:42" ht="13" x14ac:dyDescent="0.15">
      <c r="A1724">
        <v>1723</v>
      </c>
      <c r="B1724" s="1">
        <v>76532</v>
      </c>
      <c r="C1724" s="1">
        <v>790</v>
      </c>
      <c r="D1724" s="1">
        <f t="shared" si="78"/>
        <v>1.0322479485705325</v>
      </c>
      <c r="E1724" s="1">
        <v>1</v>
      </c>
      <c r="F1724" s="1">
        <v>1</v>
      </c>
      <c r="G1724" s="1">
        <v>38</v>
      </c>
      <c r="H1724" s="1">
        <v>355</v>
      </c>
      <c r="I1724" s="1">
        <v>30</v>
      </c>
      <c r="J1724" s="1">
        <v>177</v>
      </c>
      <c r="K1724" s="1">
        <v>90</v>
      </c>
      <c r="L1724" s="1">
        <v>138</v>
      </c>
      <c r="M1724" s="1">
        <v>30</v>
      </c>
      <c r="N1724" s="1">
        <v>4</v>
      </c>
      <c r="O1724" s="1">
        <v>9</v>
      </c>
      <c r="P1724" s="1">
        <v>5</v>
      </c>
      <c r="Q1724" s="1">
        <v>7</v>
      </c>
      <c r="R1724" s="1">
        <v>5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45</v>
      </c>
      <c r="AA1724" s="1" t="str" cm="1">
        <f t="array" ref="AA1724">_xlfn.IFS(AND(Z1724 &lt; 36, Z1724 &gt; 23), "24-35", AND(Z1724 &lt; 51, Z1724 &gt; 35), "36-50", AND(Z1724 &lt; 66, Z1724 &gt; 50), "51-65", Z1724 &gt; 65, "66+", TRUE, "?")</f>
        <v>36-50</v>
      </c>
      <c r="AB1724" s="1">
        <v>2452</v>
      </c>
      <c r="AC1724" s="1">
        <v>0</v>
      </c>
      <c r="AD1724" s="1">
        <v>0</v>
      </c>
      <c r="AE1724" s="1">
        <v>0</v>
      </c>
      <c r="AF1724" s="1">
        <v>1</v>
      </c>
      <c r="AG1724" s="1">
        <v>0</v>
      </c>
      <c r="AH1724" s="1">
        <v>0</v>
      </c>
      <c r="AI1724" s="1">
        <v>1</v>
      </c>
      <c r="AJ1724" s="1">
        <v>0</v>
      </c>
      <c r="AK1724" s="1">
        <v>0</v>
      </c>
      <c r="AL1724" s="1">
        <v>760</v>
      </c>
      <c r="AM1724" s="2">
        <v>42397</v>
      </c>
      <c r="AN1724">
        <f t="shared" si="79"/>
        <v>1</v>
      </c>
      <c r="AO1724" t="str">
        <f t="shared" si="80"/>
        <v>January</v>
      </c>
      <c r="AP1724">
        <v>1</v>
      </c>
    </row>
    <row r="1725" spans="1:42" ht="13" x14ac:dyDescent="0.15">
      <c r="A1725">
        <v>1724</v>
      </c>
      <c r="B1725" s="1">
        <v>42081</v>
      </c>
      <c r="C1725" s="1">
        <v>355</v>
      </c>
      <c r="D1725" s="1">
        <f t="shared" si="78"/>
        <v>0.84361113091418927</v>
      </c>
      <c r="E1725" s="1">
        <v>1</v>
      </c>
      <c r="F1725" s="1">
        <v>0</v>
      </c>
      <c r="G1725" s="1">
        <v>86</v>
      </c>
      <c r="H1725" s="1">
        <v>175</v>
      </c>
      <c r="I1725" s="1">
        <v>10</v>
      </c>
      <c r="J1725" s="1">
        <v>110</v>
      </c>
      <c r="K1725" s="1">
        <v>54</v>
      </c>
      <c r="L1725" s="1">
        <v>6</v>
      </c>
      <c r="M1725" s="1">
        <v>27</v>
      </c>
      <c r="N1725" s="1">
        <v>2</v>
      </c>
      <c r="O1725" s="1">
        <v>6</v>
      </c>
      <c r="P1725" s="1">
        <v>3</v>
      </c>
      <c r="Q1725" s="1">
        <v>4</v>
      </c>
      <c r="R1725" s="1">
        <v>6</v>
      </c>
      <c r="S1725" s="1">
        <v>0</v>
      </c>
      <c r="T1725" s="1">
        <v>0</v>
      </c>
      <c r="U1725" s="1">
        <v>1</v>
      </c>
      <c r="V1725" s="1">
        <v>0</v>
      </c>
      <c r="W1725" s="1">
        <v>0</v>
      </c>
      <c r="X1725" s="1">
        <v>0</v>
      </c>
      <c r="Y1725" s="1">
        <v>0</v>
      </c>
      <c r="Z1725" s="1">
        <v>38</v>
      </c>
      <c r="AA1725" s="1" t="str" cm="1">
        <f t="array" ref="AA1725">_xlfn.IFS(AND(Z1725 &lt; 36, Z1725 &gt; 23), "24-35", AND(Z1725 &lt; 51, Z1725 &gt; 35), "36-50", AND(Z1725 &lt; 66, Z1725 &gt; 50), "51-65", Z1725 &gt; 65, "66+", TRUE, "?")</f>
        <v>36-50</v>
      </c>
      <c r="AB1725" s="1">
        <v>2647</v>
      </c>
      <c r="AC1725" s="1">
        <v>0</v>
      </c>
      <c r="AD1725" s="1">
        <v>1</v>
      </c>
      <c r="AE1725" s="1">
        <v>0</v>
      </c>
      <c r="AF1725" s="1">
        <v>0</v>
      </c>
      <c r="AG1725" s="1">
        <v>0</v>
      </c>
      <c r="AH1725" s="1">
        <v>0</v>
      </c>
      <c r="AI1725" s="1">
        <v>1</v>
      </c>
      <c r="AJ1725" s="1">
        <v>0</v>
      </c>
      <c r="AK1725" s="1">
        <v>0</v>
      </c>
      <c r="AL1725" s="1">
        <v>328</v>
      </c>
      <c r="AM1725" s="2">
        <v>42202</v>
      </c>
      <c r="AN1725">
        <f t="shared" si="79"/>
        <v>7</v>
      </c>
      <c r="AO1725" t="str">
        <f t="shared" si="80"/>
        <v>July</v>
      </c>
      <c r="AP1725">
        <v>1</v>
      </c>
    </row>
    <row r="1726" spans="1:42" ht="13" x14ac:dyDescent="0.15">
      <c r="A1726">
        <v>1725</v>
      </c>
      <c r="B1726" s="1">
        <v>88420</v>
      </c>
      <c r="C1726" s="1">
        <v>1916</v>
      </c>
      <c r="D1726" s="1">
        <f t="shared" si="78"/>
        <v>2.1669305586971275</v>
      </c>
      <c r="E1726" s="1">
        <v>0</v>
      </c>
      <c r="F1726" s="1">
        <v>0</v>
      </c>
      <c r="G1726" s="1">
        <v>87</v>
      </c>
      <c r="H1726" s="1">
        <v>957</v>
      </c>
      <c r="I1726" s="1">
        <v>153</v>
      </c>
      <c r="J1726" s="1">
        <v>612</v>
      </c>
      <c r="K1726" s="1">
        <v>99</v>
      </c>
      <c r="L1726" s="1">
        <v>95</v>
      </c>
      <c r="M1726" s="1">
        <v>153</v>
      </c>
      <c r="N1726" s="1">
        <v>1</v>
      </c>
      <c r="O1726" s="1">
        <v>4</v>
      </c>
      <c r="P1726" s="1">
        <v>7</v>
      </c>
      <c r="Q1726" s="1">
        <v>8</v>
      </c>
      <c r="R1726" s="1">
        <v>1</v>
      </c>
      <c r="S1726" s="1">
        <v>1</v>
      </c>
      <c r="T1726" s="1">
        <v>0</v>
      </c>
      <c r="U1726" s="1">
        <v>1</v>
      </c>
      <c r="V1726" s="1">
        <v>0</v>
      </c>
      <c r="W1726" s="1">
        <v>1</v>
      </c>
      <c r="X1726" s="1">
        <v>0</v>
      </c>
      <c r="Y1726" s="1">
        <v>0</v>
      </c>
      <c r="Z1726" s="1">
        <v>31</v>
      </c>
      <c r="AA1726" s="1" t="str" cm="1">
        <f t="array" ref="AA1726">_xlfn.IFS(AND(Z1726 &lt; 36, Z1726 &gt; 23), "24-35", AND(Z1726 &lt; 51, Z1726 &gt; 35), "36-50", AND(Z1726 &lt; 66, Z1726 &gt; 50), "51-65", Z1726 &gt; 65, "66+", TRUE, "?")</f>
        <v>24-35</v>
      </c>
      <c r="AB1726" s="1">
        <v>2217</v>
      </c>
      <c r="AC1726" s="1">
        <v>0</v>
      </c>
      <c r="AD1726" s="1">
        <v>0</v>
      </c>
      <c r="AE1726" s="1">
        <v>0</v>
      </c>
      <c r="AF1726" s="1">
        <v>1</v>
      </c>
      <c r="AG1726" s="1">
        <v>0</v>
      </c>
      <c r="AH1726" s="1">
        <v>0</v>
      </c>
      <c r="AI1726" s="1">
        <v>0</v>
      </c>
      <c r="AJ1726" s="1">
        <v>1</v>
      </c>
      <c r="AK1726" s="1">
        <v>0</v>
      </c>
      <c r="AL1726" s="1">
        <v>1763</v>
      </c>
      <c r="AM1726" s="2">
        <v>42632</v>
      </c>
      <c r="AN1726">
        <f t="shared" si="79"/>
        <v>9</v>
      </c>
      <c r="AO1726" t="str">
        <f t="shared" si="80"/>
        <v>September</v>
      </c>
      <c r="AP1726">
        <v>1</v>
      </c>
    </row>
    <row r="1727" spans="1:42" ht="13" x14ac:dyDescent="0.15">
      <c r="A1727">
        <v>1726</v>
      </c>
      <c r="B1727" s="1">
        <v>31158</v>
      </c>
      <c r="C1727" s="1">
        <v>67</v>
      </c>
      <c r="D1727" s="1">
        <f t="shared" si="78"/>
        <v>0.21503305732075229</v>
      </c>
      <c r="E1727" s="1">
        <v>1</v>
      </c>
      <c r="F1727" s="1">
        <v>0</v>
      </c>
      <c r="G1727" s="1">
        <v>62</v>
      </c>
      <c r="H1727" s="1">
        <v>25</v>
      </c>
      <c r="I1727" s="1">
        <v>6</v>
      </c>
      <c r="J1727" s="1">
        <v>16</v>
      </c>
      <c r="K1727" s="1">
        <v>20</v>
      </c>
      <c r="L1727" s="1">
        <v>0</v>
      </c>
      <c r="M1727" s="1">
        <v>5</v>
      </c>
      <c r="N1727" s="1">
        <v>2</v>
      </c>
      <c r="O1727" s="1">
        <v>2</v>
      </c>
      <c r="P1727" s="1">
        <v>0</v>
      </c>
      <c r="Q1727" s="1">
        <v>3</v>
      </c>
      <c r="R1727" s="1">
        <v>8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35</v>
      </c>
      <c r="AA1727" s="1" t="str" cm="1">
        <f t="array" ref="AA1727">_xlfn.IFS(AND(Z1727 &lt; 36, Z1727 &gt; 23), "24-35", AND(Z1727 &lt; 51, Z1727 &gt; 35), "36-50", AND(Z1727 &lt; 66, Z1727 &gt; 50), "51-65", Z1727 &gt; 65, "66+", TRUE, "?")</f>
        <v>24-35</v>
      </c>
      <c r="AB1727" s="1">
        <v>2677</v>
      </c>
      <c r="AC1727" s="1">
        <v>0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>
        <v>1</v>
      </c>
      <c r="AJ1727" s="1">
        <v>0</v>
      </c>
      <c r="AK1727" s="1">
        <v>0</v>
      </c>
      <c r="AL1727" s="1">
        <v>62</v>
      </c>
      <c r="AM1727" s="2">
        <v>42172</v>
      </c>
      <c r="AN1727">
        <f t="shared" si="79"/>
        <v>6</v>
      </c>
      <c r="AO1727" t="str">
        <f t="shared" si="80"/>
        <v>June</v>
      </c>
      <c r="AP1727">
        <v>1</v>
      </c>
    </row>
    <row r="1728" spans="1:42" ht="13" x14ac:dyDescent="0.15">
      <c r="A1728">
        <v>1727</v>
      </c>
      <c r="B1728" s="1">
        <v>61671</v>
      </c>
      <c r="C1728" s="1">
        <v>704</v>
      </c>
      <c r="D1728" s="1">
        <f t="shared" si="78"/>
        <v>1.1415414051985535</v>
      </c>
      <c r="E1728" s="1">
        <v>0</v>
      </c>
      <c r="F1728" s="1">
        <v>1</v>
      </c>
      <c r="G1728" s="1">
        <v>23</v>
      </c>
      <c r="H1728" s="1">
        <v>641</v>
      </c>
      <c r="I1728" s="1">
        <v>7</v>
      </c>
      <c r="J1728" s="1">
        <v>56</v>
      </c>
      <c r="K1728" s="1">
        <v>0</v>
      </c>
      <c r="L1728" s="1">
        <v>0</v>
      </c>
      <c r="M1728" s="1">
        <v>28</v>
      </c>
      <c r="N1728" s="1">
        <v>8</v>
      </c>
      <c r="O1728" s="1">
        <v>10</v>
      </c>
      <c r="P1728" s="1">
        <v>4</v>
      </c>
      <c r="Q1728" s="1">
        <v>6</v>
      </c>
      <c r="R1728" s="1">
        <v>8</v>
      </c>
      <c r="S1728" s="1">
        <v>1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52</v>
      </c>
      <c r="AA1728" s="1" t="str" cm="1">
        <f t="array" ref="AA1728">_xlfn.IFS(AND(Z1728 &lt; 36, Z1728 &gt; 23), "24-35", AND(Z1728 &lt; 51, Z1728 &gt; 35), "36-50", AND(Z1728 &lt; 66, Z1728 &gt; 50), "51-65", Z1728 &gt; 65, "66+", TRUE, "?")</f>
        <v>51-65</v>
      </c>
      <c r="AB1728" s="1">
        <v>2185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1</v>
      </c>
      <c r="AJ1728" s="1">
        <v>0</v>
      </c>
      <c r="AK1728" s="1">
        <v>0</v>
      </c>
      <c r="AL1728" s="1">
        <v>676</v>
      </c>
      <c r="AM1728" s="2">
        <v>42664</v>
      </c>
      <c r="AN1728">
        <f t="shared" si="79"/>
        <v>10</v>
      </c>
      <c r="AO1728" t="str">
        <f t="shared" si="80"/>
        <v>October</v>
      </c>
      <c r="AP1728">
        <v>1</v>
      </c>
    </row>
    <row r="1729" spans="1:42" ht="13" x14ac:dyDescent="0.15">
      <c r="A1729">
        <v>1728</v>
      </c>
      <c r="B1729" s="1">
        <v>69719</v>
      </c>
      <c r="C1729" s="1">
        <v>758</v>
      </c>
      <c r="D1729" s="1">
        <f t="shared" si="78"/>
        <v>1.0872215608370746</v>
      </c>
      <c r="E1729" s="1">
        <v>0</v>
      </c>
      <c r="F1729" s="1">
        <v>0</v>
      </c>
      <c r="G1729" s="1">
        <v>99</v>
      </c>
      <c r="H1729" s="1">
        <v>273</v>
      </c>
      <c r="I1729" s="1">
        <v>86</v>
      </c>
      <c r="J1729" s="1">
        <v>208</v>
      </c>
      <c r="K1729" s="1">
        <v>177</v>
      </c>
      <c r="L1729" s="1">
        <v>14</v>
      </c>
      <c r="M1729" s="1">
        <v>43</v>
      </c>
      <c r="N1729" s="1">
        <v>1</v>
      </c>
      <c r="O1729" s="1">
        <v>2</v>
      </c>
      <c r="P1729" s="1">
        <v>3</v>
      </c>
      <c r="Q1729" s="1">
        <v>5</v>
      </c>
      <c r="R1729" s="1">
        <v>1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46</v>
      </c>
      <c r="AA1729" s="1" t="str" cm="1">
        <f t="array" ref="AA1729">_xlfn.IFS(AND(Z1729 &lt; 36, Z1729 &gt; 23), "24-35", AND(Z1729 &lt; 51, Z1729 &gt; 35), "36-50", AND(Z1729 &lt; 66, Z1729 &gt; 50), "51-65", Z1729 &gt; 65, "66+", TRUE, "?")</f>
        <v>36-50</v>
      </c>
      <c r="AB1729" s="1">
        <v>2193</v>
      </c>
      <c r="AC1729" s="1">
        <v>0</v>
      </c>
      <c r="AD1729" s="1">
        <v>0</v>
      </c>
      <c r="AE1729" s="1">
        <v>1</v>
      </c>
      <c r="AF1729" s="1">
        <v>0</v>
      </c>
      <c r="AG1729" s="1">
        <v>0</v>
      </c>
      <c r="AH1729" s="1">
        <v>0</v>
      </c>
      <c r="AI1729" s="1">
        <v>1</v>
      </c>
      <c r="AJ1729" s="1">
        <v>0</v>
      </c>
      <c r="AK1729" s="1">
        <v>0</v>
      </c>
      <c r="AL1729" s="1">
        <v>715</v>
      </c>
      <c r="AM1729" s="2">
        <v>42656</v>
      </c>
      <c r="AN1729">
        <f t="shared" si="79"/>
        <v>10</v>
      </c>
      <c r="AO1729" t="str">
        <f t="shared" si="80"/>
        <v>October</v>
      </c>
      <c r="AP1729">
        <v>1</v>
      </c>
    </row>
    <row r="1730" spans="1:42" ht="13" x14ac:dyDescent="0.15">
      <c r="A1730">
        <v>1729</v>
      </c>
      <c r="B1730" s="1">
        <v>49160</v>
      </c>
      <c r="C1730" s="1">
        <v>221</v>
      </c>
      <c r="D1730" s="1">
        <f t="shared" si="78"/>
        <v>0.44955248169243284</v>
      </c>
      <c r="E1730" s="1">
        <v>0</v>
      </c>
      <c r="F1730" s="1">
        <v>1</v>
      </c>
      <c r="G1730" s="1">
        <v>29</v>
      </c>
      <c r="H1730" s="1">
        <v>122</v>
      </c>
      <c r="I1730" s="1">
        <v>21</v>
      </c>
      <c r="J1730" s="1">
        <v>43</v>
      </c>
      <c r="K1730" s="1">
        <v>25</v>
      </c>
      <c r="L1730" s="1">
        <v>10</v>
      </c>
      <c r="M1730" s="1">
        <v>15</v>
      </c>
      <c r="N1730" s="1">
        <v>2</v>
      </c>
      <c r="O1730" s="1">
        <v>3</v>
      </c>
      <c r="P1730" s="1">
        <v>1</v>
      </c>
      <c r="Q1730" s="1">
        <v>6</v>
      </c>
      <c r="R1730" s="1">
        <v>6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71</v>
      </c>
      <c r="AA1730" s="1" t="str" cm="1">
        <f t="array" ref="AA1730">_xlfn.IFS(AND(Z1730 &lt; 36, Z1730 &gt; 23), "24-35", AND(Z1730 &lt; 51, Z1730 &gt; 35), "36-50", AND(Z1730 &lt; 66, Z1730 &gt; 50), "51-65", Z1730 &gt; 65, "66+", TRUE, "?")</f>
        <v>66+</v>
      </c>
      <c r="AB1730" s="1">
        <v>2411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1</v>
      </c>
      <c r="AJ1730" s="1">
        <v>0</v>
      </c>
      <c r="AK1730" s="1">
        <v>0</v>
      </c>
      <c r="AL1730" s="1">
        <v>206</v>
      </c>
      <c r="AM1730" s="2">
        <v>42438</v>
      </c>
      <c r="AN1730">
        <f t="shared" si="79"/>
        <v>3</v>
      </c>
      <c r="AO1730" t="str">
        <f t="shared" si="80"/>
        <v>March</v>
      </c>
      <c r="AP1730">
        <v>1</v>
      </c>
    </row>
    <row r="1731" spans="1:42" ht="13" x14ac:dyDescent="0.15">
      <c r="A1731">
        <v>1730</v>
      </c>
      <c r="B1731" s="1">
        <v>90933</v>
      </c>
      <c r="C1731" s="1">
        <v>1606</v>
      </c>
      <c r="D1731" s="1">
        <f t="shared" ref="D1731:D1794" si="81">C1731/B1731*100</f>
        <v>1.7661355063618267</v>
      </c>
      <c r="E1731" s="1">
        <v>0</v>
      </c>
      <c r="F1731" s="1">
        <v>0</v>
      </c>
      <c r="G1731" s="1">
        <v>90</v>
      </c>
      <c r="H1731" s="1">
        <v>1020</v>
      </c>
      <c r="I1731" s="1">
        <v>31</v>
      </c>
      <c r="J1731" s="1">
        <v>430</v>
      </c>
      <c r="K1731" s="1">
        <v>62</v>
      </c>
      <c r="L1731" s="1">
        <v>63</v>
      </c>
      <c r="M1731" s="1">
        <v>79</v>
      </c>
      <c r="N1731" s="1">
        <v>1</v>
      </c>
      <c r="O1731" s="1">
        <v>4</v>
      </c>
      <c r="P1731" s="1">
        <v>6</v>
      </c>
      <c r="Q1731" s="1">
        <v>4</v>
      </c>
      <c r="R1731" s="1">
        <v>1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0</v>
      </c>
      <c r="Y1731" s="1">
        <v>0</v>
      </c>
      <c r="Z1731" s="1">
        <v>66</v>
      </c>
      <c r="AA1731" s="1" t="str" cm="1">
        <f t="array" ref="AA1731">_xlfn.IFS(AND(Z1731 &lt; 36, Z1731 &gt; 23), "24-35", AND(Z1731 &lt; 51, Z1731 &gt; 35), "36-50", AND(Z1731 &lt; 66, Z1731 &gt; 50), "51-65", Z1731 &gt; 65, "66+", TRUE, "?")</f>
        <v>66+</v>
      </c>
      <c r="AB1731" s="1">
        <v>2249</v>
      </c>
      <c r="AC1731" s="1">
        <v>0</v>
      </c>
      <c r="AD1731" s="1">
        <v>0</v>
      </c>
      <c r="AE1731" s="1">
        <v>1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1527</v>
      </c>
      <c r="AM1731" s="2">
        <v>42600</v>
      </c>
      <c r="AN1731">
        <f t="shared" ref="AN1731:AN1794" si="82">MONTH(AM1731)</f>
        <v>8</v>
      </c>
      <c r="AO1731" t="str">
        <f t="shared" ref="AO1731:AO1794" si="83">TEXT(DATE(2024,AN1731,1),"mmmm")</f>
        <v>August</v>
      </c>
      <c r="AP1731">
        <v>1</v>
      </c>
    </row>
    <row r="1732" spans="1:42" ht="13" x14ac:dyDescent="0.15">
      <c r="A1732">
        <v>1731</v>
      </c>
      <c r="B1732" s="1">
        <v>113734</v>
      </c>
      <c r="C1732" s="1">
        <v>274</v>
      </c>
      <c r="D1732" s="1">
        <f t="shared" si="81"/>
        <v>0.24091300754391826</v>
      </c>
      <c r="E1732" s="1">
        <v>0</v>
      </c>
      <c r="F1732" s="1">
        <v>0</v>
      </c>
      <c r="G1732" s="1">
        <v>9</v>
      </c>
      <c r="H1732" s="1">
        <v>6</v>
      </c>
      <c r="I1732" s="1">
        <v>2</v>
      </c>
      <c r="J1732" s="1">
        <v>3</v>
      </c>
      <c r="K1732" s="1">
        <v>1</v>
      </c>
      <c r="L1732" s="1">
        <v>262</v>
      </c>
      <c r="M1732" s="1">
        <v>3</v>
      </c>
      <c r="N1732" s="1">
        <v>0</v>
      </c>
      <c r="O1732" s="1">
        <v>27</v>
      </c>
      <c r="P1732" s="1">
        <v>0</v>
      </c>
      <c r="Q1732" s="1">
        <v>0</v>
      </c>
      <c r="R1732" s="1">
        <v>1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75</v>
      </c>
      <c r="AA1732" s="1" t="str" cm="1">
        <f t="array" ref="AA1732">_xlfn.IFS(AND(Z1732 &lt; 36, Z1732 &gt; 23), "24-35", AND(Z1732 &lt; 51, Z1732 &gt; 35), "36-50", AND(Z1732 &lt; 66, Z1732 &gt; 50), "51-65", Z1732 &gt; 65, "66+", TRUE, "?")</f>
        <v>66+</v>
      </c>
      <c r="AB1732" s="1">
        <v>2191</v>
      </c>
      <c r="AC1732" s="1">
        <v>0</v>
      </c>
      <c r="AD1732" s="1">
        <v>0</v>
      </c>
      <c r="AE1732" s="1">
        <v>1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271</v>
      </c>
      <c r="AM1732" s="2">
        <v>42658</v>
      </c>
      <c r="AN1732">
        <f t="shared" si="82"/>
        <v>10</v>
      </c>
      <c r="AO1732" t="str">
        <f t="shared" si="83"/>
        <v>October</v>
      </c>
      <c r="AP1732">
        <v>1</v>
      </c>
    </row>
    <row r="1733" spans="1:42" ht="13" x14ac:dyDescent="0.15">
      <c r="A1733">
        <v>1732</v>
      </c>
      <c r="B1733" s="1">
        <v>22148</v>
      </c>
      <c r="C1733" s="1">
        <v>38</v>
      </c>
      <c r="D1733" s="1">
        <f t="shared" si="81"/>
        <v>0.17157305400036121</v>
      </c>
      <c r="E1733" s="1">
        <v>0</v>
      </c>
      <c r="F1733" s="1">
        <v>0</v>
      </c>
      <c r="G1733" s="1">
        <v>16</v>
      </c>
      <c r="H1733" s="1">
        <v>15</v>
      </c>
      <c r="I1733" s="1">
        <v>5</v>
      </c>
      <c r="J1733" s="1">
        <v>14</v>
      </c>
      <c r="K1733" s="1">
        <v>0</v>
      </c>
      <c r="L1733" s="1">
        <v>4</v>
      </c>
      <c r="M1733" s="1">
        <v>11</v>
      </c>
      <c r="N1733" s="1">
        <v>1</v>
      </c>
      <c r="O1733" s="1">
        <v>1</v>
      </c>
      <c r="P1733" s="1">
        <v>0</v>
      </c>
      <c r="Q1733" s="1">
        <v>3</v>
      </c>
      <c r="R1733" s="1">
        <v>7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37</v>
      </c>
      <c r="AA1733" s="1" t="str" cm="1">
        <f t="array" ref="AA1733">_xlfn.IFS(AND(Z1733 &lt; 36, Z1733 &gt; 23), "24-35", AND(Z1733 &lt; 51, Z1733 &gt; 35), "36-50", AND(Z1733 &lt; 66, Z1733 &gt; 50), "51-65", Z1733 &gt; 65, "66+", TRUE, "?")</f>
        <v>36-50</v>
      </c>
      <c r="AB1733" s="1">
        <v>2236</v>
      </c>
      <c r="AC1733" s="1">
        <v>0</v>
      </c>
      <c r="AD1733" s="1">
        <v>0</v>
      </c>
      <c r="AE1733" s="1">
        <v>1</v>
      </c>
      <c r="AF1733" s="1">
        <v>0</v>
      </c>
      <c r="AG1733" s="1">
        <v>0</v>
      </c>
      <c r="AH1733" s="1">
        <v>0</v>
      </c>
      <c r="AI1733" s="1">
        <v>1</v>
      </c>
      <c r="AJ1733" s="1">
        <v>0</v>
      </c>
      <c r="AK1733" s="1">
        <v>0</v>
      </c>
      <c r="AL1733" s="1">
        <v>27</v>
      </c>
      <c r="AM1733" s="2">
        <v>42613</v>
      </c>
      <c r="AN1733">
        <f t="shared" si="82"/>
        <v>8</v>
      </c>
      <c r="AO1733" t="str">
        <f t="shared" si="83"/>
        <v>August</v>
      </c>
      <c r="AP1733">
        <v>1</v>
      </c>
    </row>
    <row r="1734" spans="1:42" ht="13" x14ac:dyDescent="0.15">
      <c r="A1734">
        <v>1733</v>
      </c>
      <c r="B1734" s="1">
        <v>73395</v>
      </c>
      <c r="C1734" s="1">
        <v>386</v>
      </c>
      <c r="D1734" s="1">
        <f t="shared" si="81"/>
        <v>0.52592138429048296</v>
      </c>
      <c r="E1734" s="1">
        <v>0</v>
      </c>
      <c r="F1734" s="1">
        <v>0</v>
      </c>
      <c r="G1734" s="1">
        <v>94</v>
      </c>
      <c r="H1734" s="1">
        <v>272</v>
      </c>
      <c r="I1734" s="1">
        <v>7</v>
      </c>
      <c r="J1734" s="1">
        <v>80</v>
      </c>
      <c r="K1734" s="1">
        <v>20</v>
      </c>
      <c r="L1734" s="1">
        <v>7</v>
      </c>
      <c r="M1734" s="1">
        <v>11</v>
      </c>
      <c r="N1734" s="1">
        <v>1</v>
      </c>
      <c r="O1734" s="1">
        <v>4</v>
      </c>
      <c r="P1734" s="1">
        <v>4</v>
      </c>
      <c r="Q1734" s="1">
        <v>6</v>
      </c>
      <c r="R1734" s="1">
        <v>2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33</v>
      </c>
      <c r="AA1734" s="1" t="str" cm="1">
        <f t="array" ref="AA1734">_xlfn.IFS(AND(Z1734 &lt; 36, Z1734 &gt; 23), "24-35", AND(Z1734 &lt; 51, Z1734 &gt; 35), "36-50", AND(Z1734 &lt; 66, Z1734 &gt; 50), "51-65", Z1734 &gt; 65, "66+", TRUE, "?")</f>
        <v>24-35</v>
      </c>
      <c r="AB1734" s="1">
        <v>2262</v>
      </c>
      <c r="AC1734" s="1">
        <v>0</v>
      </c>
      <c r="AD1734" s="1">
        <v>1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0</v>
      </c>
      <c r="AL1734" s="1">
        <v>375</v>
      </c>
      <c r="AM1734" s="2">
        <v>42587</v>
      </c>
      <c r="AN1734">
        <f t="shared" si="82"/>
        <v>8</v>
      </c>
      <c r="AO1734" t="str">
        <f t="shared" si="83"/>
        <v>August</v>
      </c>
      <c r="AP1734">
        <v>1</v>
      </c>
    </row>
    <row r="1735" spans="1:42" ht="13" x14ac:dyDescent="0.15">
      <c r="A1735">
        <v>1734</v>
      </c>
      <c r="B1735" s="1">
        <v>29819</v>
      </c>
      <c r="C1735" s="1">
        <v>37</v>
      </c>
      <c r="D1735" s="1">
        <f t="shared" si="81"/>
        <v>0.12408196116569972</v>
      </c>
      <c r="E1735" s="1">
        <v>1</v>
      </c>
      <c r="F1735" s="1">
        <v>0</v>
      </c>
      <c r="G1735" s="1">
        <v>77</v>
      </c>
      <c r="H1735" s="1">
        <v>9</v>
      </c>
      <c r="I1735" s="1">
        <v>1</v>
      </c>
      <c r="J1735" s="1">
        <v>24</v>
      </c>
      <c r="K1735" s="1">
        <v>2</v>
      </c>
      <c r="L1735" s="1">
        <v>1</v>
      </c>
      <c r="M1735" s="1">
        <v>2</v>
      </c>
      <c r="N1735" s="1">
        <v>3</v>
      </c>
      <c r="O1735" s="1">
        <v>3</v>
      </c>
      <c r="P1735" s="1">
        <v>0</v>
      </c>
      <c r="Q1735" s="1">
        <v>3</v>
      </c>
      <c r="R1735" s="1">
        <v>6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49</v>
      </c>
      <c r="AA1735" s="1" t="str" cm="1">
        <f t="array" ref="AA1735">_xlfn.IFS(AND(Z1735 &lt; 36, Z1735 &gt; 23), "24-35", AND(Z1735 &lt; 51, Z1735 &gt; 35), "36-50", AND(Z1735 &lt; 66, Z1735 &gt; 50), "51-65", Z1735 &gt; 65, "66+", TRUE, "?")</f>
        <v>36-50</v>
      </c>
      <c r="AB1735" s="1">
        <v>2407</v>
      </c>
      <c r="AC1735" s="1">
        <v>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1</v>
      </c>
      <c r="AJ1735" s="1">
        <v>0</v>
      </c>
      <c r="AK1735" s="1">
        <v>0</v>
      </c>
      <c r="AL1735" s="1">
        <v>35</v>
      </c>
      <c r="AM1735" s="2">
        <v>42442</v>
      </c>
      <c r="AN1735">
        <f t="shared" si="82"/>
        <v>3</v>
      </c>
      <c r="AO1735" t="str">
        <f t="shared" si="83"/>
        <v>March</v>
      </c>
      <c r="AP1735">
        <v>1</v>
      </c>
    </row>
    <row r="1736" spans="1:42" ht="13" x14ac:dyDescent="0.15">
      <c r="A1736">
        <v>1735</v>
      </c>
      <c r="B1736" s="1">
        <v>45688</v>
      </c>
      <c r="C1736" s="1">
        <v>297</v>
      </c>
      <c r="D1736" s="1">
        <f t="shared" si="81"/>
        <v>0.65006128523901241</v>
      </c>
      <c r="E1736" s="1">
        <v>0</v>
      </c>
      <c r="F1736" s="1">
        <v>1</v>
      </c>
      <c r="G1736" s="1">
        <v>20</v>
      </c>
      <c r="H1736" s="1">
        <v>279</v>
      </c>
      <c r="I1736" s="1">
        <v>0</v>
      </c>
      <c r="J1736" s="1">
        <v>18</v>
      </c>
      <c r="K1736" s="1">
        <v>0</v>
      </c>
      <c r="L1736" s="1">
        <v>0</v>
      </c>
      <c r="M1736" s="1">
        <v>9</v>
      </c>
      <c r="N1736" s="1">
        <v>2</v>
      </c>
      <c r="O1736" s="1">
        <v>3</v>
      </c>
      <c r="P1736" s="1">
        <v>1</v>
      </c>
      <c r="Q1736" s="1">
        <v>8</v>
      </c>
      <c r="R1736" s="1">
        <v>4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52</v>
      </c>
      <c r="AA1736" s="1" t="str" cm="1">
        <f t="array" ref="AA1736">_xlfn.IFS(AND(Z1736 &lt; 36, Z1736 &gt; 23), "24-35", AND(Z1736 &lt; 51, Z1736 &gt; 35), "36-50", AND(Z1736 &lt; 66, Z1736 &gt; 50), "51-65", Z1736 &gt; 65, "66+", TRUE, "?")</f>
        <v>51-65</v>
      </c>
      <c r="AB1736" s="1">
        <v>2314</v>
      </c>
      <c r="AC1736" s="1">
        <v>0</v>
      </c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  <c r="AI1736" s="1">
        <v>1</v>
      </c>
      <c r="AJ1736" s="1">
        <v>0</v>
      </c>
      <c r="AK1736" s="1">
        <v>0</v>
      </c>
      <c r="AL1736" s="1">
        <v>288</v>
      </c>
      <c r="AM1736" s="2">
        <v>42535</v>
      </c>
      <c r="AN1736">
        <f t="shared" si="82"/>
        <v>6</v>
      </c>
      <c r="AO1736" t="str">
        <f t="shared" si="83"/>
        <v>June</v>
      </c>
      <c r="AP1736">
        <v>1</v>
      </c>
    </row>
    <row r="1737" spans="1:42" ht="13" x14ac:dyDescent="0.15">
      <c r="A1737">
        <v>1736</v>
      </c>
      <c r="B1737" s="1">
        <v>60491</v>
      </c>
      <c r="C1737" s="1">
        <v>952</v>
      </c>
      <c r="D1737" s="1">
        <f t="shared" si="81"/>
        <v>1.5737878362070392</v>
      </c>
      <c r="E1737" s="1">
        <v>0</v>
      </c>
      <c r="F1737" s="1">
        <v>1</v>
      </c>
      <c r="G1737" s="1">
        <v>81</v>
      </c>
      <c r="H1737" s="1">
        <v>637</v>
      </c>
      <c r="I1737" s="1">
        <v>47</v>
      </c>
      <c r="J1737" s="1">
        <v>237</v>
      </c>
      <c r="K1737" s="1">
        <v>12</v>
      </c>
      <c r="L1737" s="1">
        <v>19</v>
      </c>
      <c r="M1737" s="1">
        <v>76</v>
      </c>
      <c r="N1737" s="1">
        <v>4</v>
      </c>
      <c r="O1737" s="1">
        <v>6</v>
      </c>
      <c r="P1737" s="1">
        <v>11</v>
      </c>
      <c r="Q1737" s="1">
        <v>7</v>
      </c>
      <c r="R1737" s="1">
        <v>5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49</v>
      </c>
      <c r="AA1737" s="1" t="str" cm="1">
        <f t="array" ref="AA1737">_xlfn.IFS(AND(Z1737 &lt; 36, Z1737 &gt; 23), "24-35", AND(Z1737 &lt; 51, Z1737 &gt; 35), "36-50", AND(Z1737 &lt; 66, Z1737 &gt; 50), "51-65", Z1737 &gt; 65, "66+", TRUE, "?")</f>
        <v>36-50</v>
      </c>
      <c r="AB1737" s="1">
        <v>2455</v>
      </c>
      <c r="AC1737" s="1">
        <v>0</v>
      </c>
      <c r="AD1737" s="1">
        <v>1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876</v>
      </c>
      <c r="AM1737" s="2">
        <v>42394</v>
      </c>
      <c r="AN1737">
        <f t="shared" si="82"/>
        <v>1</v>
      </c>
      <c r="AO1737" t="str">
        <f t="shared" si="83"/>
        <v>January</v>
      </c>
      <c r="AP1737">
        <v>1</v>
      </c>
    </row>
    <row r="1738" spans="1:42" ht="13" x14ac:dyDescent="0.15">
      <c r="A1738">
        <v>1737</v>
      </c>
      <c r="B1738" s="1">
        <v>33235</v>
      </c>
      <c r="C1738" s="1">
        <v>64</v>
      </c>
      <c r="D1738" s="1">
        <f t="shared" si="81"/>
        <v>0.19256807582367985</v>
      </c>
      <c r="E1738" s="1">
        <v>1</v>
      </c>
      <c r="F1738" s="1">
        <v>0</v>
      </c>
      <c r="G1738" s="1">
        <v>71</v>
      </c>
      <c r="H1738" s="1">
        <v>45</v>
      </c>
      <c r="I1738" s="1">
        <v>0</v>
      </c>
      <c r="J1738" s="1">
        <v>16</v>
      </c>
      <c r="K1738" s="1">
        <v>2</v>
      </c>
      <c r="L1738" s="1">
        <v>1</v>
      </c>
      <c r="M1738" s="1">
        <v>6</v>
      </c>
      <c r="N1738" s="1">
        <v>1</v>
      </c>
      <c r="O1738" s="1">
        <v>3</v>
      </c>
      <c r="P1738" s="1">
        <v>0</v>
      </c>
      <c r="Q1738" s="1">
        <v>3</v>
      </c>
      <c r="R1738" s="1">
        <v>7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34</v>
      </c>
      <c r="AA1738" s="1" t="str" cm="1">
        <f t="array" ref="AA1738">_xlfn.IFS(AND(Z1738 &lt; 36, Z1738 &gt; 23), "24-35", AND(Z1738 &lt; 51, Z1738 &gt; 35), "36-50", AND(Z1738 &lt; 66, Z1738 &gt; 50), "51-65", Z1738 &gt; 65, "66+", TRUE, "?")</f>
        <v>24-35</v>
      </c>
      <c r="AB1738" s="1">
        <v>2303</v>
      </c>
      <c r="AC1738" s="1">
        <v>0</v>
      </c>
      <c r="AD1738" s="1">
        <v>0</v>
      </c>
      <c r="AE1738" s="1">
        <v>0</v>
      </c>
      <c r="AF1738" s="1">
        <v>1</v>
      </c>
      <c r="AG1738" s="1">
        <v>0</v>
      </c>
      <c r="AH1738" s="1">
        <v>0</v>
      </c>
      <c r="AI1738" s="1">
        <v>1</v>
      </c>
      <c r="AJ1738" s="1">
        <v>0</v>
      </c>
      <c r="AK1738" s="1">
        <v>0</v>
      </c>
      <c r="AL1738" s="1">
        <v>58</v>
      </c>
      <c r="AM1738" s="2">
        <v>42546</v>
      </c>
      <c r="AN1738">
        <f t="shared" si="82"/>
        <v>6</v>
      </c>
      <c r="AO1738" t="str">
        <f t="shared" si="83"/>
        <v>June</v>
      </c>
      <c r="AP1738">
        <v>1</v>
      </c>
    </row>
    <row r="1739" spans="1:42" ht="13" x14ac:dyDescent="0.15">
      <c r="A1739">
        <v>1738</v>
      </c>
      <c r="B1739" s="1">
        <v>35701</v>
      </c>
      <c r="C1739" s="1">
        <v>41</v>
      </c>
      <c r="D1739" s="1">
        <f t="shared" si="81"/>
        <v>0.11484272149239518</v>
      </c>
      <c r="E1739" s="1">
        <v>0</v>
      </c>
      <c r="F1739" s="1">
        <v>0</v>
      </c>
      <c r="G1739" s="1">
        <v>36</v>
      </c>
      <c r="H1739" s="1">
        <v>21</v>
      </c>
      <c r="I1739" s="1">
        <v>1</v>
      </c>
      <c r="J1739" s="1">
        <v>9</v>
      </c>
      <c r="K1739" s="1">
        <v>7</v>
      </c>
      <c r="L1739" s="1">
        <v>3</v>
      </c>
      <c r="M1739" s="1">
        <v>5</v>
      </c>
      <c r="N1739" s="1">
        <v>1</v>
      </c>
      <c r="O1739" s="1">
        <v>1</v>
      </c>
      <c r="P1739" s="1">
        <v>0</v>
      </c>
      <c r="Q1739" s="1">
        <v>3</v>
      </c>
      <c r="R1739" s="1">
        <v>6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61</v>
      </c>
      <c r="AA1739" s="1" t="str" cm="1">
        <f t="array" ref="AA1739">_xlfn.IFS(AND(Z1739 &lt; 36, Z1739 &gt; 23), "24-35", AND(Z1739 &lt; 51, Z1739 &gt; 35), "36-50", AND(Z1739 &lt; 66, Z1739 &gt; 50), "51-65", Z1739 &gt; 65, "66+", TRUE, "?")</f>
        <v>51-65</v>
      </c>
      <c r="AB1739" s="1">
        <v>2626</v>
      </c>
      <c r="AC1739" s="1">
        <v>0</v>
      </c>
      <c r="AD1739" s="1">
        <v>1</v>
      </c>
      <c r="AE1739" s="1">
        <v>0</v>
      </c>
      <c r="AF1739" s="1">
        <v>0</v>
      </c>
      <c r="AG1739" s="1">
        <v>0</v>
      </c>
      <c r="AH1739" s="1">
        <v>0</v>
      </c>
      <c r="AI1739" s="1">
        <v>1</v>
      </c>
      <c r="AJ1739" s="1">
        <v>0</v>
      </c>
      <c r="AK1739" s="1">
        <v>0</v>
      </c>
      <c r="AL1739" s="1">
        <v>36</v>
      </c>
      <c r="AM1739" s="2">
        <v>42223</v>
      </c>
      <c r="AN1739">
        <f t="shared" si="82"/>
        <v>8</v>
      </c>
      <c r="AO1739" t="str">
        <f t="shared" si="83"/>
        <v>August</v>
      </c>
      <c r="AP1739">
        <v>1</v>
      </c>
    </row>
    <row r="1740" spans="1:42" ht="13" x14ac:dyDescent="0.15">
      <c r="A1740">
        <v>1739</v>
      </c>
      <c r="B1740" s="1">
        <v>31535</v>
      </c>
      <c r="C1740" s="1">
        <v>32</v>
      </c>
      <c r="D1740" s="1">
        <f t="shared" si="81"/>
        <v>0.10147455208498495</v>
      </c>
      <c r="E1740" s="1">
        <v>1</v>
      </c>
      <c r="F1740" s="1">
        <v>0</v>
      </c>
      <c r="G1740" s="1">
        <v>95</v>
      </c>
      <c r="H1740" s="1">
        <v>15</v>
      </c>
      <c r="I1740" s="1">
        <v>4</v>
      </c>
      <c r="J1740" s="1">
        <v>13</v>
      </c>
      <c r="K1740" s="1">
        <v>0</v>
      </c>
      <c r="L1740" s="1">
        <v>0</v>
      </c>
      <c r="M1740" s="1">
        <v>19</v>
      </c>
      <c r="N1740" s="1">
        <v>1</v>
      </c>
      <c r="O1740" s="1">
        <v>1</v>
      </c>
      <c r="P1740" s="1">
        <v>1</v>
      </c>
      <c r="Q1740" s="1">
        <v>2</v>
      </c>
      <c r="R1740" s="1">
        <v>7</v>
      </c>
      <c r="S1740" s="1">
        <v>0</v>
      </c>
      <c r="T1740" s="1">
        <v>0</v>
      </c>
      <c r="U1740" s="1">
        <v>1</v>
      </c>
      <c r="V1740" s="1">
        <v>0</v>
      </c>
      <c r="W1740" s="1">
        <v>0</v>
      </c>
      <c r="X1740" s="1">
        <v>0</v>
      </c>
      <c r="Y1740" s="1">
        <v>0</v>
      </c>
      <c r="Z1740" s="1">
        <v>40</v>
      </c>
      <c r="AA1740" s="1" t="str" cm="1">
        <f t="array" ref="AA1740">_xlfn.IFS(AND(Z1740 &lt; 36, Z1740 &gt; 23), "24-35", AND(Z1740 &lt; 51, Z1740 &gt; 35), "36-50", AND(Z1740 &lt; 66, Z1740 &gt; 50), "51-65", Z1740 &gt; 65, "66+", TRUE, "?")</f>
        <v>36-50</v>
      </c>
      <c r="AB1740" s="1">
        <v>2435</v>
      </c>
      <c r="AC1740" s="1">
        <v>0</v>
      </c>
      <c r="AD1740" s="1">
        <v>1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</v>
      </c>
      <c r="AK1740" s="1">
        <v>0</v>
      </c>
      <c r="AL1740" s="1">
        <v>13</v>
      </c>
      <c r="AM1740" s="2">
        <v>42414</v>
      </c>
      <c r="AN1740">
        <f t="shared" si="82"/>
        <v>2</v>
      </c>
      <c r="AO1740" t="str">
        <f t="shared" si="83"/>
        <v>February</v>
      </c>
      <c r="AP1740">
        <v>1</v>
      </c>
    </row>
    <row r="1741" spans="1:42" ht="13" x14ac:dyDescent="0.15">
      <c r="A1741">
        <v>1740</v>
      </c>
      <c r="B1741" s="1">
        <v>92556</v>
      </c>
      <c r="C1741" s="1">
        <v>1235</v>
      </c>
      <c r="D1741" s="1">
        <f t="shared" si="81"/>
        <v>1.3343273261592981</v>
      </c>
      <c r="E1741" s="1">
        <v>0</v>
      </c>
      <c r="F1741" s="1">
        <v>0</v>
      </c>
      <c r="G1741" s="1">
        <v>32</v>
      </c>
      <c r="H1741" s="1">
        <v>493</v>
      </c>
      <c r="I1741" s="1">
        <v>183</v>
      </c>
      <c r="J1741" s="1">
        <v>352</v>
      </c>
      <c r="K1741" s="1">
        <v>184</v>
      </c>
      <c r="L1741" s="1">
        <v>23</v>
      </c>
      <c r="M1741" s="1">
        <v>28</v>
      </c>
      <c r="N1741" s="1">
        <v>0</v>
      </c>
      <c r="O1741" s="1">
        <v>3</v>
      </c>
      <c r="P1741" s="1">
        <v>5</v>
      </c>
      <c r="Q1741" s="1">
        <v>13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60</v>
      </c>
      <c r="AA1741" s="1" t="str" cm="1">
        <f t="array" ref="AA1741">_xlfn.IFS(AND(Z1741 &lt; 36, Z1741 &gt; 23), "24-35", AND(Z1741 &lt; 51, Z1741 &gt; 35), "36-50", AND(Z1741 &lt; 66, Z1741 &gt; 50), "51-65", Z1741 &gt; 65, "66+", TRUE, "?")</f>
        <v>51-65</v>
      </c>
      <c r="AB1741" s="1">
        <v>2229</v>
      </c>
      <c r="AC1741" s="1">
        <v>0</v>
      </c>
      <c r="AD1741" s="1">
        <v>0</v>
      </c>
      <c r="AE1741" s="1">
        <v>0</v>
      </c>
      <c r="AF1741" s="1">
        <v>1</v>
      </c>
      <c r="AG1741" s="1">
        <v>0</v>
      </c>
      <c r="AH1741" s="1">
        <v>1</v>
      </c>
      <c r="AI1741" s="1">
        <v>0</v>
      </c>
      <c r="AJ1741" s="1">
        <v>0</v>
      </c>
      <c r="AK1741" s="1">
        <v>0</v>
      </c>
      <c r="AL1741" s="1">
        <v>1207</v>
      </c>
      <c r="AM1741" s="2">
        <v>42620</v>
      </c>
      <c r="AN1741">
        <f t="shared" si="82"/>
        <v>9</v>
      </c>
      <c r="AO1741" t="str">
        <f t="shared" si="83"/>
        <v>September</v>
      </c>
      <c r="AP1741">
        <v>1</v>
      </c>
    </row>
    <row r="1742" spans="1:42" ht="13" x14ac:dyDescent="0.15">
      <c r="A1742">
        <v>1741</v>
      </c>
      <c r="B1742" s="1">
        <v>67384</v>
      </c>
      <c r="C1742" s="1">
        <v>1383</v>
      </c>
      <c r="D1742" s="1">
        <f t="shared" si="81"/>
        <v>2.0524160037991215</v>
      </c>
      <c r="E1742" s="1">
        <v>0</v>
      </c>
      <c r="F1742" s="1">
        <v>1</v>
      </c>
      <c r="G1742" s="1">
        <v>32</v>
      </c>
      <c r="H1742" s="1">
        <v>957</v>
      </c>
      <c r="I1742" s="1">
        <v>40</v>
      </c>
      <c r="J1742" s="1">
        <v>175</v>
      </c>
      <c r="K1742" s="1">
        <v>158</v>
      </c>
      <c r="L1742" s="1">
        <v>53</v>
      </c>
      <c r="M1742" s="1">
        <v>107</v>
      </c>
      <c r="N1742" s="1">
        <v>2</v>
      </c>
      <c r="O1742" s="1">
        <v>7</v>
      </c>
      <c r="P1742" s="1">
        <v>8</v>
      </c>
      <c r="Q1742" s="1">
        <v>5</v>
      </c>
      <c r="R1742" s="1">
        <v>5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50</v>
      </c>
      <c r="AA1742" s="1" t="str" cm="1">
        <f t="array" ref="AA1742">_xlfn.IFS(AND(Z1742 &lt; 36, Z1742 &gt; 23), "24-35", AND(Z1742 &lt; 51, Z1742 &gt; 35), "36-50", AND(Z1742 &lt; 66, Z1742 &gt; 50), "51-65", Z1742 &gt; 65, "66+", TRUE, "?")</f>
        <v>36-50</v>
      </c>
      <c r="AB1742" s="1">
        <v>2755</v>
      </c>
      <c r="AC1742" s="1">
        <v>0</v>
      </c>
      <c r="AD1742" s="1">
        <v>0</v>
      </c>
      <c r="AE1742" s="1">
        <v>1</v>
      </c>
      <c r="AF1742" s="1">
        <v>0</v>
      </c>
      <c r="AG1742" s="1">
        <v>0</v>
      </c>
      <c r="AH1742" s="1">
        <v>0</v>
      </c>
      <c r="AI1742" s="1">
        <v>1</v>
      </c>
      <c r="AJ1742" s="1">
        <v>0</v>
      </c>
      <c r="AK1742" s="1">
        <v>0</v>
      </c>
      <c r="AL1742" s="1">
        <v>1276</v>
      </c>
      <c r="AM1742" s="2">
        <v>42094</v>
      </c>
      <c r="AN1742">
        <f t="shared" si="82"/>
        <v>3</v>
      </c>
      <c r="AO1742" t="str">
        <f t="shared" si="83"/>
        <v>March</v>
      </c>
      <c r="AP1742">
        <v>1</v>
      </c>
    </row>
    <row r="1743" spans="1:42" ht="13" x14ac:dyDescent="0.15">
      <c r="A1743">
        <v>1742</v>
      </c>
      <c r="B1743" s="1">
        <v>32557</v>
      </c>
      <c r="C1743" s="1">
        <v>70</v>
      </c>
      <c r="D1743" s="1">
        <f t="shared" si="81"/>
        <v>0.21500752526338424</v>
      </c>
      <c r="E1743" s="1">
        <v>1</v>
      </c>
      <c r="F1743" s="1">
        <v>0</v>
      </c>
      <c r="G1743" s="1">
        <v>13</v>
      </c>
      <c r="H1743" s="1">
        <v>34</v>
      </c>
      <c r="I1743" s="1">
        <v>3</v>
      </c>
      <c r="J1743" s="1">
        <v>29</v>
      </c>
      <c r="K1743" s="1">
        <v>0</v>
      </c>
      <c r="L1743" s="1">
        <v>4</v>
      </c>
      <c r="M1743" s="1">
        <v>10</v>
      </c>
      <c r="N1743" s="1">
        <v>3</v>
      </c>
      <c r="O1743" s="1">
        <v>2</v>
      </c>
      <c r="P1743" s="1">
        <v>1</v>
      </c>
      <c r="Q1743" s="1">
        <v>3</v>
      </c>
      <c r="R1743" s="1">
        <v>5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53</v>
      </c>
      <c r="AA1743" s="1" t="str" cm="1">
        <f t="array" ref="AA1743">_xlfn.IFS(AND(Z1743 &lt; 36, Z1743 &gt; 23), "24-35", AND(Z1743 &lt; 51, Z1743 &gt; 35), "36-50", AND(Z1743 &lt; 66, Z1743 &gt; 50), "51-65", Z1743 &gt; 65, "66+", TRUE, "?")</f>
        <v>51-65</v>
      </c>
      <c r="AB1743" s="1">
        <v>2284</v>
      </c>
      <c r="AC1743" s="1">
        <v>0</v>
      </c>
      <c r="AD1743" s="1">
        <v>0</v>
      </c>
      <c r="AE1743" s="1">
        <v>1</v>
      </c>
      <c r="AF1743" s="1">
        <v>0</v>
      </c>
      <c r="AG1743" s="1">
        <v>0</v>
      </c>
      <c r="AH1743" s="1">
        <v>0</v>
      </c>
      <c r="AI1743" s="1">
        <v>0</v>
      </c>
      <c r="AJ1743" s="1">
        <v>1</v>
      </c>
      <c r="AK1743" s="1">
        <v>0</v>
      </c>
      <c r="AL1743" s="1">
        <v>60</v>
      </c>
      <c r="AM1743" s="2">
        <v>42565</v>
      </c>
      <c r="AN1743">
        <f t="shared" si="82"/>
        <v>7</v>
      </c>
      <c r="AO1743" t="str">
        <f t="shared" si="83"/>
        <v>July</v>
      </c>
      <c r="AP1743">
        <v>1</v>
      </c>
    </row>
    <row r="1744" spans="1:42" ht="13" x14ac:dyDescent="0.15">
      <c r="A1744">
        <v>1743</v>
      </c>
      <c r="B1744" s="1">
        <v>52278</v>
      </c>
      <c r="C1744" s="1">
        <v>1024</v>
      </c>
      <c r="D1744" s="1">
        <f t="shared" si="81"/>
        <v>1.9587589425762271</v>
      </c>
      <c r="E1744" s="1">
        <v>0</v>
      </c>
      <c r="F1744" s="1">
        <v>1</v>
      </c>
      <c r="G1744" s="1">
        <v>24</v>
      </c>
      <c r="H1744" s="1">
        <v>953</v>
      </c>
      <c r="I1744" s="1">
        <v>0</v>
      </c>
      <c r="J1744" s="1">
        <v>71</v>
      </c>
      <c r="K1744" s="1">
        <v>0</v>
      </c>
      <c r="L1744" s="1">
        <v>0</v>
      </c>
      <c r="M1744" s="1">
        <v>174</v>
      </c>
      <c r="N1744" s="1">
        <v>6</v>
      </c>
      <c r="O1744" s="1">
        <v>10</v>
      </c>
      <c r="P1744" s="1">
        <v>5</v>
      </c>
      <c r="Q1744" s="1">
        <v>10</v>
      </c>
      <c r="R1744" s="1">
        <v>8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57</v>
      </c>
      <c r="AA1744" s="1" t="str" cm="1">
        <f t="array" ref="AA1744">_xlfn.IFS(AND(Z1744 &lt; 36, Z1744 &gt; 23), "24-35", AND(Z1744 &lt; 51, Z1744 &gt; 35), "36-50", AND(Z1744 &lt; 66, Z1744 &gt; 50), "51-65", Z1744 &gt; 65, "66+", TRUE, "?")</f>
        <v>51-65</v>
      </c>
      <c r="AB1744" s="1">
        <v>2679</v>
      </c>
      <c r="AC1744" s="1">
        <v>0</v>
      </c>
      <c r="AD1744" s="1">
        <v>0</v>
      </c>
      <c r="AE1744" s="1">
        <v>0</v>
      </c>
      <c r="AF1744" s="1">
        <v>0</v>
      </c>
      <c r="AG1744" s="1">
        <v>1</v>
      </c>
      <c r="AH1744" s="1">
        <v>0</v>
      </c>
      <c r="AI1744" s="1">
        <v>0</v>
      </c>
      <c r="AJ1744" s="1">
        <v>0</v>
      </c>
      <c r="AK1744" s="1">
        <v>1</v>
      </c>
      <c r="AL1744" s="1">
        <v>850</v>
      </c>
      <c r="AM1744" s="2">
        <v>42170</v>
      </c>
      <c r="AN1744">
        <f t="shared" si="82"/>
        <v>6</v>
      </c>
      <c r="AO1744" t="str">
        <f t="shared" si="83"/>
        <v>June</v>
      </c>
      <c r="AP1744">
        <v>1</v>
      </c>
    </row>
    <row r="1745" spans="1:42" ht="13" x14ac:dyDescent="0.15">
      <c r="A1745">
        <v>1744</v>
      </c>
      <c r="B1745" s="1">
        <v>38578</v>
      </c>
      <c r="C1745" s="1">
        <v>70</v>
      </c>
      <c r="D1745" s="1">
        <f t="shared" si="81"/>
        <v>0.18145056768106174</v>
      </c>
      <c r="E1745" s="1">
        <v>1</v>
      </c>
      <c r="F1745" s="1">
        <v>1</v>
      </c>
      <c r="G1745" s="1">
        <v>2</v>
      </c>
      <c r="H1745" s="1">
        <v>38</v>
      </c>
      <c r="I1745" s="1">
        <v>4</v>
      </c>
      <c r="J1745" s="1">
        <v>22</v>
      </c>
      <c r="K1745" s="1">
        <v>3</v>
      </c>
      <c r="L1745" s="1">
        <v>3</v>
      </c>
      <c r="M1745" s="1">
        <v>3</v>
      </c>
      <c r="N1745" s="1">
        <v>3</v>
      </c>
      <c r="O1745" s="1">
        <v>3</v>
      </c>
      <c r="P1745" s="1">
        <v>0</v>
      </c>
      <c r="Q1745" s="1">
        <v>3</v>
      </c>
      <c r="R1745" s="1">
        <v>8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48</v>
      </c>
      <c r="AA1745" s="1" t="str" cm="1">
        <f t="array" ref="AA1745">_xlfn.IFS(AND(Z1745 &lt; 36, Z1745 &gt; 23), "24-35", AND(Z1745 &lt; 51, Z1745 &gt; 35), "36-50", AND(Z1745 &lt; 66, Z1745 &gt; 50), "51-65", Z1745 &gt; 65, "66+", TRUE, "?")</f>
        <v>36-50</v>
      </c>
      <c r="AB1745" s="1">
        <v>2531</v>
      </c>
      <c r="AC1745" s="1">
        <v>0</v>
      </c>
      <c r="AD1745" s="1">
        <v>0</v>
      </c>
      <c r="AE1745" s="1">
        <v>1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67</v>
      </c>
      <c r="AM1745" s="2">
        <v>42318</v>
      </c>
      <c r="AN1745">
        <f t="shared" si="82"/>
        <v>11</v>
      </c>
      <c r="AO1745" t="str">
        <f t="shared" si="83"/>
        <v>November</v>
      </c>
      <c r="AP1745">
        <v>1</v>
      </c>
    </row>
    <row r="1746" spans="1:42" ht="13" x14ac:dyDescent="0.15">
      <c r="A1746">
        <v>1745</v>
      </c>
      <c r="B1746" s="1">
        <v>36038</v>
      </c>
      <c r="C1746" s="1">
        <v>40</v>
      </c>
      <c r="D1746" s="1">
        <f t="shared" si="81"/>
        <v>0.11099395082967978</v>
      </c>
      <c r="E1746" s="1">
        <v>1</v>
      </c>
      <c r="F1746" s="1">
        <v>0</v>
      </c>
      <c r="G1746" s="1">
        <v>82</v>
      </c>
      <c r="H1746" s="1">
        <v>23</v>
      </c>
      <c r="I1746" s="1">
        <v>0</v>
      </c>
      <c r="J1746" s="1">
        <v>15</v>
      </c>
      <c r="K1746" s="1">
        <v>0</v>
      </c>
      <c r="L1746" s="1">
        <v>2</v>
      </c>
      <c r="M1746" s="1">
        <v>7</v>
      </c>
      <c r="N1746" s="1">
        <v>2</v>
      </c>
      <c r="O1746" s="1">
        <v>3</v>
      </c>
      <c r="P1746" s="1">
        <v>0</v>
      </c>
      <c r="Q1746" s="1">
        <v>3</v>
      </c>
      <c r="R1746" s="1">
        <v>6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39</v>
      </c>
      <c r="AA1746" s="1" t="str" cm="1">
        <f t="array" ref="AA1746">_xlfn.IFS(AND(Z1746 &lt; 36, Z1746 &gt; 23), "24-35", AND(Z1746 &lt; 51, Z1746 &gt; 35), "36-50", AND(Z1746 &lt; 66, Z1746 &gt; 50), "51-65", Z1746 &gt; 65, "66+", TRUE, "?")</f>
        <v>36-50</v>
      </c>
      <c r="AB1746" s="1">
        <v>2553</v>
      </c>
      <c r="AC1746" s="1">
        <v>0</v>
      </c>
      <c r="AD1746" s="1">
        <v>0</v>
      </c>
      <c r="AE1746" s="1">
        <v>1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33</v>
      </c>
      <c r="AM1746" s="2">
        <v>42296</v>
      </c>
      <c r="AN1746">
        <f t="shared" si="82"/>
        <v>10</v>
      </c>
      <c r="AO1746" t="str">
        <f t="shared" si="83"/>
        <v>October</v>
      </c>
      <c r="AP1746">
        <v>1</v>
      </c>
    </row>
    <row r="1747" spans="1:42" ht="13" x14ac:dyDescent="0.15">
      <c r="A1747">
        <v>1746</v>
      </c>
      <c r="B1747" s="1">
        <v>34230</v>
      </c>
      <c r="C1747" s="1">
        <v>19</v>
      </c>
      <c r="D1747" s="1">
        <f t="shared" si="81"/>
        <v>5.5506865322816248E-2</v>
      </c>
      <c r="E1747" s="1">
        <v>1</v>
      </c>
      <c r="F1747" s="1">
        <v>1</v>
      </c>
      <c r="G1747" s="1">
        <v>72</v>
      </c>
      <c r="H1747" s="1">
        <v>15</v>
      </c>
      <c r="I1747" s="1">
        <v>0</v>
      </c>
      <c r="J1747" s="1">
        <v>4</v>
      </c>
      <c r="K1747" s="1">
        <v>0</v>
      </c>
      <c r="L1747" s="1">
        <v>0</v>
      </c>
      <c r="M1747" s="1">
        <v>2</v>
      </c>
      <c r="N1747" s="1">
        <v>1</v>
      </c>
      <c r="O1747" s="1">
        <v>1</v>
      </c>
      <c r="P1747" s="1">
        <v>0</v>
      </c>
      <c r="Q1747" s="1">
        <v>2</v>
      </c>
      <c r="R1747" s="1">
        <v>7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55</v>
      </c>
      <c r="AA1747" s="1" t="str" cm="1">
        <f t="array" ref="AA1747">_xlfn.IFS(AND(Z1747 &lt; 36, Z1747 &gt; 23), "24-35", AND(Z1747 &lt; 51, Z1747 &gt; 35), "36-50", AND(Z1747 &lt; 66, Z1747 &gt; 50), "51-65", Z1747 &gt; 65, "66+", TRUE, "?")</f>
        <v>51-65</v>
      </c>
      <c r="AB1747" s="1">
        <v>2709</v>
      </c>
      <c r="AC1747" s="1">
        <v>0</v>
      </c>
      <c r="AD1747" s="1">
        <v>0</v>
      </c>
      <c r="AE1747" s="1">
        <v>0</v>
      </c>
      <c r="AF1747" s="1">
        <v>1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17</v>
      </c>
      <c r="AM1747" s="2">
        <v>42140</v>
      </c>
      <c r="AN1747">
        <f t="shared" si="82"/>
        <v>5</v>
      </c>
      <c r="AO1747" t="str">
        <f t="shared" si="83"/>
        <v>May</v>
      </c>
      <c r="AP1747">
        <v>1</v>
      </c>
    </row>
    <row r="1748" spans="1:42" ht="13" x14ac:dyDescent="0.15">
      <c r="A1748">
        <v>1747</v>
      </c>
      <c r="B1748" s="1">
        <v>31878</v>
      </c>
      <c r="C1748" s="1">
        <v>47</v>
      </c>
      <c r="D1748" s="1">
        <f t="shared" si="81"/>
        <v>0.1474371039588431</v>
      </c>
      <c r="E1748" s="1">
        <v>0</v>
      </c>
      <c r="F1748" s="1">
        <v>1</v>
      </c>
      <c r="G1748" s="1">
        <v>7</v>
      </c>
      <c r="H1748" s="1">
        <v>23</v>
      </c>
      <c r="I1748" s="1">
        <v>4</v>
      </c>
      <c r="J1748" s="1">
        <v>5</v>
      </c>
      <c r="K1748" s="1">
        <v>10</v>
      </c>
      <c r="L1748" s="1">
        <v>5</v>
      </c>
      <c r="M1748" s="1">
        <v>23</v>
      </c>
      <c r="N1748" s="1">
        <v>1</v>
      </c>
      <c r="O1748" s="1">
        <v>1</v>
      </c>
      <c r="P1748" s="1">
        <v>0</v>
      </c>
      <c r="Q1748" s="1">
        <v>4</v>
      </c>
      <c r="R1748" s="1">
        <v>3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43</v>
      </c>
      <c r="AA1748" s="1" t="str" cm="1">
        <f t="array" ref="AA1748">_xlfn.IFS(AND(Z1748 &lt; 36, Z1748 &gt; 23), "24-35", AND(Z1748 &lt; 51, Z1748 &gt; 35), "36-50", AND(Z1748 &lt; 66, Z1748 &gt; 50), "51-65", Z1748 &gt; 65, "66+", TRUE, "?")</f>
        <v>36-50</v>
      </c>
      <c r="AB1748" s="1">
        <v>2166</v>
      </c>
      <c r="AC1748" s="1">
        <v>0</v>
      </c>
      <c r="AD1748" s="1">
        <v>0</v>
      </c>
      <c r="AE1748" s="1">
        <v>1</v>
      </c>
      <c r="AF1748" s="1">
        <v>0</v>
      </c>
      <c r="AG1748" s="1">
        <v>0</v>
      </c>
      <c r="AH1748" s="1">
        <v>1</v>
      </c>
      <c r="AI1748" s="1">
        <v>0</v>
      </c>
      <c r="AJ1748" s="1">
        <v>0</v>
      </c>
      <c r="AK1748" s="1">
        <v>0</v>
      </c>
      <c r="AL1748" s="1">
        <v>24</v>
      </c>
      <c r="AM1748" s="2">
        <v>42683</v>
      </c>
      <c r="AN1748">
        <f t="shared" si="82"/>
        <v>11</v>
      </c>
      <c r="AO1748" t="str">
        <f t="shared" si="83"/>
        <v>November</v>
      </c>
      <c r="AP1748">
        <v>1</v>
      </c>
    </row>
    <row r="1749" spans="1:42" ht="13" x14ac:dyDescent="0.15">
      <c r="A1749">
        <v>1748</v>
      </c>
      <c r="B1749" s="1">
        <v>70932</v>
      </c>
      <c r="C1749" s="1">
        <v>724</v>
      </c>
      <c r="D1749" s="1">
        <f t="shared" si="81"/>
        <v>1.0206958777420627</v>
      </c>
      <c r="E1749" s="1">
        <v>0</v>
      </c>
      <c r="F1749" s="1">
        <v>1</v>
      </c>
      <c r="G1749" s="1">
        <v>57</v>
      </c>
      <c r="H1749" s="1">
        <v>200</v>
      </c>
      <c r="I1749" s="1">
        <v>193</v>
      </c>
      <c r="J1749" s="1">
        <v>100</v>
      </c>
      <c r="K1749" s="1">
        <v>46</v>
      </c>
      <c r="L1749" s="1">
        <v>185</v>
      </c>
      <c r="M1749" s="1">
        <v>185</v>
      </c>
      <c r="N1749" s="1">
        <v>2</v>
      </c>
      <c r="O1749" s="1">
        <v>6</v>
      </c>
      <c r="P1749" s="1">
        <v>2</v>
      </c>
      <c r="Q1749" s="1">
        <v>12</v>
      </c>
      <c r="R1749" s="1">
        <v>3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48</v>
      </c>
      <c r="AA1749" s="1" t="str" cm="1">
        <f t="array" ref="AA1749">_xlfn.IFS(AND(Z1749 &lt; 36, Z1749 &gt; 23), "24-35", AND(Z1749 &lt; 51, Z1749 &gt; 35), "36-50", AND(Z1749 &lt; 66, Z1749 &gt; 50), "51-65", Z1749 &gt; 65, "66+", TRUE, "?")</f>
        <v>36-50</v>
      </c>
      <c r="AB1749" s="1">
        <v>2320</v>
      </c>
      <c r="AC1749" s="1">
        <v>0</v>
      </c>
      <c r="AD1749" s="1">
        <v>1</v>
      </c>
      <c r="AE1749" s="1">
        <v>0</v>
      </c>
      <c r="AF1749" s="1">
        <v>0</v>
      </c>
      <c r="AG1749" s="1">
        <v>0</v>
      </c>
      <c r="AH1749" s="1">
        <v>1</v>
      </c>
      <c r="AI1749" s="1">
        <v>0</v>
      </c>
      <c r="AJ1749" s="1">
        <v>0</v>
      </c>
      <c r="AK1749" s="1">
        <v>0</v>
      </c>
      <c r="AL1749" s="1">
        <v>539</v>
      </c>
      <c r="AM1749" s="2">
        <v>42529</v>
      </c>
      <c r="AN1749">
        <f t="shared" si="82"/>
        <v>6</v>
      </c>
      <c r="AO1749" t="str">
        <f t="shared" si="83"/>
        <v>June</v>
      </c>
      <c r="AP1749">
        <v>1</v>
      </c>
    </row>
    <row r="1750" spans="1:42" ht="13" x14ac:dyDescent="0.15">
      <c r="A1750">
        <v>1749</v>
      </c>
      <c r="B1750" s="1">
        <v>39858</v>
      </c>
      <c r="C1750" s="1">
        <v>69</v>
      </c>
      <c r="D1750" s="1">
        <f t="shared" si="81"/>
        <v>0.17311455667620052</v>
      </c>
      <c r="E1750" s="1">
        <v>1</v>
      </c>
      <c r="F1750" s="1">
        <v>0</v>
      </c>
      <c r="G1750" s="1">
        <v>67</v>
      </c>
      <c r="H1750" s="1">
        <v>15</v>
      </c>
      <c r="I1750" s="1">
        <v>20</v>
      </c>
      <c r="J1750" s="1">
        <v>25</v>
      </c>
      <c r="K1750" s="1">
        <v>2</v>
      </c>
      <c r="L1750" s="1">
        <v>7</v>
      </c>
      <c r="M1750" s="1">
        <v>26</v>
      </c>
      <c r="N1750" s="1">
        <v>1</v>
      </c>
      <c r="O1750" s="1">
        <v>2</v>
      </c>
      <c r="P1750" s="1">
        <v>0</v>
      </c>
      <c r="Q1750" s="1">
        <v>4</v>
      </c>
      <c r="R1750" s="1">
        <v>6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51</v>
      </c>
      <c r="AA1750" s="1" t="str" cm="1">
        <f t="array" ref="AA1750">_xlfn.IFS(AND(Z1750 &lt; 36, Z1750 &gt; 23), "24-35", AND(Z1750 &lt; 51, Z1750 &gt; 35), "36-50", AND(Z1750 &lt; 66, Z1750 &gt; 50), "51-65", Z1750 &gt; 65, "66+", TRUE, "?")</f>
        <v>51-65</v>
      </c>
      <c r="AB1750" s="1">
        <v>2680</v>
      </c>
      <c r="AC1750" s="1">
        <v>0</v>
      </c>
      <c r="AD1750" s="1">
        <v>0</v>
      </c>
      <c r="AE1750" s="1">
        <v>1</v>
      </c>
      <c r="AF1750" s="1">
        <v>0</v>
      </c>
      <c r="AG1750" s="1">
        <v>0</v>
      </c>
      <c r="AH1750" s="1">
        <v>0</v>
      </c>
      <c r="AI1750" s="1">
        <v>0</v>
      </c>
      <c r="AJ1750" s="1">
        <v>1</v>
      </c>
      <c r="AK1750" s="1">
        <v>0</v>
      </c>
      <c r="AL1750" s="1">
        <v>43</v>
      </c>
      <c r="AM1750" s="2">
        <v>42169</v>
      </c>
      <c r="AN1750">
        <f t="shared" si="82"/>
        <v>6</v>
      </c>
      <c r="AO1750" t="str">
        <f t="shared" si="83"/>
        <v>June</v>
      </c>
      <c r="AP1750">
        <v>1</v>
      </c>
    </row>
    <row r="1751" spans="1:42" ht="13" x14ac:dyDescent="0.15">
      <c r="A1751">
        <v>1750</v>
      </c>
      <c r="B1751" s="1">
        <v>77598</v>
      </c>
      <c r="C1751" s="1">
        <v>1702</v>
      </c>
      <c r="D1751" s="1">
        <f t="shared" si="81"/>
        <v>2.1933554988530632</v>
      </c>
      <c r="E1751" s="1">
        <v>0</v>
      </c>
      <c r="F1751" s="1">
        <v>0</v>
      </c>
      <c r="G1751" s="1">
        <v>53</v>
      </c>
      <c r="H1751" s="1">
        <v>1193</v>
      </c>
      <c r="I1751" s="1">
        <v>33</v>
      </c>
      <c r="J1751" s="1">
        <v>281</v>
      </c>
      <c r="K1751" s="1">
        <v>129</v>
      </c>
      <c r="L1751" s="1">
        <v>66</v>
      </c>
      <c r="M1751" s="1">
        <v>33</v>
      </c>
      <c r="N1751" s="1">
        <v>1</v>
      </c>
      <c r="O1751" s="1">
        <v>7</v>
      </c>
      <c r="P1751" s="1">
        <v>5</v>
      </c>
      <c r="Q1751" s="1">
        <v>13</v>
      </c>
      <c r="R1751" s="1">
        <v>3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0</v>
      </c>
      <c r="Y1751" s="1">
        <v>0</v>
      </c>
      <c r="Z1751" s="1">
        <v>77</v>
      </c>
      <c r="AA1751" s="1" t="str" cm="1">
        <f t="array" ref="AA1751">_xlfn.IFS(AND(Z1751 &lt; 36, Z1751 &gt; 23), "24-35", AND(Z1751 &lt; 51, Z1751 &gt; 35), "36-50", AND(Z1751 &lt; 66, Z1751 &gt; 50), "51-65", Z1751 &gt; 65, "66+", TRUE, "?")</f>
        <v>66+</v>
      </c>
      <c r="AB1751" s="1">
        <v>2430</v>
      </c>
      <c r="AC1751" s="1">
        <v>0</v>
      </c>
      <c r="AD1751" s="1">
        <v>0</v>
      </c>
      <c r="AE1751" s="1">
        <v>1</v>
      </c>
      <c r="AF1751" s="1">
        <v>0</v>
      </c>
      <c r="AG1751" s="1">
        <v>0</v>
      </c>
      <c r="AH1751" s="1">
        <v>0</v>
      </c>
      <c r="AI1751" s="1">
        <v>0</v>
      </c>
      <c r="AJ1751" s="1">
        <v>1</v>
      </c>
      <c r="AK1751" s="1">
        <v>0</v>
      </c>
      <c r="AL1751" s="1">
        <v>1669</v>
      </c>
      <c r="AM1751" s="2">
        <v>42419</v>
      </c>
      <c r="AN1751">
        <f t="shared" si="82"/>
        <v>2</v>
      </c>
      <c r="AO1751" t="str">
        <f t="shared" si="83"/>
        <v>February</v>
      </c>
      <c r="AP1751">
        <v>1</v>
      </c>
    </row>
    <row r="1752" spans="1:42" ht="13" x14ac:dyDescent="0.15">
      <c r="A1752">
        <v>1751</v>
      </c>
      <c r="B1752" s="1">
        <v>80982</v>
      </c>
      <c r="C1752" s="1">
        <v>1169</v>
      </c>
      <c r="D1752" s="1">
        <f t="shared" si="81"/>
        <v>1.4435306611345731</v>
      </c>
      <c r="E1752" s="1">
        <v>1</v>
      </c>
      <c r="F1752" s="1">
        <v>1</v>
      </c>
      <c r="G1752" s="1">
        <v>48</v>
      </c>
      <c r="H1752" s="1">
        <v>505</v>
      </c>
      <c r="I1752" s="1">
        <v>137</v>
      </c>
      <c r="J1752" s="1">
        <v>401</v>
      </c>
      <c r="K1752" s="1">
        <v>104</v>
      </c>
      <c r="L1752" s="1">
        <v>22</v>
      </c>
      <c r="M1752" s="1">
        <v>22</v>
      </c>
      <c r="N1752" s="1">
        <v>3</v>
      </c>
      <c r="O1752" s="1">
        <v>11</v>
      </c>
      <c r="P1752" s="1">
        <v>5</v>
      </c>
      <c r="Q1752" s="1">
        <v>11</v>
      </c>
      <c r="R1752" s="1">
        <v>5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61</v>
      </c>
      <c r="AA1752" s="1" t="str" cm="1">
        <f t="array" ref="AA1752">_xlfn.IFS(AND(Z1752 &lt; 36, Z1752 &gt; 23), "24-35", AND(Z1752 &lt; 51, Z1752 &gt; 35), "36-50", AND(Z1752 &lt; 66, Z1752 &gt; 50), "51-65", Z1752 &gt; 65, "66+", TRUE, "?")</f>
        <v>51-65</v>
      </c>
      <c r="AB1752" s="1">
        <v>2696</v>
      </c>
      <c r="AC1752" s="1">
        <v>0</v>
      </c>
      <c r="AD1752" s="1">
        <v>0</v>
      </c>
      <c r="AE1752" s="1">
        <v>1</v>
      </c>
      <c r="AF1752" s="1">
        <v>0</v>
      </c>
      <c r="AG1752" s="1">
        <v>0</v>
      </c>
      <c r="AH1752" s="1">
        <v>0</v>
      </c>
      <c r="AI1752" s="1">
        <v>1</v>
      </c>
      <c r="AJ1752" s="1">
        <v>0</v>
      </c>
      <c r="AK1752" s="1">
        <v>0</v>
      </c>
      <c r="AL1752" s="1">
        <v>1147</v>
      </c>
      <c r="AM1752" s="2">
        <v>42153</v>
      </c>
      <c r="AN1752">
        <f t="shared" si="82"/>
        <v>5</v>
      </c>
      <c r="AO1752" t="str">
        <f t="shared" si="83"/>
        <v>May</v>
      </c>
      <c r="AP1752">
        <v>1</v>
      </c>
    </row>
    <row r="1753" spans="1:42" ht="13" x14ac:dyDescent="0.15">
      <c r="A1753">
        <v>1752</v>
      </c>
      <c r="B1753" s="1">
        <v>22701</v>
      </c>
      <c r="C1753" s="1">
        <v>19</v>
      </c>
      <c r="D1753" s="1">
        <f t="shared" si="81"/>
        <v>8.3696753446984712E-2</v>
      </c>
      <c r="E1753" s="1">
        <v>1</v>
      </c>
      <c r="F1753" s="1">
        <v>0</v>
      </c>
      <c r="G1753" s="1">
        <v>2</v>
      </c>
      <c r="H1753" s="1">
        <v>2</v>
      </c>
      <c r="I1753" s="1">
        <v>4</v>
      </c>
      <c r="J1753" s="1">
        <v>9</v>
      </c>
      <c r="K1753" s="1">
        <v>0</v>
      </c>
      <c r="L1753" s="1">
        <v>4</v>
      </c>
      <c r="M1753" s="1">
        <v>5</v>
      </c>
      <c r="N1753" s="1">
        <v>1</v>
      </c>
      <c r="O1753" s="1">
        <v>1</v>
      </c>
      <c r="P1753" s="1">
        <v>0</v>
      </c>
      <c r="Q1753" s="1">
        <v>3</v>
      </c>
      <c r="R1753" s="1">
        <v>5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43</v>
      </c>
      <c r="AA1753" s="1" t="str" cm="1">
        <f t="array" ref="AA1753">_xlfn.IFS(AND(Z1753 &lt; 36, Z1753 &gt; 23), "24-35", AND(Z1753 &lt; 51, Z1753 &gt; 35), "36-50", AND(Z1753 &lt; 66, Z1753 &gt; 50), "51-65", Z1753 &gt; 65, "66+", TRUE, "?")</f>
        <v>36-50</v>
      </c>
      <c r="AB1753" s="1">
        <v>2456</v>
      </c>
      <c r="AC1753" s="1">
        <v>0</v>
      </c>
      <c r="AD1753" s="1">
        <v>1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0</v>
      </c>
      <c r="AL1753" s="1">
        <v>14</v>
      </c>
      <c r="AM1753" s="2">
        <v>42393</v>
      </c>
      <c r="AN1753">
        <f t="shared" si="82"/>
        <v>1</v>
      </c>
      <c r="AO1753" t="str">
        <f t="shared" si="83"/>
        <v>January</v>
      </c>
      <c r="AP1753">
        <v>1</v>
      </c>
    </row>
    <row r="1754" spans="1:42" ht="13" x14ac:dyDescent="0.15">
      <c r="A1754">
        <v>1753</v>
      </c>
      <c r="B1754" s="1">
        <v>70617</v>
      </c>
      <c r="C1754" s="1">
        <v>1253</v>
      </c>
      <c r="D1754" s="1">
        <f t="shared" si="81"/>
        <v>1.7743602815186146</v>
      </c>
      <c r="E1754" s="1">
        <v>0</v>
      </c>
      <c r="F1754" s="1">
        <v>0</v>
      </c>
      <c r="G1754" s="1">
        <v>45</v>
      </c>
      <c r="H1754" s="1">
        <v>353</v>
      </c>
      <c r="I1754" s="1">
        <v>61</v>
      </c>
      <c r="J1754" s="1">
        <v>753</v>
      </c>
      <c r="K1754" s="1">
        <v>40</v>
      </c>
      <c r="L1754" s="1">
        <v>46</v>
      </c>
      <c r="M1754" s="1">
        <v>27</v>
      </c>
      <c r="N1754" s="1">
        <v>1</v>
      </c>
      <c r="O1754" s="1">
        <v>3</v>
      </c>
      <c r="P1754" s="1">
        <v>3</v>
      </c>
      <c r="Q1754" s="1">
        <v>7</v>
      </c>
      <c r="R1754" s="1">
        <v>2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50</v>
      </c>
      <c r="AA1754" s="1" t="str" cm="1">
        <f t="array" ref="AA1754">_xlfn.IFS(AND(Z1754 &lt; 36, Z1754 &gt; 23), "24-35", AND(Z1754 &lt; 51, Z1754 &gt; 35), "36-50", AND(Z1754 &lt; 66, Z1754 &gt; 50), "51-65", Z1754 &gt; 65, "66+", TRUE, "?")</f>
        <v>36-50</v>
      </c>
      <c r="AB1754" s="1">
        <v>2530</v>
      </c>
      <c r="AC1754" s="1">
        <v>0</v>
      </c>
      <c r="AD1754" s="1">
        <v>1</v>
      </c>
      <c r="AE1754" s="1">
        <v>0</v>
      </c>
      <c r="AF1754" s="1">
        <v>0</v>
      </c>
      <c r="AG1754" s="1">
        <v>0</v>
      </c>
      <c r="AH1754" s="1">
        <v>0</v>
      </c>
      <c r="AI1754" s="1">
        <v>1</v>
      </c>
      <c r="AJ1754" s="1">
        <v>0</v>
      </c>
      <c r="AK1754" s="1">
        <v>0</v>
      </c>
      <c r="AL1754" s="1">
        <v>1226</v>
      </c>
      <c r="AM1754" s="2">
        <v>42319</v>
      </c>
      <c r="AN1754">
        <f t="shared" si="82"/>
        <v>11</v>
      </c>
      <c r="AO1754" t="str">
        <f t="shared" si="83"/>
        <v>November</v>
      </c>
      <c r="AP1754">
        <v>1</v>
      </c>
    </row>
    <row r="1755" spans="1:42" ht="13" x14ac:dyDescent="0.15">
      <c r="A1755">
        <v>1754</v>
      </c>
      <c r="B1755" s="1">
        <v>28647</v>
      </c>
      <c r="C1755" s="1">
        <v>68</v>
      </c>
      <c r="D1755" s="1">
        <f t="shared" si="81"/>
        <v>0.23737215066150036</v>
      </c>
      <c r="E1755" s="1">
        <v>1</v>
      </c>
      <c r="F1755" s="1">
        <v>0</v>
      </c>
      <c r="G1755" s="1">
        <v>54</v>
      </c>
      <c r="H1755" s="1">
        <v>19</v>
      </c>
      <c r="I1755" s="1">
        <v>8</v>
      </c>
      <c r="J1755" s="1">
        <v>29</v>
      </c>
      <c r="K1755" s="1">
        <v>0</v>
      </c>
      <c r="L1755" s="1">
        <v>12</v>
      </c>
      <c r="M1755" s="1">
        <v>26</v>
      </c>
      <c r="N1755" s="1">
        <v>1</v>
      </c>
      <c r="O1755" s="1">
        <v>2</v>
      </c>
      <c r="P1755" s="1">
        <v>2</v>
      </c>
      <c r="Q1755" s="1">
        <v>2</v>
      </c>
      <c r="R1755" s="1">
        <v>7</v>
      </c>
      <c r="S1755" s="1">
        <v>0</v>
      </c>
      <c r="T1755" s="1">
        <v>0</v>
      </c>
      <c r="U1755" s="1">
        <v>1</v>
      </c>
      <c r="V1755" s="1">
        <v>0</v>
      </c>
      <c r="W1755" s="1">
        <v>0</v>
      </c>
      <c r="X1755" s="1">
        <v>0</v>
      </c>
      <c r="Y1755" s="1">
        <v>1</v>
      </c>
      <c r="Z1755" s="1">
        <v>42</v>
      </c>
      <c r="AA1755" s="1" t="str" cm="1">
        <f t="array" ref="AA1755">_xlfn.IFS(AND(Z1755 &lt; 36, Z1755 &gt; 23), "24-35", AND(Z1755 &lt; 51, Z1755 &gt; 35), "36-50", AND(Z1755 &lt; 66, Z1755 &gt; 50), "51-65", Z1755 &gt; 65, "66+", TRUE, "?")</f>
        <v>36-50</v>
      </c>
      <c r="AB1755" s="1">
        <v>2471</v>
      </c>
      <c r="AC1755" s="1">
        <v>0</v>
      </c>
      <c r="AD1755" s="1">
        <v>0</v>
      </c>
      <c r="AE1755" s="1">
        <v>1</v>
      </c>
      <c r="AF1755" s="1">
        <v>0</v>
      </c>
      <c r="AG1755" s="1">
        <v>0</v>
      </c>
      <c r="AH1755" s="1">
        <v>0</v>
      </c>
      <c r="AI1755" s="1">
        <v>1</v>
      </c>
      <c r="AJ1755" s="1">
        <v>0</v>
      </c>
      <c r="AK1755" s="1">
        <v>0</v>
      </c>
      <c r="AL1755" s="1">
        <v>42</v>
      </c>
      <c r="AM1755" s="2">
        <v>42378</v>
      </c>
      <c r="AN1755">
        <f t="shared" si="82"/>
        <v>1</v>
      </c>
      <c r="AO1755" t="str">
        <f t="shared" si="83"/>
        <v>January</v>
      </c>
      <c r="AP1755">
        <v>1</v>
      </c>
    </row>
    <row r="1756" spans="1:42" ht="13" x14ac:dyDescent="0.15">
      <c r="A1756">
        <v>1755</v>
      </c>
      <c r="B1756" s="1">
        <v>62694</v>
      </c>
      <c r="C1756" s="1">
        <v>658</v>
      </c>
      <c r="D1756" s="1">
        <f t="shared" si="81"/>
        <v>1.0495422209461831</v>
      </c>
      <c r="E1756" s="1">
        <v>1</v>
      </c>
      <c r="F1756" s="1">
        <v>1</v>
      </c>
      <c r="G1756" s="1">
        <v>29</v>
      </c>
      <c r="H1756" s="1">
        <v>379</v>
      </c>
      <c r="I1756" s="1">
        <v>6</v>
      </c>
      <c r="J1756" s="1">
        <v>157</v>
      </c>
      <c r="K1756" s="1">
        <v>25</v>
      </c>
      <c r="L1756" s="1">
        <v>91</v>
      </c>
      <c r="M1756" s="1">
        <v>91</v>
      </c>
      <c r="N1756" s="1">
        <v>5</v>
      </c>
      <c r="O1756" s="1">
        <v>9</v>
      </c>
      <c r="P1756" s="1">
        <v>3</v>
      </c>
      <c r="Q1756" s="1">
        <v>7</v>
      </c>
      <c r="R1756" s="1">
        <v>7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55</v>
      </c>
      <c r="AA1756" s="1" t="str" cm="1">
        <f t="array" ref="AA1756">_xlfn.IFS(AND(Z1756 &lt; 36, Z1756 &gt; 23), "24-35", AND(Z1756 &lt; 51, Z1756 &gt; 35), "36-50", AND(Z1756 &lt; 66, Z1756 &gt; 50), "51-65", Z1756 &gt; 65, "66+", TRUE, "?")</f>
        <v>51-65</v>
      </c>
      <c r="AB1756" s="1">
        <v>2536</v>
      </c>
      <c r="AC1756" s="1">
        <v>0</v>
      </c>
      <c r="AD1756" s="1">
        <v>1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</v>
      </c>
      <c r="AK1756" s="1">
        <v>0</v>
      </c>
      <c r="AL1756" s="1">
        <v>567</v>
      </c>
      <c r="AM1756" s="2">
        <v>42313</v>
      </c>
      <c r="AN1756">
        <f t="shared" si="82"/>
        <v>11</v>
      </c>
      <c r="AO1756" t="str">
        <f t="shared" si="83"/>
        <v>November</v>
      </c>
      <c r="AP1756">
        <v>1</v>
      </c>
    </row>
    <row r="1757" spans="1:42" ht="13" x14ac:dyDescent="0.15">
      <c r="A1757">
        <v>1756</v>
      </c>
      <c r="B1757" s="1">
        <v>61917</v>
      </c>
      <c r="C1757" s="1">
        <v>90</v>
      </c>
      <c r="D1757" s="1">
        <f t="shared" si="81"/>
        <v>0.14535587964533164</v>
      </c>
      <c r="E1757" s="1">
        <v>1</v>
      </c>
      <c r="F1757" s="1">
        <v>1</v>
      </c>
      <c r="G1757" s="1">
        <v>83</v>
      </c>
      <c r="H1757" s="1">
        <v>46</v>
      </c>
      <c r="I1757" s="1">
        <v>4</v>
      </c>
      <c r="J1757" s="1">
        <v>36</v>
      </c>
      <c r="K1757" s="1">
        <v>2</v>
      </c>
      <c r="L1757" s="1">
        <v>2</v>
      </c>
      <c r="M1757" s="1">
        <v>1</v>
      </c>
      <c r="N1757" s="1">
        <v>1</v>
      </c>
      <c r="O1757" s="1">
        <v>2</v>
      </c>
      <c r="P1757" s="1">
        <v>0</v>
      </c>
      <c r="Q1757" s="1">
        <v>4</v>
      </c>
      <c r="R1757" s="1">
        <v>5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46</v>
      </c>
      <c r="AA1757" s="1" t="str" cm="1">
        <f t="array" ref="AA1757">_xlfn.IFS(AND(Z1757 &lt; 36, Z1757 &gt; 23), "24-35", AND(Z1757 &lt; 51, Z1757 &gt; 35), "36-50", AND(Z1757 &lt; 66, Z1757 &gt; 50), "51-65", Z1757 &gt; 65, "66+", TRUE, "?")</f>
        <v>36-50</v>
      </c>
      <c r="AB1757" s="1">
        <v>2380</v>
      </c>
      <c r="AC1757" s="1">
        <v>0</v>
      </c>
      <c r="AD1757" s="1">
        <v>1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89</v>
      </c>
      <c r="AM1757" s="2">
        <v>42469</v>
      </c>
      <c r="AN1757">
        <f t="shared" si="82"/>
        <v>4</v>
      </c>
      <c r="AO1757" t="str">
        <f t="shared" si="83"/>
        <v>April</v>
      </c>
      <c r="AP1757">
        <v>1</v>
      </c>
    </row>
    <row r="1758" spans="1:42" ht="13" x14ac:dyDescent="0.15">
      <c r="A1758">
        <v>1757</v>
      </c>
      <c r="B1758" s="1">
        <v>67472</v>
      </c>
      <c r="C1758" s="1">
        <v>345</v>
      </c>
      <c r="D1758" s="1">
        <f t="shared" si="81"/>
        <v>0.51132321555608251</v>
      </c>
      <c r="E1758" s="1">
        <v>0</v>
      </c>
      <c r="F1758" s="1">
        <v>1</v>
      </c>
      <c r="G1758" s="1">
        <v>93</v>
      </c>
      <c r="H1758" s="1">
        <v>162</v>
      </c>
      <c r="I1758" s="1">
        <v>31</v>
      </c>
      <c r="J1758" s="1">
        <v>127</v>
      </c>
      <c r="K1758" s="1">
        <v>8</v>
      </c>
      <c r="L1758" s="1">
        <v>17</v>
      </c>
      <c r="M1758" s="1">
        <v>69</v>
      </c>
      <c r="N1758" s="1">
        <v>2</v>
      </c>
      <c r="O1758" s="1">
        <v>4</v>
      </c>
      <c r="P1758" s="1">
        <v>2</v>
      </c>
      <c r="Q1758" s="1">
        <v>7</v>
      </c>
      <c r="R1758" s="1">
        <v>3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73</v>
      </c>
      <c r="AA1758" s="1" t="str" cm="1">
        <f t="array" ref="AA1758">_xlfn.IFS(AND(Z1758 &lt; 36, Z1758 &gt; 23), "24-35", AND(Z1758 &lt; 51, Z1758 &gt; 35), "36-50", AND(Z1758 &lt; 66, Z1758 &gt; 50), "51-65", Z1758 &gt; 65, "66+", TRUE, "?")</f>
        <v>66+</v>
      </c>
      <c r="AB1758" s="1">
        <v>2433</v>
      </c>
      <c r="AC1758" s="1">
        <v>0</v>
      </c>
      <c r="AD1758" s="1">
        <v>1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276</v>
      </c>
      <c r="AM1758" s="2">
        <v>42416</v>
      </c>
      <c r="AN1758">
        <f t="shared" si="82"/>
        <v>2</v>
      </c>
      <c r="AO1758" t="str">
        <f t="shared" si="83"/>
        <v>February</v>
      </c>
      <c r="AP1758">
        <v>1</v>
      </c>
    </row>
    <row r="1759" spans="1:42" ht="13" x14ac:dyDescent="0.15">
      <c r="A1759">
        <v>1758</v>
      </c>
      <c r="B1759" s="1">
        <v>21059</v>
      </c>
      <c r="C1759" s="1">
        <v>36</v>
      </c>
      <c r="D1759" s="1">
        <f t="shared" si="81"/>
        <v>0.1709482881428368</v>
      </c>
      <c r="E1759" s="1">
        <v>1</v>
      </c>
      <c r="F1759" s="1">
        <v>0</v>
      </c>
      <c r="G1759" s="1">
        <v>40</v>
      </c>
      <c r="H1759" s="1">
        <v>8</v>
      </c>
      <c r="I1759" s="1">
        <v>3</v>
      </c>
      <c r="J1759" s="1">
        <v>19</v>
      </c>
      <c r="K1759" s="1">
        <v>3</v>
      </c>
      <c r="L1759" s="1">
        <v>3</v>
      </c>
      <c r="M1759" s="1">
        <v>8</v>
      </c>
      <c r="N1759" s="1">
        <v>3</v>
      </c>
      <c r="O1759" s="1">
        <v>3</v>
      </c>
      <c r="P1759" s="1">
        <v>0</v>
      </c>
      <c r="Q1759" s="1">
        <v>3</v>
      </c>
      <c r="R1759" s="1">
        <v>6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38</v>
      </c>
      <c r="AA1759" s="1" t="str" cm="1">
        <f t="array" ref="AA1759">_xlfn.IFS(AND(Z1759 &lt; 36, Z1759 &gt; 23), "24-35", AND(Z1759 &lt; 51, Z1759 &gt; 35), "36-50", AND(Z1759 &lt; 66, Z1759 &gt; 50), "51-65", Z1759 &gt; 65, "66+", TRUE, "?")</f>
        <v>36-50</v>
      </c>
      <c r="AB1759" s="1">
        <v>2332</v>
      </c>
      <c r="AC1759" s="1">
        <v>0</v>
      </c>
      <c r="AD1759" s="1">
        <v>1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</v>
      </c>
      <c r="AK1759" s="1">
        <v>0</v>
      </c>
      <c r="AL1759" s="1">
        <v>28</v>
      </c>
      <c r="AM1759" s="2">
        <v>42517</v>
      </c>
      <c r="AN1759">
        <f t="shared" si="82"/>
        <v>5</v>
      </c>
      <c r="AO1759" t="str">
        <f t="shared" si="83"/>
        <v>May</v>
      </c>
      <c r="AP1759">
        <v>1</v>
      </c>
    </row>
    <row r="1760" spans="1:42" ht="13" x14ac:dyDescent="0.15">
      <c r="A1760">
        <v>1759</v>
      </c>
      <c r="B1760" s="1">
        <v>29543</v>
      </c>
      <c r="C1760" s="1">
        <v>45</v>
      </c>
      <c r="D1760" s="1">
        <f t="shared" si="81"/>
        <v>0.15232034661341098</v>
      </c>
      <c r="E1760" s="1">
        <v>2</v>
      </c>
      <c r="F1760" s="1">
        <v>0</v>
      </c>
      <c r="G1760" s="1">
        <v>47</v>
      </c>
      <c r="H1760" s="1">
        <v>17</v>
      </c>
      <c r="I1760" s="1">
        <v>3</v>
      </c>
      <c r="J1760" s="1">
        <v>18</v>
      </c>
      <c r="K1760" s="1">
        <v>3</v>
      </c>
      <c r="L1760" s="1">
        <v>4</v>
      </c>
      <c r="M1760" s="1">
        <v>18</v>
      </c>
      <c r="N1760" s="1">
        <v>2</v>
      </c>
      <c r="O1760" s="1">
        <v>3</v>
      </c>
      <c r="P1760" s="1">
        <v>1</v>
      </c>
      <c r="Q1760" s="1">
        <v>2</v>
      </c>
      <c r="R1760" s="1">
        <v>7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52</v>
      </c>
      <c r="AA1760" s="1" t="str" cm="1">
        <f t="array" ref="AA1760">_xlfn.IFS(AND(Z1760 &lt; 36, Z1760 &gt; 23), "24-35", AND(Z1760 &lt; 51, Z1760 &gt; 35), "36-50", AND(Z1760 &lt; 66, Z1760 &gt; 50), "51-65", Z1760 &gt; 65, "66+", TRUE, "?")</f>
        <v>51-65</v>
      </c>
      <c r="AB1760" s="1">
        <v>2248</v>
      </c>
      <c r="AC1760" s="1">
        <v>0</v>
      </c>
      <c r="AD1760" s="1">
        <v>1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</v>
      </c>
      <c r="AK1760" s="1">
        <v>0</v>
      </c>
      <c r="AL1760" s="1">
        <v>27</v>
      </c>
      <c r="AM1760" s="2">
        <v>42601</v>
      </c>
      <c r="AN1760">
        <f t="shared" si="82"/>
        <v>8</v>
      </c>
      <c r="AO1760" t="str">
        <f t="shared" si="83"/>
        <v>August</v>
      </c>
      <c r="AP1760">
        <v>1</v>
      </c>
    </row>
    <row r="1761" spans="1:42" ht="13" x14ac:dyDescent="0.15">
      <c r="A1761">
        <v>1760</v>
      </c>
      <c r="B1761" s="1">
        <v>75903</v>
      </c>
      <c r="C1761" s="1">
        <v>801</v>
      </c>
      <c r="D1761" s="1">
        <f t="shared" si="81"/>
        <v>1.0552942571439863</v>
      </c>
      <c r="E1761" s="1">
        <v>0</v>
      </c>
      <c r="F1761" s="1">
        <v>1</v>
      </c>
      <c r="G1761" s="1">
        <v>50</v>
      </c>
      <c r="H1761" s="1">
        <v>340</v>
      </c>
      <c r="I1761" s="1">
        <v>108</v>
      </c>
      <c r="J1761" s="1">
        <v>185</v>
      </c>
      <c r="K1761" s="1">
        <v>130</v>
      </c>
      <c r="L1761" s="1">
        <v>38</v>
      </c>
      <c r="M1761" s="1">
        <v>100</v>
      </c>
      <c r="N1761" s="1">
        <v>2</v>
      </c>
      <c r="O1761" s="1">
        <v>6</v>
      </c>
      <c r="P1761" s="1">
        <v>6</v>
      </c>
      <c r="Q1761" s="1">
        <v>9</v>
      </c>
      <c r="R1761" s="1">
        <v>3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69</v>
      </c>
      <c r="AA1761" s="1" t="str" cm="1">
        <f t="array" ref="AA1761">_xlfn.IFS(AND(Z1761 &lt; 36, Z1761 &gt; 23), "24-35", AND(Z1761 &lt; 51, Z1761 &gt; 35), "36-50", AND(Z1761 &lt; 66, Z1761 &gt; 50), "51-65", Z1761 &gt; 65, "66+", TRUE, "?")</f>
        <v>66+</v>
      </c>
      <c r="AB1761" s="1">
        <v>2606</v>
      </c>
      <c r="AC1761" s="1">
        <v>0</v>
      </c>
      <c r="AD1761" s="1">
        <v>1</v>
      </c>
      <c r="AE1761" s="1">
        <v>0</v>
      </c>
      <c r="AF1761" s="1">
        <v>0</v>
      </c>
      <c r="AG1761" s="1">
        <v>0</v>
      </c>
      <c r="AH1761" s="1">
        <v>0</v>
      </c>
      <c r="AI1761" s="1">
        <v>1</v>
      </c>
      <c r="AJ1761" s="1">
        <v>0</v>
      </c>
      <c r="AK1761" s="1">
        <v>0</v>
      </c>
      <c r="AL1761" s="1">
        <v>701</v>
      </c>
      <c r="AM1761" s="2">
        <v>42243</v>
      </c>
      <c r="AN1761">
        <f t="shared" si="82"/>
        <v>8</v>
      </c>
      <c r="AO1761" t="str">
        <f t="shared" si="83"/>
        <v>August</v>
      </c>
      <c r="AP1761">
        <v>1</v>
      </c>
    </row>
    <row r="1762" spans="1:42" ht="13" x14ac:dyDescent="0.15">
      <c r="A1762">
        <v>1761</v>
      </c>
      <c r="B1762" s="1">
        <v>34984</v>
      </c>
      <c r="C1762" s="1">
        <v>35</v>
      </c>
      <c r="D1762" s="1">
        <f t="shared" si="81"/>
        <v>0.10004573519323121</v>
      </c>
      <c r="E1762" s="1">
        <v>1</v>
      </c>
      <c r="F1762" s="1">
        <v>1</v>
      </c>
      <c r="G1762" s="1">
        <v>40</v>
      </c>
      <c r="H1762" s="1">
        <v>8</v>
      </c>
      <c r="I1762" s="1">
        <v>4</v>
      </c>
      <c r="J1762" s="1">
        <v>15</v>
      </c>
      <c r="K1762" s="1">
        <v>3</v>
      </c>
      <c r="L1762" s="1">
        <v>5</v>
      </c>
      <c r="M1762" s="1">
        <v>3</v>
      </c>
      <c r="N1762" s="1">
        <v>2</v>
      </c>
      <c r="O1762" s="1">
        <v>1</v>
      </c>
      <c r="P1762" s="1">
        <v>0</v>
      </c>
      <c r="Q1762" s="1">
        <v>3</v>
      </c>
      <c r="R1762" s="1">
        <v>7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45</v>
      </c>
      <c r="AA1762" s="1" t="str" cm="1">
        <f t="array" ref="AA1762">_xlfn.IFS(AND(Z1762 &lt; 36, Z1762 &gt; 23), "24-35", AND(Z1762 &lt; 51, Z1762 &gt; 35), "36-50", AND(Z1762 &lt; 66, Z1762 &gt; 50), "51-65", Z1762 &gt; 65, "66+", TRUE, "?")</f>
        <v>36-50</v>
      </c>
      <c r="AB1762" s="1">
        <v>2820</v>
      </c>
      <c r="AC1762" s="1">
        <v>0</v>
      </c>
      <c r="AD1762" s="1">
        <v>0</v>
      </c>
      <c r="AE1762" s="1">
        <v>0</v>
      </c>
      <c r="AF1762" s="1">
        <v>1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32</v>
      </c>
      <c r="AM1762" s="2">
        <v>42029</v>
      </c>
      <c r="AN1762">
        <f t="shared" si="82"/>
        <v>1</v>
      </c>
      <c r="AO1762" t="str">
        <f t="shared" si="83"/>
        <v>January</v>
      </c>
      <c r="AP1762">
        <v>1</v>
      </c>
    </row>
    <row r="1763" spans="1:42" ht="13" x14ac:dyDescent="0.15">
      <c r="A1763">
        <v>1762</v>
      </c>
      <c r="B1763" s="1">
        <v>27213</v>
      </c>
      <c r="C1763" s="1">
        <v>67</v>
      </c>
      <c r="D1763" s="1">
        <f t="shared" si="81"/>
        <v>0.24620585749457979</v>
      </c>
      <c r="E1763" s="1">
        <v>1</v>
      </c>
      <c r="F1763" s="1">
        <v>0</v>
      </c>
      <c r="G1763" s="1">
        <v>19</v>
      </c>
      <c r="H1763" s="1">
        <v>19</v>
      </c>
      <c r="I1763" s="1">
        <v>3</v>
      </c>
      <c r="J1763" s="1">
        <v>26</v>
      </c>
      <c r="K1763" s="1">
        <v>10</v>
      </c>
      <c r="L1763" s="1">
        <v>9</v>
      </c>
      <c r="M1763" s="1">
        <v>3</v>
      </c>
      <c r="N1763" s="1">
        <v>3</v>
      </c>
      <c r="O1763" s="1">
        <v>2</v>
      </c>
      <c r="P1763" s="1">
        <v>0</v>
      </c>
      <c r="Q1763" s="1">
        <v>4</v>
      </c>
      <c r="R1763" s="1">
        <v>8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48</v>
      </c>
      <c r="AA1763" s="1" t="str" cm="1">
        <f t="array" ref="AA1763">_xlfn.IFS(AND(Z1763 &lt; 36, Z1763 &gt; 23), "24-35", AND(Z1763 &lt; 51, Z1763 &gt; 35), "36-50", AND(Z1763 &lt; 66, Z1763 &gt; 50), "51-65", Z1763 &gt; 65, "66+", TRUE, "?")</f>
        <v>36-50</v>
      </c>
      <c r="AB1763" s="1">
        <v>2827</v>
      </c>
      <c r="AC1763" s="1">
        <v>0</v>
      </c>
      <c r="AD1763" s="1">
        <v>0</v>
      </c>
      <c r="AE1763" s="1">
        <v>1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64</v>
      </c>
      <c r="AM1763" s="2">
        <v>42022</v>
      </c>
      <c r="AN1763">
        <f t="shared" si="82"/>
        <v>1</v>
      </c>
      <c r="AO1763" t="str">
        <f t="shared" si="83"/>
        <v>January</v>
      </c>
      <c r="AP1763">
        <v>1</v>
      </c>
    </row>
    <row r="1764" spans="1:42" ht="13" x14ac:dyDescent="0.15">
      <c r="A1764">
        <v>1763</v>
      </c>
      <c r="B1764" s="1">
        <v>27242</v>
      </c>
      <c r="C1764" s="1">
        <v>67</v>
      </c>
      <c r="D1764" s="1">
        <f t="shared" si="81"/>
        <v>0.24594376330665885</v>
      </c>
      <c r="E1764" s="1">
        <v>1</v>
      </c>
      <c r="F1764" s="1">
        <v>0</v>
      </c>
      <c r="G1764" s="1">
        <v>2</v>
      </c>
      <c r="H1764" s="1">
        <v>3</v>
      </c>
      <c r="I1764" s="1">
        <v>17</v>
      </c>
      <c r="J1764" s="1">
        <v>26</v>
      </c>
      <c r="K1764" s="1">
        <v>20</v>
      </c>
      <c r="L1764" s="1">
        <v>1</v>
      </c>
      <c r="M1764" s="1">
        <v>39</v>
      </c>
      <c r="N1764" s="1">
        <v>2</v>
      </c>
      <c r="O1764" s="1">
        <v>2</v>
      </c>
      <c r="P1764" s="1">
        <v>0</v>
      </c>
      <c r="Q1764" s="1">
        <v>3</v>
      </c>
      <c r="R1764" s="1">
        <v>9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50</v>
      </c>
      <c r="AA1764" s="1" t="str" cm="1">
        <f t="array" ref="AA1764">_xlfn.IFS(AND(Z1764 &lt; 36, Z1764 &gt; 23), "24-35", AND(Z1764 &lt; 51, Z1764 &gt; 35), "36-50", AND(Z1764 &lt; 66, Z1764 &gt; 50), "51-65", Z1764 &gt; 65, "66+", TRUE, "?")</f>
        <v>36-50</v>
      </c>
      <c r="AB1764" s="1">
        <v>2754</v>
      </c>
      <c r="AC1764" s="1">
        <v>0</v>
      </c>
      <c r="AD1764" s="1">
        <v>0</v>
      </c>
      <c r="AE1764" s="1">
        <v>1</v>
      </c>
      <c r="AF1764" s="1">
        <v>0</v>
      </c>
      <c r="AG1764" s="1">
        <v>0</v>
      </c>
      <c r="AH1764" s="1">
        <v>0</v>
      </c>
      <c r="AI1764" s="1">
        <v>1</v>
      </c>
      <c r="AJ1764" s="1">
        <v>0</v>
      </c>
      <c r="AK1764" s="1">
        <v>0</v>
      </c>
      <c r="AL1764" s="1">
        <v>28</v>
      </c>
      <c r="AM1764" s="2">
        <v>42095</v>
      </c>
      <c r="AN1764">
        <f t="shared" si="82"/>
        <v>4</v>
      </c>
      <c r="AO1764" t="str">
        <f t="shared" si="83"/>
        <v>April</v>
      </c>
      <c r="AP1764">
        <v>1</v>
      </c>
    </row>
    <row r="1765" spans="1:42" ht="13" x14ac:dyDescent="0.15">
      <c r="A1765">
        <v>1764</v>
      </c>
      <c r="B1765" s="1">
        <v>34242</v>
      </c>
      <c r="C1765" s="1">
        <v>14</v>
      </c>
      <c r="D1765" s="1">
        <f t="shared" si="81"/>
        <v>4.0885462297762985E-2</v>
      </c>
      <c r="E1765" s="1">
        <v>0</v>
      </c>
      <c r="F1765" s="1">
        <v>1</v>
      </c>
      <c r="G1765" s="1">
        <v>25</v>
      </c>
      <c r="H1765" s="1">
        <v>8</v>
      </c>
      <c r="I1765" s="1">
        <v>2</v>
      </c>
      <c r="J1765" s="1">
        <v>4</v>
      </c>
      <c r="K1765" s="1">
        <v>0</v>
      </c>
      <c r="L1765" s="1">
        <v>0</v>
      </c>
      <c r="M1765" s="1">
        <v>1</v>
      </c>
      <c r="N1765" s="1">
        <v>1</v>
      </c>
      <c r="O1765" s="1">
        <v>0</v>
      </c>
      <c r="P1765" s="1">
        <v>0</v>
      </c>
      <c r="Q1765" s="1">
        <v>3</v>
      </c>
      <c r="R1765" s="1">
        <v>5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61</v>
      </c>
      <c r="AA1765" s="1" t="str" cm="1">
        <f t="array" ref="AA1765">_xlfn.IFS(AND(Z1765 &lt; 36, Z1765 &gt; 23), "24-35", AND(Z1765 &lt; 51, Z1765 &gt; 35), "36-50", AND(Z1765 &lt; 66, Z1765 &gt; 50), "51-65", Z1765 &gt; 65, "66+", TRUE, "?")</f>
        <v>51-65</v>
      </c>
      <c r="AB1765" s="1">
        <v>2257</v>
      </c>
      <c r="AC1765" s="1">
        <v>0</v>
      </c>
      <c r="AD1765" s="1">
        <v>1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</v>
      </c>
      <c r="AK1765" s="1">
        <v>0</v>
      </c>
      <c r="AL1765" s="1">
        <v>13</v>
      </c>
      <c r="AM1765" s="2">
        <v>42592</v>
      </c>
      <c r="AN1765">
        <f t="shared" si="82"/>
        <v>8</v>
      </c>
      <c r="AO1765" t="str">
        <f t="shared" si="83"/>
        <v>August</v>
      </c>
      <c r="AP1765">
        <v>1</v>
      </c>
    </row>
    <row r="1766" spans="1:42" ht="13" x14ac:dyDescent="0.15">
      <c r="A1766">
        <v>1765</v>
      </c>
      <c r="B1766" s="1">
        <v>25410</v>
      </c>
      <c r="C1766" s="1">
        <v>34</v>
      </c>
      <c r="D1766" s="1">
        <f t="shared" si="81"/>
        <v>0.13380558835104289</v>
      </c>
      <c r="E1766" s="1">
        <v>1</v>
      </c>
      <c r="F1766" s="1">
        <v>0</v>
      </c>
      <c r="G1766" s="1">
        <v>48</v>
      </c>
      <c r="H1766" s="1">
        <v>2</v>
      </c>
      <c r="I1766" s="1">
        <v>2</v>
      </c>
      <c r="J1766" s="1">
        <v>4</v>
      </c>
      <c r="K1766" s="1">
        <v>13</v>
      </c>
      <c r="L1766" s="1">
        <v>13</v>
      </c>
      <c r="M1766" s="1">
        <v>4</v>
      </c>
      <c r="N1766" s="1">
        <v>1</v>
      </c>
      <c r="O1766" s="1">
        <v>1</v>
      </c>
      <c r="P1766" s="1">
        <v>0</v>
      </c>
      <c r="Q1766" s="1">
        <v>4</v>
      </c>
      <c r="R1766" s="1">
        <v>4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47</v>
      </c>
      <c r="AA1766" s="1" t="str" cm="1">
        <f t="array" ref="AA1766">_xlfn.IFS(AND(Z1766 &lt; 36, Z1766 &gt; 23), "24-35", AND(Z1766 &lt; 51, Z1766 &gt; 35), "36-50", AND(Z1766 &lt; 66, Z1766 &gt; 50), "51-65", Z1766 &gt; 65, "66+", TRUE, "?")</f>
        <v>36-50</v>
      </c>
      <c r="AB1766" s="1">
        <v>2461</v>
      </c>
      <c r="AC1766" s="1">
        <v>0</v>
      </c>
      <c r="AD1766" s="1">
        <v>1</v>
      </c>
      <c r="AE1766" s="1">
        <v>0</v>
      </c>
      <c r="AF1766" s="1">
        <v>0</v>
      </c>
      <c r="AG1766" s="1">
        <v>0</v>
      </c>
      <c r="AH1766" s="1">
        <v>0</v>
      </c>
      <c r="AI1766" s="1">
        <v>1</v>
      </c>
      <c r="AJ1766" s="1">
        <v>0</v>
      </c>
      <c r="AK1766" s="1">
        <v>0</v>
      </c>
      <c r="AL1766" s="1">
        <v>30</v>
      </c>
      <c r="AM1766" s="2">
        <v>42388</v>
      </c>
      <c r="AN1766">
        <f t="shared" si="82"/>
        <v>1</v>
      </c>
      <c r="AO1766" t="str">
        <f t="shared" si="83"/>
        <v>January</v>
      </c>
      <c r="AP1766">
        <v>1</v>
      </c>
    </row>
    <row r="1767" spans="1:42" ht="13" x14ac:dyDescent="0.15">
      <c r="A1767">
        <v>1766</v>
      </c>
      <c r="B1767" s="1">
        <v>37126</v>
      </c>
      <c r="C1767" s="1">
        <v>65</v>
      </c>
      <c r="D1767" s="1">
        <f t="shared" si="81"/>
        <v>0.17507945913914777</v>
      </c>
      <c r="E1767" s="1">
        <v>1</v>
      </c>
      <c r="F1767" s="1">
        <v>0</v>
      </c>
      <c r="G1767" s="1">
        <v>9</v>
      </c>
      <c r="H1767" s="1">
        <v>45</v>
      </c>
      <c r="I1767" s="1">
        <v>3</v>
      </c>
      <c r="J1767" s="1">
        <v>9</v>
      </c>
      <c r="K1767" s="1">
        <v>4</v>
      </c>
      <c r="L1767" s="1">
        <v>4</v>
      </c>
      <c r="M1767" s="1">
        <v>7</v>
      </c>
      <c r="N1767" s="1">
        <v>1</v>
      </c>
      <c r="O1767" s="1">
        <v>1</v>
      </c>
      <c r="P1767" s="1">
        <v>2</v>
      </c>
      <c r="Q1767" s="1">
        <v>2</v>
      </c>
      <c r="R1767" s="1">
        <v>6</v>
      </c>
      <c r="S1767" s="1">
        <v>0</v>
      </c>
      <c r="T1767" s="1">
        <v>0</v>
      </c>
      <c r="U1767" s="1">
        <v>1</v>
      </c>
      <c r="V1767" s="1">
        <v>0</v>
      </c>
      <c r="W1767" s="1">
        <v>0</v>
      </c>
      <c r="X1767" s="1">
        <v>0</v>
      </c>
      <c r="Y1767" s="1">
        <v>1</v>
      </c>
      <c r="Z1767" s="1">
        <v>49</v>
      </c>
      <c r="AA1767" s="1" t="str" cm="1">
        <f t="array" ref="AA1767">_xlfn.IFS(AND(Z1767 &lt; 36, Z1767 &gt; 23), "24-35", AND(Z1767 &lt; 51, Z1767 &gt; 35), "36-50", AND(Z1767 &lt; 66, Z1767 &gt; 50), "51-65", Z1767 &gt; 65, "66+", TRUE, "?")</f>
        <v>36-50</v>
      </c>
      <c r="AB1767" s="1">
        <v>2250</v>
      </c>
      <c r="AC1767" s="1">
        <v>0</v>
      </c>
      <c r="AD1767" s="1">
        <v>1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58</v>
      </c>
      <c r="AM1767" s="2">
        <v>42599</v>
      </c>
      <c r="AN1767">
        <f t="shared" si="82"/>
        <v>8</v>
      </c>
      <c r="AO1767" t="str">
        <f t="shared" si="83"/>
        <v>August</v>
      </c>
      <c r="AP1767">
        <v>1</v>
      </c>
    </row>
    <row r="1768" spans="1:42" ht="13" x14ac:dyDescent="0.15">
      <c r="A1768">
        <v>1767</v>
      </c>
      <c r="B1768" s="1">
        <v>28320</v>
      </c>
      <c r="C1768" s="1">
        <v>39</v>
      </c>
      <c r="D1768" s="1">
        <f t="shared" si="81"/>
        <v>0.13771186440677965</v>
      </c>
      <c r="E1768" s="1">
        <v>0</v>
      </c>
      <c r="F1768" s="1">
        <v>1</v>
      </c>
      <c r="G1768" s="1">
        <v>68</v>
      </c>
      <c r="H1768" s="1">
        <v>19</v>
      </c>
      <c r="I1768" s="1">
        <v>1</v>
      </c>
      <c r="J1768" s="1">
        <v>14</v>
      </c>
      <c r="K1768" s="1">
        <v>3</v>
      </c>
      <c r="L1768" s="1">
        <v>2</v>
      </c>
      <c r="M1768" s="1">
        <v>4</v>
      </c>
      <c r="N1768" s="1">
        <v>1</v>
      </c>
      <c r="O1768" s="1">
        <v>1</v>
      </c>
      <c r="P1768" s="1">
        <v>0</v>
      </c>
      <c r="Q1768" s="1">
        <v>3</v>
      </c>
      <c r="R1768" s="1">
        <v>8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70</v>
      </c>
      <c r="AA1768" s="1" t="str" cm="1">
        <f t="array" ref="AA1768">_xlfn.IFS(AND(Z1768 &lt; 36, Z1768 &gt; 23), "24-35", AND(Z1768 &lt; 51, Z1768 &gt; 35), "36-50", AND(Z1768 &lt; 66, Z1768 &gt; 50), "51-65", Z1768 &gt; 65, "66+", TRUE, "?")</f>
        <v>66+</v>
      </c>
      <c r="AB1768" s="1">
        <v>2690</v>
      </c>
      <c r="AC1768" s="1">
        <v>0</v>
      </c>
      <c r="AD1768" s="1">
        <v>0</v>
      </c>
      <c r="AE1768" s="1">
        <v>0</v>
      </c>
      <c r="AF1768" s="1">
        <v>1</v>
      </c>
      <c r="AG1768" s="1">
        <v>0</v>
      </c>
      <c r="AH1768" s="1">
        <v>0</v>
      </c>
      <c r="AI1768" s="1">
        <v>1</v>
      </c>
      <c r="AJ1768" s="1">
        <v>0</v>
      </c>
      <c r="AK1768" s="1">
        <v>0</v>
      </c>
      <c r="AL1768" s="1">
        <v>35</v>
      </c>
      <c r="AM1768" s="2">
        <v>42159</v>
      </c>
      <c r="AN1768">
        <f t="shared" si="82"/>
        <v>6</v>
      </c>
      <c r="AO1768" t="str">
        <f t="shared" si="83"/>
        <v>June</v>
      </c>
      <c r="AP1768">
        <v>1</v>
      </c>
    </row>
    <row r="1769" spans="1:42" ht="13" x14ac:dyDescent="0.15">
      <c r="A1769">
        <v>1768</v>
      </c>
      <c r="B1769" s="1">
        <v>23763</v>
      </c>
      <c r="C1769" s="1">
        <v>36</v>
      </c>
      <c r="D1769" s="1">
        <f t="shared" si="81"/>
        <v>0.15149602322939024</v>
      </c>
      <c r="E1769" s="1">
        <v>1</v>
      </c>
      <c r="F1769" s="1">
        <v>0</v>
      </c>
      <c r="G1769" s="1">
        <v>64</v>
      </c>
      <c r="H1769" s="1">
        <v>22</v>
      </c>
      <c r="I1769" s="1">
        <v>0</v>
      </c>
      <c r="J1769" s="1">
        <v>6</v>
      </c>
      <c r="K1769" s="1">
        <v>6</v>
      </c>
      <c r="L1769" s="1">
        <v>2</v>
      </c>
      <c r="M1769" s="1">
        <v>6</v>
      </c>
      <c r="N1769" s="1">
        <v>1</v>
      </c>
      <c r="O1769" s="1">
        <v>1</v>
      </c>
      <c r="P1769" s="1">
        <v>0</v>
      </c>
      <c r="Q1769" s="1">
        <v>3</v>
      </c>
      <c r="R1769" s="1">
        <v>7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43</v>
      </c>
      <c r="AA1769" s="1" t="str" cm="1">
        <f t="array" ref="AA1769">_xlfn.IFS(AND(Z1769 &lt; 36, Z1769 &gt; 23), "24-35", AND(Z1769 &lt; 51, Z1769 &gt; 35), "36-50", AND(Z1769 &lt; 66, Z1769 &gt; 50), "51-65", Z1769 &gt; 65, "66+", TRUE, "?")</f>
        <v>36-50</v>
      </c>
      <c r="AB1769" s="1">
        <v>2850</v>
      </c>
      <c r="AC1769" s="1">
        <v>0</v>
      </c>
      <c r="AD1769" s="1">
        <v>0</v>
      </c>
      <c r="AE1769" s="1">
        <v>1</v>
      </c>
      <c r="AF1769" s="1">
        <v>0</v>
      </c>
      <c r="AG1769" s="1">
        <v>0</v>
      </c>
      <c r="AH1769" s="1">
        <v>0</v>
      </c>
      <c r="AI1769" s="1">
        <v>1</v>
      </c>
      <c r="AJ1769" s="1">
        <v>0</v>
      </c>
      <c r="AK1769" s="1">
        <v>0</v>
      </c>
      <c r="AL1769" s="1">
        <v>30</v>
      </c>
      <c r="AM1769" s="2">
        <v>41999</v>
      </c>
      <c r="AN1769">
        <f t="shared" si="82"/>
        <v>12</v>
      </c>
      <c r="AO1769" t="str">
        <f t="shared" si="83"/>
        <v>December</v>
      </c>
      <c r="AP1769">
        <v>1</v>
      </c>
    </row>
    <row r="1770" spans="1:42" ht="13" x14ac:dyDescent="0.15">
      <c r="A1770">
        <v>1769</v>
      </c>
      <c r="B1770" s="1">
        <v>72570</v>
      </c>
      <c r="C1770" s="1">
        <v>865</v>
      </c>
      <c r="D1770" s="1">
        <f t="shared" si="81"/>
        <v>1.1919525974920766</v>
      </c>
      <c r="E1770" s="1">
        <v>0</v>
      </c>
      <c r="F1770" s="1">
        <v>0</v>
      </c>
      <c r="G1770" s="1">
        <v>67</v>
      </c>
      <c r="H1770" s="1">
        <v>274</v>
      </c>
      <c r="I1770" s="1">
        <v>83</v>
      </c>
      <c r="J1770" s="1">
        <v>216</v>
      </c>
      <c r="K1770" s="1">
        <v>151</v>
      </c>
      <c r="L1770" s="1">
        <v>141</v>
      </c>
      <c r="M1770" s="1">
        <v>224</v>
      </c>
      <c r="N1770" s="1">
        <v>1</v>
      </c>
      <c r="O1770" s="1">
        <v>4</v>
      </c>
      <c r="P1770" s="1">
        <v>6</v>
      </c>
      <c r="Q1770" s="1">
        <v>12</v>
      </c>
      <c r="R1770" s="1">
        <v>1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36</v>
      </c>
      <c r="AA1770" s="1" t="str" cm="1">
        <f t="array" ref="AA1770">_xlfn.IFS(AND(Z1770 &lt; 36, Z1770 &gt; 23), "24-35", AND(Z1770 &lt; 51, Z1770 &gt; 35), "36-50", AND(Z1770 &lt; 66, Z1770 &gt; 50), "51-65", Z1770 &gt; 65, "66+", TRUE, "?")</f>
        <v>36-50</v>
      </c>
      <c r="AB1770" s="1">
        <v>2224</v>
      </c>
      <c r="AC1770" s="1">
        <v>0</v>
      </c>
      <c r="AD1770" s="1">
        <v>1</v>
      </c>
      <c r="AE1770" s="1">
        <v>0</v>
      </c>
      <c r="AF1770" s="1">
        <v>0</v>
      </c>
      <c r="AG1770" s="1">
        <v>0</v>
      </c>
      <c r="AH1770" s="1">
        <v>0</v>
      </c>
      <c r="AI1770" s="1">
        <v>1</v>
      </c>
      <c r="AJ1770" s="1">
        <v>0</v>
      </c>
      <c r="AK1770" s="1">
        <v>0</v>
      </c>
      <c r="AL1770" s="1">
        <v>641</v>
      </c>
      <c r="AM1770" s="2">
        <v>42625</v>
      </c>
      <c r="AN1770">
        <f t="shared" si="82"/>
        <v>9</v>
      </c>
      <c r="AO1770" t="str">
        <f t="shared" si="83"/>
        <v>September</v>
      </c>
      <c r="AP1770">
        <v>1</v>
      </c>
    </row>
    <row r="1771" spans="1:42" ht="13" x14ac:dyDescent="0.15">
      <c r="A1771">
        <v>1770</v>
      </c>
      <c r="B1771" s="1">
        <v>34529</v>
      </c>
      <c r="C1771" s="1">
        <v>121</v>
      </c>
      <c r="D1771" s="1">
        <f t="shared" si="81"/>
        <v>0.35043007327174258</v>
      </c>
      <c r="E1771" s="1">
        <v>1</v>
      </c>
      <c r="F1771" s="1">
        <v>0</v>
      </c>
      <c r="G1771" s="1">
        <v>94</v>
      </c>
      <c r="H1771" s="1">
        <v>68</v>
      </c>
      <c r="I1771" s="1">
        <v>6</v>
      </c>
      <c r="J1771" s="1">
        <v>38</v>
      </c>
      <c r="K1771" s="1">
        <v>3</v>
      </c>
      <c r="L1771" s="1">
        <v>6</v>
      </c>
      <c r="M1771" s="1">
        <v>41</v>
      </c>
      <c r="N1771" s="1">
        <v>2</v>
      </c>
      <c r="O1771" s="1">
        <v>2</v>
      </c>
      <c r="P1771" s="1">
        <v>2</v>
      </c>
      <c r="Q1771" s="1">
        <v>3</v>
      </c>
      <c r="R1771" s="1">
        <v>7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44</v>
      </c>
      <c r="AA1771" s="1" t="str" cm="1">
        <f t="array" ref="AA1771">_xlfn.IFS(AND(Z1771 &lt; 36, Z1771 &gt; 23), "24-35", AND(Z1771 &lt; 51, Z1771 &gt; 35), "36-50", AND(Z1771 &lt; 66, Z1771 &gt; 50), "51-65", Z1771 &gt; 65, "66+", TRUE, "?")</f>
        <v>36-50</v>
      </c>
      <c r="AB1771" s="1">
        <v>2812</v>
      </c>
      <c r="AC1771" s="1">
        <v>0</v>
      </c>
      <c r="AD1771" s="1">
        <v>1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</v>
      </c>
      <c r="AK1771" s="1">
        <v>0</v>
      </c>
      <c r="AL1771" s="1">
        <v>80</v>
      </c>
      <c r="AM1771" s="2">
        <v>42037</v>
      </c>
      <c r="AN1771">
        <f t="shared" si="82"/>
        <v>2</v>
      </c>
      <c r="AO1771" t="str">
        <f t="shared" si="83"/>
        <v>February</v>
      </c>
      <c r="AP1771">
        <v>1</v>
      </c>
    </row>
    <row r="1772" spans="1:42" ht="13" x14ac:dyDescent="0.15">
      <c r="A1772">
        <v>1771</v>
      </c>
      <c r="B1772" s="1">
        <v>70792</v>
      </c>
      <c r="C1772" s="1">
        <v>1158</v>
      </c>
      <c r="D1772" s="1">
        <f t="shared" si="81"/>
        <v>1.6357780540174029</v>
      </c>
      <c r="E1772" s="1">
        <v>0</v>
      </c>
      <c r="F1772" s="1">
        <v>0</v>
      </c>
      <c r="G1772" s="1">
        <v>82</v>
      </c>
      <c r="H1772" s="1">
        <v>344</v>
      </c>
      <c r="I1772" s="1">
        <v>45</v>
      </c>
      <c r="J1772" s="1">
        <v>654</v>
      </c>
      <c r="K1772" s="1">
        <v>104</v>
      </c>
      <c r="L1772" s="1">
        <v>11</v>
      </c>
      <c r="M1772" s="1">
        <v>114</v>
      </c>
      <c r="N1772" s="1">
        <v>2</v>
      </c>
      <c r="O1772" s="1">
        <v>3</v>
      </c>
      <c r="P1772" s="1">
        <v>4</v>
      </c>
      <c r="Q1772" s="1">
        <v>10</v>
      </c>
      <c r="R1772" s="1">
        <v>3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69</v>
      </c>
      <c r="AA1772" s="1" t="str" cm="1">
        <f t="array" ref="AA1772">_xlfn.IFS(AND(Z1772 &lt; 36, Z1772 &gt; 23), "24-35", AND(Z1772 &lt; 51, Z1772 &gt; 35), "36-50", AND(Z1772 &lt; 66, Z1772 &gt; 50), "51-65", Z1772 &gt; 65, "66+", TRUE, "?")</f>
        <v>66+</v>
      </c>
      <c r="AB1772" s="1">
        <v>2667</v>
      </c>
      <c r="AC1772" s="1">
        <v>0</v>
      </c>
      <c r="AD1772" s="1">
        <v>0</v>
      </c>
      <c r="AE1772" s="1">
        <v>0</v>
      </c>
      <c r="AF1772" s="1">
        <v>0</v>
      </c>
      <c r="AG1772" s="1">
        <v>1</v>
      </c>
      <c r="AH1772" s="1">
        <v>0</v>
      </c>
      <c r="AI1772" s="1">
        <v>1</v>
      </c>
      <c r="AJ1772" s="1">
        <v>0</v>
      </c>
      <c r="AK1772" s="1">
        <v>0</v>
      </c>
      <c r="AL1772" s="1">
        <v>1044</v>
      </c>
      <c r="AM1772" s="2">
        <v>42182</v>
      </c>
      <c r="AN1772">
        <f t="shared" si="82"/>
        <v>6</v>
      </c>
      <c r="AO1772" t="str">
        <f t="shared" si="83"/>
        <v>June</v>
      </c>
      <c r="AP1772">
        <v>1</v>
      </c>
    </row>
    <row r="1773" spans="1:42" ht="13" x14ac:dyDescent="0.15">
      <c r="A1773">
        <v>1772</v>
      </c>
      <c r="B1773" s="1">
        <v>39684</v>
      </c>
      <c r="C1773" s="1">
        <v>64</v>
      </c>
      <c r="D1773" s="1">
        <f t="shared" si="81"/>
        <v>0.16127406511440379</v>
      </c>
      <c r="E1773" s="1">
        <v>1</v>
      </c>
      <c r="F1773" s="1">
        <v>0</v>
      </c>
      <c r="G1773" s="1">
        <v>41</v>
      </c>
      <c r="H1773" s="1">
        <v>19</v>
      </c>
      <c r="I1773" s="1">
        <v>0</v>
      </c>
      <c r="J1773" s="1">
        <v>35</v>
      </c>
      <c r="K1773" s="1">
        <v>6</v>
      </c>
      <c r="L1773" s="1">
        <v>4</v>
      </c>
      <c r="M1773" s="1">
        <v>17</v>
      </c>
      <c r="N1773" s="1">
        <v>2</v>
      </c>
      <c r="O1773" s="1">
        <v>2</v>
      </c>
      <c r="P1773" s="1">
        <v>1</v>
      </c>
      <c r="Q1773" s="1">
        <v>2</v>
      </c>
      <c r="R1773" s="1">
        <v>7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1</v>
      </c>
      <c r="Z1773" s="1">
        <v>36</v>
      </c>
      <c r="AA1773" s="1" t="str" cm="1">
        <f t="array" ref="AA1773">_xlfn.IFS(AND(Z1773 &lt; 36, Z1773 &gt; 23), "24-35", AND(Z1773 &lt; 51, Z1773 &gt; 35), "36-50", AND(Z1773 &lt; 66, Z1773 &gt; 50), "51-65", Z1773 &gt; 65, "66+", TRUE, "?")</f>
        <v>36-50</v>
      </c>
      <c r="AB1773" s="1">
        <v>2784</v>
      </c>
      <c r="AC1773" s="1">
        <v>0</v>
      </c>
      <c r="AD1773" s="1">
        <v>0</v>
      </c>
      <c r="AE1773" s="1">
        <v>1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47</v>
      </c>
      <c r="AM1773" s="2">
        <v>42065</v>
      </c>
      <c r="AN1773">
        <f t="shared" si="82"/>
        <v>3</v>
      </c>
      <c r="AO1773" t="str">
        <f t="shared" si="83"/>
        <v>March</v>
      </c>
      <c r="AP1773">
        <v>1</v>
      </c>
    </row>
    <row r="1774" spans="1:42" ht="13" x14ac:dyDescent="0.15">
      <c r="A1774">
        <v>1773</v>
      </c>
      <c r="B1774" s="1">
        <v>83891</v>
      </c>
      <c r="C1774" s="1">
        <v>801</v>
      </c>
      <c r="D1774" s="1">
        <f t="shared" si="81"/>
        <v>0.95481040874468071</v>
      </c>
      <c r="E1774" s="1">
        <v>0</v>
      </c>
      <c r="F1774" s="1">
        <v>1</v>
      </c>
      <c r="G1774" s="1">
        <v>24</v>
      </c>
      <c r="H1774" s="1">
        <v>217</v>
      </c>
      <c r="I1774" s="1">
        <v>38</v>
      </c>
      <c r="J1774" s="1">
        <v>350</v>
      </c>
      <c r="K1774" s="1">
        <v>111</v>
      </c>
      <c r="L1774" s="1">
        <v>85</v>
      </c>
      <c r="M1774" s="1">
        <v>15</v>
      </c>
      <c r="N1774" s="1">
        <v>1</v>
      </c>
      <c r="O1774" s="1">
        <v>4</v>
      </c>
      <c r="P1774" s="1">
        <v>7</v>
      </c>
      <c r="Q1774" s="1">
        <v>10</v>
      </c>
      <c r="R1774" s="1">
        <v>1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46</v>
      </c>
      <c r="AA1774" s="1" t="str" cm="1">
        <f t="array" ref="AA1774">_xlfn.IFS(AND(Z1774 &lt; 36, Z1774 &gt; 23), "24-35", AND(Z1774 &lt; 51, Z1774 &gt; 35), "36-50", AND(Z1774 &lt; 66, Z1774 &gt; 50), "51-65", Z1774 &gt; 65, "66+", TRUE, "?")</f>
        <v>36-50</v>
      </c>
      <c r="AB1774" s="1">
        <v>2168</v>
      </c>
      <c r="AC1774" s="1">
        <v>0</v>
      </c>
      <c r="AD1774" s="1">
        <v>1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</v>
      </c>
      <c r="AK1774" s="1">
        <v>0</v>
      </c>
      <c r="AL1774" s="1">
        <v>786</v>
      </c>
      <c r="AM1774" s="2">
        <v>42681</v>
      </c>
      <c r="AN1774">
        <f t="shared" si="82"/>
        <v>11</v>
      </c>
      <c r="AO1774" t="str">
        <f t="shared" si="83"/>
        <v>November</v>
      </c>
      <c r="AP1774">
        <v>1</v>
      </c>
    </row>
    <row r="1775" spans="1:42" ht="13" x14ac:dyDescent="0.15">
      <c r="A1775">
        <v>1774</v>
      </c>
      <c r="B1775" s="1">
        <v>36065</v>
      </c>
      <c r="C1775" s="1">
        <v>71</v>
      </c>
      <c r="D1775" s="1">
        <f t="shared" si="81"/>
        <v>0.19686676833495079</v>
      </c>
      <c r="E1775" s="1">
        <v>1</v>
      </c>
      <c r="F1775" s="1">
        <v>1</v>
      </c>
      <c r="G1775" s="1">
        <v>54</v>
      </c>
      <c r="H1775" s="1">
        <v>18</v>
      </c>
      <c r="I1775" s="1">
        <v>7</v>
      </c>
      <c r="J1775" s="1">
        <v>34</v>
      </c>
      <c r="K1775" s="1">
        <v>10</v>
      </c>
      <c r="L1775" s="1">
        <v>2</v>
      </c>
      <c r="M1775" s="1">
        <v>3</v>
      </c>
      <c r="N1775" s="1">
        <v>3</v>
      </c>
      <c r="O1775" s="1">
        <v>3</v>
      </c>
      <c r="P1775" s="1">
        <v>0</v>
      </c>
      <c r="Q1775" s="1">
        <v>3</v>
      </c>
      <c r="R1775" s="1">
        <v>8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52</v>
      </c>
      <c r="AA1775" s="1" t="str" cm="1">
        <f t="array" ref="AA1775">_xlfn.IFS(AND(Z1775 &lt; 36, Z1775 &gt; 23), "24-35", AND(Z1775 &lt; 51, Z1775 &gt; 35), "36-50", AND(Z1775 &lt; 66, Z1775 &gt; 50), "51-65", Z1775 &gt; 65, "66+", TRUE, "?")</f>
        <v>51-65</v>
      </c>
      <c r="AB1775" s="1">
        <v>2614</v>
      </c>
      <c r="AC1775" s="1">
        <v>0</v>
      </c>
      <c r="AD1775" s="1">
        <v>0</v>
      </c>
      <c r="AE1775" s="1">
        <v>1</v>
      </c>
      <c r="AF1775" s="1">
        <v>0</v>
      </c>
      <c r="AG1775" s="1">
        <v>0</v>
      </c>
      <c r="AH1775" s="1">
        <v>0</v>
      </c>
      <c r="AI1775" s="1">
        <v>1</v>
      </c>
      <c r="AJ1775" s="1">
        <v>0</v>
      </c>
      <c r="AK1775" s="1">
        <v>0</v>
      </c>
      <c r="AL1775" s="1">
        <v>68</v>
      </c>
      <c r="AM1775" s="2">
        <v>42235</v>
      </c>
      <c r="AN1775">
        <f t="shared" si="82"/>
        <v>8</v>
      </c>
      <c r="AO1775" t="str">
        <f t="shared" si="83"/>
        <v>August</v>
      </c>
      <c r="AP1775">
        <v>1</v>
      </c>
    </row>
    <row r="1776" spans="1:42" ht="13" x14ac:dyDescent="0.15">
      <c r="A1776">
        <v>1775</v>
      </c>
      <c r="B1776" s="1">
        <v>51141</v>
      </c>
      <c r="C1776" s="1">
        <v>151</v>
      </c>
      <c r="D1776" s="1">
        <f t="shared" si="81"/>
        <v>0.29526211845681549</v>
      </c>
      <c r="E1776" s="1">
        <v>0</v>
      </c>
      <c r="F1776" s="1">
        <v>0</v>
      </c>
      <c r="G1776" s="1">
        <v>96</v>
      </c>
      <c r="H1776" s="1">
        <v>144</v>
      </c>
      <c r="I1776" s="1">
        <v>0</v>
      </c>
      <c r="J1776" s="1">
        <v>7</v>
      </c>
      <c r="K1776" s="1">
        <v>0</v>
      </c>
      <c r="L1776" s="1">
        <v>0</v>
      </c>
      <c r="M1776" s="1">
        <v>6</v>
      </c>
      <c r="N1776" s="1">
        <v>1</v>
      </c>
      <c r="O1776" s="1">
        <v>3</v>
      </c>
      <c r="P1776" s="1">
        <v>1</v>
      </c>
      <c r="Q1776" s="1">
        <v>4</v>
      </c>
      <c r="R1776" s="1">
        <v>5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80</v>
      </c>
      <c r="AA1776" s="1" t="str" cm="1">
        <f t="array" ref="AA1776">_xlfn.IFS(AND(Z1776 &lt; 36, Z1776 &gt; 23), "24-35", AND(Z1776 &lt; 51, Z1776 &gt; 35), "36-50", AND(Z1776 &lt; 66, Z1776 &gt; 50), "51-65", Z1776 &gt; 65, "66+", TRUE, "?")</f>
        <v>66+</v>
      </c>
      <c r="AB1776" s="1">
        <v>2515</v>
      </c>
      <c r="AC1776" s="1">
        <v>0</v>
      </c>
      <c r="AD1776" s="1">
        <v>0</v>
      </c>
      <c r="AE1776" s="1">
        <v>1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145</v>
      </c>
      <c r="AM1776" s="2">
        <v>42334</v>
      </c>
      <c r="AN1776">
        <f t="shared" si="82"/>
        <v>11</v>
      </c>
      <c r="AO1776" t="str">
        <f t="shared" si="83"/>
        <v>November</v>
      </c>
      <c r="AP1776">
        <v>1</v>
      </c>
    </row>
    <row r="1777" spans="1:42" ht="13" x14ac:dyDescent="0.15">
      <c r="A1777">
        <v>1776</v>
      </c>
      <c r="B1777" s="1">
        <v>56939</v>
      </c>
      <c r="C1777" s="1">
        <v>512</v>
      </c>
      <c r="D1777" s="1">
        <f t="shared" si="81"/>
        <v>0.89920792426983265</v>
      </c>
      <c r="E1777" s="1">
        <v>0</v>
      </c>
      <c r="F1777" s="1">
        <v>1</v>
      </c>
      <c r="G1777" s="1">
        <v>19</v>
      </c>
      <c r="H1777" s="1">
        <v>256</v>
      </c>
      <c r="I1777" s="1">
        <v>34</v>
      </c>
      <c r="J1777" s="1">
        <v>103</v>
      </c>
      <c r="K1777" s="1">
        <v>90</v>
      </c>
      <c r="L1777" s="1">
        <v>29</v>
      </c>
      <c r="M1777" s="1">
        <v>49</v>
      </c>
      <c r="N1777" s="1">
        <v>2</v>
      </c>
      <c r="O1777" s="1">
        <v>3</v>
      </c>
      <c r="P1777" s="1">
        <v>3</v>
      </c>
      <c r="Q1777" s="1">
        <v>10</v>
      </c>
      <c r="R1777" s="1">
        <v>3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44</v>
      </c>
      <c r="AA1777" s="1" t="str" cm="1">
        <f t="array" ref="AA1777">_xlfn.IFS(AND(Z1777 &lt; 36, Z1777 &gt; 23), "24-35", AND(Z1777 &lt; 51, Z1777 &gt; 35), "36-50", AND(Z1777 &lt; 66, Z1777 &gt; 50), "51-65", Z1777 &gt; 65, "66+", TRUE, "?")</f>
        <v>36-50</v>
      </c>
      <c r="AB1777" s="1">
        <v>2443</v>
      </c>
      <c r="AC1777" s="1">
        <v>0</v>
      </c>
      <c r="AD1777" s="1">
        <v>1</v>
      </c>
      <c r="AE1777" s="1">
        <v>0</v>
      </c>
      <c r="AF1777" s="1">
        <v>0</v>
      </c>
      <c r="AG1777" s="1">
        <v>0</v>
      </c>
      <c r="AH1777" s="1">
        <v>0</v>
      </c>
      <c r="AI1777" s="1">
        <v>1</v>
      </c>
      <c r="AJ1777" s="1">
        <v>0</v>
      </c>
      <c r="AK1777" s="1">
        <v>0</v>
      </c>
      <c r="AL1777" s="1">
        <v>463</v>
      </c>
      <c r="AM1777" s="2">
        <v>42406</v>
      </c>
      <c r="AN1777">
        <f t="shared" si="82"/>
        <v>2</v>
      </c>
      <c r="AO1777" t="str">
        <f t="shared" si="83"/>
        <v>February</v>
      </c>
      <c r="AP1777">
        <v>1</v>
      </c>
    </row>
    <row r="1778" spans="1:42" ht="13" x14ac:dyDescent="0.15">
      <c r="A1778">
        <v>1777</v>
      </c>
      <c r="B1778" s="1">
        <v>80872</v>
      </c>
      <c r="C1778" s="1">
        <v>1228</v>
      </c>
      <c r="D1778" s="1">
        <f t="shared" si="81"/>
        <v>1.5184489069146305</v>
      </c>
      <c r="E1778" s="1">
        <v>0</v>
      </c>
      <c r="F1778" s="1">
        <v>0</v>
      </c>
      <c r="G1778" s="1">
        <v>60</v>
      </c>
      <c r="H1778" s="1">
        <v>483</v>
      </c>
      <c r="I1778" s="1">
        <v>72</v>
      </c>
      <c r="J1778" s="1">
        <v>567</v>
      </c>
      <c r="K1778" s="1">
        <v>94</v>
      </c>
      <c r="L1778" s="1">
        <v>12</v>
      </c>
      <c r="M1778" s="1">
        <v>108</v>
      </c>
      <c r="N1778" s="1">
        <v>1</v>
      </c>
      <c r="O1778" s="1">
        <v>4</v>
      </c>
      <c r="P1778" s="1">
        <v>4</v>
      </c>
      <c r="Q1778" s="1">
        <v>10</v>
      </c>
      <c r="R1778" s="1">
        <v>1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69</v>
      </c>
      <c r="AA1778" s="1" t="str" cm="1">
        <f t="array" ref="AA1778">_xlfn.IFS(AND(Z1778 &lt; 36, Z1778 &gt; 23), "24-35", AND(Z1778 &lt; 51, Z1778 &gt; 35), "36-50", AND(Z1778 &lt; 66, Z1778 &gt; 50), "51-65", Z1778 &gt; 65, "66+", TRUE, "?")</f>
        <v>66+</v>
      </c>
      <c r="AB1778" s="1">
        <v>2207</v>
      </c>
      <c r="AC1778" s="1">
        <v>0</v>
      </c>
      <c r="AD1778" s="1">
        <v>0</v>
      </c>
      <c r="AE1778" s="1">
        <v>1</v>
      </c>
      <c r="AF1778" s="1">
        <v>0</v>
      </c>
      <c r="AG1778" s="1">
        <v>0</v>
      </c>
      <c r="AH1778" s="1">
        <v>0</v>
      </c>
      <c r="AI1778" s="1">
        <v>1</v>
      </c>
      <c r="AJ1778" s="1">
        <v>0</v>
      </c>
      <c r="AK1778" s="1">
        <v>0</v>
      </c>
      <c r="AL1778" s="1">
        <v>1120</v>
      </c>
      <c r="AM1778" s="2">
        <v>42642</v>
      </c>
      <c r="AN1778">
        <f t="shared" si="82"/>
        <v>9</v>
      </c>
      <c r="AO1778" t="str">
        <f t="shared" si="83"/>
        <v>September</v>
      </c>
      <c r="AP1778">
        <v>1</v>
      </c>
    </row>
    <row r="1779" spans="1:42" ht="13" x14ac:dyDescent="0.15">
      <c r="A1779">
        <v>1778</v>
      </c>
      <c r="B1779" s="1">
        <v>32218</v>
      </c>
      <c r="C1779" s="1">
        <v>63</v>
      </c>
      <c r="D1779" s="1">
        <f t="shared" si="81"/>
        <v>0.19554286423738282</v>
      </c>
      <c r="E1779" s="1">
        <v>0</v>
      </c>
      <c r="F1779" s="1">
        <v>0</v>
      </c>
      <c r="G1779" s="1">
        <v>27</v>
      </c>
      <c r="H1779" s="1">
        <v>10</v>
      </c>
      <c r="I1779" s="1">
        <v>24</v>
      </c>
      <c r="J1779" s="1">
        <v>15</v>
      </c>
      <c r="K1779" s="1">
        <v>13</v>
      </c>
      <c r="L1779" s="1">
        <v>1</v>
      </c>
      <c r="M1779" s="1">
        <v>30</v>
      </c>
      <c r="N1779" s="1">
        <v>1</v>
      </c>
      <c r="O1779" s="1">
        <v>2</v>
      </c>
      <c r="P1779" s="1">
        <v>1</v>
      </c>
      <c r="Q1779" s="1">
        <v>3</v>
      </c>
      <c r="R1779" s="1">
        <v>7</v>
      </c>
      <c r="S1779" s="1">
        <v>0</v>
      </c>
      <c r="T1779" s="1">
        <v>0</v>
      </c>
      <c r="U1779" s="1">
        <v>1</v>
      </c>
      <c r="V1779" s="1">
        <v>0</v>
      </c>
      <c r="W1779" s="1">
        <v>0</v>
      </c>
      <c r="X1779" s="1">
        <v>0</v>
      </c>
      <c r="Y1779" s="1">
        <v>1</v>
      </c>
      <c r="Z1779" s="1">
        <v>60</v>
      </c>
      <c r="AA1779" s="1" t="str" cm="1">
        <f t="array" ref="AA1779">_xlfn.IFS(AND(Z1779 &lt; 36, Z1779 &gt; 23), "24-35", AND(Z1779 &lt; 51, Z1779 &gt; 35), "36-50", AND(Z1779 &lt; 66, Z1779 &gt; 50), "51-65", Z1779 &gt; 65, "66+", TRUE, "?")</f>
        <v>51-65</v>
      </c>
      <c r="AB1779" s="1">
        <v>2293</v>
      </c>
      <c r="AC1779" s="1">
        <v>0</v>
      </c>
      <c r="AD1779" s="1">
        <v>0</v>
      </c>
      <c r="AE1779" s="1">
        <v>1</v>
      </c>
      <c r="AF1779" s="1">
        <v>0</v>
      </c>
      <c r="AG1779" s="1">
        <v>0</v>
      </c>
      <c r="AH1779" s="1">
        <v>1</v>
      </c>
      <c r="AI1779" s="1">
        <v>0</v>
      </c>
      <c r="AJ1779" s="1">
        <v>0</v>
      </c>
      <c r="AK1779" s="1">
        <v>0</v>
      </c>
      <c r="AL1779" s="1">
        <v>33</v>
      </c>
      <c r="AM1779" s="2">
        <v>42556</v>
      </c>
      <c r="AN1779">
        <f t="shared" si="82"/>
        <v>7</v>
      </c>
      <c r="AO1779" t="str">
        <f t="shared" si="83"/>
        <v>July</v>
      </c>
      <c r="AP1779">
        <v>1</v>
      </c>
    </row>
    <row r="1780" spans="1:42" ht="13" x14ac:dyDescent="0.15">
      <c r="A1780">
        <v>1779</v>
      </c>
      <c r="B1780" s="1">
        <v>61798</v>
      </c>
      <c r="C1780" s="1">
        <v>450</v>
      </c>
      <c r="D1780" s="1">
        <f t="shared" si="81"/>
        <v>0.72817890546619624</v>
      </c>
      <c r="E1780" s="1">
        <v>0</v>
      </c>
      <c r="F1780" s="1">
        <v>0</v>
      </c>
      <c r="G1780" s="1">
        <v>13</v>
      </c>
      <c r="H1780" s="1">
        <v>338</v>
      </c>
      <c r="I1780" s="1">
        <v>4</v>
      </c>
      <c r="J1780" s="1">
        <v>89</v>
      </c>
      <c r="K1780" s="1">
        <v>11</v>
      </c>
      <c r="L1780" s="1">
        <v>8</v>
      </c>
      <c r="M1780" s="1">
        <v>13</v>
      </c>
      <c r="N1780" s="1">
        <v>1</v>
      </c>
      <c r="O1780" s="1">
        <v>4</v>
      </c>
      <c r="P1780" s="1">
        <v>2</v>
      </c>
      <c r="Q1780" s="1">
        <v>9</v>
      </c>
      <c r="R1780" s="1">
        <v>4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56</v>
      </c>
      <c r="AA1780" s="1" t="str" cm="1">
        <f t="array" ref="AA1780">_xlfn.IFS(AND(Z1780 &lt; 36, Z1780 &gt; 23), "24-35", AND(Z1780 &lt; 51, Z1780 &gt; 35), "36-50", AND(Z1780 &lt; 66, Z1780 &gt; 50), "51-65", Z1780 &gt; 65, "66+", TRUE, "?")</f>
        <v>51-65</v>
      </c>
      <c r="AB1780" s="1">
        <v>2377</v>
      </c>
      <c r="AC1780" s="1">
        <v>0</v>
      </c>
      <c r="AD1780" s="1">
        <v>0</v>
      </c>
      <c r="AE1780" s="1">
        <v>1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437</v>
      </c>
      <c r="AM1780" s="2">
        <v>42472</v>
      </c>
      <c r="AN1780">
        <f t="shared" si="82"/>
        <v>4</v>
      </c>
      <c r="AO1780" t="str">
        <f t="shared" si="83"/>
        <v>April</v>
      </c>
      <c r="AP1780">
        <v>1</v>
      </c>
    </row>
    <row r="1781" spans="1:42" ht="13" x14ac:dyDescent="0.15">
      <c r="A1781">
        <v>1780</v>
      </c>
      <c r="B1781" s="1">
        <v>76842</v>
      </c>
      <c r="C1781" s="1">
        <v>1098</v>
      </c>
      <c r="D1781" s="1">
        <f t="shared" si="81"/>
        <v>1.4289060669946123</v>
      </c>
      <c r="E1781" s="1">
        <v>0</v>
      </c>
      <c r="F1781" s="1">
        <v>0</v>
      </c>
      <c r="G1781" s="1">
        <v>37</v>
      </c>
      <c r="H1781" s="1">
        <v>605</v>
      </c>
      <c r="I1781" s="1">
        <v>10</v>
      </c>
      <c r="J1781" s="1">
        <v>345</v>
      </c>
      <c r="K1781" s="1">
        <v>84</v>
      </c>
      <c r="L1781" s="1">
        <v>54</v>
      </c>
      <c r="M1781" s="1">
        <v>32</v>
      </c>
      <c r="N1781" s="1">
        <v>1</v>
      </c>
      <c r="O1781" s="1">
        <v>1</v>
      </c>
      <c r="P1781" s="1">
        <v>8</v>
      </c>
      <c r="Q1781" s="1">
        <v>7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70</v>
      </c>
      <c r="AA1781" s="1" t="str" cm="1">
        <f t="array" ref="AA1781">_xlfn.IFS(AND(Z1781 &lt; 36, Z1781 &gt; 23), "24-35", AND(Z1781 &lt; 51, Z1781 &gt; 35), "36-50", AND(Z1781 &lt; 66, Z1781 &gt; 50), "51-65", Z1781 &gt; 65, "66+", TRUE, "?")</f>
        <v>66+</v>
      </c>
      <c r="AB1781" s="1">
        <v>2216</v>
      </c>
      <c r="AC1781" s="1">
        <v>0</v>
      </c>
      <c r="AD1781" s="1">
        <v>0</v>
      </c>
      <c r="AE1781" s="1">
        <v>0</v>
      </c>
      <c r="AF1781" s="1">
        <v>0</v>
      </c>
      <c r="AG1781" s="1">
        <v>1</v>
      </c>
      <c r="AH1781" s="1">
        <v>0</v>
      </c>
      <c r="AI1781" s="1">
        <v>0</v>
      </c>
      <c r="AJ1781" s="1">
        <v>0</v>
      </c>
      <c r="AK1781" s="1">
        <v>1</v>
      </c>
      <c r="AL1781" s="1">
        <v>1066</v>
      </c>
      <c r="AM1781" s="2">
        <v>42633</v>
      </c>
      <c r="AN1781">
        <f t="shared" si="82"/>
        <v>9</v>
      </c>
      <c r="AO1781" t="str">
        <f t="shared" si="83"/>
        <v>September</v>
      </c>
      <c r="AP1781">
        <v>1</v>
      </c>
    </row>
    <row r="1782" spans="1:42" ht="13" x14ac:dyDescent="0.15">
      <c r="A1782">
        <v>1781</v>
      </c>
      <c r="B1782" s="1">
        <v>29478</v>
      </c>
      <c r="C1782" s="1">
        <v>19</v>
      </c>
      <c r="D1782" s="1">
        <f t="shared" si="81"/>
        <v>6.4454847683017846E-2</v>
      </c>
      <c r="E1782" s="1">
        <v>1</v>
      </c>
      <c r="F1782" s="1">
        <v>0</v>
      </c>
      <c r="G1782" s="1">
        <v>59</v>
      </c>
      <c r="H1782" s="1">
        <v>8</v>
      </c>
      <c r="I1782" s="1">
        <v>0</v>
      </c>
      <c r="J1782" s="1">
        <v>7</v>
      </c>
      <c r="K1782" s="1">
        <v>3</v>
      </c>
      <c r="L1782" s="1">
        <v>1</v>
      </c>
      <c r="M1782" s="1">
        <v>1</v>
      </c>
      <c r="N1782" s="1">
        <v>1</v>
      </c>
      <c r="O1782" s="1">
        <v>1</v>
      </c>
      <c r="P1782" s="1">
        <v>0</v>
      </c>
      <c r="Q1782" s="1">
        <v>3</v>
      </c>
      <c r="R1782" s="1">
        <v>6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44</v>
      </c>
      <c r="AA1782" s="1" t="str" cm="1">
        <f t="array" ref="AA1782">_xlfn.IFS(AND(Z1782 &lt; 36, Z1782 &gt; 23), "24-35", AND(Z1782 &lt; 51, Z1782 &gt; 35), "36-50", AND(Z1782 &lt; 66, Z1782 &gt; 50), "51-65", Z1782 &gt; 65, "66+", TRUE, "?")</f>
        <v>36-50</v>
      </c>
      <c r="AB1782" s="1">
        <v>2322</v>
      </c>
      <c r="AC1782" s="1">
        <v>0</v>
      </c>
      <c r="AD1782" s="1">
        <v>0</v>
      </c>
      <c r="AE1782" s="1">
        <v>0</v>
      </c>
      <c r="AF1782" s="1">
        <v>1</v>
      </c>
      <c r="AG1782" s="1">
        <v>0</v>
      </c>
      <c r="AH1782" s="1">
        <v>0</v>
      </c>
      <c r="AI1782" s="1">
        <v>1</v>
      </c>
      <c r="AJ1782" s="1">
        <v>0</v>
      </c>
      <c r="AK1782" s="1">
        <v>0</v>
      </c>
      <c r="AL1782" s="1">
        <v>18</v>
      </c>
      <c r="AM1782" s="2">
        <v>42527</v>
      </c>
      <c r="AN1782">
        <f t="shared" si="82"/>
        <v>6</v>
      </c>
      <c r="AO1782" t="str">
        <f t="shared" si="83"/>
        <v>June</v>
      </c>
      <c r="AP1782">
        <v>1</v>
      </c>
    </row>
    <row r="1783" spans="1:42" ht="13" x14ac:dyDescent="0.15">
      <c r="A1783">
        <v>1782</v>
      </c>
      <c r="B1783" s="1">
        <v>46998</v>
      </c>
      <c r="C1783" s="1">
        <v>350</v>
      </c>
      <c r="D1783" s="1">
        <f t="shared" si="81"/>
        <v>0.74471254095918971</v>
      </c>
      <c r="E1783" s="1">
        <v>0</v>
      </c>
      <c r="F1783" s="1">
        <v>1</v>
      </c>
      <c r="G1783" s="1">
        <v>55</v>
      </c>
      <c r="H1783" s="1">
        <v>172</v>
      </c>
      <c r="I1783" s="1">
        <v>41</v>
      </c>
      <c r="J1783" s="1">
        <v>86</v>
      </c>
      <c r="K1783" s="1">
        <v>45</v>
      </c>
      <c r="L1783" s="1">
        <v>6</v>
      </c>
      <c r="M1783" s="1">
        <v>27</v>
      </c>
      <c r="N1783" s="1">
        <v>5</v>
      </c>
      <c r="O1783" s="1">
        <v>5</v>
      </c>
      <c r="P1783" s="1">
        <v>3</v>
      </c>
      <c r="Q1783" s="1">
        <v>5</v>
      </c>
      <c r="R1783" s="1">
        <v>7</v>
      </c>
      <c r="S1783" s="1">
        <v>0</v>
      </c>
      <c r="T1783" s="1">
        <v>0</v>
      </c>
      <c r="U1783" s="1">
        <v>1</v>
      </c>
      <c r="V1783" s="1">
        <v>0</v>
      </c>
      <c r="W1783" s="1">
        <v>0</v>
      </c>
      <c r="X1783" s="1">
        <v>0</v>
      </c>
      <c r="Y1783" s="1">
        <v>0</v>
      </c>
      <c r="Z1783" s="1">
        <v>64</v>
      </c>
      <c r="AA1783" s="1" t="str" cm="1">
        <f t="array" ref="AA1783">_xlfn.IFS(AND(Z1783 &lt; 36, Z1783 &gt; 23), "24-35", AND(Z1783 &lt; 51, Z1783 &gt; 35), "36-50", AND(Z1783 &lt; 66, Z1783 &gt; 50), "51-65", Z1783 &gt; 65, "66+", TRUE, "?")</f>
        <v>51-65</v>
      </c>
      <c r="AB1783" s="1">
        <v>2774</v>
      </c>
      <c r="AC1783" s="1">
        <v>0</v>
      </c>
      <c r="AD1783" s="1">
        <v>0</v>
      </c>
      <c r="AE1783" s="1">
        <v>1</v>
      </c>
      <c r="AF1783" s="1">
        <v>0</v>
      </c>
      <c r="AG1783" s="1">
        <v>0</v>
      </c>
      <c r="AH1783" s="1">
        <v>0</v>
      </c>
      <c r="AI1783" s="1">
        <v>1</v>
      </c>
      <c r="AJ1783" s="1">
        <v>0</v>
      </c>
      <c r="AK1783" s="1">
        <v>0</v>
      </c>
      <c r="AL1783" s="1">
        <v>323</v>
      </c>
      <c r="AM1783" s="2">
        <v>42075</v>
      </c>
      <c r="AN1783">
        <f t="shared" si="82"/>
        <v>3</v>
      </c>
      <c r="AO1783" t="str">
        <f t="shared" si="83"/>
        <v>March</v>
      </c>
      <c r="AP1783">
        <v>1</v>
      </c>
    </row>
    <row r="1784" spans="1:42" ht="13" x14ac:dyDescent="0.15">
      <c r="A1784">
        <v>1783</v>
      </c>
      <c r="B1784" s="1">
        <v>16653</v>
      </c>
      <c r="C1784" s="1">
        <v>62</v>
      </c>
      <c r="D1784" s="1">
        <f t="shared" si="81"/>
        <v>0.37230529033807724</v>
      </c>
      <c r="E1784" s="1">
        <v>1</v>
      </c>
      <c r="F1784" s="1">
        <v>0</v>
      </c>
      <c r="G1784" s="1">
        <v>10</v>
      </c>
      <c r="H1784" s="1">
        <v>5</v>
      </c>
      <c r="I1784" s="1">
        <v>7</v>
      </c>
      <c r="J1784" s="1">
        <v>31</v>
      </c>
      <c r="K1784" s="1">
        <v>15</v>
      </c>
      <c r="L1784" s="1">
        <v>4</v>
      </c>
      <c r="M1784" s="1">
        <v>7</v>
      </c>
      <c r="N1784" s="1">
        <v>3</v>
      </c>
      <c r="O1784" s="1">
        <v>2</v>
      </c>
      <c r="P1784" s="1">
        <v>1</v>
      </c>
      <c r="Q1784" s="1">
        <v>3</v>
      </c>
      <c r="R1784" s="1">
        <v>6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41</v>
      </c>
      <c r="AA1784" s="1" t="str" cm="1">
        <f t="array" ref="AA1784">_xlfn.IFS(AND(Z1784 &lt; 36, Z1784 &gt; 23), "24-35", AND(Z1784 &lt; 51, Z1784 &gt; 35), "36-50", AND(Z1784 &lt; 66, Z1784 &gt; 50), "51-65", Z1784 &gt; 65, "66+", TRUE, "?")</f>
        <v>36-50</v>
      </c>
      <c r="AB1784" s="1">
        <v>2231</v>
      </c>
      <c r="AC1784" s="1">
        <v>0</v>
      </c>
      <c r="AD1784" s="1">
        <v>0</v>
      </c>
      <c r="AE1784" s="1">
        <v>1</v>
      </c>
      <c r="AF1784" s="1">
        <v>0</v>
      </c>
      <c r="AG1784" s="1">
        <v>0</v>
      </c>
      <c r="AH1784" s="1">
        <v>0</v>
      </c>
      <c r="AI1784" s="1">
        <v>0</v>
      </c>
      <c r="AJ1784" s="1">
        <v>1</v>
      </c>
      <c r="AK1784" s="1">
        <v>0</v>
      </c>
      <c r="AL1784" s="1">
        <v>55</v>
      </c>
      <c r="AM1784" s="2">
        <v>42618</v>
      </c>
      <c r="AN1784">
        <f t="shared" si="82"/>
        <v>9</v>
      </c>
      <c r="AO1784" t="str">
        <f t="shared" si="83"/>
        <v>September</v>
      </c>
      <c r="AP1784">
        <v>1</v>
      </c>
    </row>
    <row r="1785" spans="1:42" ht="13" x14ac:dyDescent="0.15">
      <c r="A1785">
        <v>1784</v>
      </c>
      <c r="B1785" s="1">
        <v>70053</v>
      </c>
      <c r="C1785" s="1">
        <v>923</v>
      </c>
      <c r="D1785" s="1">
        <f t="shared" si="81"/>
        <v>1.317573836952022</v>
      </c>
      <c r="E1785" s="1">
        <v>0</v>
      </c>
      <c r="F1785" s="1">
        <v>1</v>
      </c>
      <c r="G1785" s="1">
        <v>38</v>
      </c>
      <c r="H1785" s="1">
        <v>512</v>
      </c>
      <c r="I1785" s="1">
        <v>53</v>
      </c>
      <c r="J1785" s="1">
        <v>98</v>
      </c>
      <c r="K1785" s="1">
        <v>81</v>
      </c>
      <c r="L1785" s="1">
        <v>179</v>
      </c>
      <c r="M1785" s="1">
        <v>89</v>
      </c>
      <c r="N1785" s="1">
        <v>3</v>
      </c>
      <c r="O1785" s="1">
        <v>8</v>
      </c>
      <c r="P1785" s="1">
        <v>5</v>
      </c>
      <c r="Q1785" s="1">
        <v>10</v>
      </c>
      <c r="R1785" s="1">
        <v>5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55</v>
      </c>
      <c r="AA1785" s="1" t="str" cm="1">
        <f t="array" ref="AA1785">_xlfn.IFS(AND(Z1785 &lt; 36, Z1785 &gt; 23), "24-35", AND(Z1785 &lt; 51, Z1785 &gt; 35), "36-50", AND(Z1785 &lt; 66, Z1785 &gt; 50), "51-65", Z1785 &gt; 65, "66+", TRUE, "?")</f>
        <v>51-65</v>
      </c>
      <c r="AB1785" s="1">
        <v>2520</v>
      </c>
      <c r="AC1785" s="1">
        <v>0</v>
      </c>
      <c r="AD1785" s="1">
        <v>1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</v>
      </c>
      <c r="AK1785" s="1">
        <v>0</v>
      </c>
      <c r="AL1785" s="1">
        <v>834</v>
      </c>
      <c r="AM1785" s="2">
        <v>42329</v>
      </c>
      <c r="AN1785">
        <f t="shared" si="82"/>
        <v>11</v>
      </c>
      <c r="AO1785" t="str">
        <f t="shared" si="83"/>
        <v>November</v>
      </c>
      <c r="AP1785">
        <v>1</v>
      </c>
    </row>
    <row r="1786" spans="1:42" ht="13" x14ac:dyDescent="0.15">
      <c r="A1786">
        <v>1785</v>
      </c>
      <c r="B1786" s="1">
        <v>14515</v>
      </c>
      <c r="C1786" s="1">
        <v>61</v>
      </c>
      <c r="D1786" s="1">
        <f t="shared" si="81"/>
        <v>0.42025490871512228</v>
      </c>
      <c r="E1786" s="1">
        <v>1</v>
      </c>
      <c r="F1786" s="1">
        <v>0</v>
      </c>
      <c r="G1786" s="1">
        <v>71</v>
      </c>
      <c r="H1786" s="1">
        <v>6</v>
      </c>
      <c r="I1786" s="1">
        <v>4</v>
      </c>
      <c r="J1786" s="1">
        <v>9</v>
      </c>
      <c r="K1786" s="1">
        <v>6</v>
      </c>
      <c r="L1786" s="1">
        <v>36</v>
      </c>
      <c r="M1786" s="1">
        <v>35</v>
      </c>
      <c r="N1786" s="1">
        <v>4</v>
      </c>
      <c r="O1786" s="1">
        <v>2</v>
      </c>
      <c r="P1786" s="1">
        <v>2</v>
      </c>
      <c r="Q1786" s="1">
        <v>3</v>
      </c>
      <c r="R1786" s="1">
        <v>7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40</v>
      </c>
      <c r="AA1786" s="1" t="str" cm="1">
        <f t="array" ref="AA1786">_xlfn.IFS(AND(Z1786 &lt; 36, Z1786 &gt; 23), "24-35", AND(Z1786 &lt; 51, Z1786 &gt; 35), "36-50", AND(Z1786 &lt; 66, Z1786 &gt; 50), "51-65", Z1786 &gt; 65, "66+", TRUE, "?")</f>
        <v>36-50</v>
      </c>
      <c r="AB1786" s="1">
        <v>2756</v>
      </c>
      <c r="AC1786" s="1">
        <v>0</v>
      </c>
      <c r="AD1786" s="1">
        <v>0</v>
      </c>
      <c r="AE1786" s="1">
        <v>0</v>
      </c>
      <c r="AF1786" s="1">
        <v>1</v>
      </c>
      <c r="AG1786" s="1">
        <v>0</v>
      </c>
      <c r="AH1786" s="1">
        <v>1</v>
      </c>
      <c r="AI1786" s="1">
        <v>0</v>
      </c>
      <c r="AJ1786" s="1">
        <v>0</v>
      </c>
      <c r="AK1786" s="1">
        <v>0</v>
      </c>
      <c r="AL1786" s="1">
        <v>26</v>
      </c>
      <c r="AM1786" s="2">
        <v>42093</v>
      </c>
      <c r="AN1786">
        <f t="shared" si="82"/>
        <v>3</v>
      </c>
      <c r="AO1786" t="str">
        <f t="shared" si="83"/>
        <v>March</v>
      </c>
      <c r="AP1786">
        <v>1</v>
      </c>
    </row>
    <row r="1787" spans="1:42" ht="13" x14ac:dyDescent="0.15">
      <c r="A1787">
        <v>1786</v>
      </c>
      <c r="B1787" s="1">
        <v>44359</v>
      </c>
      <c r="C1787" s="1">
        <v>44</v>
      </c>
      <c r="D1787" s="1">
        <f t="shared" si="81"/>
        <v>9.9190694109425354E-2</v>
      </c>
      <c r="E1787" s="1">
        <v>1</v>
      </c>
      <c r="F1787" s="1">
        <v>1</v>
      </c>
      <c r="G1787" s="1">
        <v>19</v>
      </c>
      <c r="H1787" s="1">
        <v>20</v>
      </c>
      <c r="I1787" s="1">
        <v>0</v>
      </c>
      <c r="J1787" s="1">
        <v>14</v>
      </c>
      <c r="K1787" s="1">
        <v>7</v>
      </c>
      <c r="L1787" s="1">
        <v>3</v>
      </c>
      <c r="M1787" s="1">
        <v>1</v>
      </c>
      <c r="N1787" s="1">
        <v>3</v>
      </c>
      <c r="O1787" s="1">
        <v>2</v>
      </c>
      <c r="P1787" s="1">
        <v>0</v>
      </c>
      <c r="Q1787" s="1">
        <v>4</v>
      </c>
      <c r="R1787" s="1">
        <v>3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42</v>
      </c>
      <c r="AA1787" s="1" t="str" cm="1">
        <f t="array" ref="AA1787">_xlfn.IFS(AND(Z1787 &lt; 36, Z1787 &gt; 23), "24-35", AND(Z1787 &lt; 51, Z1787 &gt; 35), "36-50", AND(Z1787 &lt; 66, Z1787 &gt; 50), "51-65", Z1787 &gt; 65, "66+", TRUE, "?")</f>
        <v>36-50</v>
      </c>
      <c r="AB1787" s="1">
        <v>2171</v>
      </c>
      <c r="AC1787" s="1">
        <v>0</v>
      </c>
      <c r="AD1787" s="1">
        <v>1</v>
      </c>
      <c r="AE1787" s="1">
        <v>0</v>
      </c>
      <c r="AF1787" s="1">
        <v>0</v>
      </c>
      <c r="AG1787" s="1">
        <v>0</v>
      </c>
      <c r="AH1787" s="1">
        <v>0</v>
      </c>
      <c r="AI1787" s="1">
        <v>1</v>
      </c>
      <c r="AJ1787" s="1">
        <v>0</v>
      </c>
      <c r="AK1787" s="1">
        <v>0</v>
      </c>
      <c r="AL1787" s="1">
        <v>43</v>
      </c>
      <c r="AM1787" s="2">
        <v>42678</v>
      </c>
      <c r="AN1787">
        <f t="shared" si="82"/>
        <v>11</v>
      </c>
      <c r="AO1787" t="str">
        <f t="shared" si="83"/>
        <v>November</v>
      </c>
      <c r="AP1787">
        <v>1</v>
      </c>
    </row>
    <row r="1788" spans="1:42" ht="13" x14ac:dyDescent="0.15">
      <c r="A1788">
        <v>1787</v>
      </c>
      <c r="B1788" s="1">
        <v>9722</v>
      </c>
      <c r="C1788" s="1">
        <v>61</v>
      </c>
      <c r="D1788" s="1">
        <f t="shared" si="81"/>
        <v>0.62744291298086807</v>
      </c>
      <c r="E1788" s="1">
        <v>1</v>
      </c>
      <c r="F1788" s="1">
        <v>0</v>
      </c>
      <c r="G1788" s="1">
        <v>7</v>
      </c>
      <c r="H1788" s="1">
        <v>6</v>
      </c>
      <c r="I1788" s="1">
        <v>17</v>
      </c>
      <c r="J1788" s="1">
        <v>16</v>
      </c>
      <c r="K1788" s="1">
        <v>6</v>
      </c>
      <c r="L1788" s="1">
        <v>16</v>
      </c>
      <c r="M1788" s="1">
        <v>42</v>
      </c>
      <c r="N1788" s="1">
        <v>4</v>
      </c>
      <c r="O1788" s="1">
        <v>3</v>
      </c>
      <c r="P1788" s="1">
        <v>1</v>
      </c>
      <c r="Q1788" s="1">
        <v>3</v>
      </c>
      <c r="R1788" s="1">
        <v>8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47</v>
      </c>
      <c r="AA1788" s="1" t="str" cm="1">
        <f t="array" ref="AA1788">_xlfn.IFS(AND(Z1788 &lt; 36, Z1788 &gt; 23), "24-35", AND(Z1788 &lt; 51, Z1788 &gt; 35), "36-50", AND(Z1788 &lt; 66, Z1788 &gt; 50), "51-65", Z1788 &gt; 65, "66+", TRUE, "?")</f>
        <v>36-50</v>
      </c>
      <c r="AB1788" s="1">
        <v>2794</v>
      </c>
      <c r="AC1788" s="1">
        <v>0</v>
      </c>
      <c r="AD1788" s="1">
        <v>0</v>
      </c>
      <c r="AE1788" s="1">
        <v>0</v>
      </c>
      <c r="AF1788" s="1">
        <v>1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19</v>
      </c>
      <c r="AM1788" s="2">
        <v>42055</v>
      </c>
      <c r="AN1788">
        <f t="shared" si="82"/>
        <v>2</v>
      </c>
      <c r="AO1788" t="str">
        <f t="shared" si="83"/>
        <v>February</v>
      </c>
      <c r="AP1788">
        <v>1</v>
      </c>
    </row>
    <row r="1789" spans="1:42" ht="13" x14ac:dyDescent="0.15">
      <c r="A1789">
        <v>1788</v>
      </c>
      <c r="B1789" s="1">
        <v>48877</v>
      </c>
      <c r="C1789" s="1">
        <v>120</v>
      </c>
      <c r="D1789" s="1">
        <f t="shared" si="81"/>
        <v>0.24551425005626371</v>
      </c>
      <c r="E1789" s="1">
        <v>0</v>
      </c>
      <c r="F1789" s="1">
        <v>1</v>
      </c>
      <c r="G1789" s="1">
        <v>27</v>
      </c>
      <c r="H1789" s="1">
        <v>102</v>
      </c>
      <c r="I1789" s="1">
        <v>1</v>
      </c>
      <c r="J1789" s="1">
        <v>15</v>
      </c>
      <c r="K1789" s="1">
        <v>2</v>
      </c>
      <c r="L1789" s="1">
        <v>0</v>
      </c>
      <c r="M1789" s="1">
        <v>24</v>
      </c>
      <c r="N1789" s="1">
        <v>1</v>
      </c>
      <c r="O1789" s="1">
        <v>3</v>
      </c>
      <c r="P1789" s="1">
        <v>0</v>
      </c>
      <c r="Q1789" s="1">
        <v>4</v>
      </c>
      <c r="R1789" s="1">
        <v>7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54</v>
      </c>
      <c r="AA1789" s="1" t="str" cm="1">
        <f t="array" ref="AA1789">_xlfn.IFS(AND(Z1789 &lt; 36, Z1789 &gt; 23), "24-35", AND(Z1789 &lt; 51, Z1789 &gt; 35), "36-50", AND(Z1789 &lt; 66, Z1789 &gt; 50), "51-65", Z1789 &gt; 65, "66+", TRUE, "?")</f>
        <v>51-65</v>
      </c>
      <c r="AB1789" s="1">
        <v>2334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1</v>
      </c>
      <c r="AJ1789" s="1">
        <v>0</v>
      </c>
      <c r="AK1789" s="1">
        <v>0</v>
      </c>
      <c r="AL1789" s="1">
        <v>96</v>
      </c>
      <c r="AM1789" s="2">
        <v>42515</v>
      </c>
      <c r="AN1789">
        <f t="shared" si="82"/>
        <v>5</v>
      </c>
      <c r="AO1789" t="str">
        <f t="shared" si="83"/>
        <v>May</v>
      </c>
      <c r="AP1789">
        <v>1</v>
      </c>
    </row>
    <row r="1790" spans="1:42" ht="13" x14ac:dyDescent="0.15">
      <c r="A1790">
        <v>1789</v>
      </c>
      <c r="B1790" s="1">
        <v>74485</v>
      </c>
      <c r="C1790" s="1">
        <v>1685</v>
      </c>
      <c r="D1790" s="1">
        <f t="shared" si="81"/>
        <v>2.2622004430422233</v>
      </c>
      <c r="E1790" s="1">
        <v>0</v>
      </c>
      <c r="F1790" s="1">
        <v>0</v>
      </c>
      <c r="G1790" s="1">
        <v>58</v>
      </c>
      <c r="H1790" s="1">
        <v>499</v>
      </c>
      <c r="I1790" s="1">
        <v>149</v>
      </c>
      <c r="J1790" s="1">
        <v>815</v>
      </c>
      <c r="K1790" s="1">
        <v>173</v>
      </c>
      <c r="L1790" s="1">
        <v>49</v>
      </c>
      <c r="M1790" s="1">
        <v>49</v>
      </c>
      <c r="N1790" s="1">
        <v>1</v>
      </c>
      <c r="O1790" s="1">
        <v>6</v>
      </c>
      <c r="P1790" s="1">
        <v>7</v>
      </c>
      <c r="Q1790" s="1">
        <v>12</v>
      </c>
      <c r="R1790" s="1">
        <v>3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73</v>
      </c>
      <c r="AA1790" s="1" t="str" cm="1">
        <f t="array" ref="AA1790">_xlfn.IFS(AND(Z1790 &lt; 36, Z1790 &gt; 23), "24-35", AND(Z1790 &lt; 51, Z1790 &gt; 35), "36-50", AND(Z1790 &lt; 66, Z1790 &gt; 50), "51-65", Z1790 &gt; 65, "66+", TRUE, "?")</f>
        <v>66+</v>
      </c>
      <c r="AB1790" s="1">
        <v>2468</v>
      </c>
      <c r="AC1790" s="1">
        <v>0</v>
      </c>
      <c r="AD1790" s="1">
        <v>0</v>
      </c>
      <c r="AE1790" s="1">
        <v>0</v>
      </c>
      <c r="AF1790" s="1">
        <v>1</v>
      </c>
      <c r="AG1790" s="1">
        <v>0</v>
      </c>
      <c r="AH1790" s="1">
        <v>0</v>
      </c>
      <c r="AI1790" s="1">
        <v>1</v>
      </c>
      <c r="AJ1790" s="1">
        <v>0</v>
      </c>
      <c r="AK1790" s="1">
        <v>0</v>
      </c>
      <c r="AL1790" s="1">
        <v>1636</v>
      </c>
      <c r="AM1790" s="2">
        <v>42381</v>
      </c>
      <c r="AN1790">
        <f t="shared" si="82"/>
        <v>1</v>
      </c>
      <c r="AO1790" t="str">
        <f t="shared" si="83"/>
        <v>January</v>
      </c>
      <c r="AP1790">
        <v>1</v>
      </c>
    </row>
    <row r="1791" spans="1:42" ht="13" x14ac:dyDescent="0.15">
      <c r="A1791">
        <v>1790</v>
      </c>
      <c r="B1791" s="1">
        <v>64474</v>
      </c>
      <c r="C1791" s="1">
        <v>730</v>
      </c>
      <c r="D1791" s="1">
        <f t="shared" si="81"/>
        <v>1.13223935229705</v>
      </c>
      <c r="E1791" s="1">
        <v>0</v>
      </c>
      <c r="F1791" s="1">
        <v>1</v>
      </c>
      <c r="G1791" s="1">
        <v>59</v>
      </c>
      <c r="H1791" s="1">
        <v>381</v>
      </c>
      <c r="I1791" s="1">
        <v>35</v>
      </c>
      <c r="J1791" s="1">
        <v>172</v>
      </c>
      <c r="K1791" s="1">
        <v>56</v>
      </c>
      <c r="L1791" s="1">
        <v>86</v>
      </c>
      <c r="M1791" s="1">
        <v>93</v>
      </c>
      <c r="N1791" s="1">
        <v>2</v>
      </c>
      <c r="O1791" s="1">
        <v>8</v>
      </c>
      <c r="P1791" s="1">
        <v>2</v>
      </c>
      <c r="Q1791" s="1">
        <v>10</v>
      </c>
      <c r="R1791" s="1">
        <v>5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48</v>
      </c>
      <c r="AA1791" s="1" t="str" cm="1">
        <f t="array" ref="AA1791">_xlfn.IFS(AND(Z1791 &lt; 36, Z1791 &gt; 23), "24-35", AND(Z1791 &lt; 51, Z1791 &gt; 35), "36-50", AND(Z1791 &lt; 66, Z1791 &gt; 50), "51-65", Z1791 &gt; 65, "66+", TRUE, "?")</f>
        <v>36-50</v>
      </c>
      <c r="AB1791" s="1">
        <v>2409</v>
      </c>
      <c r="AC1791" s="1">
        <v>0</v>
      </c>
      <c r="AD1791" s="1">
        <v>0</v>
      </c>
      <c r="AE1791" s="1">
        <v>0</v>
      </c>
      <c r="AF1791" s="1">
        <v>1</v>
      </c>
      <c r="AG1791" s="1">
        <v>0</v>
      </c>
      <c r="AH1791" s="1">
        <v>0</v>
      </c>
      <c r="AI1791" s="1">
        <v>1</v>
      </c>
      <c r="AJ1791" s="1">
        <v>0</v>
      </c>
      <c r="AK1791" s="1">
        <v>0</v>
      </c>
      <c r="AL1791" s="1">
        <v>637</v>
      </c>
      <c r="AM1791" s="2">
        <v>42440</v>
      </c>
      <c r="AN1791">
        <f t="shared" si="82"/>
        <v>3</v>
      </c>
      <c r="AO1791" t="str">
        <f t="shared" si="83"/>
        <v>March</v>
      </c>
      <c r="AP1791">
        <v>1</v>
      </c>
    </row>
    <row r="1792" spans="1:42" ht="13" x14ac:dyDescent="0.15">
      <c r="A1792">
        <v>1791</v>
      </c>
      <c r="B1792" s="1">
        <v>77226</v>
      </c>
      <c r="C1792" s="1">
        <v>1117</v>
      </c>
      <c r="D1792" s="1">
        <f t="shared" si="81"/>
        <v>1.446404060808536</v>
      </c>
      <c r="E1792" s="1">
        <v>0</v>
      </c>
      <c r="F1792" s="1">
        <v>1</v>
      </c>
      <c r="G1792" s="1">
        <v>29</v>
      </c>
      <c r="H1792" s="1">
        <v>631</v>
      </c>
      <c r="I1792" s="1">
        <v>43</v>
      </c>
      <c r="J1792" s="1">
        <v>239</v>
      </c>
      <c r="K1792" s="1">
        <v>128</v>
      </c>
      <c r="L1792" s="1">
        <v>76</v>
      </c>
      <c r="M1792" s="1">
        <v>21</v>
      </c>
      <c r="N1792" s="1">
        <v>2</v>
      </c>
      <c r="O1792" s="1">
        <v>6</v>
      </c>
      <c r="P1792" s="1">
        <v>8</v>
      </c>
      <c r="Q1792" s="1">
        <v>12</v>
      </c>
      <c r="R1792" s="1">
        <v>3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57</v>
      </c>
      <c r="AA1792" s="1" t="str" cm="1">
        <f t="array" ref="AA1792">_xlfn.IFS(AND(Z1792 &lt; 36, Z1792 &gt; 23), "24-35", AND(Z1792 &lt; 51, Z1792 &gt; 35), "36-50", AND(Z1792 &lt; 66, Z1792 &gt; 50), "51-65", Z1792 &gt; 65, "66+", TRUE, "?")</f>
        <v>51-65</v>
      </c>
      <c r="AB1792" s="1">
        <v>2280</v>
      </c>
      <c r="AC1792" s="1">
        <v>0</v>
      </c>
      <c r="AD1792" s="1">
        <v>0</v>
      </c>
      <c r="AE1792" s="1">
        <v>0</v>
      </c>
      <c r="AF1792" s="1">
        <v>1</v>
      </c>
      <c r="AG1792" s="1">
        <v>0</v>
      </c>
      <c r="AH1792" s="1">
        <v>0</v>
      </c>
      <c r="AI1792" s="1">
        <v>1</v>
      </c>
      <c r="AJ1792" s="1">
        <v>0</v>
      </c>
      <c r="AK1792" s="1">
        <v>0</v>
      </c>
      <c r="AL1792" s="1">
        <v>1096</v>
      </c>
      <c r="AM1792" s="2">
        <v>42569</v>
      </c>
      <c r="AN1792">
        <f t="shared" si="82"/>
        <v>7</v>
      </c>
      <c r="AO1792" t="str">
        <f t="shared" si="83"/>
        <v>July</v>
      </c>
      <c r="AP1792">
        <v>1</v>
      </c>
    </row>
    <row r="1793" spans="1:42" ht="13" x14ac:dyDescent="0.15">
      <c r="A1793">
        <v>1792</v>
      </c>
      <c r="B1793" s="1">
        <v>47139</v>
      </c>
      <c r="C1793" s="1">
        <v>60</v>
      </c>
      <c r="D1793" s="1">
        <f t="shared" si="81"/>
        <v>0.12728314134792848</v>
      </c>
      <c r="E1793" s="1">
        <v>1</v>
      </c>
      <c r="F1793" s="1">
        <v>1</v>
      </c>
      <c r="G1793" s="1">
        <v>2</v>
      </c>
      <c r="H1793" s="1">
        <v>46</v>
      </c>
      <c r="I1793" s="1">
        <v>0</v>
      </c>
      <c r="J1793" s="1">
        <v>12</v>
      </c>
      <c r="K1793" s="1">
        <v>0</v>
      </c>
      <c r="L1793" s="1">
        <v>2</v>
      </c>
      <c r="M1793" s="1">
        <v>23</v>
      </c>
      <c r="N1793" s="1">
        <v>2</v>
      </c>
      <c r="O1793" s="1">
        <v>2</v>
      </c>
      <c r="P1793" s="1">
        <v>1</v>
      </c>
      <c r="Q1793" s="1">
        <v>2</v>
      </c>
      <c r="R1793" s="1">
        <v>7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68</v>
      </c>
      <c r="AA1793" s="1" t="str" cm="1">
        <f t="array" ref="AA1793">_xlfn.IFS(AND(Z1793 &lt; 36, Z1793 &gt; 23), "24-35", AND(Z1793 &lt; 51, Z1793 &gt; 35), "36-50", AND(Z1793 &lt; 66, Z1793 &gt; 50), "51-65", Z1793 &gt; 65, "66+", TRUE, "?")</f>
        <v>66+</v>
      </c>
      <c r="AB1793" s="1">
        <v>2274</v>
      </c>
      <c r="AC1793" s="1">
        <v>0</v>
      </c>
      <c r="AD1793" s="1">
        <v>0</v>
      </c>
      <c r="AE1793" s="1">
        <v>1</v>
      </c>
      <c r="AF1793" s="1">
        <v>0</v>
      </c>
      <c r="AG1793" s="1">
        <v>0</v>
      </c>
      <c r="AH1793" s="1">
        <v>0</v>
      </c>
      <c r="AI1793" s="1">
        <v>1</v>
      </c>
      <c r="AJ1793" s="1">
        <v>0</v>
      </c>
      <c r="AK1793" s="1">
        <v>0</v>
      </c>
      <c r="AL1793" s="1">
        <v>37</v>
      </c>
      <c r="AM1793" s="2">
        <v>42575</v>
      </c>
      <c r="AN1793">
        <f t="shared" si="82"/>
        <v>7</v>
      </c>
      <c r="AO1793" t="str">
        <f t="shared" si="83"/>
        <v>July</v>
      </c>
      <c r="AP1793">
        <v>1</v>
      </c>
    </row>
    <row r="1794" spans="1:42" ht="13" x14ac:dyDescent="0.15">
      <c r="A1794">
        <v>1793</v>
      </c>
      <c r="B1794" s="1">
        <v>85738</v>
      </c>
      <c r="C1794" s="1">
        <v>1358</v>
      </c>
      <c r="D1794" s="1">
        <f t="shared" si="81"/>
        <v>1.5838951223494835</v>
      </c>
      <c r="E1794" s="1">
        <v>0</v>
      </c>
      <c r="F1794" s="1">
        <v>0</v>
      </c>
      <c r="G1794" s="1">
        <v>41</v>
      </c>
      <c r="H1794" s="1">
        <v>913</v>
      </c>
      <c r="I1794" s="1">
        <v>26</v>
      </c>
      <c r="J1794" s="1">
        <v>376</v>
      </c>
      <c r="K1794" s="1">
        <v>17</v>
      </c>
      <c r="L1794" s="1">
        <v>26</v>
      </c>
      <c r="M1794" s="1">
        <v>13</v>
      </c>
      <c r="N1794" s="1">
        <v>1</v>
      </c>
      <c r="O1794" s="1">
        <v>3</v>
      </c>
      <c r="P1794" s="1">
        <v>6</v>
      </c>
      <c r="Q1794" s="1">
        <v>11</v>
      </c>
      <c r="R1794" s="1">
        <v>1</v>
      </c>
      <c r="S1794" s="1">
        <v>0</v>
      </c>
      <c r="T1794" s="1">
        <v>0</v>
      </c>
      <c r="U1794" s="1">
        <v>0</v>
      </c>
      <c r="V1794" s="1">
        <v>1</v>
      </c>
      <c r="W1794" s="1">
        <v>1</v>
      </c>
      <c r="X1794" s="1">
        <v>0</v>
      </c>
      <c r="Y1794" s="1">
        <v>0</v>
      </c>
      <c r="Z1794" s="1">
        <v>42</v>
      </c>
      <c r="AA1794" s="1" t="str" cm="1">
        <f t="array" ref="AA1794">_xlfn.IFS(AND(Z1794 &lt; 36, Z1794 &gt; 23), "24-35", AND(Z1794 &lt; 51, Z1794 &gt; 35), "36-50", AND(Z1794 &lt; 66, Z1794 &gt; 50), "51-65", Z1794 &gt; 65, "66+", TRUE, "?")</f>
        <v>36-50</v>
      </c>
      <c r="AB1794" s="1">
        <v>2316</v>
      </c>
      <c r="AC1794" s="1">
        <v>0</v>
      </c>
      <c r="AD1794" s="1">
        <v>0</v>
      </c>
      <c r="AE1794" s="1">
        <v>0</v>
      </c>
      <c r="AF1794" s="1">
        <v>1</v>
      </c>
      <c r="AG1794" s="1">
        <v>0</v>
      </c>
      <c r="AH1794" s="1">
        <v>0</v>
      </c>
      <c r="AI1794" s="1">
        <v>0</v>
      </c>
      <c r="AJ1794" s="1">
        <v>1</v>
      </c>
      <c r="AK1794" s="1">
        <v>0</v>
      </c>
      <c r="AL1794" s="1">
        <v>1345</v>
      </c>
      <c r="AM1794" s="2">
        <v>42533</v>
      </c>
      <c r="AN1794">
        <f t="shared" si="82"/>
        <v>6</v>
      </c>
      <c r="AO1794" t="str">
        <f t="shared" si="83"/>
        <v>June</v>
      </c>
      <c r="AP1794">
        <v>1</v>
      </c>
    </row>
    <row r="1795" spans="1:42" ht="13" x14ac:dyDescent="0.15">
      <c r="A1795">
        <v>1794</v>
      </c>
      <c r="B1795" s="1">
        <v>55686</v>
      </c>
      <c r="C1795" s="1">
        <v>956</v>
      </c>
      <c r="D1795" s="1">
        <f t="shared" ref="D1795:D1858" si="84">C1795/B1795*100</f>
        <v>1.7167690263261859</v>
      </c>
      <c r="E1795" s="1">
        <v>0</v>
      </c>
      <c r="F1795" s="1">
        <v>1</v>
      </c>
      <c r="G1795" s="1">
        <v>27</v>
      </c>
      <c r="H1795" s="1">
        <v>673</v>
      </c>
      <c r="I1795" s="1">
        <v>0</v>
      </c>
      <c r="J1795" s="1">
        <v>199</v>
      </c>
      <c r="K1795" s="1">
        <v>37</v>
      </c>
      <c r="L1795" s="1">
        <v>47</v>
      </c>
      <c r="M1795" s="1">
        <v>26</v>
      </c>
      <c r="N1795" s="1">
        <v>2</v>
      </c>
      <c r="O1795" s="1">
        <v>6</v>
      </c>
      <c r="P1795" s="1">
        <v>3</v>
      </c>
      <c r="Q1795" s="1">
        <v>5</v>
      </c>
      <c r="R1795" s="1">
        <v>4</v>
      </c>
      <c r="S1795" s="1">
        <v>0</v>
      </c>
      <c r="T1795" s="1">
        <v>0</v>
      </c>
      <c r="U1795" s="1">
        <v>1</v>
      </c>
      <c r="V1795" s="1">
        <v>0</v>
      </c>
      <c r="W1795" s="1">
        <v>0</v>
      </c>
      <c r="X1795" s="1">
        <v>0</v>
      </c>
      <c r="Y1795" s="1">
        <v>0</v>
      </c>
      <c r="Z1795" s="1">
        <v>54</v>
      </c>
      <c r="AA1795" s="1" t="str" cm="1">
        <f t="array" ref="AA1795">_xlfn.IFS(AND(Z1795 &lt; 36, Z1795 &gt; 23), "24-35", AND(Z1795 &lt; 51, Z1795 &gt; 35), "36-50", AND(Z1795 &lt; 66, Z1795 &gt; 50), "51-65", Z1795 &gt; 65, "66+", TRUE, "?")</f>
        <v>51-65</v>
      </c>
      <c r="AB1795" s="1">
        <v>2659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1</v>
      </c>
      <c r="AJ1795" s="1">
        <v>0</v>
      </c>
      <c r="AK1795" s="1">
        <v>0</v>
      </c>
      <c r="AL1795" s="1">
        <v>930</v>
      </c>
      <c r="AM1795" s="2">
        <v>42190</v>
      </c>
      <c r="AN1795">
        <f t="shared" ref="AN1795:AN1858" si="85">MONTH(AM1795)</f>
        <v>7</v>
      </c>
      <c r="AO1795" t="str">
        <f t="shared" ref="AO1795:AO1858" si="86">TEXT(DATE(2024,AN1795,1),"mmmm")</f>
        <v>July</v>
      </c>
      <c r="AP1795">
        <v>1</v>
      </c>
    </row>
    <row r="1796" spans="1:42" ht="13" x14ac:dyDescent="0.15">
      <c r="A1796">
        <v>1795</v>
      </c>
      <c r="B1796" s="1">
        <v>39062</v>
      </c>
      <c r="C1796" s="1">
        <v>32</v>
      </c>
      <c r="D1796" s="1">
        <f t="shared" si="84"/>
        <v>8.1921048589421938E-2</v>
      </c>
      <c r="E1796" s="1">
        <v>1</v>
      </c>
      <c r="F1796" s="1">
        <v>0</v>
      </c>
      <c r="G1796" s="1">
        <v>28</v>
      </c>
      <c r="H1796" s="1">
        <v>23</v>
      </c>
      <c r="I1796" s="1">
        <v>0</v>
      </c>
      <c r="J1796" s="1">
        <v>9</v>
      </c>
      <c r="K1796" s="1">
        <v>0</v>
      </c>
      <c r="L1796" s="1">
        <v>0</v>
      </c>
      <c r="M1796" s="1">
        <v>12</v>
      </c>
      <c r="N1796" s="1">
        <v>1</v>
      </c>
      <c r="O1796" s="1">
        <v>1</v>
      </c>
      <c r="P1796" s="1">
        <v>0</v>
      </c>
      <c r="Q1796" s="1">
        <v>3</v>
      </c>
      <c r="R1796" s="1">
        <v>4</v>
      </c>
      <c r="S1796" s="1">
        <v>0</v>
      </c>
      <c r="T1796" s="1">
        <v>0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37</v>
      </c>
      <c r="AA1796" s="1" t="str" cm="1">
        <f t="array" ref="AA1796">_xlfn.IFS(AND(Z1796 &lt; 36, Z1796 &gt; 23), "24-35", AND(Z1796 &lt; 51, Z1796 &gt; 35), "36-50", AND(Z1796 &lt; 66, Z1796 &gt; 50), "51-65", Z1796 &gt; 65, "66+", TRUE, "?")</f>
        <v>36-50</v>
      </c>
      <c r="AB1796" s="1">
        <v>2255</v>
      </c>
      <c r="AC1796" s="1">
        <v>0</v>
      </c>
      <c r="AD1796" s="1">
        <v>0</v>
      </c>
      <c r="AE1796" s="1">
        <v>1</v>
      </c>
      <c r="AF1796" s="1">
        <v>0</v>
      </c>
      <c r="AG1796" s="1">
        <v>0</v>
      </c>
      <c r="AH1796" s="1">
        <v>0</v>
      </c>
      <c r="AI1796" s="1">
        <v>1</v>
      </c>
      <c r="AJ1796" s="1">
        <v>0</v>
      </c>
      <c r="AK1796" s="1">
        <v>0</v>
      </c>
      <c r="AL1796" s="1">
        <v>20</v>
      </c>
      <c r="AM1796" s="2">
        <v>42594</v>
      </c>
      <c r="AN1796">
        <f t="shared" si="85"/>
        <v>8</v>
      </c>
      <c r="AO1796" t="str">
        <f t="shared" si="86"/>
        <v>August</v>
      </c>
      <c r="AP1796">
        <v>1</v>
      </c>
    </row>
    <row r="1797" spans="1:42" ht="13" x14ac:dyDescent="0.15">
      <c r="A1797">
        <v>1796</v>
      </c>
      <c r="B1797" s="1">
        <v>21474</v>
      </c>
      <c r="C1797" s="1">
        <v>57</v>
      </c>
      <c r="D1797" s="1">
        <f t="shared" si="84"/>
        <v>0.26543727298127967</v>
      </c>
      <c r="E1797" s="1">
        <v>1</v>
      </c>
      <c r="F1797" s="1">
        <v>0</v>
      </c>
      <c r="G1797" s="1">
        <v>0</v>
      </c>
      <c r="H1797" s="1">
        <v>6</v>
      </c>
      <c r="I1797" s="1">
        <v>16</v>
      </c>
      <c r="J1797" s="1">
        <v>24</v>
      </c>
      <c r="K1797" s="1">
        <v>11</v>
      </c>
      <c r="L1797" s="1">
        <v>0</v>
      </c>
      <c r="M1797" s="1">
        <v>34</v>
      </c>
      <c r="N1797" s="1">
        <v>2</v>
      </c>
      <c r="O1797" s="1">
        <v>3</v>
      </c>
      <c r="P1797" s="1">
        <v>1</v>
      </c>
      <c r="Q1797" s="1">
        <v>2</v>
      </c>
      <c r="R1797" s="1">
        <v>7</v>
      </c>
      <c r="S1797" s="1">
        <v>0</v>
      </c>
      <c r="T1797" s="1">
        <v>0</v>
      </c>
      <c r="U1797" s="1">
        <v>1</v>
      </c>
      <c r="V1797" s="1">
        <v>0</v>
      </c>
      <c r="W1797" s="1">
        <v>0</v>
      </c>
      <c r="X1797" s="1">
        <v>0</v>
      </c>
      <c r="Y1797" s="1">
        <v>1</v>
      </c>
      <c r="Z1797" s="1">
        <v>31</v>
      </c>
      <c r="AA1797" s="1" t="str" cm="1">
        <f t="array" ref="AA1797">_xlfn.IFS(AND(Z1797 &lt; 36, Z1797 &gt; 23), "24-35", AND(Z1797 &lt; 51, Z1797 &gt; 35), "36-50", AND(Z1797 &lt; 66, Z1797 &gt; 50), "51-65", Z1797 &gt; 65, "66+", TRUE, "?")</f>
        <v>24-35</v>
      </c>
      <c r="AB1797" s="1">
        <v>2241</v>
      </c>
      <c r="AC1797" s="1">
        <v>0</v>
      </c>
      <c r="AD1797" s="1">
        <v>0</v>
      </c>
      <c r="AE1797" s="1">
        <v>1</v>
      </c>
      <c r="AF1797" s="1">
        <v>0</v>
      </c>
      <c r="AG1797" s="1">
        <v>0</v>
      </c>
      <c r="AH1797" s="1">
        <v>0</v>
      </c>
      <c r="AI1797" s="1">
        <v>1</v>
      </c>
      <c r="AJ1797" s="1">
        <v>0</v>
      </c>
      <c r="AK1797" s="1">
        <v>0</v>
      </c>
      <c r="AL1797" s="1">
        <v>23</v>
      </c>
      <c r="AM1797" s="2">
        <v>42608</v>
      </c>
      <c r="AN1797">
        <f t="shared" si="85"/>
        <v>8</v>
      </c>
      <c r="AO1797" t="str">
        <f t="shared" si="86"/>
        <v>August</v>
      </c>
      <c r="AP1797">
        <v>1</v>
      </c>
    </row>
    <row r="1798" spans="1:42" ht="13" x14ac:dyDescent="0.15">
      <c r="A1798">
        <v>1797</v>
      </c>
      <c r="B1798" s="1">
        <v>40794</v>
      </c>
      <c r="C1798" s="1">
        <v>384</v>
      </c>
      <c r="D1798" s="1">
        <f t="shared" si="84"/>
        <v>0.94131489924988965</v>
      </c>
      <c r="E1798" s="1">
        <v>0</v>
      </c>
      <c r="F1798" s="1">
        <v>1</v>
      </c>
      <c r="G1798" s="1">
        <v>18</v>
      </c>
      <c r="H1798" s="1">
        <v>261</v>
      </c>
      <c r="I1798" s="1">
        <v>23</v>
      </c>
      <c r="J1798" s="1">
        <v>73</v>
      </c>
      <c r="K1798" s="1">
        <v>4</v>
      </c>
      <c r="L1798" s="1">
        <v>23</v>
      </c>
      <c r="M1798" s="1">
        <v>50</v>
      </c>
      <c r="N1798" s="1">
        <v>2</v>
      </c>
      <c r="O1798" s="1">
        <v>6</v>
      </c>
      <c r="P1798" s="1">
        <v>3</v>
      </c>
      <c r="Q1798" s="1">
        <v>5</v>
      </c>
      <c r="R1798" s="1">
        <v>7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45</v>
      </c>
      <c r="AA1798" s="1" t="str" cm="1">
        <f t="array" ref="AA1798">_xlfn.IFS(AND(Z1798 &lt; 36, Z1798 &gt; 23), "24-35", AND(Z1798 &lt; 51, Z1798 &gt; 35), "36-50", AND(Z1798 &lt; 66, Z1798 &gt; 50), "51-65", Z1798 &gt; 65, "66+", TRUE, "?")</f>
        <v>36-50</v>
      </c>
      <c r="AB1798" s="1">
        <v>2607</v>
      </c>
      <c r="AC1798" s="1">
        <v>0</v>
      </c>
      <c r="AD1798" s="1">
        <v>1</v>
      </c>
      <c r="AE1798" s="1">
        <v>0</v>
      </c>
      <c r="AF1798" s="1">
        <v>0</v>
      </c>
      <c r="AG1798" s="1">
        <v>0</v>
      </c>
      <c r="AH1798" s="1">
        <v>0</v>
      </c>
      <c r="AI1798" s="1">
        <v>1</v>
      </c>
      <c r="AJ1798" s="1">
        <v>0</v>
      </c>
      <c r="AK1798" s="1">
        <v>0</v>
      </c>
      <c r="AL1798" s="1">
        <v>334</v>
      </c>
      <c r="AM1798" s="2">
        <v>42242</v>
      </c>
      <c r="AN1798">
        <f t="shared" si="85"/>
        <v>8</v>
      </c>
      <c r="AO1798" t="str">
        <f t="shared" si="86"/>
        <v>August</v>
      </c>
      <c r="AP1798">
        <v>1</v>
      </c>
    </row>
    <row r="1799" spans="1:42" ht="13" x14ac:dyDescent="0.15">
      <c r="A1799">
        <v>1798</v>
      </c>
      <c r="B1799" s="1">
        <v>4428</v>
      </c>
      <c r="C1799" s="1">
        <v>38</v>
      </c>
      <c r="D1799" s="1">
        <f t="shared" si="84"/>
        <v>0.85817524841915083</v>
      </c>
      <c r="E1799" s="1">
        <v>0</v>
      </c>
      <c r="F1799" s="1">
        <v>1</v>
      </c>
      <c r="G1799" s="1">
        <v>0</v>
      </c>
      <c r="H1799" s="1">
        <v>16</v>
      </c>
      <c r="I1799" s="1">
        <v>4</v>
      </c>
      <c r="J1799" s="1">
        <v>12</v>
      </c>
      <c r="K1799" s="1">
        <v>2</v>
      </c>
      <c r="L1799" s="1">
        <v>4</v>
      </c>
      <c r="M1799" s="1">
        <v>321</v>
      </c>
      <c r="N1799" s="1">
        <v>0</v>
      </c>
      <c r="O1799" s="1">
        <v>25</v>
      </c>
      <c r="P1799" s="1">
        <v>0</v>
      </c>
      <c r="Q1799" s="1">
        <v>0</v>
      </c>
      <c r="R1799" s="1">
        <v>1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51</v>
      </c>
      <c r="AA1799" s="1" t="str" cm="1">
        <f t="array" ref="AA1799">_xlfn.IFS(AND(Z1799 &lt; 36, Z1799 &gt; 23), "24-35", AND(Z1799 &lt; 51, Z1799 &gt; 35), "36-50", AND(Z1799 &lt; 66, Z1799 &gt; 50), "51-65", Z1799 &gt; 65, "66+", TRUE, "?")</f>
        <v>51-65</v>
      </c>
      <c r="AB1799" s="1">
        <v>2426</v>
      </c>
      <c r="AC1799" s="1">
        <v>0</v>
      </c>
      <c r="AD1799" s="1">
        <v>1</v>
      </c>
      <c r="AE1799" s="1">
        <v>0</v>
      </c>
      <c r="AF1799" s="1">
        <v>0</v>
      </c>
      <c r="AG1799" s="1">
        <v>0</v>
      </c>
      <c r="AH1799" s="1">
        <v>0</v>
      </c>
      <c r="AI1799" s="1">
        <v>1</v>
      </c>
      <c r="AJ1799" s="1">
        <v>0</v>
      </c>
      <c r="AK1799" s="1">
        <v>0</v>
      </c>
      <c r="AL1799" s="1">
        <v>-283</v>
      </c>
      <c r="AM1799" s="2">
        <v>42423</v>
      </c>
      <c r="AN1799">
        <f t="shared" si="85"/>
        <v>2</v>
      </c>
      <c r="AO1799" t="str">
        <f t="shared" si="86"/>
        <v>February</v>
      </c>
      <c r="AP1799">
        <v>1</v>
      </c>
    </row>
    <row r="1800" spans="1:42" ht="13" x14ac:dyDescent="0.15">
      <c r="A1800">
        <v>1799</v>
      </c>
      <c r="B1800" s="1">
        <v>32632</v>
      </c>
      <c r="C1800" s="1">
        <v>523</v>
      </c>
      <c r="D1800" s="1">
        <f t="shared" si="84"/>
        <v>1.60272125520961</v>
      </c>
      <c r="E1800" s="1">
        <v>0</v>
      </c>
      <c r="F1800" s="1">
        <v>0</v>
      </c>
      <c r="G1800" s="1">
        <v>32</v>
      </c>
      <c r="H1800" s="1">
        <v>63</v>
      </c>
      <c r="I1800" s="1">
        <v>151</v>
      </c>
      <c r="J1800" s="1">
        <v>137</v>
      </c>
      <c r="K1800" s="1">
        <v>153</v>
      </c>
      <c r="L1800" s="1">
        <v>19</v>
      </c>
      <c r="M1800" s="1">
        <v>53</v>
      </c>
      <c r="N1800" s="1">
        <v>2</v>
      </c>
      <c r="O1800" s="1">
        <v>4</v>
      </c>
      <c r="P1800" s="1">
        <v>4</v>
      </c>
      <c r="Q1800" s="1">
        <v>8</v>
      </c>
      <c r="R1800" s="1">
        <v>5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57</v>
      </c>
      <c r="AA1800" s="1" t="str" cm="1">
        <f t="array" ref="AA1800">_xlfn.IFS(AND(Z1800 &lt; 36, Z1800 &gt; 23), "24-35", AND(Z1800 &lt; 51, Z1800 &gt; 35), "36-50", AND(Z1800 &lt; 66, Z1800 &gt; 50), "51-65", Z1800 &gt; 65, "66+", TRUE, "?")</f>
        <v>51-65</v>
      </c>
      <c r="AB1800" s="1">
        <v>2855</v>
      </c>
      <c r="AC1800" s="1">
        <v>0</v>
      </c>
      <c r="AD1800" s="1">
        <v>1</v>
      </c>
      <c r="AE1800" s="1">
        <v>0</v>
      </c>
      <c r="AF1800" s="1">
        <v>0</v>
      </c>
      <c r="AG1800" s="1">
        <v>0</v>
      </c>
      <c r="AH1800" s="1">
        <v>1</v>
      </c>
      <c r="AI1800" s="1">
        <v>0</v>
      </c>
      <c r="AJ1800" s="1">
        <v>0</v>
      </c>
      <c r="AK1800" s="1">
        <v>0</v>
      </c>
      <c r="AL1800" s="1">
        <v>470</v>
      </c>
      <c r="AM1800" s="2">
        <v>41994</v>
      </c>
      <c r="AN1800">
        <f t="shared" si="85"/>
        <v>12</v>
      </c>
      <c r="AO1800" t="str">
        <f t="shared" si="86"/>
        <v>December</v>
      </c>
      <c r="AP1800">
        <v>1</v>
      </c>
    </row>
    <row r="1801" spans="1:42" ht="13" x14ac:dyDescent="0.15">
      <c r="A1801">
        <v>1800</v>
      </c>
      <c r="B1801" s="1">
        <v>38236</v>
      </c>
      <c r="C1801" s="1">
        <v>78</v>
      </c>
      <c r="D1801" s="1">
        <f t="shared" si="84"/>
        <v>0.20399623391568156</v>
      </c>
      <c r="E1801" s="1">
        <v>1</v>
      </c>
      <c r="F1801" s="1">
        <v>1</v>
      </c>
      <c r="G1801" s="1">
        <v>2</v>
      </c>
      <c r="H1801" s="1">
        <v>58</v>
      </c>
      <c r="I1801" s="1">
        <v>0</v>
      </c>
      <c r="J1801" s="1">
        <v>18</v>
      </c>
      <c r="K1801" s="1">
        <v>2</v>
      </c>
      <c r="L1801" s="1">
        <v>0</v>
      </c>
      <c r="M1801" s="1">
        <v>10</v>
      </c>
      <c r="N1801" s="1">
        <v>4</v>
      </c>
      <c r="O1801" s="1">
        <v>3</v>
      </c>
      <c r="P1801" s="1">
        <v>0</v>
      </c>
      <c r="Q1801" s="1">
        <v>4</v>
      </c>
      <c r="R1801" s="1">
        <v>7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52</v>
      </c>
      <c r="AA1801" s="1" t="str" cm="1">
        <f t="array" ref="AA1801">_xlfn.IFS(AND(Z1801 &lt; 36, Z1801 &gt; 23), "24-35", AND(Z1801 &lt; 51, Z1801 &gt; 35), "36-50", AND(Z1801 &lt; 66, Z1801 &gt; 50), "51-65", Z1801 &gt; 65, "66+", TRUE, "?")</f>
        <v>51-65</v>
      </c>
      <c r="AB1801" s="1">
        <v>2441</v>
      </c>
      <c r="AC1801" s="1">
        <v>0</v>
      </c>
      <c r="AD1801" s="1">
        <v>0</v>
      </c>
      <c r="AE1801" s="1">
        <v>1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68</v>
      </c>
      <c r="AM1801" s="2">
        <v>42408</v>
      </c>
      <c r="AN1801">
        <f t="shared" si="85"/>
        <v>2</v>
      </c>
      <c r="AO1801" t="str">
        <f t="shared" si="86"/>
        <v>February</v>
      </c>
      <c r="AP1801">
        <v>1</v>
      </c>
    </row>
    <row r="1802" spans="1:42" ht="13" x14ac:dyDescent="0.15">
      <c r="A1802">
        <v>1801</v>
      </c>
      <c r="B1802" s="1">
        <v>36790</v>
      </c>
      <c r="C1802" s="1">
        <v>56</v>
      </c>
      <c r="D1802" s="1">
        <f t="shared" si="84"/>
        <v>0.15221527589018755</v>
      </c>
      <c r="E1802" s="1">
        <v>0</v>
      </c>
      <c r="F1802" s="1">
        <v>0</v>
      </c>
      <c r="G1802" s="1">
        <v>14</v>
      </c>
      <c r="H1802" s="1">
        <v>3</v>
      </c>
      <c r="I1802" s="1">
        <v>3</v>
      </c>
      <c r="J1802" s="1">
        <v>14</v>
      </c>
      <c r="K1802" s="1">
        <v>15</v>
      </c>
      <c r="L1802" s="1">
        <v>21</v>
      </c>
      <c r="M1802" s="1">
        <v>10</v>
      </c>
      <c r="N1802" s="1">
        <v>1</v>
      </c>
      <c r="O1802" s="1">
        <v>2</v>
      </c>
      <c r="P1802" s="1">
        <v>1</v>
      </c>
      <c r="Q1802" s="1">
        <v>2</v>
      </c>
      <c r="R1802" s="1">
        <v>9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37</v>
      </c>
      <c r="AA1802" s="1" t="str" cm="1">
        <f t="array" ref="AA1802">_xlfn.IFS(AND(Z1802 &lt; 36, Z1802 &gt; 23), "24-35", AND(Z1802 &lt; 51, Z1802 &gt; 35), "36-50", AND(Z1802 &lt; 66, Z1802 &gt; 50), "51-65", Z1802 &gt; 65, "66+", TRUE, "?")</f>
        <v>36-50</v>
      </c>
      <c r="AB1802" s="1">
        <v>2644</v>
      </c>
      <c r="AC1802" s="1">
        <v>0</v>
      </c>
      <c r="AD1802" s="1">
        <v>1</v>
      </c>
      <c r="AE1802" s="1">
        <v>0</v>
      </c>
      <c r="AF1802" s="1">
        <v>0</v>
      </c>
      <c r="AG1802" s="1">
        <v>0</v>
      </c>
      <c r="AH1802" s="1">
        <v>0</v>
      </c>
      <c r="AI1802" s="1">
        <v>1</v>
      </c>
      <c r="AJ1802" s="1">
        <v>0</v>
      </c>
      <c r="AK1802" s="1">
        <v>0</v>
      </c>
      <c r="AL1802" s="1">
        <v>46</v>
      </c>
      <c r="AM1802" s="2">
        <v>42205</v>
      </c>
      <c r="AN1802">
        <f t="shared" si="85"/>
        <v>7</v>
      </c>
      <c r="AO1802" t="str">
        <f t="shared" si="86"/>
        <v>July</v>
      </c>
      <c r="AP1802">
        <v>1</v>
      </c>
    </row>
    <row r="1803" spans="1:42" ht="13" x14ac:dyDescent="0.15">
      <c r="A1803">
        <v>1802</v>
      </c>
      <c r="B1803" s="1">
        <v>26518</v>
      </c>
      <c r="C1803" s="1">
        <v>55</v>
      </c>
      <c r="D1803" s="1">
        <f t="shared" si="84"/>
        <v>0.20740629006712422</v>
      </c>
      <c r="E1803" s="1">
        <v>1</v>
      </c>
      <c r="F1803" s="1">
        <v>1</v>
      </c>
      <c r="G1803" s="1">
        <v>33</v>
      </c>
      <c r="H1803" s="1">
        <v>20</v>
      </c>
      <c r="I1803" s="1">
        <v>1</v>
      </c>
      <c r="J1803" s="1">
        <v>28</v>
      </c>
      <c r="K1803" s="1">
        <v>3</v>
      </c>
      <c r="L1803" s="1">
        <v>3</v>
      </c>
      <c r="M1803" s="1">
        <v>2</v>
      </c>
      <c r="N1803" s="1">
        <v>3</v>
      </c>
      <c r="O1803" s="1">
        <v>2</v>
      </c>
      <c r="P1803" s="1">
        <v>0</v>
      </c>
      <c r="Q1803" s="1">
        <v>3</v>
      </c>
      <c r="R1803" s="1">
        <v>8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71</v>
      </c>
      <c r="AA1803" s="1" t="str" cm="1">
        <f t="array" ref="AA1803">_xlfn.IFS(AND(Z1803 &lt; 36, Z1803 &gt; 23), "24-35", AND(Z1803 &lt; 51, Z1803 &gt; 35), "36-50", AND(Z1803 &lt; 66, Z1803 &gt; 50), "51-65", Z1803 &gt; 65, "66+", TRUE, "?")</f>
        <v>66+</v>
      </c>
      <c r="AB1803" s="1">
        <v>2606</v>
      </c>
      <c r="AC1803" s="1">
        <v>0</v>
      </c>
      <c r="AD1803" s="1">
        <v>0</v>
      </c>
      <c r="AE1803" s="1">
        <v>1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53</v>
      </c>
      <c r="AM1803" s="2">
        <v>42243</v>
      </c>
      <c r="AN1803">
        <f t="shared" si="85"/>
        <v>8</v>
      </c>
      <c r="AO1803" t="str">
        <f t="shared" si="86"/>
        <v>August</v>
      </c>
      <c r="AP1803">
        <v>1</v>
      </c>
    </row>
    <row r="1804" spans="1:42" ht="13" x14ac:dyDescent="0.15">
      <c r="A1804">
        <v>1803</v>
      </c>
      <c r="B1804" s="1">
        <v>24570</v>
      </c>
      <c r="C1804" s="1">
        <v>149</v>
      </c>
      <c r="D1804" s="1">
        <f t="shared" si="84"/>
        <v>0.60643060643060642</v>
      </c>
      <c r="E1804" s="1">
        <v>1</v>
      </c>
      <c r="F1804" s="1">
        <v>0</v>
      </c>
      <c r="G1804" s="1">
        <v>97</v>
      </c>
      <c r="H1804" s="1">
        <v>28</v>
      </c>
      <c r="I1804" s="1">
        <v>34</v>
      </c>
      <c r="J1804" s="1">
        <v>62</v>
      </c>
      <c r="K1804" s="1">
        <v>11</v>
      </c>
      <c r="L1804" s="1">
        <v>14</v>
      </c>
      <c r="M1804" s="1">
        <v>44</v>
      </c>
      <c r="N1804" s="1">
        <v>3</v>
      </c>
      <c r="O1804" s="1">
        <v>4</v>
      </c>
      <c r="P1804" s="1">
        <v>0</v>
      </c>
      <c r="Q1804" s="1">
        <v>4</v>
      </c>
      <c r="R1804" s="1">
        <v>9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36</v>
      </c>
      <c r="AA1804" s="1" t="str" cm="1">
        <f t="array" ref="AA1804">_xlfn.IFS(AND(Z1804 &lt; 36, Z1804 &gt; 23), "24-35", AND(Z1804 &lt; 51, Z1804 &gt; 35), "36-50", AND(Z1804 &lt; 66, Z1804 &gt; 50), "51-65", Z1804 &gt; 65, "66+", TRUE, "?")</f>
        <v>36-50</v>
      </c>
      <c r="AB1804" s="1">
        <v>2646</v>
      </c>
      <c r="AC1804" s="1">
        <v>0</v>
      </c>
      <c r="AD1804" s="1">
        <v>1</v>
      </c>
      <c r="AE1804" s="1">
        <v>0</v>
      </c>
      <c r="AF1804" s="1">
        <v>0</v>
      </c>
      <c r="AG1804" s="1">
        <v>0</v>
      </c>
      <c r="AH1804" s="1">
        <v>0</v>
      </c>
      <c r="AI1804" s="1">
        <v>1</v>
      </c>
      <c r="AJ1804" s="1">
        <v>0</v>
      </c>
      <c r="AK1804" s="1">
        <v>0</v>
      </c>
      <c r="AL1804" s="1">
        <v>105</v>
      </c>
      <c r="AM1804" s="2">
        <v>42203</v>
      </c>
      <c r="AN1804">
        <f t="shared" si="85"/>
        <v>7</v>
      </c>
      <c r="AO1804" t="str">
        <f t="shared" si="86"/>
        <v>July</v>
      </c>
      <c r="AP1804">
        <v>1</v>
      </c>
    </row>
    <row r="1805" spans="1:42" ht="13" x14ac:dyDescent="0.15">
      <c r="A1805">
        <v>1804</v>
      </c>
      <c r="B1805" s="1">
        <v>23957</v>
      </c>
      <c r="C1805" s="1">
        <v>52</v>
      </c>
      <c r="D1805" s="1">
        <f t="shared" si="84"/>
        <v>0.21705555787452521</v>
      </c>
      <c r="E1805" s="1">
        <v>1</v>
      </c>
      <c r="F1805" s="1">
        <v>0</v>
      </c>
      <c r="G1805" s="1">
        <v>47</v>
      </c>
      <c r="H1805" s="1">
        <v>2</v>
      </c>
      <c r="I1805" s="1">
        <v>1</v>
      </c>
      <c r="J1805" s="1">
        <v>18</v>
      </c>
      <c r="K1805" s="1">
        <v>20</v>
      </c>
      <c r="L1805" s="1">
        <v>11</v>
      </c>
      <c r="M1805" s="1">
        <v>16</v>
      </c>
      <c r="N1805" s="1">
        <v>1</v>
      </c>
      <c r="O1805" s="1">
        <v>2</v>
      </c>
      <c r="P1805" s="1">
        <v>0</v>
      </c>
      <c r="Q1805" s="1">
        <v>3</v>
      </c>
      <c r="R1805" s="1">
        <v>6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45</v>
      </c>
      <c r="AA1805" s="1" t="str" cm="1">
        <f t="array" ref="AA1805">_xlfn.IFS(AND(Z1805 &lt; 36, Z1805 &gt; 23), "24-35", AND(Z1805 &lt; 51, Z1805 &gt; 35), "36-50", AND(Z1805 &lt; 66, Z1805 &gt; 50), "51-65", Z1805 &gt; 65, "66+", TRUE, "?")</f>
        <v>36-50</v>
      </c>
      <c r="AB1805" s="1">
        <v>2768</v>
      </c>
      <c r="AC1805" s="1">
        <v>0</v>
      </c>
      <c r="AD1805" s="1">
        <v>1</v>
      </c>
      <c r="AE1805" s="1">
        <v>0</v>
      </c>
      <c r="AF1805" s="1">
        <v>0</v>
      </c>
      <c r="AG1805" s="1">
        <v>0</v>
      </c>
      <c r="AH1805" s="1">
        <v>0</v>
      </c>
      <c r="AI1805" s="1">
        <v>1</v>
      </c>
      <c r="AJ1805" s="1">
        <v>0</v>
      </c>
      <c r="AK1805" s="1">
        <v>0</v>
      </c>
      <c r="AL1805" s="1">
        <v>36</v>
      </c>
      <c r="AM1805" s="2">
        <v>42081</v>
      </c>
      <c r="AN1805">
        <f t="shared" si="85"/>
        <v>3</v>
      </c>
      <c r="AO1805" t="str">
        <f t="shared" si="86"/>
        <v>March</v>
      </c>
      <c r="AP1805">
        <v>1</v>
      </c>
    </row>
    <row r="1806" spans="1:42" ht="13" x14ac:dyDescent="0.15">
      <c r="A1806">
        <v>1805</v>
      </c>
      <c r="B1806" s="1">
        <v>94642</v>
      </c>
      <c r="C1806" s="1">
        <v>2068</v>
      </c>
      <c r="D1806" s="1">
        <f t="shared" si="84"/>
        <v>2.1850763931446924</v>
      </c>
      <c r="E1806" s="1">
        <v>0</v>
      </c>
      <c r="F1806" s="1">
        <v>0</v>
      </c>
      <c r="G1806" s="1">
        <v>35</v>
      </c>
      <c r="H1806" s="1">
        <v>879</v>
      </c>
      <c r="I1806" s="1">
        <v>143</v>
      </c>
      <c r="J1806" s="1">
        <v>797</v>
      </c>
      <c r="K1806" s="1">
        <v>106</v>
      </c>
      <c r="L1806" s="1">
        <v>143</v>
      </c>
      <c r="M1806" s="1">
        <v>143</v>
      </c>
      <c r="N1806" s="1">
        <v>0</v>
      </c>
      <c r="O1806" s="1">
        <v>5</v>
      </c>
      <c r="P1806" s="1">
        <v>7</v>
      </c>
      <c r="Q1806" s="1">
        <v>9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1</v>
      </c>
      <c r="X1806" s="1">
        <v>0</v>
      </c>
      <c r="Y1806" s="1">
        <v>0</v>
      </c>
      <c r="Z1806" s="1">
        <v>69</v>
      </c>
      <c r="AA1806" s="1" t="str" cm="1">
        <f t="array" ref="AA1806">_xlfn.IFS(AND(Z1806 &lt; 36, Z1806 &gt; 23), "24-35", AND(Z1806 &lt; 51, Z1806 &gt; 35), "36-50", AND(Z1806 &lt; 66, Z1806 &gt; 50), "51-65", Z1806 &gt; 65, "66+", TRUE, "?")</f>
        <v>66+</v>
      </c>
      <c r="AB1806" s="1">
        <v>2296</v>
      </c>
      <c r="AC1806" s="1">
        <v>0</v>
      </c>
      <c r="AD1806" s="1">
        <v>1</v>
      </c>
      <c r="AE1806" s="1">
        <v>0</v>
      </c>
      <c r="AF1806" s="1">
        <v>0</v>
      </c>
      <c r="AG1806" s="1">
        <v>0</v>
      </c>
      <c r="AH1806" s="1">
        <v>0</v>
      </c>
      <c r="AI1806" s="1">
        <v>1</v>
      </c>
      <c r="AJ1806" s="1">
        <v>0</v>
      </c>
      <c r="AK1806" s="1">
        <v>0</v>
      </c>
      <c r="AL1806" s="1">
        <v>1925</v>
      </c>
      <c r="AM1806" s="2">
        <v>42553</v>
      </c>
      <c r="AN1806">
        <f t="shared" si="85"/>
        <v>7</v>
      </c>
      <c r="AO1806" t="str">
        <f t="shared" si="86"/>
        <v>July</v>
      </c>
      <c r="AP1806">
        <v>1</v>
      </c>
    </row>
    <row r="1807" spans="1:42" ht="13" x14ac:dyDescent="0.15">
      <c r="A1807">
        <v>1806</v>
      </c>
      <c r="B1807" s="1">
        <v>58646</v>
      </c>
      <c r="C1807" s="1">
        <v>118</v>
      </c>
      <c r="D1807" s="1">
        <f t="shared" si="84"/>
        <v>0.2012072434607646</v>
      </c>
      <c r="E1807" s="1">
        <v>0</v>
      </c>
      <c r="F1807" s="1">
        <v>1</v>
      </c>
      <c r="G1807" s="1">
        <v>3</v>
      </c>
      <c r="H1807" s="1">
        <v>62</v>
      </c>
      <c r="I1807" s="1">
        <v>1</v>
      </c>
      <c r="J1807" s="1">
        <v>44</v>
      </c>
      <c r="K1807" s="1">
        <v>6</v>
      </c>
      <c r="L1807" s="1">
        <v>5</v>
      </c>
      <c r="M1807" s="1">
        <v>22</v>
      </c>
      <c r="N1807" s="1">
        <v>1</v>
      </c>
      <c r="O1807" s="1">
        <v>2</v>
      </c>
      <c r="P1807" s="1">
        <v>1</v>
      </c>
      <c r="Q1807" s="1">
        <v>4</v>
      </c>
      <c r="R1807" s="1">
        <v>4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58</v>
      </c>
      <c r="AA1807" s="1" t="str" cm="1">
        <f t="array" ref="AA1807">_xlfn.IFS(AND(Z1807 &lt; 36, Z1807 &gt; 23), "24-35", AND(Z1807 &lt; 51, Z1807 &gt; 35), "36-50", AND(Z1807 &lt; 66, Z1807 &gt; 50), "51-65", Z1807 &gt; 65, "66+", TRUE, "?")</f>
        <v>51-65</v>
      </c>
      <c r="AB1807" s="1">
        <v>2543</v>
      </c>
      <c r="AC1807" s="1">
        <v>0</v>
      </c>
      <c r="AD1807" s="1">
        <v>1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</v>
      </c>
      <c r="AK1807" s="1">
        <v>0</v>
      </c>
      <c r="AL1807" s="1">
        <v>96</v>
      </c>
      <c r="AM1807" s="2">
        <v>42306</v>
      </c>
      <c r="AN1807">
        <f t="shared" si="85"/>
        <v>10</v>
      </c>
      <c r="AO1807" t="str">
        <f t="shared" si="86"/>
        <v>October</v>
      </c>
      <c r="AP1807">
        <v>1</v>
      </c>
    </row>
    <row r="1808" spans="1:42" ht="13" x14ac:dyDescent="0.15">
      <c r="A1808">
        <v>1807</v>
      </c>
      <c r="B1808" s="1">
        <v>53201</v>
      </c>
      <c r="C1808" s="1">
        <v>388</v>
      </c>
      <c r="D1808" s="1">
        <f t="shared" si="84"/>
        <v>0.72930959944361951</v>
      </c>
      <c r="E1808" s="1">
        <v>1</v>
      </c>
      <c r="F1808" s="1">
        <v>1</v>
      </c>
      <c r="G1808" s="1">
        <v>49</v>
      </c>
      <c r="H1808" s="1">
        <v>280</v>
      </c>
      <c r="I1808" s="1">
        <v>7</v>
      </c>
      <c r="J1808" s="1">
        <v>81</v>
      </c>
      <c r="K1808" s="1">
        <v>20</v>
      </c>
      <c r="L1808" s="1">
        <v>0</v>
      </c>
      <c r="M1808" s="1">
        <v>27</v>
      </c>
      <c r="N1808" s="1">
        <v>8</v>
      </c>
      <c r="O1808" s="1">
        <v>6</v>
      </c>
      <c r="P1808" s="1">
        <v>3</v>
      </c>
      <c r="Q1808" s="1">
        <v>5</v>
      </c>
      <c r="R1808" s="1">
        <v>7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45</v>
      </c>
      <c r="AA1808" s="1" t="str" cm="1">
        <f t="array" ref="AA1808">_xlfn.IFS(AND(Z1808 &lt; 36, Z1808 &gt; 23), "24-35", AND(Z1808 &lt; 51, Z1808 &gt; 35), "36-50", AND(Z1808 &lt; 66, Z1808 &gt; 50), "51-65", Z1808 &gt; 65, "66+", TRUE, "?")</f>
        <v>36-50</v>
      </c>
      <c r="AB1808" s="1">
        <v>2661</v>
      </c>
      <c r="AC1808" s="1">
        <v>0</v>
      </c>
      <c r="AD1808" s="1">
        <v>0</v>
      </c>
      <c r="AE1808" s="1">
        <v>1</v>
      </c>
      <c r="AF1808" s="1">
        <v>0</v>
      </c>
      <c r="AG1808" s="1">
        <v>0</v>
      </c>
      <c r="AH1808" s="1">
        <v>0</v>
      </c>
      <c r="AI1808" s="1">
        <v>1</v>
      </c>
      <c r="AJ1808" s="1">
        <v>0</v>
      </c>
      <c r="AK1808" s="1">
        <v>0</v>
      </c>
      <c r="AL1808" s="1">
        <v>361</v>
      </c>
      <c r="AM1808" s="2">
        <v>42188</v>
      </c>
      <c r="AN1808">
        <f t="shared" si="85"/>
        <v>7</v>
      </c>
      <c r="AO1808" t="str">
        <f t="shared" si="86"/>
        <v>July</v>
      </c>
      <c r="AP1808">
        <v>1</v>
      </c>
    </row>
    <row r="1809" spans="1:42" ht="13" x14ac:dyDescent="0.15">
      <c r="A1809">
        <v>1808</v>
      </c>
      <c r="B1809" s="1">
        <v>57113</v>
      </c>
      <c r="C1809" s="1">
        <v>221</v>
      </c>
      <c r="D1809" s="1">
        <f t="shared" si="84"/>
        <v>0.38695218251536428</v>
      </c>
      <c r="E1809" s="1">
        <v>1</v>
      </c>
      <c r="F1809" s="1">
        <v>1</v>
      </c>
      <c r="G1809" s="1">
        <v>45</v>
      </c>
      <c r="H1809" s="1">
        <v>182</v>
      </c>
      <c r="I1809" s="1">
        <v>4</v>
      </c>
      <c r="J1809" s="1">
        <v>33</v>
      </c>
      <c r="K1809" s="1">
        <v>0</v>
      </c>
      <c r="L1809" s="1">
        <v>2</v>
      </c>
      <c r="M1809" s="1">
        <v>42</v>
      </c>
      <c r="N1809" s="1">
        <v>6</v>
      </c>
      <c r="O1809" s="1">
        <v>4</v>
      </c>
      <c r="P1809" s="1">
        <v>1</v>
      </c>
      <c r="Q1809" s="1">
        <v>5</v>
      </c>
      <c r="R1809" s="1">
        <v>7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42</v>
      </c>
      <c r="AA1809" s="1" t="str" cm="1">
        <f t="array" ref="AA1809">_xlfn.IFS(AND(Z1809 &lt; 36, Z1809 &gt; 23), "24-35", AND(Z1809 &lt; 51, Z1809 &gt; 35), "36-50", AND(Z1809 &lt; 66, Z1809 &gt; 50), "51-65", Z1809 &gt; 65, "66+", TRUE, "?")</f>
        <v>36-50</v>
      </c>
      <c r="AB1809" s="1">
        <v>2667</v>
      </c>
      <c r="AC1809" s="1">
        <v>0</v>
      </c>
      <c r="AD1809" s="1">
        <v>1</v>
      </c>
      <c r="AE1809" s="1">
        <v>0</v>
      </c>
      <c r="AF1809" s="1">
        <v>0</v>
      </c>
      <c r="AG1809" s="1">
        <v>0</v>
      </c>
      <c r="AH1809" s="1">
        <v>0</v>
      </c>
      <c r="AI1809" s="1">
        <v>1</v>
      </c>
      <c r="AJ1809" s="1">
        <v>0</v>
      </c>
      <c r="AK1809" s="1">
        <v>0</v>
      </c>
      <c r="AL1809" s="1">
        <v>179</v>
      </c>
      <c r="AM1809" s="2">
        <v>42182</v>
      </c>
      <c r="AN1809">
        <f t="shared" si="85"/>
        <v>6</v>
      </c>
      <c r="AO1809" t="str">
        <f t="shared" si="86"/>
        <v>June</v>
      </c>
      <c r="AP1809">
        <v>1</v>
      </c>
    </row>
    <row r="1810" spans="1:42" ht="13" x14ac:dyDescent="0.15">
      <c r="A1810">
        <v>1809</v>
      </c>
      <c r="B1810" s="1">
        <v>51373</v>
      </c>
      <c r="C1810" s="1">
        <v>276</v>
      </c>
      <c r="D1810" s="1">
        <f t="shared" si="84"/>
        <v>0.5372471921048021</v>
      </c>
      <c r="E1810" s="1">
        <v>0</v>
      </c>
      <c r="F1810" s="1">
        <v>0</v>
      </c>
      <c r="G1810" s="1">
        <v>37</v>
      </c>
      <c r="H1810" s="1">
        <v>83</v>
      </c>
      <c r="I1810" s="1">
        <v>2</v>
      </c>
      <c r="J1810" s="1">
        <v>101</v>
      </c>
      <c r="K1810" s="1">
        <v>64</v>
      </c>
      <c r="L1810" s="1">
        <v>26</v>
      </c>
      <c r="M1810" s="1">
        <v>117</v>
      </c>
      <c r="N1810" s="1">
        <v>1</v>
      </c>
      <c r="O1810" s="1">
        <v>3</v>
      </c>
      <c r="P1810" s="1">
        <v>5</v>
      </c>
      <c r="Q1810" s="1">
        <v>3</v>
      </c>
      <c r="R1810" s="1">
        <v>4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29</v>
      </c>
      <c r="AA1810" s="1" t="str" cm="1">
        <f t="array" ref="AA1810">_xlfn.IFS(AND(Z1810 &lt; 36, Z1810 &gt; 23), "24-35", AND(Z1810 &lt; 51, Z1810 &gt; 35), "36-50", AND(Z1810 &lt; 66, Z1810 &gt; 50), "51-65", Z1810 &gt; 65, "66+", TRUE, "?")</f>
        <v>24-35</v>
      </c>
      <c r="AB1810" s="1">
        <v>2531</v>
      </c>
      <c r="AC1810" s="1">
        <v>0</v>
      </c>
      <c r="AD1810" s="1">
        <v>1</v>
      </c>
      <c r="AE1810" s="1">
        <v>0</v>
      </c>
      <c r="AF1810" s="1">
        <v>0</v>
      </c>
      <c r="AG1810" s="1">
        <v>0</v>
      </c>
      <c r="AH1810" s="1">
        <v>0</v>
      </c>
      <c r="AI1810" s="1">
        <v>1</v>
      </c>
      <c r="AJ1810" s="1">
        <v>0</v>
      </c>
      <c r="AK1810" s="1">
        <v>0</v>
      </c>
      <c r="AL1810" s="1">
        <v>159</v>
      </c>
      <c r="AM1810" s="2">
        <v>42318</v>
      </c>
      <c r="AN1810">
        <f t="shared" si="85"/>
        <v>11</v>
      </c>
      <c r="AO1810" t="str">
        <f t="shared" si="86"/>
        <v>November</v>
      </c>
      <c r="AP1810">
        <v>1</v>
      </c>
    </row>
    <row r="1811" spans="1:42" ht="13" x14ac:dyDescent="0.15">
      <c r="A1811">
        <v>1810</v>
      </c>
      <c r="B1811" s="1">
        <v>23477</v>
      </c>
      <c r="C1811" s="1">
        <v>118</v>
      </c>
      <c r="D1811" s="1">
        <f t="shared" si="84"/>
        <v>0.50261958512586791</v>
      </c>
      <c r="E1811" s="1">
        <v>1</v>
      </c>
      <c r="F1811" s="1">
        <v>0</v>
      </c>
      <c r="G1811" s="1">
        <v>39</v>
      </c>
      <c r="H1811" s="1">
        <v>38</v>
      </c>
      <c r="I1811" s="1">
        <v>15</v>
      </c>
      <c r="J1811" s="1">
        <v>54</v>
      </c>
      <c r="K1811" s="1">
        <v>3</v>
      </c>
      <c r="L1811" s="1">
        <v>8</v>
      </c>
      <c r="M1811" s="1">
        <v>29</v>
      </c>
      <c r="N1811" s="1">
        <v>3</v>
      </c>
      <c r="O1811" s="1">
        <v>3</v>
      </c>
      <c r="P1811" s="1">
        <v>0</v>
      </c>
      <c r="Q1811" s="1">
        <v>4</v>
      </c>
      <c r="R1811" s="1">
        <v>8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34</v>
      </c>
      <c r="AA1811" s="1" t="str" cm="1">
        <f t="array" ref="AA1811">_xlfn.IFS(AND(Z1811 &lt; 36, Z1811 &gt; 23), "24-35", AND(Z1811 &lt; 51, Z1811 &gt; 35), "36-50", AND(Z1811 &lt; 66, Z1811 &gt; 50), "51-65", Z1811 &gt; 65, "66+", TRUE, "?")</f>
        <v>24-35</v>
      </c>
      <c r="AB1811" s="1">
        <v>2410</v>
      </c>
      <c r="AC1811" s="1">
        <v>0</v>
      </c>
      <c r="AD1811" s="1">
        <v>1</v>
      </c>
      <c r="AE1811" s="1">
        <v>0</v>
      </c>
      <c r="AF1811" s="1">
        <v>0</v>
      </c>
      <c r="AG1811" s="1">
        <v>0</v>
      </c>
      <c r="AH1811" s="1">
        <v>0</v>
      </c>
      <c r="AI1811" s="1">
        <v>1</v>
      </c>
      <c r="AJ1811" s="1">
        <v>0</v>
      </c>
      <c r="AK1811" s="1">
        <v>0</v>
      </c>
      <c r="AL1811" s="1">
        <v>89</v>
      </c>
      <c r="AM1811" s="2">
        <v>42439</v>
      </c>
      <c r="AN1811">
        <f t="shared" si="85"/>
        <v>3</v>
      </c>
      <c r="AO1811" t="str">
        <f t="shared" si="86"/>
        <v>March</v>
      </c>
      <c r="AP1811">
        <v>1</v>
      </c>
    </row>
    <row r="1812" spans="1:42" ht="13" x14ac:dyDescent="0.15">
      <c r="A1812">
        <v>1811</v>
      </c>
      <c r="B1812" s="1">
        <v>58116</v>
      </c>
      <c r="C1812" s="1">
        <v>392</v>
      </c>
      <c r="D1812" s="1">
        <f t="shared" si="84"/>
        <v>0.67451304287975777</v>
      </c>
      <c r="E1812" s="1">
        <v>0</v>
      </c>
      <c r="F1812" s="1">
        <v>1</v>
      </c>
      <c r="G1812" s="1">
        <v>38</v>
      </c>
      <c r="H1812" s="1">
        <v>228</v>
      </c>
      <c r="I1812" s="1">
        <v>19</v>
      </c>
      <c r="J1812" s="1">
        <v>130</v>
      </c>
      <c r="K1812" s="1">
        <v>4</v>
      </c>
      <c r="L1812" s="1">
        <v>11</v>
      </c>
      <c r="M1812" s="1">
        <v>51</v>
      </c>
      <c r="N1812" s="1">
        <v>2</v>
      </c>
      <c r="O1812" s="1">
        <v>3</v>
      </c>
      <c r="P1812" s="1">
        <v>3</v>
      </c>
      <c r="Q1812" s="1">
        <v>8</v>
      </c>
      <c r="R1812" s="1">
        <v>2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64</v>
      </c>
      <c r="AA1812" s="1" t="str" cm="1">
        <f t="array" ref="AA1812">_xlfn.IFS(AND(Z1812 &lt; 36, Z1812 &gt; 23), "24-35", AND(Z1812 &lt; 51, Z1812 &gt; 35), "36-50", AND(Z1812 &lt; 66, Z1812 &gt; 50), "51-65", Z1812 &gt; 65, "66+", TRUE, "?")</f>
        <v>51-65</v>
      </c>
      <c r="AB1812" s="1">
        <v>2236</v>
      </c>
      <c r="AC1812" s="1">
        <v>0</v>
      </c>
      <c r="AD1812" s="1">
        <v>1</v>
      </c>
      <c r="AE1812" s="1">
        <v>0</v>
      </c>
      <c r="AF1812" s="1">
        <v>0</v>
      </c>
      <c r="AG1812" s="1">
        <v>0</v>
      </c>
      <c r="AH1812" s="1">
        <v>0</v>
      </c>
      <c r="AI1812" s="1">
        <v>1</v>
      </c>
      <c r="AJ1812" s="1">
        <v>0</v>
      </c>
      <c r="AK1812" s="1">
        <v>0</v>
      </c>
      <c r="AL1812" s="1">
        <v>341</v>
      </c>
      <c r="AM1812" s="2">
        <v>42613</v>
      </c>
      <c r="AN1812">
        <f t="shared" si="85"/>
        <v>8</v>
      </c>
      <c r="AO1812" t="str">
        <f t="shared" si="86"/>
        <v>August</v>
      </c>
      <c r="AP1812">
        <v>1</v>
      </c>
    </row>
    <row r="1813" spans="1:42" ht="13" x14ac:dyDescent="0.15">
      <c r="A1813">
        <v>1812</v>
      </c>
      <c r="B1813" s="1">
        <v>31626</v>
      </c>
      <c r="C1813" s="1">
        <v>52</v>
      </c>
      <c r="D1813" s="1">
        <f t="shared" si="84"/>
        <v>0.16442167836590146</v>
      </c>
      <c r="E1813" s="1">
        <v>1</v>
      </c>
      <c r="F1813" s="1">
        <v>0</v>
      </c>
      <c r="G1813" s="1">
        <v>12</v>
      </c>
      <c r="H1813" s="1">
        <v>39</v>
      </c>
      <c r="I1813" s="1">
        <v>1</v>
      </c>
      <c r="J1813" s="1">
        <v>9</v>
      </c>
      <c r="K1813" s="1">
        <v>2</v>
      </c>
      <c r="L1813" s="1">
        <v>1</v>
      </c>
      <c r="M1813" s="1">
        <v>34</v>
      </c>
      <c r="N1813" s="1">
        <v>1</v>
      </c>
      <c r="O1813" s="1">
        <v>2</v>
      </c>
      <c r="P1813" s="1">
        <v>1</v>
      </c>
      <c r="Q1813" s="1">
        <v>2</v>
      </c>
      <c r="R1813" s="1">
        <v>7</v>
      </c>
      <c r="S1813" s="1">
        <v>0</v>
      </c>
      <c r="T1813" s="1">
        <v>0</v>
      </c>
      <c r="U1813" s="1">
        <v>1</v>
      </c>
      <c r="V1813" s="1">
        <v>0</v>
      </c>
      <c r="W1813" s="1">
        <v>0</v>
      </c>
      <c r="X1813" s="1">
        <v>0</v>
      </c>
      <c r="Y1813" s="1">
        <v>1</v>
      </c>
      <c r="Z1813" s="1">
        <v>42</v>
      </c>
      <c r="AA1813" s="1" t="str" cm="1">
        <f t="array" ref="AA1813">_xlfn.IFS(AND(Z1813 &lt; 36, Z1813 &gt; 23), "24-35", AND(Z1813 &lt; 51, Z1813 &gt; 35), "36-50", AND(Z1813 &lt; 66, Z1813 &gt; 50), "51-65", Z1813 &gt; 65, "66+", TRUE, "?")</f>
        <v>36-50</v>
      </c>
      <c r="AB1813" s="1">
        <v>2574</v>
      </c>
      <c r="AC1813" s="1">
        <v>0</v>
      </c>
      <c r="AD1813" s="1">
        <v>0</v>
      </c>
      <c r="AE1813" s="1">
        <v>1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18</v>
      </c>
      <c r="AM1813" s="2">
        <v>42275</v>
      </c>
      <c r="AN1813">
        <f t="shared" si="85"/>
        <v>9</v>
      </c>
      <c r="AO1813" t="str">
        <f t="shared" si="86"/>
        <v>September</v>
      </c>
      <c r="AP1813">
        <v>1</v>
      </c>
    </row>
    <row r="1814" spans="1:42" ht="13" x14ac:dyDescent="0.15">
      <c r="A1814">
        <v>1813</v>
      </c>
      <c r="B1814" s="1">
        <v>39791</v>
      </c>
      <c r="C1814" s="1">
        <v>153</v>
      </c>
      <c r="D1814" s="1">
        <f t="shared" si="84"/>
        <v>0.38450905983765171</v>
      </c>
      <c r="E1814" s="1">
        <v>0</v>
      </c>
      <c r="F1814" s="1">
        <v>1</v>
      </c>
      <c r="G1814" s="1">
        <v>89</v>
      </c>
      <c r="H1814" s="1">
        <v>85</v>
      </c>
      <c r="I1814" s="1">
        <v>15</v>
      </c>
      <c r="J1814" s="1">
        <v>27</v>
      </c>
      <c r="K1814" s="1">
        <v>13</v>
      </c>
      <c r="L1814" s="1">
        <v>13</v>
      </c>
      <c r="M1814" s="1">
        <v>21</v>
      </c>
      <c r="N1814" s="1">
        <v>2</v>
      </c>
      <c r="O1814" s="1">
        <v>3</v>
      </c>
      <c r="P1814" s="1">
        <v>1</v>
      </c>
      <c r="Q1814" s="1">
        <v>4</v>
      </c>
      <c r="R1814" s="1">
        <v>7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49</v>
      </c>
      <c r="AA1814" s="1" t="str" cm="1">
        <f t="array" ref="AA1814">_xlfn.IFS(AND(Z1814 &lt; 36, Z1814 &gt; 23), "24-35", AND(Z1814 &lt; 51, Z1814 &gt; 35), "36-50", AND(Z1814 &lt; 66, Z1814 &gt; 50), "51-65", Z1814 &gt; 65, "66+", TRUE, "?")</f>
        <v>36-50</v>
      </c>
      <c r="AB1814" s="1">
        <v>2617</v>
      </c>
      <c r="AC1814" s="1">
        <v>0</v>
      </c>
      <c r="AD1814" s="1">
        <v>1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</v>
      </c>
      <c r="AK1814" s="1">
        <v>0</v>
      </c>
      <c r="AL1814" s="1">
        <v>132</v>
      </c>
      <c r="AM1814" s="2">
        <v>42232</v>
      </c>
      <c r="AN1814">
        <f t="shared" si="85"/>
        <v>8</v>
      </c>
      <c r="AO1814" t="str">
        <f t="shared" si="86"/>
        <v>August</v>
      </c>
      <c r="AP1814">
        <v>1</v>
      </c>
    </row>
    <row r="1815" spans="1:42" ht="13" x14ac:dyDescent="0.15">
      <c r="A1815">
        <v>1814</v>
      </c>
      <c r="B1815" s="1">
        <v>41021</v>
      </c>
      <c r="C1815" s="1">
        <v>52</v>
      </c>
      <c r="D1815" s="1">
        <f t="shared" si="84"/>
        <v>0.12676434021598693</v>
      </c>
      <c r="E1815" s="1">
        <v>1</v>
      </c>
      <c r="F1815" s="1">
        <v>0</v>
      </c>
      <c r="G1815" s="1">
        <v>12</v>
      </c>
      <c r="H1815" s="1">
        <v>14</v>
      </c>
      <c r="I1815" s="1">
        <v>7</v>
      </c>
      <c r="J1815" s="1">
        <v>9</v>
      </c>
      <c r="K1815" s="1">
        <v>6</v>
      </c>
      <c r="L1815" s="1">
        <v>16</v>
      </c>
      <c r="M1815" s="1">
        <v>12</v>
      </c>
      <c r="N1815" s="1">
        <v>2</v>
      </c>
      <c r="O1815" s="1">
        <v>2</v>
      </c>
      <c r="P1815" s="1">
        <v>0</v>
      </c>
      <c r="Q1815" s="1">
        <v>3</v>
      </c>
      <c r="R1815" s="1">
        <v>6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51</v>
      </c>
      <c r="AA1815" s="1" t="str" cm="1">
        <f t="array" ref="AA1815">_xlfn.IFS(AND(Z1815 &lt; 36, Z1815 &gt; 23), "24-35", AND(Z1815 &lt; 51, Z1815 &gt; 35), "36-50", AND(Z1815 &lt; 66, Z1815 &gt; 50), "51-65", Z1815 &gt; 65, "66+", TRUE, "?")</f>
        <v>51-65</v>
      </c>
      <c r="AB1815" s="1">
        <v>2705</v>
      </c>
      <c r="AC1815" s="1">
        <v>0</v>
      </c>
      <c r="AD1815" s="1">
        <v>0</v>
      </c>
      <c r="AE1815" s="1">
        <v>0</v>
      </c>
      <c r="AF1815" s="1">
        <v>1</v>
      </c>
      <c r="AG1815" s="1">
        <v>0</v>
      </c>
      <c r="AH1815" s="1">
        <v>0</v>
      </c>
      <c r="AI1815" s="1">
        <v>0</v>
      </c>
      <c r="AJ1815" s="1">
        <v>1</v>
      </c>
      <c r="AK1815" s="1">
        <v>0</v>
      </c>
      <c r="AL1815" s="1">
        <v>40</v>
      </c>
      <c r="AM1815" s="2">
        <v>42144</v>
      </c>
      <c r="AN1815">
        <f t="shared" si="85"/>
        <v>5</v>
      </c>
      <c r="AO1815" t="str">
        <f t="shared" si="86"/>
        <v>May</v>
      </c>
      <c r="AP1815">
        <v>1</v>
      </c>
    </row>
    <row r="1816" spans="1:42" ht="13" x14ac:dyDescent="0.15">
      <c r="A1816">
        <v>1815</v>
      </c>
      <c r="B1816" s="1">
        <v>94472</v>
      </c>
      <c r="C1816" s="1">
        <v>1675</v>
      </c>
      <c r="D1816" s="1">
        <f t="shared" si="84"/>
        <v>1.7730121094080786</v>
      </c>
      <c r="E1816" s="1">
        <v>0</v>
      </c>
      <c r="F1816" s="1">
        <v>1</v>
      </c>
      <c r="G1816" s="1">
        <v>75</v>
      </c>
      <c r="H1816" s="1">
        <v>1017</v>
      </c>
      <c r="I1816" s="1">
        <v>33</v>
      </c>
      <c r="J1816" s="1">
        <v>417</v>
      </c>
      <c r="K1816" s="1">
        <v>108</v>
      </c>
      <c r="L1816" s="1">
        <v>100</v>
      </c>
      <c r="M1816" s="1">
        <v>16</v>
      </c>
      <c r="N1816" s="1">
        <v>1</v>
      </c>
      <c r="O1816" s="1">
        <v>5</v>
      </c>
      <c r="P1816" s="1">
        <v>5</v>
      </c>
      <c r="Q1816" s="1">
        <v>5</v>
      </c>
      <c r="R1816" s="1">
        <v>5</v>
      </c>
      <c r="S1816" s="1">
        <v>0</v>
      </c>
      <c r="T1816" s="1">
        <v>0</v>
      </c>
      <c r="U1816" s="1">
        <v>0</v>
      </c>
      <c r="V1816" s="1">
        <v>1</v>
      </c>
      <c r="W1816" s="1">
        <v>1</v>
      </c>
      <c r="X1816" s="1">
        <v>0</v>
      </c>
      <c r="Y1816" s="1">
        <v>0</v>
      </c>
      <c r="Z1816" s="1">
        <v>62</v>
      </c>
      <c r="AA1816" s="1" t="str" cm="1">
        <f t="array" ref="AA1816">_xlfn.IFS(AND(Z1816 &lt; 36, Z1816 &gt; 23), "24-35", AND(Z1816 &lt; 51, Z1816 &gt; 35), "36-50", AND(Z1816 &lt; 66, Z1816 &gt; 50), "51-65", Z1816 &gt; 65, "66+", TRUE, "?")</f>
        <v>51-65</v>
      </c>
      <c r="AB1816" s="1">
        <v>2246</v>
      </c>
      <c r="AC1816" s="1">
        <v>0</v>
      </c>
      <c r="AD1816" s="1">
        <v>0</v>
      </c>
      <c r="AE1816" s="1">
        <v>1</v>
      </c>
      <c r="AF1816" s="1">
        <v>0</v>
      </c>
      <c r="AG1816" s="1">
        <v>0</v>
      </c>
      <c r="AH1816" s="1">
        <v>0</v>
      </c>
      <c r="AI1816" s="1">
        <v>1</v>
      </c>
      <c r="AJ1816" s="1">
        <v>0</v>
      </c>
      <c r="AK1816" s="1">
        <v>0</v>
      </c>
      <c r="AL1816" s="1">
        <v>1659</v>
      </c>
      <c r="AM1816" s="2">
        <v>42603</v>
      </c>
      <c r="AN1816">
        <f t="shared" si="85"/>
        <v>8</v>
      </c>
      <c r="AO1816" t="str">
        <f t="shared" si="86"/>
        <v>August</v>
      </c>
      <c r="AP1816">
        <v>1</v>
      </c>
    </row>
    <row r="1817" spans="1:42" ht="13" x14ac:dyDescent="0.15">
      <c r="A1817">
        <v>1816</v>
      </c>
      <c r="B1817" s="1">
        <v>13672</v>
      </c>
      <c r="C1817" s="1">
        <v>20</v>
      </c>
      <c r="D1817" s="1">
        <f t="shared" si="84"/>
        <v>0.14628437682855472</v>
      </c>
      <c r="E1817" s="1">
        <v>1</v>
      </c>
      <c r="F1817" s="1">
        <v>1</v>
      </c>
      <c r="G1817" s="1">
        <v>86</v>
      </c>
      <c r="H1817" s="1">
        <v>6</v>
      </c>
      <c r="I1817" s="1">
        <v>2</v>
      </c>
      <c r="J1817" s="1">
        <v>9</v>
      </c>
      <c r="K1817" s="1">
        <v>2</v>
      </c>
      <c r="L1817" s="1">
        <v>1</v>
      </c>
      <c r="M1817" s="1">
        <v>5</v>
      </c>
      <c r="N1817" s="1">
        <v>2</v>
      </c>
      <c r="O1817" s="1">
        <v>1</v>
      </c>
      <c r="P1817" s="1">
        <v>0</v>
      </c>
      <c r="Q1817" s="1">
        <v>3</v>
      </c>
      <c r="R1817" s="1">
        <v>8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60</v>
      </c>
      <c r="AA1817" s="1" t="str" cm="1">
        <f t="array" ref="AA1817">_xlfn.IFS(AND(Z1817 &lt; 36, Z1817 &gt; 23), "24-35", AND(Z1817 &lt; 51, Z1817 &gt; 35), "36-50", AND(Z1817 &lt; 66, Z1817 &gt; 50), "51-65", Z1817 &gt; 65, "66+", TRUE, "?")</f>
        <v>51-65</v>
      </c>
      <c r="AB1817" s="1">
        <v>2597</v>
      </c>
      <c r="AC1817" s="1">
        <v>0</v>
      </c>
      <c r="AD1817" s="1">
        <v>0</v>
      </c>
      <c r="AE1817" s="1">
        <v>0</v>
      </c>
      <c r="AF1817" s="1">
        <v>1</v>
      </c>
      <c r="AG1817" s="1">
        <v>0</v>
      </c>
      <c r="AH1817" s="1">
        <v>0</v>
      </c>
      <c r="AI1817" s="1">
        <v>1</v>
      </c>
      <c r="AJ1817" s="1">
        <v>0</v>
      </c>
      <c r="AK1817" s="1">
        <v>0</v>
      </c>
      <c r="AL1817" s="1">
        <v>15</v>
      </c>
      <c r="AM1817" s="2">
        <v>42252</v>
      </c>
      <c r="AN1817">
        <f t="shared" si="85"/>
        <v>9</v>
      </c>
      <c r="AO1817" t="str">
        <f t="shared" si="86"/>
        <v>September</v>
      </c>
      <c r="AP1817">
        <v>1</v>
      </c>
    </row>
    <row r="1818" spans="1:42" ht="13" x14ac:dyDescent="0.15">
      <c r="A1818">
        <v>1817</v>
      </c>
      <c r="B1818" s="1">
        <v>36781</v>
      </c>
      <c r="C1818" s="1">
        <v>50</v>
      </c>
      <c r="D1818" s="1">
        <f t="shared" si="84"/>
        <v>0.13593975150213425</v>
      </c>
      <c r="E1818" s="1">
        <v>1</v>
      </c>
      <c r="F1818" s="1">
        <v>0</v>
      </c>
      <c r="G1818" s="1">
        <v>16</v>
      </c>
      <c r="H1818" s="1">
        <v>29</v>
      </c>
      <c r="I1818" s="1">
        <v>1</v>
      </c>
      <c r="J1818" s="1">
        <v>17</v>
      </c>
      <c r="K1818" s="1">
        <v>0</v>
      </c>
      <c r="L1818" s="1">
        <v>3</v>
      </c>
      <c r="M1818" s="1">
        <v>13</v>
      </c>
      <c r="N1818" s="1">
        <v>1</v>
      </c>
      <c r="O1818" s="1">
        <v>2</v>
      </c>
      <c r="P1818" s="1">
        <v>1</v>
      </c>
      <c r="Q1818" s="1">
        <v>2</v>
      </c>
      <c r="R1818" s="1">
        <v>8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41</v>
      </c>
      <c r="AA1818" s="1" t="str" cm="1">
        <f t="array" ref="AA1818">_xlfn.IFS(AND(Z1818 &lt; 36, Z1818 &gt; 23), "24-35", AND(Z1818 &lt; 51, Z1818 &gt; 35), "36-50", AND(Z1818 &lt; 66, Z1818 &gt; 50), "51-65", Z1818 &gt; 65, "66+", TRUE, "?")</f>
        <v>36-50</v>
      </c>
      <c r="AB1818" s="1">
        <v>2239</v>
      </c>
      <c r="AC1818" s="1">
        <v>0</v>
      </c>
      <c r="AD1818" s="1">
        <v>1</v>
      </c>
      <c r="AE1818" s="1">
        <v>0</v>
      </c>
      <c r="AF1818" s="1">
        <v>0</v>
      </c>
      <c r="AG1818" s="1">
        <v>0</v>
      </c>
      <c r="AH1818" s="1">
        <v>0</v>
      </c>
      <c r="AI1818" s="1">
        <v>1</v>
      </c>
      <c r="AJ1818" s="1">
        <v>0</v>
      </c>
      <c r="AK1818" s="1">
        <v>0</v>
      </c>
      <c r="AL1818" s="1">
        <v>37</v>
      </c>
      <c r="AM1818" s="2">
        <v>42610</v>
      </c>
      <c r="AN1818">
        <f t="shared" si="85"/>
        <v>8</v>
      </c>
      <c r="AO1818" t="str">
        <f t="shared" si="86"/>
        <v>August</v>
      </c>
      <c r="AP1818">
        <v>1</v>
      </c>
    </row>
    <row r="1819" spans="1:42" ht="13" x14ac:dyDescent="0.15">
      <c r="A1819">
        <v>1818</v>
      </c>
      <c r="B1819" s="1">
        <v>23616</v>
      </c>
      <c r="C1819" s="1">
        <v>47</v>
      </c>
      <c r="D1819" s="1">
        <f t="shared" si="84"/>
        <v>0.19901761517615177</v>
      </c>
      <c r="E1819" s="1">
        <v>1</v>
      </c>
      <c r="F1819" s="1">
        <v>0</v>
      </c>
      <c r="G1819" s="1">
        <v>76</v>
      </c>
      <c r="H1819" s="1">
        <v>4</v>
      </c>
      <c r="I1819" s="1">
        <v>22</v>
      </c>
      <c r="J1819" s="1">
        <v>11</v>
      </c>
      <c r="K1819" s="1">
        <v>3</v>
      </c>
      <c r="L1819" s="1">
        <v>7</v>
      </c>
      <c r="M1819" s="1">
        <v>32</v>
      </c>
      <c r="N1819" s="1">
        <v>2</v>
      </c>
      <c r="O1819" s="1">
        <v>3</v>
      </c>
      <c r="P1819" s="1">
        <v>0</v>
      </c>
      <c r="Q1819" s="1">
        <v>3</v>
      </c>
      <c r="R1819" s="1">
        <v>8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38</v>
      </c>
      <c r="AA1819" s="1" t="str" cm="1">
        <f t="array" ref="AA1819">_xlfn.IFS(AND(Z1819 &lt; 36, Z1819 &gt; 23), "24-35", AND(Z1819 &lt; 51, Z1819 &gt; 35), "36-50", AND(Z1819 &lt; 66, Z1819 &gt; 50), "51-65", Z1819 &gt; 65, "66+", TRUE, "?")</f>
        <v>36-50</v>
      </c>
      <c r="AB1819" s="1">
        <v>2748</v>
      </c>
      <c r="AC1819" s="1">
        <v>0</v>
      </c>
      <c r="AD1819" s="1">
        <v>0</v>
      </c>
      <c r="AE1819" s="1">
        <v>1</v>
      </c>
      <c r="AF1819" s="1">
        <v>0</v>
      </c>
      <c r="AG1819" s="1">
        <v>0</v>
      </c>
      <c r="AH1819" s="1">
        <v>1</v>
      </c>
      <c r="AI1819" s="1">
        <v>0</v>
      </c>
      <c r="AJ1819" s="1">
        <v>0</v>
      </c>
      <c r="AK1819" s="1">
        <v>0</v>
      </c>
      <c r="AL1819" s="1">
        <v>15</v>
      </c>
      <c r="AM1819" s="2">
        <v>42101</v>
      </c>
      <c r="AN1819">
        <f t="shared" si="85"/>
        <v>4</v>
      </c>
      <c r="AO1819" t="str">
        <f t="shared" si="86"/>
        <v>April</v>
      </c>
      <c r="AP1819">
        <v>1</v>
      </c>
    </row>
    <row r="1820" spans="1:42" ht="13" x14ac:dyDescent="0.15">
      <c r="A1820">
        <v>1819</v>
      </c>
      <c r="B1820" s="1">
        <v>56559</v>
      </c>
      <c r="C1820" s="1">
        <v>453</v>
      </c>
      <c r="D1820" s="1">
        <f t="shared" si="84"/>
        <v>0.80093353842889736</v>
      </c>
      <c r="E1820" s="1">
        <v>0</v>
      </c>
      <c r="F1820" s="1">
        <v>1</v>
      </c>
      <c r="G1820" s="1">
        <v>46</v>
      </c>
      <c r="H1820" s="1">
        <v>226</v>
      </c>
      <c r="I1820" s="1">
        <v>22</v>
      </c>
      <c r="J1820" s="1">
        <v>133</v>
      </c>
      <c r="K1820" s="1">
        <v>41</v>
      </c>
      <c r="L1820" s="1">
        <v>31</v>
      </c>
      <c r="M1820" s="1">
        <v>31</v>
      </c>
      <c r="N1820" s="1">
        <v>3</v>
      </c>
      <c r="O1820" s="1">
        <v>4</v>
      </c>
      <c r="P1820" s="1">
        <v>3</v>
      </c>
      <c r="Q1820" s="1">
        <v>8</v>
      </c>
      <c r="R1820" s="1">
        <v>4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45</v>
      </c>
      <c r="AA1820" s="1" t="str" cm="1">
        <f t="array" ref="AA1820">_xlfn.IFS(AND(Z1820 &lt; 36, Z1820 &gt; 23), "24-35", AND(Z1820 &lt; 51, Z1820 &gt; 35), "36-50", AND(Z1820 &lt; 66, Z1820 &gt; 50), "51-65", Z1820 &gt; 65, "66+", TRUE, "?")</f>
        <v>36-50</v>
      </c>
      <c r="AB1820" s="1">
        <v>2710</v>
      </c>
      <c r="AC1820" s="1">
        <v>0</v>
      </c>
      <c r="AD1820" s="1">
        <v>0</v>
      </c>
      <c r="AE1820" s="1">
        <v>0</v>
      </c>
      <c r="AF1820" s="1">
        <v>1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422</v>
      </c>
      <c r="AM1820" s="2">
        <v>42139</v>
      </c>
      <c r="AN1820">
        <f t="shared" si="85"/>
        <v>5</v>
      </c>
      <c r="AO1820" t="str">
        <f t="shared" si="86"/>
        <v>May</v>
      </c>
      <c r="AP1820">
        <v>1</v>
      </c>
    </row>
    <row r="1821" spans="1:42" ht="13" x14ac:dyDescent="0.15">
      <c r="A1821">
        <v>1820</v>
      </c>
      <c r="B1821" s="1">
        <v>32644</v>
      </c>
      <c r="C1821" s="1">
        <v>390</v>
      </c>
      <c r="D1821" s="1">
        <f t="shared" si="84"/>
        <v>1.1947065310623699</v>
      </c>
      <c r="E1821" s="1">
        <v>1</v>
      </c>
      <c r="F1821" s="1">
        <v>0</v>
      </c>
      <c r="G1821" s="1">
        <v>38</v>
      </c>
      <c r="H1821" s="1">
        <v>239</v>
      </c>
      <c r="I1821" s="1">
        <v>3</v>
      </c>
      <c r="J1821" s="1">
        <v>141</v>
      </c>
      <c r="K1821" s="1">
        <v>0</v>
      </c>
      <c r="L1821" s="1">
        <v>7</v>
      </c>
      <c r="M1821" s="1">
        <v>23</v>
      </c>
      <c r="N1821" s="1">
        <v>4</v>
      </c>
      <c r="O1821" s="1">
        <v>7</v>
      </c>
      <c r="P1821" s="1">
        <v>1</v>
      </c>
      <c r="Q1821" s="1">
        <v>6</v>
      </c>
      <c r="R1821" s="1">
        <v>8</v>
      </c>
      <c r="S1821" s="1">
        <v>0</v>
      </c>
      <c r="T1821" s="1">
        <v>0</v>
      </c>
      <c r="U1821" s="1">
        <v>1</v>
      </c>
      <c r="V1821" s="1">
        <v>0</v>
      </c>
      <c r="W1821" s="1">
        <v>0</v>
      </c>
      <c r="X1821" s="1">
        <v>0</v>
      </c>
      <c r="Y1821" s="1">
        <v>0</v>
      </c>
      <c r="Z1821" s="1">
        <v>47</v>
      </c>
      <c r="AA1821" s="1" t="str" cm="1">
        <f t="array" ref="AA1821">_xlfn.IFS(AND(Z1821 &lt; 36, Z1821 &gt; 23), "24-35", AND(Z1821 &lt; 51, Z1821 &gt; 35), "36-50", AND(Z1821 &lt; 66, Z1821 &gt; 50), "51-65", Z1821 &gt; 65, "66+", TRUE, "?")</f>
        <v>36-50</v>
      </c>
      <c r="AB1821" s="1">
        <v>2688</v>
      </c>
      <c r="AC1821" s="1">
        <v>0</v>
      </c>
      <c r="AD1821" s="1">
        <v>1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367</v>
      </c>
      <c r="AM1821" s="2">
        <v>42161</v>
      </c>
      <c r="AN1821">
        <f t="shared" si="85"/>
        <v>6</v>
      </c>
      <c r="AO1821" t="str">
        <f t="shared" si="86"/>
        <v>June</v>
      </c>
      <c r="AP1821">
        <v>1</v>
      </c>
    </row>
    <row r="1822" spans="1:42" ht="13" x14ac:dyDescent="0.15">
      <c r="A1822">
        <v>1821</v>
      </c>
      <c r="B1822" s="1">
        <v>67506</v>
      </c>
      <c r="C1822" s="1">
        <v>264</v>
      </c>
      <c r="D1822" s="1">
        <f t="shared" si="84"/>
        <v>0.39107634876899833</v>
      </c>
      <c r="E1822" s="1">
        <v>0</v>
      </c>
      <c r="F1822" s="1">
        <v>1</v>
      </c>
      <c r="G1822" s="1">
        <v>73</v>
      </c>
      <c r="H1822" s="1">
        <v>90</v>
      </c>
      <c r="I1822" s="1">
        <v>38</v>
      </c>
      <c r="J1822" s="1">
        <v>67</v>
      </c>
      <c r="K1822" s="1">
        <v>33</v>
      </c>
      <c r="L1822" s="1">
        <v>36</v>
      </c>
      <c r="M1822" s="1">
        <v>67</v>
      </c>
      <c r="N1822" s="1">
        <v>1</v>
      </c>
      <c r="O1822" s="1">
        <v>4</v>
      </c>
      <c r="P1822" s="1">
        <v>1</v>
      </c>
      <c r="Q1822" s="1">
        <v>6</v>
      </c>
      <c r="R1822" s="1">
        <v>3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40</v>
      </c>
      <c r="AA1822" s="1" t="str" cm="1">
        <f t="array" ref="AA1822">_xlfn.IFS(AND(Z1822 &lt; 36, Z1822 &gt; 23), "24-35", AND(Z1822 &lt; 51, Z1822 &gt; 35), "36-50", AND(Z1822 &lt; 66, Z1822 &gt; 50), "51-65", Z1822 &gt; 65, "66+", TRUE, "?")</f>
        <v>36-50</v>
      </c>
      <c r="AB1822" s="1">
        <v>2337</v>
      </c>
      <c r="AC1822" s="1">
        <v>0</v>
      </c>
      <c r="AD1822" s="1">
        <v>0</v>
      </c>
      <c r="AE1822" s="1">
        <v>1</v>
      </c>
      <c r="AF1822" s="1">
        <v>0</v>
      </c>
      <c r="AG1822" s="1">
        <v>0</v>
      </c>
      <c r="AH1822" s="1">
        <v>1</v>
      </c>
      <c r="AI1822" s="1">
        <v>0</v>
      </c>
      <c r="AJ1822" s="1">
        <v>0</v>
      </c>
      <c r="AK1822" s="1">
        <v>0</v>
      </c>
      <c r="AL1822" s="1">
        <v>197</v>
      </c>
      <c r="AM1822" s="2">
        <v>42512</v>
      </c>
      <c r="AN1822">
        <f t="shared" si="85"/>
        <v>5</v>
      </c>
      <c r="AO1822" t="str">
        <f t="shared" si="86"/>
        <v>May</v>
      </c>
      <c r="AP1822">
        <v>1</v>
      </c>
    </row>
    <row r="1823" spans="1:42" ht="13" x14ac:dyDescent="0.15">
      <c r="A1823">
        <v>1822</v>
      </c>
      <c r="B1823" s="1">
        <v>24206</v>
      </c>
      <c r="C1823" s="1">
        <v>22</v>
      </c>
      <c r="D1823" s="1">
        <f t="shared" si="84"/>
        <v>9.0886557051970587E-2</v>
      </c>
      <c r="E1823" s="1">
        <v>1</v>
      </c>
      <c r="F1823" s="1">
        <v>0</v>
      </c>
      <c r="G1823" s="1">
        <v>66</v>
      </c>
      <c r="H1823" s="1">
        <v>7</v>
      </c>
      <c r="I1823" s="1">
        <v>2</v>
      </c>
      <c r="J1823" s="1">
        <v>8</v>
      </c>
      <c r="K1823" s="1">
        <v>3</v>
      </c>
      <c r="L1823" s="1">
        <v>2</v>
      </c>
      <c r="M1823" s="1">
        <v>3</v>
      </c>
      <c r="N1823" s="1">
        <v>1</v>
      </c>
      <c r="O1823" s="1">
        <v>1</v>
      </c>
      <c r="P1823" s="1">
        <v>0</v>
      </c>
      <c r="Q1823" s="1">
        <v>3</v>
      </c>
      <c r="R1823" s="1">
        <v>6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50</v>
      </c>
      <c r="AA1823" s="1" t="str" cm="1">
        <f t="array" ref="AA1823">_xlfn.IFS(AND(Z1823 &lt; 36, Z1823 &gt; 23), "24-35", AND(Z1823 &lt; 51, Z1823 &gt; 35), "36-50", AND(Z1823 &lt; 66, Z1823 &gt; 50), "51-65", Z1823 &gt; 65, "66+", TRUE, "?")</f>
        <v>36-50</v>
      </c>
      <c r="AB1823" s="1">
        <v>2637</v>
      </c>
      <c r="AC1823" s="1">
        <v>0</v>
      </c>
      <c r="AD1823" s="1">
        <v>0</v>
      </c>
      <c r="AE1823" s="1">
        <v>1</v>
      </c>
      <c r="AF1823" s="1">
        <v>0</v>
      </c>
      <c r="AG1823" s="1">
        <v>0</v>
      </c>
      <c r="AH1823" s="1">
        <v>0</v>
      </c>
      <c r="AI1823" s="1">
        <v>1</v>
      </c>
      <c r="AJ1823" s="1">
        <v>0</v>
      </c>
      <c r="AK1823" s="1">
        <v>0</v>
      </c>
      <c r="AL1823" s="1">
        <v>19</v>
      </c>
      <c r="AM1823" s="2">
        <v>42212</v>
      </c>
      <c r="AN1823">
        <f t="shared" si="85"/>
        <v>7</v>
      </c>
      <c r="AO1823" t="str">
        <f t="shared" si="86"/>
        <v>July</v>
      </c>
      <c r="AP1823">
        <v>1</v>
      </c>
    </row>
    <row r="1824" spans="1:42" ht="13" x14ac:dyDescent="0.15">
      <c r="A1824">
        <v>1823</v>
      </c>
      <c r="B1824" s="1">
        <v>28420</v>
      </c>
      <c r="C1824" s="1">
        <v>13</v>
      </c>
      <c r="D1824" s="1">
        <f t="shared" si="84"/>
        <v>4.5742434904996479E-2</v>
      </c>
      <c r="E1824" s="1">
        <v>1</v>
      </c>
      <c r="F1824" s="1">
        <v>0</v>
      </c>
      <c r="G1824" s="1">
        <v>36</v>
      </c>
      <c r="H1824" s="1">
        <v>4</v>
      </c>
      <c r="I1824" s="1">
        <v>2</v>
      </c>
      <c r="J1824" s="1">
        <v>5</v>
      </c>
      <c r="K1824" s="1">
        <v>2</v>
      </c>
      <c r="L1824" s="1">
        <v>0</v>
      </c>
      <c r="M1824" s="1">
        <v>0</v>
      </c>
      <c r="N1824" s="1">
        <v>1</v>
      </c>
      <c r="O1824" s="1">
        <v>1</v>
      </c>
      <c r="P1824" s="1">
        <v>0</v>
      </c>
      <c r="Q1824" s="1">
        <v>2</v>
      </c>
      <c r="R1824" s="1">
        <v>6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53</v>
      </c>
      <c r="AA1824" s="1" t="str" cm="1">
        <f t="array" ref="AA1824">_xlfn.IFS(AND(Z1824 &lt; 36, Z1824 &gt; 23), "24-35", AND(Z1824 &lt; 51, Z1824 &gt; 35), "36-50", AND(Z1824 &lt; 66, Z1824 &gt; 50), "51-65", Z1824 &gt; 65, "66+", TRUE, "?")</f>
        <v>51-65</v>
      </c>
      <c r="AB1824" s="1">
        <v>2346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13</v>
      </c>
      <c r="AM1824" s="2">
        <v>42503</v>
      </c>
      <c r="AN1824">
        <f t="shared" si="85"/>
        <v>5</v>
      </c>
      <c r="AO1824" t="str">
        <f t="shared" si="86"/>
        <v>May</v>
      </c>
      <c r="AP1824">
        <v>1</v>
      </c>
    </row>
    <row r="1825" spans="1:42" ht="13" x14ac:dyDescent="0.15">
      <c r="A1825">
        <v>1824</v>
      </c>
      <c r="B1825" s="1">
        <v>24762</v>
      </c>
      <c r="C1825" s="1">
        <v>46</v>
      </c>
      <c r="D1825" s="1">
        <f t="shared" si="84"/>
        <v>0.1857685162749374</v>
      </c>
      <c r="E1825" s="1">
        <v>1</v>
      </c>
      <c r="F1825" s="1">
        <v>0</v>
      </c>
      <c r="G1825" s="1">
        <v>16</v>
      </c>
      <c r="H1825" s="1">
        <v>6</v>
      </c>
      <c r="I1825" s="1">
        <v>10</v>
      </c>
      <c r="J1825" s="1">
        <v>12</v>
      </c>
      <c r="K1825" s="1">
        <v>3</v>
      </c>
      <c r="L1825" s="1">
        <v>15</v>
      </c>
      <c r="M1825" s="1">
        <v>40</v>
      </c>
      <c r="N1825" s="1">
        <v>3</v>
      </c>
      <c r="O1825" s="1">
        <v>3</v>
      </c>
      <c r="P1825" s="1">
        <v>1</v>
      </c>
      <c r="Q1825" s="1">
        <v>2</v>
      </c>
      <c r="R1825" s="1">
        <v>8</v>
      </c>
      <c r="S1825" s="1">
        <v>0</v>
      </c>
      <c r="T1825" s="1">
        <v>0</v>
      </c>
      <c r="U1825" s="1">
        <v>1</v>
      </c>
      <c r="V1825" s="1">
        <v>0</v>
      </c>
      <c r="W1825" s="1">
        <v>0</v>
      </c>
      <c r="X1825" s="1">
        <v>0</v>
      </c>
      <c r="Y1825" s="1">
        <v>1</v>
      </c>
      <c r="Z1825" s="1">
        <v>48</v>
      </c>
      <c r="AA1825" s="1" t="str" cm="1">
        <f t="array" ref="AA1825">_xlfn.IFS(AND(Z1825 &lt; 36, Z1825 &gt; 23), "24-35", AND(Z1825 &lt; 51, Z1825 &gt; 35), "36-50", AND(Z1825 &lt; 66, Z1825 &gt; 50), "51-65", Z1825 &gt; 65, "66+", TRUE, "?")</f>
        <v>36-50</v>
      </c>
      <c r="AB1825" s="1">
        <v>2298</v>
      </c>
      <c r="AC1825" s="1">
        <v>0</v>
      </c>
      <c r="AD1825" s="1">
        <v>0</v>
      </c>
      <c r="AE1825" s="1">
        <v>1</v>
      </c>
      <c r="AF1825" s="1">
        <v>0</v>
      </c>
      <c r="AG1825" s="1">
        <v>0</v>
      </c>
      <c r="AH1825" s="1">
        <v>0</v>
      </c>
      <c r="AI1825" s="1">
        <v>1</v>
      </c>
      <c r="AJ1825" s="1">
        <v>0</v>
      </c>
      <c r="AK1825" s="1">
        <v>0</v>
      </c>
      <c r="AL1825" s="1">
        <v>6</v>
      </c>
      <c r="AM1825" s="2">
        <v>42551</v>
      </c>
      <c r="AN1825">
        <f t="shared" si="85"/>
        <v>6</v>
      </c>
      <c r="AO1825" t="str">
        <f t="shared" si="86"/>
        <v>June</v>
      </c>
      <c r="AP1825">
        <v>1</v>
      </c>
    </row>
    <row r="1826" spans="1:42" ht="13" x14ac:dyDescent="0.15">
      <c r="A1826">
        <v>1825</v>
      </c>
      <c r="B1826" s="1">
        <v>33279</v>
      </c>
      <c r="C1826" s="1">
        <v>16</v>
      </c>
      <c r="D1826" s="1">
        <f t="shared" si="84"/>
        <v>4.8078367739415248E-2</v>
      </c>
      <c r="E1826" s="1">
        <v>0</v>
      </c>
      <c r="F1826" s="1">
        <v>0</v>
      </c>
      <c r="G1826" s="1">
        <v>29</v>
      </c>
      <c r="H1826" s="1">
        <v>10</v>
      </c>
      <c r="I1826" s="1">
        <v>3</v>
      </c>
      <c r="J1826" s="1">
        <v>3</v>
      </c>
      <c r="K1826" s="1">
        <v>0</v>
      </c>
      <c r="L1826" s="1">
        <v>0</v>
      </c>
      <c r="M1826" s="1">
        <v>0</v>
      </c>
      <c r="N1826" s="1">
        <v>1</v>
      </c>
      <c r="O1826" s="1">
        <v>0</v>
      </c>
      <c r="P1826" s="1">
        <v>0</v>
      </c>
      <c r="Q1826" s="1">
        <v>3</v>
      </c>
      <c r="R1826" s="1">
        <v>3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54</v>
      </c>
      <c r="AA1826" s="1" t="str" cm="1">
        <f t="array" ref="AA1826">_xlfn.IFS(AND(Z1826 &lt; 36, Z1826 &gt; 23), "24-35", AND(Z1826 &lt; 51, Z1826 &gt; 35), "36-50", AND(Z1826 &lt; 66, Z1826 &gt; 50), "51-65", Z1826 &gt; 65, "66+", TRUE, "?")</f>
        <v>51-65</v>
      </c>
      <c r="AB1826" s="1">
        <v>2176</v>
      </c>
      <c r="AC1826" s="1">
        <v>0</v>
      </c>
      <c r="AD1826" s="1">
        <v>0</v>
      </c>
      <c r="AE1826" s="1">
        <v>1</v>
      </c>
      <c r="AF1826" s="1">
        <v>0</v>
      </c>
      <c r="AG1826" s="1">
        <v>0</v>
      </c>
      <c r="AH1826" s="1">
        <v>0</v>
      </c>
      <c r="AI1826" s="1">
        <v>1</v>
      </c>
      <c r="AJ1826" s="1">
        <v>0</v>
      </c>
      <c r="AK1826" s="1">
        <v>0</v>
      </c>
      <c r="AL1826" s="1">
        <v>16</v>
      </c>
      <c r="AM1826" s="2">
        <v>42673</v>
      </c>
      <c r="AN1826">
        <f t="shared" si="85"/>
        <v>10</v>
      </c>
      <c r="AO1826" t="str">
        <f t="shared" si="86"/>
        <v>October</v>
      </c>
      <c r="AP1826">
        <v>1</v>
      </c>
    </row>
    <row r="1827" spans="1:42" ht="13" x14ac:dyDescent="0.15">
      <c r="A1827">
        <v>1826</v>
      </c>
      <c r="B1827" s="1">
        <v>30368</v>
      </c>
      <c r="C1827" s="1">
        <v>50</v>
      </c>
      <c r="D1827" s="1">
        <f t="shared" si="84"/>
        <v>0.16464699683877768</v>
      </c>
      <c r="E1827" s="1">
        <v>0</v>
      </c>
      <c r="F1827" s="1">
        <v>1</v>
      </c>
      <c r="G1827" s="1">
        <v>97</v>
      </c>
      <c r="H1827" s="1">
        <v>35</v>
      </c>
      <c r="I1827" s="1">
        <v>0</v>
      </c>
      <c r="J1827" s="1">
        <v>13</v>
      </c>
      <c r="K1827" s="1">
        <v>2</v>
      </c>
      <c r="L1827" s="1">
        <v>0</v>
      </c>
      <c r="M1827" s="1">
        <v>2</v>
      </c>
      <c r="N1827" s="1">
        <v>2</v>
      </c>
      <c r="O1827" s="1">
        <v>2</v>
      </c>
      <c r="P1827" s="1">
        <v>0</v>
      </c>
      <c r="Q1827" s="1">
        <v>3</v>
      </c>
      <c r="R1827" s="1">
        <v>8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43</v>
      </c>
      <c r="AA1827" s="1" t="str" cm="1">
        <f t="array" ref="AA1827">_xlfn.IFS(AND(Z1827 &lt; 36, Z1827 &gt; 23), "24-35", AND(Z1827 &lt; 51, Z1827 &gt; 35), "36-50", AND(Z1827 &lt; 66, Z1827 &gt; 50), "51-65", Z1827 &gt; 65, "66+", TRUE, "?")</f>
        <v>36-50</v>
      </c>
      <c r="AB1827" s="1">
        <v>2393</v>
      </c>
      <c r="AC1827" s="1">
        <v>0</v>
      </c>
      <c r="AD1827" s="1">
        <v>1</v>
      </c>
      <c r="AE1827" s="1">
        <v>0</v>
      </c>
      <c r="AF1827" s="1">
        <v>0</v>
      </c>
      <c r="AG1827" s="1">
        <v>0</v>
      </c>
      <c r="AH1827" s="1">
        <v>0</v>
      </c>
      <c r="AI1827" s="1">
        <v>1</v>
      </c>
      <c r="AJ1827" s="1">
        <v>0</v>
      </c>
      <c r="AK1827" s="1">
        <v>0</v>
      </c>
      <c r="AL1827" s="1">
        <v>48</v>
      </c>
      <c r="AM1827" s="2">
        <v>42456</v>
      </c>
      <c r="AN1827">
        <f t="shared" si="85"/>
        <v>3</v>
      </c>
      <c r="AO1827" t="str">
        <f t="shared" si="86"/>
        <v>March</v>
      </c>
      <c r="AP1827">
        <v>1</v>
      </c>
    </row>
    <row r="1828" spans="1:42" ht="13" x14ac:dyDescent="0.15">
      <c r="A1828">
        <v>1827</v>
      </c>
      <c r="B1828" s="1">
        <v>63684</v>
      </c>
      <c r="C1828" s="1">
        <v>1384</v>
      </c>
      <c r="D1828" s="1">
        <f t="shared" si="84"/>
        <v>2.1732303247283462</v>
      </c>
      <c r="E1828" s="1">
        <v>0</v>
      </c>
      <c r="F1828" s="1">
        <v>1</v>
      </c>
      <c r="G1828" s="1">
        <v>61</v>
      </c>
      <c r="H1828" s="1">
        <v>575</v>
      </c>
      <c r="I1828" s="1">
        <v>80</v>
      </c>
      <c r="J1828" s="1">
        <v>428</v>
      </c>
      <c r="K1828" s="1">
        <v>208</v>
      </c>
      <c r="L1828" s="1">
        <v>93</v>
      </c>
      <c r="M1828" s="1">
        <v>80</v>
      </c>
      <c r="N1828" s="1">
        <v>3</v>
      </c>
      <c r="O1828" s="1">
        <v>8</v>
      </c>
      <c r="P1828" s="1">
        <v>4</v>
      </c>
      <c r="Q1828" s="1">
        <v>8</v>
      </c>
      <c r="R1828" s="1">
        <v>5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50</v>
      </c>
      <c r="AA1828" s="1" t="str" cm="1">
        <f t="array" ref="AA1828">_xlfn.IFS(AND(Z1828 &lt; 36, Z1828 &gt; 23), "24-35", AND(Z1828 &lt; 51, Z1828 &gt; 35), "36-50", AND(Z1828 &lt; 66, Z1828 &gt; 50), "51-65", Z1828 &gt; 65, "66+", TRUE, "?")</f>
        <v>36-50</v>
      </c>
      <c r="AB1828" s="1">
        <v>2739</v>
      </c>
      <c r="AC1828" s="1">
        <v>0</v>
      </c>
      <c r="AD1828" s="1">
        <v>1</v>
      </c>
      <c r="AE1828" s="1">
        <v>0</v>
      </c>
      <c r="AF1828" s="1">
        <v>0</v>
      </c>
      <c r="AG1828" s="1">
        <v>0</v>
      </c>
      <c r="AH1828" s="1">
        <v>0</v>
      </c>
      <c r="AI1828" s="1">
        <v>1</v>
      </c>
      <c r="AJ1828" s="1">
        <v>0</v>
      </c>
      <c r="AK1828" s="1">
        <v>0</v>
      </c>
      <c r="AL1828" s="1">
        <v>1304</v>
      </c>
      <c r="AM1828" s="2">
        <v>42110</v>
      </c>
      <c r="AN1828">
        <f t="shared" si="85"/>
        <v>4</v>
      </c>
      <c r="AO1828" t="str">
        <f t="shared" si="86"/>
        <v>April</v>
      </c>
      <c r="AP1828">
        <v>1</v>
      </c>
    </row>
    <row r="1829" spans="1:42" ht="13" x14ac:dyDescent="0.15">
      <c r="A1829">
        <v>1828</v>
      </c>
      <c r="B1829" s="1">
        <v>41638</v>
      </c>
      <c r="C1829" s="1">
        <v>350</v>
      </c>
      <c r="D1829" s="1">
        <f t="shared" si="84"/>
        <v>0.84057831788270332</v>
      </c>
      <c r="E1829" s="1">
        <v>0</v>
      </c>
      <c r="F1829" s="1">
        <v>1</v>
      </c>
      <c r="G1829" s="1">
        <v>68</v>
      </c>
      <c r="H1829" s="1">
        <v>315</v>
      </c>
      <c r="I1829" s="1">
        <v>0</v>
      </c>
      <c r="J1829" s="1">
        <v>31</v>
      </c>
      <c r="K1829" s="1">
        <v>4</v>
      </c>
      <c r="L1829" s="1">
        <v>0</v>
      </c>
      <c r="M1829" s="1">
        <v>91</v>
      </c>
      <c r="N1829" s="1">
        <v>4</v>
      </c>
      <c r="O1829" s="1">
        <v>5</v>
      </c>
      <c r="P1829" s="1">
        <v>5</v>
      </c>
      <c r="Q1829" s="1">
        <v>3</v>
      </c>
      <c r="R1829" s="1">
        <v>8</v>
      </c>
      <c r="S1829" s="1">
        <v>0</v>
      </c>
      <c r="T1829" s="1">
        <v>0</v>
      </c>
      <c r="U1829" s="1">
        <v>1</v>
      </c>
      <c r="V1829" s="1">
        <v>0</v>
      </c>
      <c r="W1829" s="1">
        <v>0</v>
      </c>
      <c r="X1829" s="1">
        <v>0</v>
      </c>
      <c r="Y1829" s="1">
        <v>0</v>
      </c>
      <c r="Z1829" s="1">
        <v>56</v>
      </c>
      <c r="AA1829" s="1" t="str" cm="1">
        <f t="array" ref="AA1829">_xlfn.IFS(AND(Z1829 &lt; 36, Z1829 &gt; 23), "24-35", AND(Z1829 &lt; 51, Z1829 &gt; 35), "36-50", AND(Z1829 &lt; 66, Z1829 &gt; 50), "51-65", Z1829 &gt; 65, "66+", TRUE, "?")</f>
        <v>51-65</v>
      </c>
      <c r="AB1829" s="1">
        <v>2660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1</v>
      </c>
      <c r="AJ1829" s="1">
        <v>0</v>
      </c>
      <c r="AK1829" s="1">
        <v>0</v>
      </c>
      <c r="AL1829" s="1">
        <v>259</v>
      </c>
      <c r="AM1829" s="2">
        <v>42189</v>
      </c>
      <c r="AN1829">
        <f t="shared" si="85"/>
        <v>7</v>
      </c>
      <c r="AO1829" t="str">
        <f t="shared" si="86"/>
        <v>July</v>
      </c>
      <c r="AP1829">
        <v>1</v>
      </c>
    </row>
    <row r="1830" spans="1:42" ht="13" x14ac:dyDescent="0.15">
      <c r="A1830">
        <v>1829</v>
      </c>
      <c r="B1830" s="1">
        <v>68805</v>
      </c>
      <c r="C1830" s="1">
        <v>263</v>
      </c>
      <c r="D1830" s="1">
        <f t="shared" si="84"/>
        <v>0.38223966281520239</v>
      </c>
      <c r="E1830" s="1">
        <v>0</v>
      </c>
      <c r="F1830" s="1">
        <v>1</v>
      </c>
      <c r="G1830" s="1">
        <v>73</v>
      </c>
      <c r="H1830" s="1">
        <v>182</v>
      </c>
      <c r="I1830" s="1">
        <v>2</v>
      </c>
      <c r="J1830" s="1">
        <v>49</v>
      </c>
      <c r="K1830" s="1">
        <v>17</v>
      </c>
      <c r="L1830" s="1">
        <v>13</v>
      </c>
      <c r="M1830" s="1">
        <v>20</v>
      </c>
      <c r="N1830" s="1">
        <v>1</v>
      </c>
      <c r="O1830" s="1">
        <v>3</v>
      </c>
      <c r="P1830" s="1">
        <v>1</v>
      </c>
      <c r="Q1830" s="1">
        <v>7</v>
      </c>
      <c r="R1830" s="1">
        <v>2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61</v>
      </c>
      <c r="AA1830" s="1" t="str" cm="1">
        <f t="array" ref="AA1830">_xlfn.IFS(AND(Z1830 &lt; 36, Z1830 &gt; 23), "24-35", AND(Z1830 &lt; 51, Z1830 &gt; 35), "36-50", AND(Z1830 &lt; 66, Z1830 &gt; 50), "51-65", Z1830 &gt; 65, "66+", TRUE, "?")</f>
        <v>51-65</v>
      </c>
      <c r="AB1830" s="1">
        <v>2444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243</v>
      </c>
      <c r="AM1830" s="2">
        <v>42405</v>
      </c>
      <c r="AN1830">
        <f t="shared" si="85"/>
        <v>2</v>
      </c>
      <c r="AO1830" t="str">
        <f t="shared" si="86"/>
        <v>February</v>
      </c>
      <c r="AP1830">
        <v>1</v>
      </c>
    </row>
    <row r="1831" spans="1:42" ht="13" x14ac:dyDescent="0.15">
      <c r="A1831">
        <v>1830</v>
      </c>
      <c r="B1831" s="1">
        <v>65814</v>
      </c>
      <c r="C1831" s="1">
        <v>712</v>
      </c>
      <c r="D1831" s="1">
        <f t="shared" si="84"/>
        <v>1.0818366912814903</v>
      </c>
      <c r="E1831" s="1">
        <v>0</v>
      </c>
      <c r="F1831" s="1">
        <v>1</v>
      </c>
      <c r="G1831" s="1">
        <v>90</v>
      </c>
      <c r="H1831" s="1">
        <v>561</v>
      </c>
      <c r="I1831" s="1">
        <v>14</v>
      </c>
      <c r="J1831" s="1">
        <v>113</v>
      </c>
      <c r="K1831" s="1">
        <v>10</v>
      </c>
      <c r="L1831" s="1">
        <v>14</v>
      </c>
      <c r="M1831" s="1">
        <v>35</v>
      </c>
      <c r="N1831" s="1">
        <v>3</v>
      </c>
      <c r="O1831" s="1">
        <v>8</v>
      </c>
      <c r="P1831" s="1">
        <v>2</v>
      </c>
      <c r="Q1831" s="1">
        <v>10</v>
      </c>
      <c r="R1831" s="1">
        <v>5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54</v>
      </c>
      <c r="AA1831" s="1" t="str" cm="1">
        <f t="array" ref="AA1831">_xlfn.IFS(AND(Z1831 &lt; 36, Z1831 &gt; 23), "24-35", AND(Z1831 &lt; 51, Z1831 &gt; 35), "36-50", AND(Z1831 &lt; 66, Z1831 &gt; 50), "51-65", Z1831 &gt; 65, "66+", TRUE, "?")</f>
        <v>51-65</v>
      </c>
      <c r="AB1831" s="1">
        <v>2278</v>
      </c>
      <c r="AC1831" s="1">
        <v>0</v>
      </c>
      <c r="AD1831" s="1">
        <v>0</v>
      </c>
      <c r="AE1831" s="1">
        <v>0</v>
      </c>
      <c r="AF1831" s="1">
        <v>1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677</v>
      </c>
      <c r="AM1831" s="2">
        <v>42571</v>
      </c>
      <c r="AN1831">
        <f t="shared" si="85"/>
        <v>7</v>
      </c>
      <c r="AO1831" t="str">
        <f t="shared" si="86"/>
        <v>July</v>
      </c>
      <c r="AP1831">
        <v>1</v>
      </c>
    </row>
    <row r="1832" spans="1:42" ht="13" x14ac:dyDescent="0.15">
      <c r="A1832">
        <v>1831</v>
      </c>
      <c r="B1832" s="1">
        <v>71964</v>
      </c>
      <c r="C1832" s="1">
        <v>1784</v>
      </c>
      <c r="D1832" s="1">
        <f t="shared" si="84"/>
        <v>2.4790172864209885</v>
      </c>
      <c r="E1832" s="1">
        <v>0</v>
      </c>
      <c r="F1832" s="1">
        <v>0</v>
      </c>
      <c r="G1832" s="1">
        <v>81</v>
      </c>
      <c r="H1832" s="1">
        <v>587</v>
      </c>
      <c r="I1832" s="1">
        <v>51</v>
      </c>
      <c r="J1832" s="1">
        <v>932</v>
      </c>
      <c r="K1832" s="1">
        <v>180</v>
      </c>
      <c r="L1832" s="1">
        <v>34</v>
      </c>
      <c r="M1832" s="1">
        <v>86</v>
      </c>
      <c r="N1832" s="1">
        <v>1</v>
      </c>
      <c r="O1832" s="1">
        <v>5</v>
      </c>
      <c r="P1832" s="1">
        <v>6</v>
      </c>
      <c r="Q1832" s="1">
        <v>5</v>
      </c>
      <c r="R1832" s="1">
        <v>3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62</v>
      </c>
      <c r="AA1832" s="1" t="str" cm="1">
        <f t="array" ref="AA1832">_xlfn.IFS(AND(Z1832 &lt; 36, Z1832 &gt; 23), "24-35", AND(Z1832 &lt; 51, Z1832 &gt; 35), "36-50", AND(Z1832 &lt; 66, Z1832 &gt; 50), "51-65", Z1832 &gt; 65, "66+", TRUE, "?")</f>
        <v>51-65</v>
      </c>
      <c r="AB1832" s="1">
        <v>2564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1</v>
      </c>
      <c r="AJ1832" s="1">
        <v>0</v>
      </c>
      <c r="AK1832" s="1">
        <v>0</v>
      </c>
      <c r="AL1832" s="1">
        <v>1698</v>
      </c>
      <c r="AM1832" s="2">
        <v>42285</v>
      </c>
      <c r="AN1832">
        <f t="shared" si="85"/>
        <v>10</v>
      </c>
      <c r="AO1832" t="str">
        <f t="shared" si="86"/>
        <v>October</v>
      </c>
      <c r="AP1832">
        <v>1</v>
      </c>
    </row>
    <row r="1833" spans="1:42" ht="13" x14ac:dyDescent="0.15">
      <c r="A1833">
        <v>1832</v>
      </c>
      <c r="B1833" s="1">
        <v>39146</v>
      </c>
      <c r="C1833" s="1">
        <v>153</v>
      </c>
      <c r="D1833" s="1">
        <f t="shared" si="84"/>
        <v>0.39084453073110914</v>
      </c>
      <c r="E1833" s="1">
        <v>1</v>
      </c>
      <c r="F1833" s="1">
        <v>0</v>
      </c>
      <c r="G1833" s="1">
        <v>1</v>
      </c>
      <c r="H1833" s="1">
        <v>94</v>
      </c>
      <c r="I1833" s="1">
        <v>1</v>
      </c>
      <c r="J1833" s="1">
        <v>33</v>
      </c>
      <c r="K1833" s="1">
        <v>13</v>
      </c>
      <c r="L1833" s="1">
        <v>12</v>
      </c>
      <c r="M1833" s="1">
        <v>12</v>
      </c>
      <c r="N1833" s="1">
        <v>3</v>
      </c>
      <c r="O1833" s="1">
        <v>4</v>
      </c>
      <c r="P1833" s="1">
        <v>0</v>
      </c>
      <c r="Q1833" s="1">
        <v>4</v>
      </c>
      <c r="R1833" s="1">
        <v>8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34</v>
      </c>
      <c r="AA1833" s="1" t="str" cm="1">
        <f t="array" ref="AA1833">_xlfn.IFS(AND(Z1833 &lt; 36, Z1833 &gt; 23), "24-35", AND(Z1833 &lt; 51, Z1833 &gt; 35), "36-50", AND(Z1833 &lt; 66, Z1833 &gt; 50), "51-65", Z1833 &gt; 65, "66+", TRUE, "?")</f>
        <v>24-35</v>
      </c>
      <c r="AB1833" s="1">
        <v>2659</v>
      </c>
      <c r="AC1833" s="1">
        <v>0</v>
      </c>
      <c r="AD1833" s="1">
        <v>0</v>
      </c>
      <c r="AE1833" s="1">
        <v>1</v>
      </c>
      <c r="AF1833" s="1">
        <v>0</v>
      </c>
      <c r="AG1833" s="1">
        <v>0</v>
      </c>
      <c r="AH1833" s="1">
        <v>0</v>
      </c>
      <c r="AI1833" s="1">
        <v>1</v>
      </c>
      <c r="AJ1833" s="1">
        <v>0</v>
      </c>
      <c r="AK1833" s="1">
        <v>0</v>
      </c>
      <c r="AL1833" s="1">
        <v>141</v>
      </c>
      <c r="AM1833" s="2">
        <v>42190</v>
      </c>
      <c r="AN1833">
        <f t="shared" si="85"/>
        <v>7</v>
      </c>
      <c r="AO1833" t="str">
        <f t="shared" si="86"/>
        <v>July</v>
      </c>
      <c r="AP1833">
        <v>1</v>
      </c>
    </row>
    <row r="1834" spans="1:42" ht="13" x14ac:dyDescent="0.15">
      <c r="A1834">
        <v>1833</v>
      </c>
      <c r="B1834" s="1">
        <v>21645</v>
      </c>
      <c r="C1834" s="1">
        <v>46</v>
      </c>
      <c r="D1834" s="1">
        <f t="shared" si="84"/>
        <v>0.21252021252021253</v>
      </c>
      <c r="E1834" s="1">
        <v>1</v>
      </c>
      <c r="F1834" s="1">
        <v>0</v>
      </c>
      <c r="G1834" s="1">
        <v>75</v>
      </c>
      <c r="H1834" s="1">
        <v>14</v>
      </c>
      <c r="I1834" s="1">
        <v>0</v>
      </c>
      <c r="J1834" s="1">
        <v>23</v>
      </c>
      <c r="K1834" s="1">
        <v>4</v>
      </c>
      <c r="L1834" s="1">
        <v>5</v>
      </c>
      <c r="M1834" s="1">
        <v>19</v>
      </c>
      <c r="N1834" s="1">
        <v>3</v>
      </c>
      <c r="O1834" s="1">
        <v>3</v>
      </c>
      <c r="P1834" s="1">
        <v>0</v>
      </c>
      <c r="Q1834" s="1">
        <v>3</v>
      </c>
      <c r="R1834" s="1">
        <v>9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41</v>
      </c>
      <c r="AA1834" s="1" t="str" cm="1">
        <f t="array" ref="AA1834">_xlfn.IFS(AND(Z1834 &lt; 36, Z1834 &gt; 23), "24-35", AND(Z1834 &lt; 51, Z1834 &gt; 35), "36-50", AND(Z1834 &lt; 66, Z1834 &gt; 50), "51-65", Z1834 &gt; 65, "66+", TRUE, "?")</f>
        <v>36-50</v>
      </c>
      <c r="AB1834" s="1">
        <v>2823</v>
      </c>
      <c r="AC1834" s="1">
        <v>0</v>
      </c>
      <c r="AD1834" s="1">
        <v>0</v>
      </c>
      <c r="AE1834" s="1">
        <v>0</v>
      </c>
      <c r="AF1834" s="1">
        <v>1</v>
      </c>
      <c r="AG1834" s="1">
        <v>0</v>
      </c>
      <c r="AH1834" s="1">
        <v>0</v>
      </c>
      <c r="AI1834" s="1">
        <v>1</v>
      </c>
      <c r="AJ1834" s="1">
        <v>0</v>
      </c>
      <c r="AK1834" s="1">
        <v>0</v>
      </c>
      <c r="AL1834" s="1">
        <v>27</v>
      </c>
      <c r="AM1834" s="2">
        <v>42026</v>
      </c>
      <c r="AN1834">
        <f t="shared" si="85"/>
        <v>1</v>
      </c>
      <c r="AO1834" t="str">
        <f t="shared" si="86"/>
        <v>January</v>
      </c>
      <c r="AP1834">
        <v>1</v>
      </c>
    </row>
    <row r="1835" spans="1:42" ht="13" x14ac:dyDescent="0.15">
      <c r="A1835">
        <v>1834</v>
      </c>
      <c r="B1835" s="1">
        <v>34445</v>
      </c>
      <c r="C1835" s="1">
        <v>809</v>
      </c>
      <c r="D1835" s="1">
        <f t="shared" si="84"/>
        <v>2.3486717956161995</v>
      </c>
      <c r="E1835" s="1">
        <v>0</v>
      </c>
      <c r="F1835" s="1">
        <v>0</v>
      </c>
      <c r="G1835" s="1">
        <v>92</v>
      </c>
      <c r="H1835" s="1">
        <v>228</v>
      </c>
      <c r="I1835" s="1">
        <v>122</v>
      </c>
      <c r="J1835" s="1">
        <v>122</v>
      </c>
      <c r="K1835" s="1">
        <v>208</v>
      </c>
      <c r="L1835" s="1">
        <v>129</v>
      </c>
      <c r="M1835" s="1">
        <v>30</v>
      </c>
      <c r="N1835" s="1">
        <v>6</v>
      </c>
      <c r="O1835" s="1">
        <v>11</v>
      </c>
      <c r="P1835" s="1">
        <v>2</v>
      </c>
      <c r="Q1835" s="1">
        <v>8</v>
      </c>
      <c r="R1835" s="1">
        <v>9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39</v>
      </c>
      <c r="AA1835" s="1" t="str" cm="1">
        <f t="array" ref="AA1835">_xlfn.IFS(AND(Z1835 &lt; 36, Z1835 &gt; 23), "24-35", AND(Z1835 &lt; 51, Z1835 &gt; 35), "36-50", AND(Z1835 &lt; 66, Z1835 &gt; 50), "51-65", Z1835 &gt; 65, "66+", TRUE, "?")</f>
        <v>36-50</v>
      </c>
      <c r="AB1835" s="1">
        <v>2677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779</v>
      </c>
      <c r="AM1835" s="2">
        <v>42172</v>
      </c>
      <c r="AN1835">
        <f t="shared" si="85"/>
        <v>6</v>
      </c>
      <c r="AO1835" t="str">
        <f t="shared" si="86"/>
        <v>June</v>
      </c>
      <c r="AP1835">
        <v>1</v>
      </c>
    </row>
    <row r="1836" spans="1:42" ht="13" x14ac:dyDescent="0.15">
      <c r="A1836">
        <v>1835</v>
      </c>
      <c r="B1836" s="1">
        <v>30351</v>
      </c>
      <c r="C1836" s="1">
        <v>44</v>
      </c>
      <c r="D1836" s="1">
        <f t="shared" si="84"/>
        <v>0.14497051168001054</v>
      </c>
      <c r="E1836" s="1">
        <v>1</v>
      </c>
      <c r="F1836" s="1">
        <v>0</v>
      </c>
      <c r="G1836" s="1">
        <v>19</v>
      </c>
      <c r="H1836" s="1">
        <v>14</v>
      </c>
      <c r="I1836" s="1">
        <v>0</v>
      </c>
      <c r="J1836" s="1">
        <v>24</v>
      </c>
      <c r="K1836" s="1">
        <v>3</v>
      </c>
      <c r="L1836" s="1">
        <v>3</v>
      </c>
      <c r="M1836" s="1">
        <v>2</v>
      </c>
      <c r="N1836" s="1">
        <v>1</v>
      </c>
      <c r="O1836" s="1">
        <v>3</v>
      </c>
      <c r="P1836" s="1">
        <v>0</v>
      </c>
      <c r="Q1836" s="1">
        <v>2</v>
      </c>
      <c r="R1836" s="1">
        <v>9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46</v>
      </c>
      <c r="AA1836" s="1" t="str" cm="1">
        <f t="array" ref="AA1836">_xlfn.IFS(AND(Z1836 &lt; 36, Z1836 &gt; 23), "24-35", AND(Z1836 &lt; 51, Z1836 &gt; 35), "36-50", AND(Z1836 &lt; 66, Z1836 &gt; 50), "51-65", Z1836 &gt; 65, "66+", TRUE, "?")</f>
        <v>36-50</v>
      </c>
      <c r="AB1836" s="1">
        <v>2547</v>
      </c>
      <c r="AC1836" s="1">
        <v>0</v>
      </c>
      <c r="AD1836" s="1">
        <v>0</v>
      </c>
      <c r="AE1836" s="1">
        <v>0</v>
      </c>
      <c r="AF1836" s="1">
        <v>1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42</v>
      </c>
      <c r="AM1836" s="2">
        <v>42302</v>
      </c>
      <c r="AN1836">
        <f t="shared" si="85"/>
        <v>10</v>
      </c>
      <c r="AO1836" t="str">
        <f t="shared" si="86"/>
        <v>October</v>
      </c>
      <c r="AP1836">
        <v>1</v>
      </c>
    </row>
    <row r="1837" spans="1:42" ht="13" x14ac:dyDescent="0.15">
      <c r="A1837">
        <v>1836</v>
      </c>
      <c r="B1837" s="1">
        <v>19444</v>
      </c>
      <c r="C1837" s="1">
        <v>44</v>
      </c>
      <c r="D1837" s="1">
        <f t="shared" si="84"/>
        <v>0.22629088664883767</v>
      </c>
      <c r="E1837" s="1">
        <v>1</v>
      </c>
      <c r="F1837" s="1">
        <v>0</v>
      </c>
      <c r="G1837" s="1">
        <v>8</v>
      </c>
      <c r="H1837" s="1">
        <v>16</v>
      </c>
      <c r="I1837" s="1">
        <v>0</v>
      </c>
      <c r="J1837" s="1">
        <v>23</v>
      </c>
      <c r="K1837" s="1">
        <v>3</v>
      </c>
      <c r="L1837" s="1">
        <v>2</v>
      </c>
      <c r="M1837" s="1">
        <v>10</v>
      </c>
      <c r="N1837" s="1">
        <v>3</v>
      </c>
      <c r="O1837" s="1">
        <v>4</v>
      </c>
      <c r="P1837" s="1">
        <v>1</v>
      </c>
      <c r="Q1837" s="1">
        <v>2</v>
      </c>
      <c r="R1837" s="1">
        <v>7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38</v>
      </c>
      <c r="AA1837" s="1" t="str" cm="1">
        <f t="array" ref="AA1837">_xlfn.IFS(AND(Z1837 &lt; 36, Z1837 &gt; 23), "24-35", AND(Z1837 &lt; 51, Z1837 &gt; 35), "36-50", AND(Z1837 &lt; 66, Z1837 &gt; 50), "51-65", Z1837 &gt; 65, "66+", TRUE, "?")</f>
        <v>36-50</v>
      </c>
      <c r="AB1837" s="1">
        <v>2286</v>
      </c>
      <c r="AC1837" s="1">
        <v>0</v>
      </c>
      <c r="AD1837" s="1">
        <v>0</v>
      </c>
      <c r="AE1837" s="1">
        <v>0</v>
      </c>
      <c r="AF1837" s="1">
        <v>1</v>
      </c>
      <c r="AG1837" s="1">
        <v>0</v>
      </c>
      <c r="AH1837" s="1">
        <v>0</v>
      </c>
      <c r="AI1837" s="1">
        <v>1</v>
      </c>
      <c r="AJ1837" s="1">
        <v>0</v>
      </c>
      <c r="AK1837" s="1">
        <v>0</v>
      </c>
      <c r="AL1837" s="1">
        <v>34</v>
      </c>
      <c r="AM1837" s="2">
        <v>42563</v>
      </c>
      <c r="AN1837">
        <f t="shared" si="85"/>
        <v>7</v>
      </c>
      <c r="AO1837" t="str">
        <f t="shared" si="86"/>
        <v>July</v>
      </c>
      <c r="AP1837">
        <v>1</v>
      </c>
    </row>
    <row r="1838" spans="1:42" ht="13" x14ac:dyDescent="0.15">
      <c r="A1838">
        <v>1837</v>
      </c>
      <c r="B1838" s="1">
        <v>27943</v>
      </c>
      <c r="C1838" s="1">
        <v>34</v>
      </c>
      <c r="D1838" s="1">
        <f t="shared" si="84"/>
        <v>0.12167626954872419</v>
      </c>
      <c r="E1838" s="1">
        <v>1</v>
      </c>
      <c r="F1838" s="1">
        <v>1</v>
      </c>
      <c r="G1838" s="1">
        <v>89</v>
      </c>
      <c r="H1838" s="1">
        <v>12</v>
      </c>
      <c r="I1838" s="1">
        <v>1</v>
      </c>
      <c r="J1838" s="1">
        <v>16</v>
      </c>
      <c r="K1838" s="1">
        <v>4</v>
      </c>
      <c r="L1838" s="1">
        <v>1</v>
      </c>
      <c r="M1838" s="1">
        <v>3</v>
      </c>
      <c r="N1838" s="1">
        <v>3</v>
      </c>
      <c r="O1838" s="1">
        <v>2</v>
      </c>
      <c r="P1838" s="1">
        <v>0</v>
      </c>
      <c r="Q1838" s="1">
        <v>3</v>
      </c>
      <c r="R1838" s="1">
        <v>8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53</v>
      </c>
      <c r="AA1838" s="1" t="str" cm="1">
        <f t="array" ref="AA1838">_xlfn.IFS(AND(Z1838 &lt; 36, Z1838 &gt; 23), "24-35", AND(Z1838 &lt; 51, Z1838 &gt; 35), "36-50", AND(Z1838 &lt; 66, Z1838 &gt; 50), "51-65", Z1838 &gt; 65, "66+", TRUE, "?")</f>
        <v>51-65</v>
      </c>
      <c r="AB1838" s="1">
        <v>2599</v>
      </c>
      <c r="AC1838" s="1">
        <v>0</v>
      </c>
      <c r="AD1838" s="1">
        <v>0</v>
      </c>
      <c r="AE1838" s="1">
        <v>0</v>
      </c>
      <c r="AF1838" s="1">
        <v>1</v>
      </c>
      <c r="AG1838" s="1">
        <v>0</v>
      </c>
      <c r="AH1838" s="1">
        <v>0</v>
      </c>
      <c r="AI1838" s="1">
        <v>1</v>
      </c>
      <c r="AJ1838" s="1">
        <v>0</v>
      </c>
      <c r="AK1838" s="1">
        <v>0</v>
      </c>
      <c r="AL1838" s="1">
        <v>31</v>
      </c>
      <c r="AM1838" s="2">
        <v>42250</v>
      </c>
      <c r="AN1838">
        <f t="shared" si="85"/>
        <v>9</v>
      </c>
      <c r="AO1838" t="str">
        <f t="shared" si="86"/>
        <v>September</v>
      </c>
      <c r="AP1838">
        <v>1</v>
      </c>
    </row>
    <row r="1839" spans="1:42" ht="13" x14ac:dyDescent="0.15">
      <c r="A1839">
        <v>1838</v>
      </c>
      <c r="B1839" s="1">
        <v>22263</v>
      </c>
      <c r="C1839" s="1">
        <v>19</v>
      </c>
      <c r="D1839" s="1">
        <f t="shared" si="84"/>
        <v>8.53433948704128E-2</v>
      </c>
      <c r="E1839" s="1">
        <v>1</v>
      </c>
      <c r="F1839" s="1">
        <v>1</v>
      </c>
      <c r="G1839" s="1">
        <v>31</v>
      </c>
      <c r="H1839" s="1">
        <v>17</v>
      </c>
      <c r="I1839" s="1">
        <v>0</v>
      </c>
      <c r="J1839" s="1">
        <v>2</v>
      </c>
      <c r="K1839" s="1">
        <v>0</v>
      </c>
      <c r="L1839" s="1">
        <v>0</v>
      </c>
      <c r="M1839" s="1">
        <v>2</v>
      </c>
      <c r="N1839" s="1">
        <v>2</v>
      </c>
      <c r="O1839" s="1">
        <v>1</v>
      </c>
      <c r="P1839" s="1">
        <v>0</v>
      </c>
      <c r="Q1839" s="1">
        <v>3</v>
      </c>
      <c r="R1839" s="1">
        <v>6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69</v>
      </c>
      <c r="AA1839" s="1" t="str" cm="1">
        <f t="array" ref="AA1839">_xlfn.IFS(AND(Z1839 &lt; 36, Z1839 &gt; 23), "24-35", AND(Z1839 &lt; 51, Z1839 &gt; 35), "36-50", AND(Z1839 &lt; 66, Z1839 &gt; 50), "51-65", Z1839 &gt; 65, "66+", TRUE, "?")</f>
        <v>66+</v>
      </c>
      <c r="AB1839" s="1">
        <v>2250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1</v>
      </c>
      <c r="AJ1839" s="1">
        <v>0</v>
      </c>
      <c r="AK1839" s="1">
        <v>0</v>
      </c>
      <c r="AL1839" s="1">
        <v>17</v>
      </c>
      <c r="AM1839" s="2">
        <v>42599</v>
      </c>
      <c r="AN1839">
        <f t="shared" si="85"/>
        <v>8</v>
      </c>
      <c r="AO1839" t="str">
        <f t="shared" si="86"/>
        <v>August</v>
      </c>
      <c r="AP1839">
        <v>1</v>
      </c>
    </row>
    <row r="1840" spans="1:42" ht="13" x14ac:dyDescent="0.15">
      <c r="A1840">
        <v>1839</v>
      </c>
      <c r="B1840" s="1">
        <v>30261</v>
      </c>
      <c r="C1840" s="1">
        <v>16</v>
      </c>
      <c r="D1840" s="1">
        <f t="shared" si="84"/>
        <v>5.287333531608341E-2</v>
      </c>
      <c r="E1840" s="1">
        <v>1</v>
      </c>
      <c r="F1840" s="1">
        <v>2</v>
      </c>
      <c r="G1840" s="1">
        <v>75</v>
      </c>
      <c r="H1840" s="1">
        <v>8</v>
      </c>
      <c r="I1840" s="1">
        <v>0</v>
      </c>
      <c r="J1840" s="1">
        <v>5</v>
      </c>
      <c r="K1840" s="1">
        <v>0</v>
      </c>
      <c r="L1840" s="1">
        <v>3</v>
      </c>
      <c r="M1840" s="1">
        <v>6</v>
      </c>
      <c r="N1840" s="1">
        <v>1</v>
      </c>
      <c r="O1840" s="1">
        <v>0</v>
      </c>
      <c r="P1840" s="1">
        <v>0</v>
      </c>
      <c r="Q1840" s="1">
        <v>3</v>
      </c>
      <c r="R1840" s="1">
        <v>8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48</v>
      </c>
      <c r="AA1840" s="1" t="str" cm="1">
        <f t="array" ref="AA1840">_xlfn.IFS(AND(Z1840 &lt; 36, Z1840 &gt; 23), "24-35", AND(Z1840 &lt; 51, Z1840 &gt; 35), "36-50", AND(Z1840 &lt; 66, Z1840 &gt; 50), "51-65", Z1840 &gt; 65, "66+", TRUE, "?")</f>
        <v>36-50</v>
      </c>
      <c r="AB1840" s="1">
        <v>2801</v>
      </c>
      <c r="AC1840" s="1">
        <v>0</v>
      </c>
      <c r="AD1840" s="1">
        <v>0</v>
      </c>
      <c r="AE1840" s="1">
        <v>0</v>
      </c>
      <c r="AF1840" s="1">
        <v>1</v>
      </c>
      <c r="AG1840" s="1">
        <v>0</v>
      </c>
      <c r="AH1840" s="1">
        <v>0</v>
      </c>
      <c r="AI1840" s="1">
        <v>1</v>
      </c>
      <c r="AJ1840" s="1">
        <v>0</v>
      </c>
      <c r="AK1840" s="1">
        <v>0</v>
      </c>
      <c r="AL1840" s="1">
        <v>10</v>
      </c>
      <c r="AM1840" s="2">
        <v>42048</v>
      </c>
      <c r="AN1840">
        <f t="shared" si="85"/>
        <v>2</v>
      </c>
      <c r="AO1840" t="str">
        <f t="shared" si="86"/>
        <v>February</v>
      </c>
      <c r="AP1840">
        <v>1</v>
      </c>
    </row>
    <row r="1841" spans="1:42" ht="13" x14ac:dyDescent="0.15">
      <c r="A1841">
        <v>1840</v>
      </c>
      <c r="B1841" s="1">
        <v>28587</v>
      </c>
      <c r="C1841" s="1">
        <v>65</v>
      </c>
      <c r="D1841" s="1">
        <f t="shared" si="84"/>
        <v>0.22737608003638018</v>
      </c>
      <c r="E1841" s="1">
        <v>1</v>
      </c>
      <c r="F1841" s="1">
        <v>0</v>
      </c>
      <c r="G1841" s="1">
        <v>42</v>
      </c>
      <c r="H1841" s="1">
        <v>22</v>
      </c>
      <c r="I1841" s="1">
        <v>4</v>
      </c>
      <c r="J1841" s="1">
        <v>17</v>
      </c>
      <c r="K1841" s="1">
        <v>12</v>
      </c>
      <c r="L1841" s="1">
        <v>10</v>
      </c>
      <c r="M1841" s="1">
        <v>13</v>
      </c>
      <c r="N1841" s="1">
        <v>3</v>
      </c>
      <c r="O1841" s="1">
        <v>2</v>
      </c>
      <c r="P1841" s="1">
        <v>0</v>
      </c>
      <c r="Q1841" s="1">
        <v>4</v>
      </c>
      <c r="R1841" s="1">
        <v>6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42</v>
      </c>
      <c r="AA1841" s="1" t="str" cm="1">
        <f t="array" ref="AA1841">_xlfn.IFS(AND(Z1841 &lt; 36, Z1841 &gt; 23), "24-35", AND(Z1841 &lt; 51, Z1841 &gt; 35), "36-50", AND(Z1841 &lt; 66, Z1841 &gt; 50), "51-65", Z1841 &gt; 65, "66+", TRUE, "?")</f>
        <v>36-50</v>
      </c>
      <c r="AB1841" s="1">
        <v>2296</v>
      </c>
      <c r="AC1841" s="1">
        <v>0</v>
      </c>
      <c r="AD1841" s="1">
        <v>0</v>
      </c>
      <c r="AE1841" s="1">
        <v>0</v>
      </c>
      <c r="AF1841" s="1">
        <v>1</v>
      </c>
      <c r="AG1841" s="1">
        <v>0</v>
      </c>
      <c r="AH1841" s="1">
        <v>0</v>
      </c>
      <c r="AI1841" s="1">
        <v>1</v>
      </c>
      <c r="AJ1841" s="1">
        <v>0</v>
      </c>
      <c r="AK1841" s="1">
        <v>0</v>
      </c>
      <c r="AL1841" s="1">
        <v>52</v>
      </c>
      <c r="AM1841" s="2">
        <v>42553</v>
      </c>
      <c r="AN1841">
        <f t="shared" si="85"/>
        <v>7</v>
      </c>
      <c r="AO1841" t="str">
        <f t="shared" si="86"/>
        <v>July</v>
      </c>
      <c r="AP1841">
        <v>1</v>
      </c>
    </row>
    <row r="1842" spans="1:42" ht="13" x14ac:dyDescent="0.15">
      <c r="A1842">
        <v>1841</v>
      </c>
      <c r="B1842" s="1">
        <v>43815</v>
      </c>
      <c r="C1842" s="1">
        <v>64</v>
      </c>
      <c r="D1842" s="1">
        <f t="shared" si="84"/>
        <v>0.14606869793449734</v>
      </c>
      <c r="E1842" s="1">
        <v>1</v>
      </c>
      <c r="F1842" s="1">
        <v>0</v>
      </c>
      <c r="G1842" s="1">
        <v>53</v>
      </c>
      <c r="H1842" s="1">
        <v>14</v>
      </c>
      <c r="I1842" s="1">
        <v>10</v>
      </c>
      <c r="J1842" s="1">
        <v>29</v>
      </c>
      <c r="K1842" s="1">
        <v>4</v>
      </c>
      <c r="L1842" s="1">
        <v>7</v>
      </c>
      <c r="M1842" s="1">
        <v>15</v>
      </c>
      <c r="N1842" s="1">
        <v>1</v>
      </c>
      <c r="O1842" s="1">
        <v>2</v>
      </c>
      <c r="P1842" s="1">
        <v>0</v>
      </c>
      <c r="Q1842" s="1">
        <v>3</v>
      </c>
      <c r="R1842" s="1">
        <v>6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38</v>
      </c>
      <c r="AA1842" s="1" t="str" cm="1">
        <f t="array" ref="AA1842">_xlfn.IFS(AND(Z1842 &lt; 36, Z1842 &gt; 23), "24-35", AND(Z1842 &lt; 51, Z1842 &gt; 35), "36-50", AND(Z1842 &lt; 66, Z1842 &gt; 50), "51-65", Z1842 &gt; 65, "66+", TRUE, "?")</f>
        <v>36-50</v>
      </c>
      <c r="AB1842" s="1">
        <v>2609</v>
      </c>
      <c r="AC1842" s="1">
        <v>0</v>
      </c>
      <c r="AD1842" s="1">
        <v>1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</v>
      </c>
      <c r="AK1842" s="1">
        <v>0</v>
      </c>
      <c r="AL1842" s="1">
        <v>49</v>
      </c>
      <c r="AM1842" s="2">
        <v>42240</v>
      </c>
      <c r="AN1842">
        <f t="shared" si="85"/>
        <v>8</v>
      </c>
      <c r="AO1842" t="str">
        <f t="shared" si="86"/>
        <v>August</v>
      </c>
      <c r="AP1842">
        <v>1</v>
      </c>
    </row>
    <row r="1843" spans="1:42" ht="13" x14ac:dyDescent="0.15">
      <c r="A1843">
        <v>1842</v>
      </c>
      <c r="B1843" s="1">
        <v>48195</v>
      </c>
      <c r="C1843" s="1">
        <v>260</v>
      </c>
      <c r="D1843" s="1">
        <f t="shared" si="84"/>
        <v>0.53947504927897083</v>
      </c>
      <c r="E1843" s="1">
        <v>1</v>
      </c>
      <c r="F1843" s="1">
        <v>1</v>
      </c>
      <c r="G1843" s="1">
        <v>53</v>
      </c>
      <c r="H1843" s="1">
        <v>106</v>
      </c>
      <c r="I1843" s="1">
        <v>27</v>
      </c>
      <c r="J1843" s="1">
        <v>68</v>
      </c>
      <c r="K1843" s="1">
        <v>52</v>
      </c>
      <c r="L1843" s="1">
        <v>7</v>
      </c>
      <c r="M1843" s="1">
        <v>5</v>
      </c>
      <c r="N1843" s="1">
        <v>6</v>
      </c>
      <c r="O1843" s="1">
        <v>4</v>
      </c>
      <c r="P1843" s="1">
        <v>2</v>
      </c>
      <c r="Q1843" s="1">
        <v>5</v>
      </c>
      <c r="R1843" s="1">
        <v>6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64</v>
      </c>
      <c r="AA1843" s="1" t="str" cm="1">
        <f t="array" ref="AA1843">_xlfn.IFS(AND(Z1843 &lt; 36, Z1843 &gt; 23), "24-35", AND(Z1843 &lt; 51, Z1843 &gt; 35), "36-50", AND(Z1843 &lt; 66, Z1843 &gt; 50), "51-65", Z1843 &gt; 65, "66+", TRUE, "?")</f>
        <v>51-65</v>
      </c>
      <c r="AB1843" s="1">
        <v>2318</v>
      </c>
      <c r="AC1843" s="1">
        <v>0</v>
      </c>
      <c r="AD1843" s="1">
        <v>1</v>
      </c>
      <c r="AE1843" s="1">
        <v>0</v>
      </c>
      <c r="AF1843" s="1">
        <v>0</v>
      </c>
      <c r="AG1843" s="1">
        <v>0</v>
      </c>
      <c r="AH1843" s="1">
        <v>0</v>
      </c>
      <c r="AI1843" s="1">
        <v>1</v>
      </c>
      <c r="AJ1843" s="1">
        <v>0</v>
      </c>
      <c r="AK1843" s="1">
        <v>0</v>
      </c>
      <c r="AL1843" s="1">
        <v>255</v>
      </c>
      <c r="AM1843" s="2">
        <v>42531</v>
      </c>
      <c r="AN1843">
        <f t="shared" si="85"/>
        <v>6</v>
      </c>
      <c r="AO1843" t="str">
        <f t="shared" si="86"/>
        <v>June</v>
      </c>
      <c r="AP1843">
        <v>1</v>
      </c>
    </row>
    <row r="1844" spans="1:42" ht="13" x14ac:dyDescent="0.15">
      <c r="A1844">
        <v>1843</v>
      </c>
      <c r="B1844" s="1">
        <v>77027</v>
      </c>
      <c r="C1844" s="1">
        <v>1164</v>
      </c>
      <c r="D1844" s="1">
        <f t="shared" si="84"/>
        <v>1.5111584249678685</v>
      </c>
      <c r="E1844" s="1">
        <v>0</v>
      </c>
      <c r="F1844" s="1">
        <v>1</v>
      </c>
      <c r="G1844" s="1">
        <v>23</v>
      </c>
      <c r="H1844" s="1">
        <v>820</v>
      </c>
      <c r="I1844" s="1">
        <v>57</v>
      </c>
      <c r="J1844" s="1">
        <v>242</v>
      </c>
      <c r="K1844" s="1">
        <v>45</v>
      </c>
      <c r="L1844" s="1">
        <v>0</v>
      </c>
      <c r="M1844" s="1">
        <v>11</v>
      </c>
      <c r="N1844" s="1">
        <v>2</v>
      </c>
      <c r="O1844" s="1">
        <v>8</v>
      </c>
      <c r="P1844" s="1">
        <v>3</v>
      </c>
      <c r="Q1844" s="1">
        <v>6</v>
      </c>
      <c r="R1844" s="1">
        <v>4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68</v>
      </c>
      <c r="AA1844" s="1" t="str" cm="1">
        <f t="array" ref="AA1844">_xlfn.IFS(AND(Z1844 &lt; 36, Z1844 &gt; 23), "24-35", AND(Z1844 &lt; 51, Z1844 &gt; 35), "36-50", AND(Z1844 &lt; 66, Z1844 &gt; 50), "51-65", Z1844 &gt; 65, "66+", TRUE, "?")</f>
        <v>66+</v>
      </c>
      <c r="AB1844" s="1">
        <v>2303</v>
      </c>
      <c r="AC1844" s="1">
        <v>0</v>
      </c>
      <c r="AD1844" s="1">
        <v>1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</v>
      </c>
      <c r="AK1844" s="1">
        <v>0</v>
      </c>
      <c r="AL1844" s="1">
        <v>1153</v>
      </c>
      <c r="AM1844" s="2">
        <v>42546</v>
      </c>
      <c r="AN1844">
        <f t="shared" si="85"/>
        <v>6</v>
      </c>
      <c r="AO1844" t="str">
        <f t="shared" si="86"/>
        <v>June</v>
      </c>
      <c r="AP1844">
        <v>1</v>
      </c>
    </row>
    <row r="1845" spans="1:42" ht="13" x14ac:dyDescent="0.15">
      <c r="A1845">
        <v>1844</v>
      </c>
      <c r="B1845" s="1">
        <v>71322</v>
      </c>
      <c r="C1845" s="1">
        <v>1101</v>
      </c>
      <c r="D1845" s="1">
        <f t="shared" si="84"/>
        <v>1.5437032051821318</v>
      </c>
      <c r="E1845" s="1">
        <v>0</v>
      </c>
      <c r="F1845" s="1">
        <v>1</v>
      </c>
      <c r="G1845" s="1">
        <v>57</v>
      </c>
      <c r="H1845" s="1">
        <v>753</v>
      </c>
      <c r="I1845" s="1">
        <v>43</v>
      </c>
      <c r="J1845" s="1">
        <v>226</v>
      </c>
      <c r="K1845" s="1">
        <v>69</v>
      </c>
      <c r="L1845" s="1">
        <v>10</v>
      </c>
      <c r="M1845" s="1">
        <v>204</v>
      </c>
      <c r="N1845" s="1">
        <v>2</v>
      </c>
      <c r="O1845" s="1">
        <v>8</v>
      </c>
      <c r="P1845" s="1">
        <v>5</v>
      </c>
      <c r="Q1845" s="1">
        <v>13</v>
      </c>
      <c r="R1845" s="1">
        <v>4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55</v>
      </c>
      <c r="AA1845" s="1" t="str" cm="1">
        <f t="array" ref="AA1845">_xlfn.IFS(AND(Z1845 &lt; 36, Z1845 &gt; 23), "24-35", AND(Z1845 &lt; 51, Z1845 &gt; 35), "36-50", AND(Z1845 &lt; 66, Z1845 &gt; 50), "51-65", Z1845 &gt; 65, "66+", TRUE, "?")</f>
        <v>51-65</v>
      </c>
      <c r="AB1845" s="1">
        <v>2657</v>
      </c>
      <c r="AC1845" s="1">
        <v>0</v>
      </c>
      <c r="AD1845" s="1">
        <v>1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897</v>
      </c>
      <c r="AM1845" s="2">
        <v>42192</v>
      </c>
      <c r="AN1845">
        <f t="shared" si="85"/>
        <v>7</v>
      </c>
      <c r="AO1845" t="str">
        <f t="shared" si="86"/>
        <v>July</v>
      </c>
      <c r="AP1845">
        <v>1</v>
      </c>
    </row>
    <row r="1846" spans="1:42" ht="13" x14ac:dyDescent="0.15">
      <c r="A1846">
        <v>1845</v>
      </c>
      <c r="B1846" s="1">
        <v>32765</v>
      </c>
      <c r="C1846" s="1">
        <v>43</v>
      </c>
      <c r="D1846" s="1">
        <f t="shared" si="84"/>
        <v>0.13123760109873339</v>
      </c>
      <c r="E1846" s="1">
        <v>1</v>
      </c>
      <c r="F1846" s="1">
        <v>0</v>
      </c>
      <c r="G1846" s="1">
        <v>49</v>
      </c>
      <c r="H1846" s="1">
        <v>13</v>
      </c>
      <c r="I1846" s="1">
        <v>3</v>
      </c>
      <c r="J1846" s="1">
        <v>17</v>
      </c>
      <c r="K1846" s="1">
        <v>7</v>
      </c>
      <c r="L1846" s="1">
        <v>3</v>
      </c>
      <c r="M1846" s="1">
        <v>3</v>
      </c>
      <c r="N1846" s="1">
        <v>2</v>
      </c>
      <c r="O1846" s="1">
        <v>2</v>
      </c>
      <c r="P1846" s="1">
        <v>0</v>
      </c>
      <c r="Q1846" s="1">
        <v>4</v>
      </c>
      <c r="R1846" s="1">
        <v>5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41</v>
      </c>
      <c r="AA1846" s="1" t="str" cm="1">
        <f t="array" ref="AA1846">_xlfn.IFS(AND(Z1846 &lt; 36, Z1846 &gt; 23), "24-35", AND(Z1846 &lt; 51, Z1846 &gt; 35), "36-50", AND(Z1846 &lt; 66, Z1846 &gt; 50), "51-65", Z1846 &gt; 65, "66+", TRUE, "?")</f>
        <v>36-50</v>
      </c>
      <c r="AB1846" s="1">
        <v>2285</v>
      </c>
      <c r="AC1846" s="1">
        <v>0</v>
      </c>
      <c r="AD1846" s="1">
        <v>1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</v>
      </c>
      <c r="AK1846" s="1">
        <v>0</v>
      </c>
      <c r="AL1846" s="1">
        <v>40</v>
      </c>
      <c r="AM1846" s="2">
        <v>42564</v>
      </c>
      <c r="AN1846">
        <f t="shared" si="85"/>
        <v>7</v>
      </c>
      <c r="AO1846" t="str">
        <f t="shared" si="86"/>
        <v>July</v>
      </c>
      <c r="AP1846">
        <v>1</v>
      </c>
    </row>
    <row r="1847" spans="1:42" ht="13" x14ac:dyDescent="0.15">
      <c r="A1847">
        <v>1846</v>
      </c>
      <c r="B1847" s="1">
        <v>23272</v>
      </c>
      <c r="C1847" s="1">
        <v>34</v>
      </c>
      <c r="D1847" s="1">
        <f t="shared" si="84"/>
        <v>0.14609831557236164</v>
      </c>
      <c r="E1847" s="1">
        <v>0</v>
      </c>
      <c r="F1847" s="1">
        <v>0</v>
      </c>
      <c r="G1847" s="1">
        <v>29</v>
      </c>
      <c r="H1847" s="1">
        <v>19</v>
      </c>
      <c r="I1847" s="1">
        <v>3</v>
      </c>
      <c r="J1847" s="1">
        <v>6</v>
      </c>
      <c r="K1847" s="1">
        <v>4</v>
      </c>
      <c r="L1847" s="1">
        <v>2</v>
      </c>
      <c r="M1847" s="1">
        <v>12</v>
      </c>
      <c r="N1847" s="1">
        <v>1</v>
      </c>
      <c r="O1847" s="1">
        <v>1</v>
      </c>
      <c r="P1847" s="1">
        <v>0</v>
      </c>
      <c r="Q1847" s="1">
        <v>3</v>
      </c>
      <c r="R1847" s="1">
        <v>4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67</v>
      </c>
      <c r="AA1847" s="1" t="str" cm="1">
        <f t="array" ref="AA1847">_xlfn.IFS(AND(Z1847 &lt; 36, Z1847 &gt; 23), "24-35", AND(Z1847 &lt; 51, Z1847 &gt; 35), "36-50", AND(Z1847 &lt; 66, Z1847 &gt; 50), "51-65", Z1847 &gt; 65, "66+", TRUE, "?")</f>
        <v>66+</v>
      </c>
      <c r="AB1847" s="1">
        <v>2414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1</v>
      </c>
      <c r="AJ1847" s="1">
        <v>0</v>
      </c>
      <c r="AK1847" s="1">
        <v>0</v>
      </c>
      <c r="AL1847" s="1">
        <v>22</v>
      </c>
      <c r="AM1847" s="2">
        <v>42435</v>
      </c>
      <c r="AN1847">
        <f t="shared" si="85"/>
        <v>3</v>
      </c>
      <c r="AO1847" t="str">
        <f t="shared" si="86"/>
        <v>March</v>
      </c>
      <c r="AP1847">
        <v>1</v>
      </c>
    </row>
    <row r="1848" spans="1:42" ht="13" x14ac:dyDescent="0.15">
      <c r="A1848">
        <v>1847</v>
      </c>
      <c r="B1848" s="1">
        <v>20981</v>
      </c>
      <c r="C1848" s="1">
        <v>43</v>
      </c>
      <c r="D1848" s="1">
        <f t="shared" si="84"/>
        <v>0.20494733330155857</v>
      </c>
      <c r="E1848" s="1">
        <v>0</v>
      </c>
      <c r="F1848" s="1">
        <v>0</v>
      </c>
      <c r="G1848" s="1">
        <v>14</v>
      </c>
      <c r="H1848" s="1">
        <v>2</v>
      </c>
      <c r="I1848" s="1">
        <v>12</v>
      </c>
      <c r="J1848" s="1">
        <v>10</v>
      </c>
      <c r="K1848" s="1">
        <v>6</v>
      </c>
      <c r="L1848" s="1">
        <v>13</v>
      </c>
      <c r="M1848" s="1">
        <v>30</v>
      </c>
      <c r="N1848" s="1">
        <v>1</v>
      </c>
      <c r="O1848" s="1">
        <v>3</v>
      </c>
      <c r="P1848" s="1">
        <v>1</v>
      </c>
      <c r="Q1848" s="1">
        <v>2</v>
      </c>
      <c r="R1848" s="1">
        <v>8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43</v>
      </c>
      <c r="AA1848" s="1" t="str" cm="1">
        <f t="array" ref="AA1848">_xlfn.IFS(AND(Z1848 &lt; 36, Z1848 &gt; 23), "24-35", AND(Z1848 &lt; 51, Z1848 &gt; 35), "36-50", AND(Z1848 &lt; 66, Z1848 &gt; 50), "51-65", Z1848 &gt; 65, "66+", TRUE, "?")</f>
        <v>36-50</v>
      </c>
      <c r="AB1848" s="1">
        <v>2584</v>
      </c>
      <c r="AC1848" s="1">
        <v>0</v>
      </c>
      <c r="AD1848" s="1">
        <v>0</v>
      </c>
      <c r="AE1848" s="1">
        <v>0</v>
      </c>
      <c r="AF1848" s="1">
        <v>1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13</v>
      </c>
      <c r="AM1848" s="2">
        <v>42265</v>
      </c>
      <c r="AN1848">
        <f t="shared" si="85"/>
        <v>9</v>
      </c>
      <c r="AO1848" t="str">
        <f t="shared" si="86"/>
        <v>September</v>
      </c>
      <c r="AP1848">
        <v>1</v>
      </c>
    </row>
    <row r="1849" spans="1:42" ht="13" x14ac:dyDescent="0.15">
      <c r="A1849">
        <v>1848</v>
      </c>
      <c r="B1849" s="1">
        <v>7500</v>
      </c>
      <c r="C1849" s="1">
        <v>66</v>
      </c>
      <c r="D1849" s="1">
        <f t="shared" si="84"/>
        <v>0.88</v>
      </c>
      <c r="E1849" s="1">
        <v>1</v>
      </c>
      <c r="F1849" s="1">
        <v>0</v>
      </c>
      <c r="G1849" s="1">
        <v>98</v>
      </c>
      <c r="H1849" s="1">
        <v>5</v>
      </c>
      <c r="I1849" s="1">
        <v>17</v>
      </c>
      <c r="J1849" s="1">
        <v>17</v>
      </c>
      <c r="K1849" s="1">
        <v>13</v>
      </c>
      <c r="L1849" s="1">
        <v>14</v>
      </c>
      <c r="M1849" s="1">
        <v>34</v>
      </c>
      <c r="N1849" s="1">
        <v>4</v>
      </c>
      <c r="O1849" s="1">
        <v>2</v>
      </c>
      <c r="P1849" s="1">
        <v>1</v>
      </c>
      <c r="Q1849" s="1">
        <v>3</v>
      </c>
      <c r="R1849" s="1">
        <v>9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35</v>
      </c>
      <c r="AA1849" s="1" t="str" cm="1">
        <f t="array" ref="AA1849">_xlfn.IFS(AND(Z1849 &lt; 36, Z1849 &gt; 23), "24-35", AND(Z1849 &lt; 51, Z1849 &gt; 35), "36-50", AND(Z1849 &lt; 66, Z1849 &gt; 50), "51-65", Z1849 &gt; 65, "66+", TRUE, "?")</f>
        <v>24-35</v>
      </c>
      <c r="AB1849" s="1">
        <v>2856</v>
      </c>
      <c r="AC1849" s="1">
        <v>0</v>
      </c>
      <c r="AD1849" s="1">
        <v>0</v>
      </c>
      <c r="AE1849" s="1">
        <v>0</v>
      </c>
      <c r="AF1849" s="1">
        <v>1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32</v>
      </c>
      <c r="AM1849" s="2">
        <v>41993</v>
      </c>
      <c r="AN1849">
        <f t="shared" si="85"/>
        <v>12</v>
      </c>
      <c r="AO1849" t="str">
        <f t="shared" si="86"/>
        <v>December</v>
      </c>
      <c r="AP1849">
        <v>1</v>
      </c>
    </row>
    <row r="1850" spans="1:42" ht="13" x14ac:dyDescent="0.15">
      <c r="A1850">
        <v>1849</v>
      </c>
      <c r="B1850" s="1">
        <v>22585</v>
      </c>
      <c r="C1850" s="1">
        <v>42</v>
      </c>
      <c r="D1850" s="1">
        <f t="shared" si="84"/>
        <v>0.18596413548815585</v>
      </c>
      <c r="E1850" s="1">
        <v>0</v>
      </c>
      <c r="F1850" s="1">
        <v>0</v>
      </c>
      <c r="G1850" s="1">
        <v>23</v>
      </c>
      <c r="H1850" s="1">
        <v>3</v>
      </c>
      <c r="I1850" s="1">
        <v>9</v>
      </c>
      <c r="J1850" s="1">
        <v>15</v>
      </c>
      <c r="K1850" s="1">
        <v>13</v>
      </c>
      <c r="L1850" s="1">
        <v>2</v>
      </c>
      <c r="M1850" s="1">
        <v>39</v>
      </c>
      <c r="N1850" s="1">
        <v>1</v>
      </c>
      <c r="O1850" s="1">
        <v>1</v>
      </c>
      <c r="P1850" s="1">
        <v>1</v>
      </c>
      <c r="Q1850" s="1">
        <v>2</v>
      </c>
      <c r="R1850" s="1">
        <v>9</v>
      </c>
      <c r="S1850" s="1">
        <v>0</v>
      </c>
      <c r="T1850" s="1">
        <v>0</v>
      </c>
      <c r="U1850" s="1">
        <v>1</v>
      </c>
      <c r="V1850" s="1">
        <v>0</v>
      </c>
      <c r="W1850" s="1">
        <v>0</v>
      </c>
      <c r="X1850" s="1">
        <v>0</v>
      </c>
      <c r="Y1850" s="1">
        <v>1</v>
      </c>
      <c r="Z1850" s="1">
        <v>50</v>
      </c>
      <c r="AA1850" s="1" t="str" cm="1">
        <f t="array" ref="AA1850">_xlfn.IFS(AND(Z1850 &lt; 36, Z1850 &gt; 23), "24-35", AND(Z1850 &lt; 51, Z1850 &gt; 35), "36-50", AND(Z1850 &lt; 66, Z1850 &gt; 50), "51-65", Z1850 &gt; 65, "66+", TRUE, "?")</f>
        <v>36-50</v>
      </c>
      <c r="AB1850" s="1">
        <v>2627</v>
      </c>
      <c r="AC1850" s="1">
        <v>0</v>
      </c>
      <c r="AD1850" s="1">
        <v>0</v>
      </c>
      <c r="AE1850" s="1">
        <v>1</v>
      </c>
      <c r="AF1850" s="1">
        <v>0</v>
      </c>
      <c r="AG1850" s="1">
        <v>0</v>
      </c>
      <c r="AH1850" s="1">
        <v>0</v>
      </c>
      <c r="AI1850" s="1">
        <v>1</v>
      </c>
      <c r="AJ1850" s="1">
        <v>0</v>
      </c>
      <c r="AK1850" s="1">
        <v>0</v>
      </c>
      <c r="AL1850" s="1">
        <v>3</v>
      </c>
      <c r="AM1850" s="2">
        <v>42222</v>
      </c>
      <c r="AN1850">
        <f t="shared" si="85"/>
        <v>8</v>
      </c>
      <c r="AO1850" t="str">
        <f t="shared" si="86"/>
        <v>August</v>
      </c>
      <c r="AP1850">
        <v>1</v>
      </c>
    </row>
    <row r="1851" spans="1:42" ht="13" x14ac:dyDescent="0.15">
      <c r="A1851">
        <v>1850</v>
      </c>
      <c r="B1851" s="1">
        <v>67225</v>
      </c>
      <c r="C1851" s="1">
        <v>725</v>
      </c>
      <c r="D1851" s="1">
        <f t="shared" si="84"/>
        <v>1.0784678319077723</v>
      </c>
      <c r="E1851" s="1">
        <v>0</v>
      </c>
      <c r="F1851" s="1">
        <v>1</v>
      </c>
      <c r="G1851" s="1">
        <v>4</v>
      </c>
      <c r="H1851" s="1">
        <v>315</v>
      </c>
      <c r="I1851" s="1">
        <v>35</v>
      </c>
      <c r="J1851" s="1">
        <v>322</v>
      </c>
      <c r="K1851" s="1">
        <v>46</v>
      </c>
      <c r="L1851" s="1">
        <v>7</v>
      </c>
      <c r="M1851" s="1">
        <v>143</v>
      </c>
      <c r="N1851" s="1">
        <v>3</v>
      </c>
      <c r="O1851" s="1">
        <v>7</v>
      </c>
      <c r="P1851" s="1">
        <v>2</v>
      </c>
      <c r="Q1851" s="1">
        <v>11</v>
      </c>
      <c r="R1851" s="1">
        <v>5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65</v>
      </c>
      <c r="AA1851" s="1" t="str" cm="1">
        <f t="array" ref="AA1851">_xlfn.IFS(AND(Z1851 &lt; 36, Z1851 &gt; 23), "24-35", AND(Z1851 &lt; 51, Z1851 &gt; 35), "36-50", AND(Z1851 &lt; 66, Z1851 &gt; 50), "51-65", Z1851 &gt; 65, "66+", TRUE, "?")</f>
        <v>51-65</v>
      </c>
      <c r="AB1851" s="1">
        <v>2374</v>
      </c>
      <c r="AC1851" s="1">
        <v>0</v>
      </c>
      <c r="AD1851" s="1">
        <v>1</v>
      </c>
      <c r="AE1851" s="1">
        <v>0</v>
      </c>
      <c r="AF1851" s="1">
        <v>0</v>
      </c>
      <c r="AG1851" s="1">
        <v>0</v>
      </c>
      <c r="AH1851" s="1">
        <v>0</v>
      </c>
      <c r="AI1851" s="1">
        <v>1</v>
      </c>
      <c r="AJ1851" s="1">
        <v>0</v>
      </c>
      <c r="AK1851" s="1">
        <v>0</v>
      </c>
      <c r="AL1851" s="1">
        <v>582</v>
      </c>
      <c r="AM1851" s="2">
        <v>42475</v>
      </c>
      <c r="AN1851">
        <f t="shared" si="85"/>
        <v>4</v>
      </c>
      <c r="AO1851" t="str">
        <f t="shared" si="86"/>
        <v>April</v>
      </c>
      <c r="AP1851">
        <v>1</v>
      </c>
    </row>
    <row r="1852" spans="1:42" ht="13" x14ac:dyDescent="0.15">
      <c r="A1852">
        <v>1851</v>
      </c>
      <c r="B1852" s="1">
        <v>17649</v>
      </c>
      <c r="C1852" s="1">
        <v>44</v>
      </c>
      <c r="D1852" s="1">
        <f t="shared" si="84"/>
        <v>0.24930590968326818</v>
      </c>
      <c r="E1852" s="1">
        <v>1</v>
      </c>
      <c r="F1852" s="1">
        <v>0</v>
      </c>
      <c r="G1852" s="1">
        <v>70</v>
      </c>
      <c r="H1852" s="1">
        <v>15</v>
      </c>
      <c r="I1852" s="1">
        <v>1</v>
      </c>
      <c r="J1852" s="1">
        <v>23</v>
      </c>
      <c r="K1852" s="1">
        <v>0</v>
      </c>
      <c r="L1852" s="1">
        <v>5</v>
      </c>
      <c r="M1852" s="1">
        <v>1</v>
      </c>
      <c r="N1852" s="1">
        <v>3</v>
      </c>
      <c r="O1852" s="1">
        <v>3</v>
      </c>
      <c r="P1852" s="1">
        <v>0</v>
      </c>
      <c r="Q1852" s="1">
        <v>3</v>
      </c>
      <c r="R1852" s="1">
        <v>8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44</v>
      </c>
      <c r="AA1852" s="1" t="str" cm="1">
        <f t="array" ref="AA1852">_xlfn.IFS(AND(Z1852 &lt; 36, Z1852 &gt; 23), "24-35", AND(Z1852 &lt; 51, Z1852 &gt; 35), "36-50", AND(Z1852 &lt; 66, Z1852 &gt; 50), "51-65", Z1852 &gt; 65, "66+", TRUE, "?")</f>
        <v>36-50</v>
      </c>
      <c r="AB1852" s="1">
        <v>2388</v>
      </c>
      <c r="AC1852" s="1">
        <v>0</v>
      </c>
      <c r="AD1852" s="1">
        <v>1</v>
      </c>
      <c r="AE1852" s="1">
        <v>0</v>
      </c>
      <c r="AF1852" s="1">
        <v>0</v>
      </c>
      <c r="AG1852" s="1">
        <v>0</v>
      </c>
      <c r="AH1852" s="1">
        <v>0</v>
      </c>
      <c r="AI1852" s="1">
        <v>1</v>
      </c>
      <c r="AJ1852" s="1">
        <v>0</v>
      </c>
      <c r="AK1852" s="1">
        <v>0</v>
      </c>
      <c r="AL1852" s="1">
        <v>43</v>
      </c>
      <c r="AM1852" s="2">
        <v>42461</v>
      </c>
      <c r="AN1852">
        <f t="shared" si="85"/>
        <v>4</v>
      </c>
      <c r="AO1852" t="str">
        <f t="shared" si="86"/>
        <v>April</v>
      </c>
      <c r="AP1852">
        <v>1</v>
      </c>
    </row>
    <row r="1853" spans="1:42" ht="13" x14ac:dyDescent="0.15">
      <c r="A1853">
        <v>1852</v>
      </c>
      <c r="B1853" s="1">
        <v>55914</v>
      </c>
      <c r="C1853" s="1">
        <v>1028</v>
      </c>
      <c r="D1853" s="1">
        <f t="shared" si="84"/>
        <v>1.8385377544085559</v>
      </c>
      <c r="E1853" s="1">
        <v>0</v>
      </c>
      <c r="F1853" s="1">
        <v>1</v>
      </c>
      <c r="G1853" s="1">
        <v>32</v>
      </c>
      <c r="H1853" s="1">
        <v>384</v>
      </c>
      <c r="I1853" s="1">
        <v>60</v>
      </c>
      <c r="J1853" s="1">
        <v>364</v>
      </c>
      <c r="K1853" s="1">
        <v>119</v>
      </c>
      <c r="L1853" s="1">
        <v>101</v>
      </c>
      <c r="M1853" s="1">
        <v>232</v>
      </c>
      <c r="N1853" s="1">
        <v>4</v>
      </c>
      <c r="O1853" s="1">
        <v>11</v>
      </c>
      <c r="P1853" s="1">
        <v>6</v>
      </c>
      <c r="Q1853" s="1">
        <v>8</v>
      </c>
      <c r="R1853" s="1">
        <v>7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45</v>
      </c>
      <c r="AA1853" s="1" t="str" cm="1">
        <f t="array" ref="AA1853">_xlfn.IFS(AND(Z1853 &lt; 36, Z1853 &gt; 23), "24-35", AND(Z1853 &lt; 51, Z1853 &gt; 35), "36-50", AND(Z1853 &lt; 66, Z1853 &gt; 50), "51-65", Z1853 &gt; 65, "66+", TRUE, "?")</f>
        <v>36-50</v>
      </c>
      <c r="AB1853" s="1">
        <v>2585</v>
      </c>
      <c r="AC1853" s="1">
        <v>0</v>
      </c>
      <c r="AD1853" s="1">
        <v>0</v>
      </c>
      <c r="AE1853" s="1">
        <v>0</v>
      </c>
      <c r="AF1853" s="1">
        <v>1</v>
      </c>
      <c r="AG1853" s="1">
        <v>0</v>
      </c>
      <c r="AH1853" s="1">
        <v>0</v>
      </c>
      <c r="AI1853" s="1">
        <v>1</v>
      </c>
      <c r="AJ1853" s="1">
        <v>0</v>
      </c>
      <c r="AK1853" s="1">
        <v>0</v>
      </c>
      <c r="AL1853" s="1">
        <v>796</v>
      </c>
      <c r="AM1853" s="2">
        <v>42264</v>
      </c>
      <c r="AN1853">
        <f t="shared" si="85"/>
        <v>9</v>
      </c>
      <c r="AO1853" t="str">
        <f t="shared" si="86"/>
        <v>September</v>
      </c>
      <c r="AP1853">
        <v>1</v>
      </c>
    </row>
    <row r="1854" spans="1:42" ht="13" x14ac:dyDescent="0.15">
      <c r="A1854">
        <v>1853</v>
      </c>
      <c r="B1854" s="1">
        <v>40059</v>
      </c>
      <c r="C1854" s="1">
        <v>269</v>
      </c>
      <c r="D1854" s="1">
        <f t="shared" si="84"/>
        <v>0.67150952345290693</v>
      </c>
      <c r="E1854" s="1">
        <v>1</v>
      </c>
      <c r="F1854" s="1">
        <v>0</v>
      </c>
      <c r="G1854" s="1">
        <v>82</v>
      </c>
      <c r="H1854" s="1">
        <v>110</v>
      </c>
      <c r="I1854" s="1">
        <v>29</v>
      </c>
      <c r="J1854" s="1">
        <v>92</v>
      </c>
      <c r="K1854" s="1">
        <v>28</v>
      </c>
      <c r="L1854" s="1">
        <v>10</v>
      </c>
      <c r="M1854" s="1">
        <v>145</v>
      </c>
      <c r="N1854" s="1">
        <v>1</v>
      </c>
      <c r="O1854" s="1">
        <v>6</v>
      </c>
      <c r="P1854" s="1">
        <v>2</v>
      </c>
      <c r="Q1854" s="1">
        <v>3</v>
      </c>
      <c r="R1854" s="1">
        <v>8</v>
      </c>
      <c r="S1854" s="1">
        <v>0</v>
      </c>
      <c r="T1854" s="1">
        <v>0</v>
      </c>
      <c r="U1854" s="1">
        <v>1</v>
      </c>
      <c r="V1854" s="1">
        <v>0</v>
      </c>
      <c r="W1854" s="1">
        <v>0</v>
      </c>
      <c r="X1854" s="1">
        <v>0</v>
      </c>
      <c r="Y1854" s="1">
        <v>0</v>
      </c>
      <c r="Z1854" s="1">
        <v>36</v>
      </c>
      <c r="AA1854" s="1" t="str" cm="1">
        <f t="array" ref="AA1854">_xlfn.IFS(AND(Z1854 &lt; 36, Z1854 &gt; 23), "24-35", AND(Z1854 &lt; 51, Z1854 &gt; 35), "36-50", AND(Z1854 &lt; 66, Z1854 &gt; 50), "51-65", Z1854 &gt; 65, "66+", TRUE, "?")</f>
        <v>36-50</v>
      </c>
      <c r="AB1854" s="1">
        <v>2433</v>
      </c>
      <c r="AC1854" s="1">
        <v>0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  <c r="AI1854" s="1">
        <v>1</v>
      </c>
      <c r="AJ1854" s="1">
        <v>0</v>
      </c>
      <c r="AK1854" s="1">
        <v>0</v>
      </c>
      <c r="AL1854" s="1">
        <v>124</v>
      </c>
      <c r="AM1854" s="2">
        <v>42416</v>
      </c>
      <c r="AN1854">
        <f t="shared" si="85"/>
        <v>2</v>
      </c>
      <c r="AO1854" t="str">
        <f t="shared" si="86"/>
        <v>February</v>
      </c>
      <c r="AP1854">
        <v>1</v>
      </c>
    </row>
    <row r="1855" spans="1:42" ht="13" x14ac:dyDescent="0.15">
      <c r="A1855">
        <v>1854</v>
      </c>
      <c r="B1855" s="1">
        <v>60905</v>
      </c>
      <c r="C1855" s="1">
        <v>354</v>
      </c>
      <c r="D1855" s="1">
        <f t="shared" si="84"/>
        <v>0.58123306789261964</v>
      </c>
      <c r="E1855" s="1">
        <v>0</v>
      </c>
      <c r="F1855" s="1">
        <v>1</v>
      </c>
      <c r="G1855" s="1">
        <v>27</v>
      </c>
      <c r="H1855" s="1">
        <v>208</v>
      </c>
      <c r="I1855" s="1">
        <v>17</v>
      </c>
      <c r="J1855" s="1">
        <v>76</v>
      </c>
      <c r="K1855" s="1">
        <v>36</v>
      </c>
      <c r="L1855" s="1">
        <v>17</v>
      </c>
      <c r="M1855" s="1">
        <v>38</v>
      </c>
      <c r="N1855" s="1">
        <v>2</v>
      </c>
      <c r="O1855" s="1">
        <v>3</v>
      </c>
      <c r="P1855" s="1">
        <v>3</v>
      </c>
      <c r="Q1855" s="1">
        <v>7</v>
      </c>
      <c r="R1855" s="1">
        <v>2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70</v>
      </c>
      <c r="AA1855" s="1" t="str" cm="1">
        <f t="array" ref="AA1855">_xlfn.IFS(AND(Z1855 &lt; 36, Z1855 &gt; 23), "24-35", AND(Z1855 &lt; 51, Z1855 &gt; 35), "36-50", AND(Z1855 &lt; 66, Z1855 &gt; 50), "51-65", Z1855 &gt; 65, "66+", TRUE, "?")</f>
        <v>66+</v>
      </c>
      <c r="AB1855" s="1">
        <v>2365</v>
      </c>
      <c r="AC1855" s="1">
        <v>0</v>
      </c>
      <c r="AD1855" s="1">
        <v>0</v>
      </c>
      <c r="AE1855" s="1">
        <v>0</v>
      </c>
      <c r="AF1855" s="1">
        <v>1</v>
      </c>
      <c r="AG1855" s="1">
        <v>0</v>
      </c>
      <c r="AH1855" s="1">
        <v>0</v>
      </c>
      <c r="AI1855" s="1">
        <v>1</v>
      </c>
      <c r="AJ1855" s="1">
        <v>0</v>
      </c>
      <c r="AK1855" s="1">
        <v>0</v>
      </c>
      <c r="AL1855" s="1">
        <v>316</v>
      </c>
      <c r="AM1855" s="2">
        <v>42484</v>
      </c>
      <c r="AN1855">
        <f t="shared" si="85"/>
        <v>4</v>
      </c>
      <c r="AO1855" t="str">
        <f t="shared" si="86"/>
        <v>April</v>
      </c>
      <c r="AP1855">
        <v>1</v>
      </c>
    </row>
    <row r="1856" spans="1:42" ht="13" x14ac:dyDescent="0.15">
      <c r="A1856">
        <v>1855</v>
      </c>
      <c r="B1856" s="1">
        <v>75330</v>
      </c>
      <c r="C1856" s="1">
        <v>1048</v>
      </c>
      <c r="D1856" s="1">
        <f t="shared" si="84"/>
        <v>1.3912120005309969</v>
      </c>
      <c r="E1856" s="1">
        <v>1</v>
      </c>
      <c r="F1856" s="1">
        <v>1</v>
      </c>
      <c r="G1856" s="1">
        <v>94</v>
      </c>
      <c r="H1856" s="1">
        <v>555</v>
      </c>
      <c r="I1856" s="1">
        <v>82</v>
      </c>
      <c r="J1856" s="1">
        <v>257</v>
      </c>
      <c r="K1856" s="1">
        <v>93</v>
      </c>
      <c r="L1856" s="1">
        <v>61</v>
      </c>
      <c r="M1856" s="1">
        <v>61</v>
      </c>
      <c r="N1856" s="1">
        <v>4</v>
      </c>
      <c r="O1856" s="1">
        <v>10</v>
      </c>
      <c r="P1856" s="1">
        <v>3</v>
      </c>
      <c r="Q1856" s="1">
        <v>12</v>
      </c>
      <c r="R1856" s="1">
        <v>6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43</v>
      </c>
      <c r="AA1856" s="1" t="str" cm="1">
        <f t="array" ref="AA1856">_xlfn.IFS(AND(Z1856 &lt; 36, Z1856 &gt; 23), "24-35", AND(Z1856 &lt; 51, Z1856 &gt; 35), "36-50", AND(Z1856 &lt; 66, Z1856 &gt; 50), "51-65", Z1856 &gt; 65, "66+", TRUE, "?")</f>
        <v>36-50</v>
      </c>
      <c r="AB1856" s="1">
        <v>2792</v>
      </c>
      <c r="AC1856" s="1">
        <v>0</v>
      </c>
      <c r="AD1856" s="1">
        <v>1</v>
      </c>
      <c r="AE1856" s="1">
        <v>0</v>
      </c>
      <c r="AF1856" s="1">
        <v>0</v>
      </c>
      <c r="AG1856" s="1">
        <v>0</v>
      </c>
      <c r="AH1856" s="1">
        <v>0</v>
      </c>
      <c r="AI1856" s="1">
        <v>1</v>
      </c>
      <c r="AJ1856" s="1">
        <v>0</v>
      </c>
      <c r="AK1856" s="1">
        <v>0</v>
      </c>
      <c r="AL1856" s="1">
        <v>987</v>
      </c>
      <c r="AM1856" s="2">
        <v>42057</v>
      </c>
      <c r="AN1856">
        <f t="shared" si="85"/>
        <v>2</v>
      </c>
      <c r="AO1856" t="str">
        <f t="shared" si="86"/>
        <v>February</v>
      </c>
      <c r="AP1856">
        <v>1</v>
      </c>
    </row>
    <row r="1857" spans="1:42" ht="13" x14ac:dyDescent="0.15">
      <c r="A1857">
        <v>1856</v>
      </c>
      <c r="B1857" s="1">
        <v>60689</v>
      </c>
      <c r="C1857" s="1">
        <v>615</v>
      </c>
      <c r="D1857" s="1">
        <f t="shared" si="84"/>
        <v>1.0133632124437706</v>
      </c>
      <c r="E1857" s="1">
        <v>0</v>
      </c>
      <c r="F1857" s="1">
        <v>1</v>
      </c>
      <c r="G1857" s="1">
        <v>23</v>
      </c>
      <c r="H1857" s="1">
        <v>240</v>
      </c>
      <c r="I1857" s="1">
        <v>90</v>
      </c>
      <c r="J1857" s="1">
        <v>216</v>
      </c>
      <c r="K1857" s="1">
        <v>63</v>
      </c>
      <c r="L1857" s="1">
        <v>6</v>
      </c>
      <c r="M1857" s="1">
        <v>24</v>
      </c>
      <c r="N1857" s="1">
        <v>4</v>
      </c>
      <c r="O1857" s="1">
        <v>4</v>
      </c>
      <c r="P1857" s="1">
        <v>4</v>
      </c>
      <c r="Q1857" s="1">
        <v>10</v>
      </c>
      <c r="R1857" s="1">
        <v>3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69</v>
      </c>
      <c r="AA1857" s="1" t="str" cm="1">
        <f t="array" ref="AA1857">_xlfn.IFS(AND(Z1857 &lt; 36, Z1857 &gt; 23), "24-35", AND(Z1857 &lt; 51, Z1857 &gt; 35), "36-50", AND(Z1857 &lt; 66, Z1857 &gt; 50), "51-65", Z1857 &gt; 65, "66+", TRUE, "?")</f>
        <v>66+</v>
      </c>
      <c r="AB1857" s="1">
        <v>2552</v>
      </c>
      <c r="AC1857" s="1">
        <v>0</v>
      </c>
      <c r="AD1857" s="1">
        <v>0</v>
      </c>
      <c r="AE1857" s="1">
        <v>1</v>
      </c>
      <c r="AF1857" s="1">
        <v>0</v>
      </c>
      <c r="AG1857" s="1">
        <v>0</v>
      </c>
      <c r="AH1857" s="1">
        <v>0</v>
      </c>
      <c r="AI1857" s="1">
        <v>1</v>
      </c>
      <c r="AJ1857" s="1">
        <v>0</v>
      </c>
      <c r="AK1857" s="1">
        <v>0</v>
      </c>
      <c r="AL1857" s="1">
        <v>591</v>
      </c>
      <c r="AM1857" s="2">
        <v>42297</v>
      </c>
      <c r="AN1857">
        <f t="shared" si="85"/>
        <v>10</v>
      </c>
      <c r="AO1857" t="str">
        <f t="shared" si="86"/>
        <v>October</v>
      </c>
      <c r="AP1857">
        <v>1</v>
      </c>
    </row>
    <row r="1858" spans="1:42" ht="13" x14ac:dyDescent="0.15">
      <c r="A1858">
        <v>1857</v>
      </c>
      <c r="B1858" s="1">
        <v>38680</v>
      </c>
      <c r="C1858" s="1">
        <v>67</v>
      </c>
      <c r="D1858" s="1">
        <f t="shared" si="84"/>
        <v>0.17321613236814892</v>
      </c>
      <c r="E1858" s="1">
        <v>1</v>
      </c>
      <c r="F1858" s="1">
        <v>0</v>
      </c>
      <c r="G1858" s="1">
        <v>97</v>
      </c>
      <c r="H1858" s="1">
        <v>11</v>
      </c>
      <c r="I1858" s="1">
        <v>0</v>
      </c>
      <c r="J1858" s="1">
        <v>36</v>
      </c>
      <c r="K1858" s="1">
        <v>15</v>
      </c>
      <c r="L1858" s="1">
        <v>5</v>
      </c>
      <c r="M1858" s="1">
        <v>12</v>
      </c>
      <c r="N1858" s="1">
        <v>1</v>
      </c>
      <c r="O1858" s="1">
        <v>2</v>
      </c>
      <c r="P1858" s="1">
        <v>0</v>
      </c>
      <c r="Q1858" s="1">
        <v>3</v>
      </c>
      <c r="R1858" s="1">
        <v>7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36</v>
      </c>
      <c r="AA1858" s="1" t="str" cm="1">
        <f t="array" ref="AA1858">_xlfn.IFS(AND(Z1858 &lt; 36, Z1858 &gt; 23), "24-35", AND(Z1858 &lt; 51, Z1858 &gt; 35), "36-50", AND(Z1858 &lt; 66, Z1858 &gt; 50), "51-65", Z1858 &gt; 65, "66+", TRUE, "?")</f>
        <v>36-50</v>
      </c>
      <c r="AB1858" s="1">
        <v>2617</v>
      </c>
      <c r="AC1858" s="1">
        <v>0</v>
      </c>
      <c r="AD1858" s="1">
        <v>1</v>
      </c>
      <c r="AE1858" s="1">
        <v>0</v>
      </c>
      <c r="AF1858" s="1">
        <v>0</v>
      </c>
      <c r="AG1858" s="1">
        <v>0</v>
      </c>
      <c r="AH1858" s="1">
        <v>0</v>
      </c>
      <c r="AI1858" s="1">
        <v>1</v>
      </c>
      <c r="AJ1858" s="1">
        <v>0</v>
      </c>
      <c r="AK1858" s="1">
        <v>0</v>
      </c>
      <c r="AL1858" s="1">
        <v>55</v>
      </c>
      <c r="AM1858" s="2">
        <v>42232</v>
      </c>
      <c r="AN1858">
        <f t="shared" si="85"/>
        <v>8</v>
      </c>
      <c r="AO1858" t="str">
        <f t="shared" si="86"/>
        <v>August</v>
      </c>
      <c r="AP1858">
        <v>1</v>
      </c>
    </row>
    <row r="1859" spans="1:42" ht="13" x14ac:dyDescent="0.15">
      <c r="A1859">
        <v>1858</v>
      </c>
      <c r="B1859" s="1">
        <v>61416</v>
      </c>
      <c r="C1859" s="1">
        <v>1587</v>
      </c>
      <c r="D1859" s="1">
        <f t="shared" ref="D1859:D1922" si="87">C1859/B1859*100</f>
        <v>2.5840171942164907</v>
      </c>
      <c r="E1859" s="1">
        <v>0</v>
      </c>
      <c r="F1859" s="1">
        <v>0</v>
      </c>
      <c r="G1859" s="1">
        <v>25</v>
      </c>
      <c r="H1859" s="1">
        <v>848</v>
      </c>
      <c r="I1859" s="1">
        <v>154</v>
      </c>
      <c r="J1859" s="1">
        <v>323</v>
      </c>
      <c r="K1859" s="1">
        <v>201</v>
      </c>
      <c r="L1859" s="1">
        <v>61</v>
      </c>
      <c r="M1859" s="1">
        <v>78</v>
      </c>
      <c r="N1859" s="1">
        <v>1</v>
      </c>
      <c r="O1859" s="1">
        <v>10</v>
      </c>
      <c r="P1859" s="1">
        <v>3</v>
      </c>
      <c r="Q1859" s="1">
        <v>10</v>
      </c>
      <c r="R1859" s="1">
        <v>6</v>
      </c>
      <c r="S1859" s="1">
        <v>0</v>
      </c>
      <c r="T1859" s="1">
        <v>0</v>
      </c>
      <c r="U1859" s="1">
        <v>1</v>
      </c>
      <c r="V1859" s="1">
        <v>0</v>
      </c>
      <c r="W1859" s="1">
        <v>0</v>
      </c>
      <c r="X1859" s="1">
        <v>0</v>
      </c>
      <c r="Y1859" s="1">
        <v>0</v>
      </c>
      <c r="Z1859" s="1">
        <v>38</v>
      </c>
      <c r="AA1859" s="1" t="str" cm="1">
        <f t="array" ref="AA1859">_xlfn.IFS(AND(Z1859 &lt; 36, Z1859 &gt; 23), "24-35", AND(Z1859 &lt; 51, Z1859 &gt; 35), "36-50", AND(Z1859 &lt; 66, Z1859 &gt; 50), "51-65", Z1859 &gt; 65, "66+", TRUE, "?")</f>
        <v>36-50</v>
      </c>
      <c r="AB1859" s="1">
        <v>2665</v>
      </c>
      <c r="AC1859" s="1">
        <v>0</v>
      </c>
      <c r="AD1859" s="1">
        <v>0</v>
      </c>
      <c r="AE1859" s="1">
        <v>0</v>
      </c>
      <c r="AF1859" s="1">
        <v>1</v>
      </c>
      <c r="AG1859" s="1">
        <v>0</v>
      </c>
      <c r="AH1859" s="1">
        <v>0</v>
      </c>
      <c r="AI1859" s="1">
        <v>1</v>
      </c>
      <c r="AJ1859" s="1">
        <v>0</v>
      </c>
      <c r="AK1859" s="1">
        <v>0</v>
      </c>
      <c r="AL1859" s="1">
        <v>1509</v>
      </c>
      <c r="AM1859" s="2">
        <v>42184</v>
      </c>
      <c r="AN1859">
        <f t="shared" ref="AN1859:AN1922" si="88">MONTH(AM1859)</f>
        <v>6</v>
      </c>
      <c r="AO1859" t="str">
        <f t="shared" ref="AO1859:AO1922" si="89">TEXT(DATE(2024,AN1859,1),"mmmm")</f>
        <v>June</v>
      </c>
      <c r="AP1859">
        <v>1</v>
      </c>
    </row>
    <row r="1860" spans="1:42" ht="13" x14ac:dyDescent="0.15">
      <c r="A1860">
        <v>1859</v>
      </c>
      <c r="B1860" s="1">
        <v>49767</v>
      </c>
      <c r="C1860" s="1">
        <v>543</v>
      </c>
      <c r="D1860" s="1">
        <f t="shared" si="87"/>
        <v>1.0910844535535595</v>
      </c>
      <c r="E1860" s="1">
        <v>0</v>
      </c>
      <c r="F1860" s="1">
        <v>0</v>
      </c>
      <c r="G1860" s="1">
        <v>92</v>
      </c>
      <c r="H1860" s="1">
        <v>202</v>
      </c>
      <c r="I1860" s="1">
        <v>47</v>
      </c>
      <c r="J1860" s="1">
        <v>197</v>
      </c>
      <c r="K1860" s="1">
        <v>55</v>
      </c>
      <c r="L1860" s="1">
        <v>42</v>
      </c>
      <c r="M1860" s="1">
        <v>149</v>
      </c>
      <c r="N1860" s="1">
        <v>1</v>
      </c>
      <c r="O1860" s="1">
        <v>5</v>
      </c>
      <c r="P1860" s="1">
        <v>4</v>
      </c>
      <c r="Q1860" s="1">
        <v>8</v>
      </c>
      <c r="R1860" s="1">
        <v>4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29</v>
      </c>
      <c r="AA1860" s="1" t="str" cm="1">
        <f t="array" ref="AA1860">_xlfn.IFS(AND(Z1860 &lt; 36, Z1860 &gt; 23), "24-35", AND(Z1860 &lt; 51, Z1860 &gt; 35), "36-50", AND(Z1860 &lt; 66, Z1860 &gt; 50), "51-65", Z1860 &gt; 65, "66+", TRUE, "?")</f>
        <v>24-35</v>
      </c>
      <c r="AB1860" s="1">
        <v>2582</v>
      </c>
      <c r="AC1860" s="1">
        <v>0</v>
      </c>
      <c r="AD1860" s="1">
        <v>0</v>
      </c>
      <c r="AE1860" s="1">
        <v>1</v>
      </c>
      <c r="AF1860" s="1">
        <v>0</v>
      </c>
      <c r="AG1860" s="1">
        <v>0</v>
      </c>
      <c r="AH1860" s="1">
        <v>0</v>
      </c>
      <c r="AI1860" s="1">
        <v>1</v>
      </c>
      <c r="AJ1860" s="1">
        <v>0</v>
      </c>
      <c r="AK1860" s="1">
        <v>0</v>
      </c>
      <c r="AL1860" s="1">
        <v>394</v>
      </c>
      <c r="AM1860" s="2">
        <v>42267</v>
      </c>
      <c r="AN1860">
        <f t="shared" si="88"/>
        <v>9</v>
      </c>
      <c r="AO1860" t="str">
        <f t="shared" si="89"/>
        <v>September</v>
      </c>
      <c r="AP1860">
        <v>1</v>
      </c>
    </row>
    <row r="1861" spans="1:42" ht="13" x14ac:dyDescent="0.15">
      <c r="A1861">
        <v>1860</v>
      </c>
      <c r="B1861" s="1">
        <v>83273</v>
      </c>
      <c r="C1861" s="1">
        <v>1290</v>
      </c>
      <c r="D1861" s="1">
        <f t="shared" si="87"/>
        <v>1.549121564012345</v>
      </c>
      <c r="E1861" s="1">
        <v>1</v>
      </c>
      <c r="F1861" s="1">
        <v>2</v>
      </c>
      <c r="G1861" s="1">
        <v>98</v>
      </c>
      <c r="H1861" s="1">
        <v>433</v>
      </c>
      <c r="I1861" s="1">
        <v>89</v>
      </c>
      <c r="J1861" s="1">
        <v>650</v>
      </c>
      <c r="K1861" s="1">
        <v>16</v>
      </c>
      <c r="L1861" s="1">
        <v>102</v>
      </c>
      <c r="M1861" s="1">
        <v>102</v>
      </c>
      <c r="N1861" s="1">
        <v>10</v>
      </c>
      <c r="O1861" s="1">
        <v>4</v>
      </c>
      <c r="P1861" s="1">
        <v>6</v>
      </c>
      <c r="Q1861" s="1">
        <v>9</v>
      </c>
      <c r="R1861" s="1">
        <v>7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50</v>
      </c>
      <c r="AA1861" s="1" t="str" cm="1">
        <f t="array" ref="AA1861">_xlfn.IFS(AND(Z1861 &lt; 36, Z1861 &gt; 23), "24-35", AND(Z1861 &lt; 51, Z1861 &gt; 35), "36-50", AND(Z1861 &lt; 66, Z1861 &gt; 50), "51-65", Z1861 &gt; 65, "66+", TRUE, "?")</f>
        <v>36-50</v>
      </c>
      <c r="AB1861" s="1">
        <v>2801</v>
      </c>
      <c r="AC1861" s="1">
        <v>0</v>
      </c>
      <c r="AD1861" s="1">
        <v>0</v>
      </c>
      <c r="AE1861" s="1">
        <v>1</v>
      </c>
      <c r="AF1861" s="1">
        <v>0</v>
      </c>
      <c r="AG1861" s="1">
        <v>0</v>
      </c>
      <c r="AH1861" s="1">
        <v>0</v>
      </c>
      <c r="AI1861" s="1">
        <v>1</v>
      </c>
      <c r="AJ1861" s="1">
        <v>0</v>
      </c>
      <c r="AK1861" s="1">
        <v>0</v>
      </c>
      <c r="AL1861" s="1">
        <v>1188</v>
      </c>
      <c r="AM1861" s="2">
        <v>42048</v>
      </c>
      <c r="AN1861">
        <f t="shared" si="88"/>
        <v>2</v>
      </c>
      <c r="AO1861" t="str">
        <f t="shared" si="89"/>
        <v>February</v>
      </c>
      <c r="AP1861">
        <v>1</v>
      </c>
    </row>
    <row r="1862" spans="1:42" ht="13" x14ac:dyDescent="0.15">
      <c r="A1862">
        <v>1861</v>
      </c>
      <c r="B1862" s="1">
        <v>29009</v>
      </c>
      <c r="C1862" s="1">
        <v>42</v>
      </c>
      <c r="D1862" s="1">
        <f t="shared" si="87"/>
        <v>0.1447826536592092</v>
      </c>
      <c r="E1862" s="1">
        <v>1</v>
      </c>
      <c r="F1862" s="1">
        <v>0</v>
      </c>
      <c r="G1862" s="1">
        <v>19</v>
      </c>
      <c r="H1862" s="1">
        <v>6</v>
      </c>
      <c r="I1862" s="1">
        <v>6</v>
      </c>
      <c r="J1862" s="1">
        <v>15</v>
      </c>
      <c r="K1862" s="1">
        <v>10</v>
      </c>
      <c r="L1862" s="1">
        <v>5</v>
      </c>
      <c r="M1862" s="1">
        <v>2</v>
      </c>
      <c r="N1862" s="1">
        <v>2</v>
      </c>
      <c r="O1862" s="1">
        <v>2</v>
      </c>
      <c r="P1862" s="1">
        <v>0</v>
      </c>
      <c r="Q1862" s="1">
        <v>3</v>
      </c>
      <c r="R1862" s="1">
        <v>6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39</v>
      </c>
      <c r="AA1862" s="1" t="str" cm="1">
        <f t="array" ref="AA1862">_xlfn.IFS(AND(Z1862 &lt; 36, Z1862 &gt; 23), "24-35", AND(Z1862 &lt; 51, Z1862 &gt; 35), "36-50", AND(Z1862 &lt; 66, Z1862 &gt; 50), "51-65", Z1862 &gt; 65, "66+", TRUE, "?")</f>
        <v>36-50</v>
      </c>
      <c r="AB1862" s="1">
        <v>2371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  <c r="AI1862" s="1">
        <v>1</v>
      </c>
      <c r="AJ1862" s="1">
        <v>0</v>
      </c>
      <c r="AK1862" s="1">
        <v>0</v>
      </c>
      <c r="AL1862" s="1">
        <v>40</v>
      </c>
      <c r="AM1862" s="2">
        <v>42478</v>
      </c>
      <c r="AN1862">
        <f t="shared" si="88"/>
        <v>4</v>
      </c>
      <c r="AO1862" t="str">
        <f t="shared" si="89"/>
        <v>April</v>
      </c>
      <c r="AP1862">
        <v>1</v>
      </c>
    </row>
    <row r="1863" spans="1:42" ht="13" x14ac:dyDescent="0.15">
      <c r="A1863">
        <v>1862</v>
      </c>
      <c r="B1863" s="1">
        <v>45057</v>
      </c>
      <c r="C1863" s="1">
        <v>47</v>
      </c>
      <c r="D1863" s="1">
        <f t="shared" si="87"/>
        <v>0.10431231551146325</v>
      </c>
      <c r="E1863" s="1">
        <v>1</v>
      </c>
      <c r="F1863" s="1">
        <v>0</v>
      </c>
      <c r="G1863" s="1">
        <v>80</v>
      </c>
      <c r="H1863" s="1">
        <v>37</v>
      </c>
      <c r="I1863" s="1">
        <v>0</v>
      </c>
      <c r="J1863" s="1">
        <v>7</v>
      </c>
      <c r="K1863" s="1">
        <v>3</v>
      </c>
      <c r="L1863" s="1">
        <v>0</v>
      </c>
      <c r="M1863" s="1">
        <v>3</v>
      </c>
      <c r="N1863" s="1">
        <v>1</v>
      </c>
      <c r="O1863" s="1">
        <v>2</v>
      </c>
      <c r="P1863" s="1">
        <v>0</v>
      </c>
      <c r="Q1863" s="1">
        <v>3</v>
      </c>
      <c r="R1863" s="1">
        <v>5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41</v>
      </c>
      <c r="AA1863" s="1" t="str" cm="1">
        <f t="array" ref="AA1863">_xlfn.IFS(AND(Z1863 &lt; 36, Z1863 &gt; 23), "24-35", AND(Z1863 &lt; 51, Z1863 &gt; 35), "36-50", AND(Z1863 &lt; 66, Z1863 &gt; 50), "51-65", Z1863 &gt; 65, "66+", TRUE, "?")</f>
        <v>36-50</v>
      </c>
      <c r="AB1863" s="1">
        <v>2369</v>
      </c>
      <c r="AC1863" s="1">
        <v>0</v>
      </c>
      <c r="AD1863" s="1">
        <v>1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0</v>
      </c>
      <c r="AL1863" s="1">
        <v>44</v>
      </c>
      <c r="AM1863" s="2">
        <v>42480</v>
      </c>
      <c r="AN1863">
        <f t="shared" si="88"/>
        <v>4</v>
      </c>
      <c r="AO1863" t="str">
        <f t="shared" si="89"/>
        <v>April</v>
      </c>
      <c r="AP1863">
        <v>1</v>
      </c>
    </row>
    <row r="1864" spans="1:42" ht="13" x14ac:dyDescent="0.15">
      <c r="A1864">
        <v>1863</v>
      </c>
      <c r="B1864" s="1">
        <v>37150</v>
      </c>
      <c r="C1864" s="1">
        <v>351</v>
      </c>
      <c r="D1864" s="1">
        <f t="shared" si="87"/>
        <v>0.94481830417227453</v>
      </c>
      <c r="E1864" s="1">
        <v>1</v>
      </c>
      <c r="F1864" s="1">
        <v>0</v>
      </c>
      <c r="G1864" s="1">
        <v>80</v>
      </c>
      <c r="H1864" s="1">
        <v>167</v>
      </c>
      <c r="I1864" s="1">
        <v>37</v>
      </c>
      <c r="J1864" s="1">
        <v>64</v>
      </c>
      <c r="K1864" s="1">
        <v>49</v>
      </c>
      <c r="L1864" s="1">
        <v>34</v>
      </c>
      <c r="M1864" s="1">
        <v>116</v>
      </c>
      <c r="N1864" s="1">
        <v>8</v>
      </c>
      <c r="O1864" s="1">
        <v>4</v>
      </c>
      <c r="P1864" s="1">
        <v>3</v>
      </c>
      <c r="Q1864" s="1">
        <v>6</v>
      </c>
      <c r="R1864" s="1">
        <v>7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49</v>
      </c>
      <c r="AA1864" s="1" t="str" cm="1">
        <f t="array" ref="AA1864">_xlfn.IFS(AND(Z1864 &lt; 36, Z1864 &gt; 23), "24-35", AND(Z1864 &lt; 51, Z1864 &gt; 35), "36-50", AND(Z1864 &lt; 66, Z1864 &gt; 50), "51-65", Z1864 &gt; 65, "66+", TRUE, "?")</f>
        <v>36-50</v>
      </c>
      <c r="AB1864" s="1">
        <v>2815</v>
      </c>
      <c r="AC1864" s="1">
        <v>0</v>
      </c>
      <c r="AD1864" s="1">
        <v>1</v>
      </c>
      <c r="AE1864" s="1">
        <v>0</v>
      </c>
      <c r="AF1864" s="1">
        <v>0</v>
      </c>
      <c r="AG1864" s="1">
        <v>0</v>
      </c>
      <c r="AH1864" s="1">
        <v>0</v>
      </c>
      <c r="AI1864" s="1">
        <v>1</v>
      </c>
      <c r="AJ1864" s="1">
        <v>0</v>
      </c>
      <c r="AK1864" s="1">
        <v>0</v>
      </c>
      <c r="AL1864" s="1">
        <v>235</v>
      </c>
      <c r="AM1864" s="2">
        <v>42034</v>
      </c>
      <c r="AN1864">
        <f t="shared" si="88"/>
        <v>1</v>
      </c>
      <c r="AO1864" t="str">
        <f t="shared" si="89"/>
        <v>January</v>
      </c>
      <c r="AP1864">
        <v>1</v>
      </c>
    </row>
    <row r="1865" spans="1:42" ht="13" x14ac:dyDescent="0.15">
      <c r="A1865">
        <v>1864</v>
      </c>
      <c r="B1865" s="1">
        <v>43020</v>
      </c>
      <c r="C1865" s="1">
        <v>180</v>
      </c>
      <c r="D1865" s="1">
        <f t="shared" si="87"/>
        <v>0.41841004184100417</v>
      </c>
      <c r="E1865" s="1">
        <v>1</v>
      </c>
      <c r="F1865" s="1">
        <v>0</v>
      </c>
      <c r="G1865" s="1">
        <v>79</v>
      </c>
      <c r="H1865" s="1">
        <v>45</v>
      </c>
      <c r="I1865" s="1">
        <v>7</v>
      </c>
      <c r="J1865" s="1">
        <v>99</v>
      </c>
      <c r="K1865" s="1">
        <v>4</v>
      </c>
      <c r="L1865" s="1">
        <v>25</v>
      </c>
      <c r="M1865" s="1">
        <v>43</v>
      </c>
      <c r="N1865" s="1">
        <v>3</v>
      </c>
      <c r="O1865" s="1">
        <v>4</v>
      </c>
      <c r="P1865" s="1">
        <v>1</v>
      </c>
      <c r="Q1865" s="1">
        <v>4</v>
      </c>
      <c r="R1865" s="1">
        <v>6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50</v>
      </c>
      <c r="AA1865" s="1" t="str" cm="1">
        <f t="array" ref="AA1865">_xlfn.IFS(AND(Z1865 &lt; 36, Z1865 &gt; 23), "24-35", AND(Z1865 &lt; 51, Z1865 &gt; 35), "36-50", AND(Z1865 &lt; 66, Z1865 &gt; 50), "51-65", Z1865 &gt; 65, "66+", TRUE, "?")</f>
        <v>36-50</v>
      </c>
      <c r="AB1865" s="1">
        <v>2370</v>
      </c>
      <c r="AC1865" s="1">
        <v>0</v>
      </c>
      <c r="AD1865" s="1">
        <v>0</v>
      </c>
      <c r="AE1865" s="1">
        <v>1</v>
      </c>
      <c r="AF1865" s="1">
        <v>0</v>
      </c>
      <c r="AG1865" s="1">
        <v>0</v>
      </c>
      <c r="AH1865" s="1">
        <v>0</v>
      </c>
      <c r="AI1865" s="1">
        <v>1</v>
      </c>
      <c r="AJ1865" s="1">
        <v>0</v>
      </c>
      <c r="AK1865" s="1">
        <v>0</v>
      </c>
      <c r="AL1865" s="1">
        <v>137</v>
      </c>
      <c r="AM1865" s="2">
        <v>42479</v>
      </c>
      <c r="AN1865">
        <f t="shared" si="88"/>
        <v>4</v>
      </c>
      <c r="AO1865" t="str">
        <f t="shared" si="89"/>
        <v>April</v>
      </c>
      <c r="AP1865">
        <v>1</v>
      </c>
    </row>
    <row r="1866" spans="1:42" ht="13" x14ac:dyDescent="0.15">
      <c r="A1866">
        <v>1865</v>
      </c>
      <c r="B1866" s="1">
        <v>53154</v>
      </c>
      <c r="C1866" s="1">
        <v>151</v>
      </c>
      <c r="D1866" s="1">
        <f t="shared" si="87"/>
        <v>0.28408021973887193</v>
      </c>
      <c r="E1866" s="1">
        <v>0</v>
      </c>
      <c r="F1866" s="1">
        <v>1</v>
      </c>
      <c r="G1866" s="1">
        <v>50</v>
      </c>
      <c r="H1866" s="1">
        <v>129</v>
      </c>
      <c r="I1866" s="1">
        <v>0</v>
      </c>
      <c r="J1866" s="1">
        <v>21</v>
      </c>
      <c r="K1866" s="1">
        <v>0</v>
      </c>
      <c r="L1866" s="1">
        <v>1</v>
      </c>
      <c r="M1866" s="1">
        <v>7</v>
      </c>
      <c r="N1866" s="1">
        <v>1</v>
      </c>
      <c r="O1866" s="1">
        <v>3</v>
      </c>
      <c r="P1866" s="1">
        <v>1</v>
      </c>
      <c r="Q1866" s="1">
        <v>4</v>
      </c>
      <c r="R1866" s="1">
        <v>4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61</v>
      </c>
      <c r="AA1866" s="1" t="str" cm="1">
        <f t="array" ref="AA1866">_xlfn.IFS(AND(Z1866 &lt; 36, Z1866 &gt; 23), "24-35", AND(Z1866 &lt; 51, Z1866 &gt; 35), "36-50", AND(Z1866 &lt; 66, Z1866 &gt; 50), "51-65", Z1866 &gt; 65, "66+", TRUE, "?")</f>
        <v>51-65</v>
      </c>
      <c r="AB1866" s="1">
        <v>2179</v>
      </c>
      <c r="AC1866" s="1">
        <v>0</v>
      </c>
      <c r="AD1866" s="1">
        <v>1</v>
      </c>
      <c r="AE1866" s="1">
        <v>0</v>
      </c>
      <c r="AF1866" s="1">
        <v>0</v>
      </c>
      <c r="AG1866" s="1">
        <v>0</v>
      </c>
      <c r="AH1866" s="1">
        <v>0</v>
      </c>
      <c r="AI1866" s="1">
        <v>1</v>
      </c>
      <c r="AJ1866" s="1">
        <v>0</v>
      </c>
      <c r="AK1866" s="1">
        <v>0</v>
      </c>
      <c r="AL1866" s="1">
        <v>144</v>
      </c>
      <c r="AM1866" s="2">
        <v>42670</v>
      </c>
      <c r="AN1866">
        <f t="shared" si="88"/>
        <v>10</v>
      </c>
      <c r="AO1866" t="str">
        <f t="shared" si="89"/>
        <v>October</v>
      </c>
      <c r="AP1866">
        <v>1</v>
      </c>
    </row>
    <row r="1867" spans="1:42" ht="13" x14ac:dyDescent="0.15">
      <c r="A1867">
        <v>1866</v>
      </c>
      <c r="B1867" s="1">
        <v>65308</v>
      </c>
      <c r="C1867" s="1">
        <v>1177</v>
      </c>
      <c r="D1867" s="1">
        <f t="shared" si="87"/>
        <v>1.8022294359037176</v>
      </c>
      <c r="E1867" s="1">
        <v>0</v>
      </c>
      <c r="F1867" s="1">
        <v>0</v>
      </c>
      <c r="G1867" s="1">
        <v>60</v>
      </c>
      <c r="H1867" s="1">
        <v>713</v>
      </c>
      <c r="I1867" s="1">
        <v>0</v>
      </c>
      <c r="J1867" s="1">
        <v>264</v>
      </c>
      <c r="K1867" s="1">
        <v>120</v>
      </c>
      <c r="L1867" s="1">
        <v>80</v>
      </c>
      <c r="M1867" s="1">
        <v>34</v>
      </c>
      <c r="N1867" s="1">
        <v>1</v>
      </c>
      <c r="O1867" s="1">
        <v>7</v>
      </c>
      <c r="P1867" s="1">
        <v>8</v>
      </c>
      <c r="Q1867" s="1">
        <v>12</v>
      </c>
      <c r="R1867" s="1">
        <v>4</v>
      </c>
      <c r="S1867" s="1">
        <v>1</v>
      </c>
      <c r="T1867" s="1">
        <v>0</v>
      </c>
      <c r="U1867" s="1">
        <v>0</v>
      </c>
      <c r="V1867" s="1">
        <v>0</v>
      </c>
      <c r="W1867" s="1">
        <v>1</v>
      </c>
      <c r="X1867" s="1">
        <v>0</v>
      </c>
      <c r="Y1867" s="1">
        <v>0</v>
      </c>
      <c r="Z1867" s="1">
        <v>47</v>
      </c>
      <c r="AA1867" s="1" t="str" cm="1">
        <f t="array" ref="AA1867">_xlfn.IFS(AND(Z1867 &lt; 36, Z1867 &gt; 23), "24-35", AND(Z1867 &lt; 51, Z1867 &gt; 35), "36-50", AND(Z1867 &lt; 66, Z1867 &gt; 50), "51-65", Z1867 &gt; 65, "66+", TRUE, "?")</f>
        <v>36-50</v>
      </c>
      <c r="AB1867" s="1">
        <v>2450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0</v>
      </c>
      <c r="AI1867" s="1">
        <v>1</v>
      </c>
      <c r="AJ1867" s="1">
        <v>0</v>
      </c>
      <c r="AK1867" s="1">
        <v>0</v>
      </c>
      <c r="AL1867" s="1">
        <v>1143</v>
      </c>
      <c r="AM1867" s="2">
        <v>42399</v>
      </c>
      <c r="AN1867">
        <f t="shared" si="88"/>
        <v>1</v>
      </c>
      <c r="AO1867" t="str">
        <f t="shared" si="89"/>
        <v>January</v>
      </c>
      <c r="AP1867">
        <v>1</v>
      </c>
    </row>
    <row r="1868" spans="1:42" ht="13" x14ac:dyDescent="0.15">
      <c r="A1868">
        <v>1867</v>
      </c>
      <c r="B1868" s="1">
        <v>35178</v>
      </c>
      <c r="C1868" s="1">
        <v>41</v>
      </c>
      <c r="D1868" s="1">
        <f t="shared" si="87"/>
        <v>0.11655011655011654</v>
      </c>
      <c r="E1868" s="1">
        <v>1</v>
      </c>
      <c r="F1868" s="1">
        <v>0</v>
      </c>
      <c r="G1868" s="1">
        <v>10</v>
      </c>
      <c r="H1868" s="1">
        <v>23</v>
      </c>
      <c r="I1868" s="1">
        <v>1</v>
      </c>
      <c r="J1868" s="1">
        <v>13</v>
      </c>
      <c r="K1868" s="1">
        <v>2</v>
      </c>
      <c r="L1868" s="1">
        <v>2</v>
      </c>
      <c r="M1868" s="1">
        <v>18</v>
      </c>
      <c r="N1868" s="1">
        <v>1</v>
      </c>
      <c r="O1868" s="1">
        <v>1</v>
      </c>
      <c r="P1868" s="1">
        <v>1</v>
      </c>
      <c r="Q1868" s="1">
        <v>2</v>
      </c>
      <c r="R1868" s="1">
        <v>7</v>
      </c>
      <c r="S1868" s="1">
        <v>0</v>
      </c>
      <c r="T1868" s="1">
        <v>0</v>
      </c>
      <c r="U1868" s="1">
        <v>1</v>
      </c>
      <c r="V1868" s="1">
        <v>0</v>
      </c>
      <c r="W1868" s="1">
        <v>0</v>
      </c>
      <c r="X1868" s="1">
        <v>0</v>
      </c>
      <c r="Y1868" s="1">
        <v>1</v>
      </c>
      <c r="Z1868" s="1">
        <v>49</v>
      </c>
      <c r="AA1868" s="1" t="str" cm="1">
        <f t="array" ref="AA1868">_xlfn.IFS(AND(Z1868 &lt; 36, Z1868 &gt; 23), "24-35", AND(Z1868 &lt; 51, Z1868 &gt; 35), "36-50", AND(Z1868 &lt; 66, Z1868 &gt; 50), "51-65", Z1868 &gt; 65, "66+", TRUE, "?")</f>
        <v>36-50</v>
      </c>
      <c r="AB1868" s="1">
        <v>2694</v>
      </c>
      <c r="AC1868" s="1">
        <v>0</v>
      </c>
      <c r="AD1868" s="1">
        <v>1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</v>
      </c>
      <c r="AK1868" s="1">
        <v>0</v>
      </c>
      <c r="AL1868" s="1">
        <v>23</v>
      </c>
      <c r="AM1868" s="2">
        <v>42155</v>
      </c>
      <c r="AN1868">
        <f t="shared" si="88"/>
        <v>5</v>
      </c>
      <c r="AO1868" t="str">
        <f t="shared" si="89"/>
        <v>May</v>
      </c>
      <c r="AP1868">
        <v>1</v>
      </c>
    </row>
    <row r="1869" spans="1:42" ht="13" x14ac:dyDescent="0.15">
      <c r="A1869">
        <v>1868</v>
      </c>
      <c r="B1869" s="1">
        <v>81044</v>
      </c>
      <c r="C1869" s="1">
        <v>1182</v>
      </c>
      <c r="D1869" s="1">
        <f t="shared" si="87"/>
        <v>1.4584670055772173</v>
      </c>
      <c r="E1869" s="1">
        <v>0</v>
      </c>
      <c r="F1869" s="1">
        <v>0</v>
      </c>
      <c r="G1869" s="1">
        <v>0</v>
      </c>
      <c r="H1869" s="1">
        <v>450</v>
      </c>
      <c r="I1869" s="1">
        <v>26</v>
      </c>
      <c r="J1869" s="1">
        <v>535</v>
      </c>
      <c r="K1869" s="1">
        <v>73</v>
      </c>
      <c r="L1869" s="1">
        <v>98</v>
      </c>
      <c r="M1869" s="1">
        <v>26</v>
      </c>
      <c r="N1869" s="1">
        <v>1</v>
      </c>
      <c r="O1869" s="1">
        <v>5</v>
      </c>
      <c r="P1869" s="1">
        <v>6</v>
      </c>
      <c r="Q1869" s="1">
        <v>10</v>
      </c>
      <c r="R1869" s="1">
        <v>1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73</v>
      </c>
      <c r="AA1869" s="1" t="str" cm="1">
        <f t="array" ref="AA1869">_xlfn.IFS(AND(Z1869 &lt; 36, Z1869 &gt; 23), "24-35", AND(Z1869 &lt; 51, Z1869 &gt; 35), "36-50", AND(Z1869 &lt; 66, Z1869 &gt; 50), "51-65", Z1869 &gt; 65, "66+", TRUE, "?")</f>
        <v>66+</v>
      </c>
      <c r="AB1869" s="1">
        <v>2343</v>
      </c>
      <c r="AC1869" s="1">
        <v>0</v>
      </c>
      <c r="AD1869" s="1">
        <v>1</v>
      </c>
      <c r="AE1869" s="1">
        <v>0</v>
      </c>
      <c r="AF1869" s="1">
        <v>0</v>
      </c>
      <c r="AG1869" s="1">
        <v>0</v>
      </c>
      <c r="AH1869" s="1">
        <v>1</v>
      </c>
      <c r="AI1869" s="1">
        <v>0</v>
      </c>
      <c r="AJ1869" s="1">
        <v>0</v>
      </c>
      <c r="AK1869" s="1">
        <v>0</v>
      </c>
      <c r="AL1869" s="1">
        <v>1156</v>
      </c>
      <c r="AM1869" s="2">
        <v>42506</v>
      </c>
      <c r="AN1869">
        <f t="shared" si="88"/>
        <v>5</v>
      </c>
      <c r="AO1869" t="str">
        <f t="shared" si="89"/>
        <v>May</v>
      </c>
      <c r="AP1869">
        <v>1</v>
      </c>
    </row>
    <row r="1870" spans="1:42" ht="13" x14ac:dyDescent="0.15">
      <c r="A1870">
        <v>1869</v>
      </c>
      <c r="B1870" s="1">
        <v>32871</v>
      </c>
      <c r="C1870" s="1">
        <v>38</v>
      </c>
      <c r="D1870" s="1">
        <f t="shared" si="87"/>
        <v>0.11560341942745886</v>
      </c>
      <c r="E1870" s="1">
        <v>1</v>
      </c>
      <c r="F1870" s="1">
        <v>1</v>
      </c>
      <c r="G1870" s="1">
        <v>28</v>
      </c>
      <c r="H1870" s="1">
        <v>22</v>
      </c>
      <c r="I1870" s="1">
        <v>2</v>
      </c>
      <c r="J1870" s="1">
        <v>12</v>
      </c>
      <c r="K1870" s="1">
        <v>0</v>
      </c>
      <c r="L1870" s="1">
        <v>2</v>
      </c>
      <c r="M1870" s="1">
        <v>5</v>
      </c>
      <c r="N1870" s="1">
        <v>1</v>
      </c>
      <c r="O1870" s="1">
        <v>1</v>
      </c>
      <c r="P1870" s="1">
        <v>0</v>
      </c>
      <c r="Q1870" s="1">
        <v>3</v>
      </c>
      <c r="R1870" s="1">
        <v>4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69</v>
      </c>
      <c r="AA1870" s="1" t="str" cm="1">
        <f t="array" ref="AA1870">_xlfn.IFS(AND(Z1870 &lt; 36, Z1870 &gt; 23), "24-35", AND(Z1870 &lt; 51, Z1870 &gt; 35), "36-50", AND(Z1870 &lt; 66, Z1870 &gt; 50), "51-65", Z1870 &gt; 65, "66+", TRUE, "?")</f>
        <v>66+</v>
      </c>
      <c r="AB1870" s="1">
        <v>2636</v>
      </c>
      <c r="AC1870" s="1">
        <v>0</v>
      </c>
      <c r="AD1870" s="1">
        <v>1</v>
      </c>
      <c r="AE1870" s="1">
        <v>0</v>
      </c>
      <c r="AF1870" s="1">
        <v>0</v>
      </c>
      <c r="AG1870" s="1">
        <v>0</v>
      </c>
      <c r="AH1870" s="1">
        <v>0</v>
      </c>
      <c r="AI1870" s="1">
        <v>1</v>
      </c>
      <c r="AJ1870" s="1">
        <v>0</v>
      </c>
      <c r="AK1870" s="1">
        <v>0</v>
      </c>
      <c r="AL1870" s="1">
        <v>33</v>
      </c>
      <c r="AM1870" s="2">
        <v>42213</v>
      </c>
      <c r="AN1870">
        <f t="shared" si="88"/>
        <v>7</v>
      </c>
      <c r="AO1870" t="str">
        <f t="shared" si="89"/>
        <v>July</v>
      </c>
      <c r="AP1870">
        <v>1</v>
      </c>
    </row>
    <row r="1871" spans="1:42" ht="13" x14ac:dyDescent="0.15">
      <c r="A1871">
        <v>1870</v>
      </c>
      <c r="B1871" s="1">
        <v>55801</v>
      </c>
      <c r="C1871" s="1">
        <v>432</v>
      </c>
      <c r="D1871" s="1">
        <f t="shared" si="87"/>
        <v>0.77417967419938716</v>
      </c>
      <c r="E1871" s="1">
        <v>1</v>
      </c>
      <c r="F1871" s="1">
        <v>1</v>
      </c>
      <c r="G1871" s="1">
        <v>35</v>
      </c>
      <c r="H1871" s="1">
        <v>367</v>
      </c>
      <c r="I1871" s="1">
        <v>4</v>
      </c>
      <c r="J1871" s="1">
        <v>51</v>
      </c>
      <c r="K1871" s="1">
        <v>6</v>
      </c>
      <c r="L1871" s="1">
        <v>4</v>
      </c>
      <c r="M1871" s="1">
        <v>95</v>
      </c>
      <c r="N1871" s="1">
        <v>6</v>
      </c>
      <c r="O1871" s="1">
        <v>7</v>
      </c>
      <c r="P1871" s="1">
        <v>2</v>
      </c>
      <c r="Q1871" s="1">
        <v>6</v>
      </c>
      <c r="R1871" s="1">
        <v>7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45</v>
      </c>
      <c r="AA1871" s="1" t="str" cm="1">
        <f t="array" ref="AA1871">_xlfn.IFS(AND(Z1871 &lt; 36, Z1871 &gt; 23), "24-35", AND(Z1871 &lt; 51, Z1871 &gt; 35), "36-50", AND(Z1871 &lt; 66, Z1871 &gt; 50), "51-65", Z1871 &gt; 65, "66+", TRUE, "?")</f>
        <v>36-50</v>
      </c>
      <c r="AB1871" s="1">
        <v>2439</v>
      </c>
      <c r="AC1871" s="1">
        <v>0</v>
      </c>
      <c r="AD1871" s="1">
        <v>0</v>
      </c>
      <c r="AE1871" s="1">
        <v>1</v>
      </c>
      <c r="AF1871" s="1">
        <v>0</v>
      </c>
      <c r="AG1871" s="1">
        <v>0</v>
      </c>
      <c r="AH1871" s="1">
        <v>0</v>
      </c>
      <c r="AI1871" s="1">
        <v>1</v>
      </c>
      <c r="AJ1871" s="1">
        <v>0</v>
      </c>
      <c r="AK1871" s="1">
        <v>0</v>
      </c>
      <c r="AL1871" s="1">
        <v>337</v>
      </c>
      <c r="AM1871" s="2">
        <v>42410</v>
      </c>
      <c r="AN1871">
        <f t="shared" si="88"/>
        <v>2</v>
      </c>
      <c r="AO1871" t="str">
        <f t="shared" si="89"/>
        <v>February</v>
      </c>
      <c r="AP1871">
        <v>1</v>
      </c>
    </row>
    <row r="1872" spans="1:42" ht="13" x14ac:dyDescent="0.15">
      <c r="A1872">
        <v>1871</v>
      </c>
      <c r="B1872" s="1">
        <v>76320</v>
      </c>
      <c r="C1872" s="1">
        <v>897</v>
      </c>
      <c r="D1872" s="1">
        <f t="shared" si="87"/>
        <v>1.175314465408805</v>
      </c>
      <c r="E1872" s="1">
        <v>0</v>
      </c>
      <c r="F1872" s="1">
        <v>1</v>
      </c>
      <c r="G1872" s="1">
        <v>49</v>
      </c>
      <c r="H1872" s="1">
        <v>526</v>
      </c>
      <c r="I1872" s="1">
        <v>35</v>
      </c>
      <c r="J1872" s="1">
        <v>214</v>
      </c>
      <c r="K1872" s="1">
        <v>69</v>
      </c>
      <c r="L1872" s="1">
        <v>53</v>
      </c>
      <c r="M1872" s="1">
        <v>35</v>
      </c>
      <c r="N1872" s="1">
        <v>2</v>
      </c>
      <c r="O1872" s="1">
        <v>6</v>
      </c>
      <c r="P1872" s="1">
        <v>3</v>
      </c>
      <c r="Q1872" s="1">
        <v>4</v>
      </c>
      <c r="R1872" s="1">
        <v>2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61</v>
      </c>
      <c r="AA1872" s="1" t="str" cm="1">
        <f t="array" ref="AA1872">_xlfn.IFS(AND(Z1872 &lt; 36, Z1872 &gt; 23), "24-35", AND(Z1872 &lt; 51, Z1872 &gt; 35), "36-50", AND(Z1872 &lt; 66, Z1872 &gt; 50), "51-65", Z1872 &gt; 65, "66+", TRUE, "?")</f>
        <v>51-65</v>
      </c>
      <c r="AB1872" s="1">
        <v>2166</v>
      </c>
      <c r="AC1872" s="1">
        <v>0</v>
      </c>
      <c r="AD1872" s="1">
        <v>0</v>
      </c>
      <c r="AE1872" s="1">
        <v>0</v>
      </c>
      <c r="AF1872" s="1">
        <v>0</v>
      </c>
      <c r="AG1872" s="1">
        <v>1</v>
      </c>
      <c r="AH1872" s="1">
        <v>0</v>
      </c>
      <c r="AI1872" s="1">
        <v>1</v>
      </c>
      <c r="AJ1872" s="1">
        <v>0</v>
      </c>
      <c r="AK1872" s="1">
        <v>0</v>
      </c>
      <c r="AL1872" s="1">
        <v>862</v>
      </c>
      <c r="AM1872" s="2">
        <v>42683</v>
      </c>
      <c r="AN1872">
        <f t="shared" si="88"/>
        <v>11</v>
      </c>
      <c r="AO1872" t="str">
        <f t="shared" si="89"/>
        <v>November</v>
      </c>
      <c r="AP1872">
        <v>1</v>
      </c>
    </row>
    <row r="1873" spans="1:42" ht="13" x14ac:dyDescent="0.15">
      <c r="A1873">
        <v>1872</v>
      </c>
      <c r="B1873" s="1">
        <v>36927</v>
      </c>
      <c r="C1873" s="1">
        <v>67</v>
      </c>
      <c r="D1873" s="1">
        <f t="shared" si="87"/>
        <v>0.18143905543369351</v>
      </c>
      <c r="E1873" s="1">
        <v>1</v>
      </c>
      <c r="F1873" s="1">
        <v>1</v>
      </c>
      <c r="G1873" s="1">
        <v>46</v>
      </c>
      <c r="H1873" s="1">
        <v>51</v>
      </c>
      <c r="I1873" s="1">
        <v>0</v>
      </c>
      <c r="J1873" s="1">
        <v>16</v>
      </c>
      <c r="K1873" s="1">
        <v>0</v>
      </c>
      <c r="L1873" s="1">
        <v>0</v>
      </c>
      <c r="M1873" s="1">
        <v>4</v>
      </c>
      <c r="N1873" s="1">
        <v>2</v>
      </c>
      <c r="O1873" s="1">
        <v>3</v>
      </c>
      <c r="P1873" s="1">
        <v>0</v>
      </c>
      <c r="Q1873" s="1">
        <v>3</v>
      </c>
      <c r="R1873" s="1">
        <v>8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65</v>
      </c>
      <c r="AA1873" s="1" t="str" cm="1">
        <f t="array" ref="AA1873">_xlfn.IFS(AND(Z1873 &lt; 36, Z1873 &gt; 23), "24-35", AND(Z1873 &lt; 51, Z1873 &gt; 35), "36-50", AND(Z1873 &lt; 66, Z1873 &gt; 50), "51-65", Z1873 &gt; 65, "66+", TRUE, "?")</f>
        <v>51-65</v>
      </c>
      <c r="AB1873" s="1">
        <v>2186</v>
      </c>
      <c r="AC1873" s="1">
        <v>0</v>
      </c>
      <c r="AD1873" s="1">
        <v>0</v>
      </c>
      <c r="AE1873" s="1">
        <v>1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0</v>
      </c>
      <c r="AL1873" s="1">
        <v>63</v>
      </c>
      <c r="AM1873" s="2">
        <v>42663</v>
      </c>
      <c r="AN1873">
        <f t="shared" si="88"/>
        <v>10</v>
      </c>
      <c r="AO1873" t="str">
        <f t="shared" si="89"/>
        <v>October</v>
      </c>
      <c r="AP1873">
        <v>1</v>
      </c>
    </row>
    <row r="1874" spans="1:42" ht="13" x14ac:dyDescent="0.15">
      <c r="A1874">
        <v>1873</v>
      </c>
      <c r="B1874" s="1">
        <v>48794</v>
      </c>
      <c r="C1874" s="1">
        <v>39</v>
      </c>
      <c r="D1874" s="1">
        <f t="shared" si="87"/>
        <v>7.9927859982784774E-2</v>
      </c>
      <c r="E1874" s="1">
        <v>1</v>
      </c>
      <c r="F1874" s="1">
        <v>1</v>
      </c>
      <c r="G1874" s="1">
        <v>97</v>
      </c>
      <c r="H1874" s="1">
        <v>25</v>
      </c>
      <c r="I1874" s="1">
        <v>0</v>
      </c>
      <c r="J1874" s="1">
        <v>11</v>
      </c>
      <c r="K1874" s="1">
        <v>3</v>
      </c>
      <c r="L1874" s="1">
        <v>0</v>
      </c>
      <c r="M1874" s="1">
        <v>15</v>
      </c>
      <c r="N1874" s="1">
        <v>1</v>
      </c>
      <c r="O1874" s="1">
        <v>1</v>
      </c>
      <c r="P1874" s="1">
        <v>0</v>
      </c>
      <c r="Q1874" s="1">
        <v>3</v>
      </c>
      <c r="R1874" s="1">
        <v>4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67</v>
      </c>
      <c r="AA1874" s="1" t="str" cm="1">
        <f t="array" ref="AA1874">_xlfn.IFS(AND(Z1874 &lt; 36, Z1874 &gt; 23), "24-35", AND(Z1874 &lt; 51, Z1874 &gt; 35), "36-50", AND(Z1874 &lt; 66, Z1874 &gt; 50), "51-65", Z1874 &gt; 65, "66+", TRUE, "?")</f>
        <v>66+</v>
      </c>
      <c r="AB1874" s="1">
        <v>2162</v>
      </c>
      <c r="AC1874" s="1">
        <v>0</v>
      </c>
      <c r="AD1874" s="1">
        <v>0</v>
      </c>
      <c r="AE1874" s="1">
        <v>0</v>
      </c>
      <c r="AF1874" s="1">
        <v>1</v>
      </c>
      <c r="AG1874" s="1">
        <v>0</v>
      </c>
      <c r="AH1874" s="1">
        <v>0</v>
      </c>
      <c r="AI1874" s="1">
        <v>1</v>
      </c>
      <c r="AJ1874" s="1">
        <v>0</v>
      </c>
      <c r="AK1874" s="1">
        <v>0</v>
      </c>
      <c r="AL1874" s="1">
        <v>24</v>
      </c>
      <c r="AM1874" s="2">
        <v>42687</v>
      </c>
      <c r="AN1874">
        <f t="shared" si="88"/>
        <v>11</v>
      </c>
      <c r="AO1874" t="str">
        <f t="shared" si="89"/>
        <v>November</v>
      </c>
      <c r="AP1874">
        <v>1</v>
      </c>
    </row>
    <row r="1875" spans="1:42" ht="13" x14ac:dyDescent="0.15">
      <c r="A1875">
        <v>1874</v>
      </c>
      <c r="B1875" s="1">
        <v>23478</v>
      </c>
      <c r="C1875" s="1">
        <v>90</v>
      </c>
      <c r="D1875" s="1">
        <f t="shared" si="87"/>
        <v>0.38333759263991823</v>
      </c>
      <c r="E1875" s="1">
        <v>0</v>
      </c>
      <c r="F1875" s="1">
        <v>0</v>
      </c>
      <c r="G1875" s="1">
        <v>51</v>
      </c>
      <c r="H1875" s="1">
        <v>28</v>
      </c>
      <c r="I1875" s="1">
        <v>6</v>
      </c>
      <c r="J1875" s="1">
        <v>27</v>
      </c>
      <c r="K1875" s="1">
        <v>12</v>
      </c>
      <c r="L1875" s="1">
        <v>17</v>
      </c>
      <c r="M1875" s="1">
        <v>39</v>
      </c>
      <c r="N1875" s="1">
        <v>1</v>
      </c>
      <c r="O1875" s="1">
        <v>3</v>
      </c>
      <c r="P1875" s="1">
        <v>0</v>
      </c>
      <c r="Q1875" s="1">
        <v>3</v>
      </c>
      <c r="R1875" s="1">
        <v>8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55</v>
      </c>
      <c r="AA1875" s="1" t="str" cm="1">
        <f t="array" ref="AA1875">_xlfn.IFS(AND(Z1875 &lt; 36, Z1875 &gt; 23), "24-35", AND(Z1875 &lt; 51, Z1875 &gt; 35), "36-50", AND(Z1875 &lt; 66, Z1875 &gt; 50), "51-65", Z1875 &gt; 65, "66+", TRUE, "?")</f>
        <v>51-65</v>
      </c>
      <c r="AB1875" s="1">
        <v>2626</v>
      </c>
      <c r="AC1875" s="1">
        <v>0</v>
      </c>
      <c r="AD1875" s="1">
        <v>0</v>
      </c>
      <c r="AE1875" s="1">
        <v>1</v>
      </c>
      <c r="AF1875" s="1">
        <v>0</v>
      </c>
      <c r="AG1875" s="1">
        <v>0</v>
      </c>
      <c r="AH1875" s="1">
        <v>0</v>
      </c>
      <c r="AI1875" s="1">
        <v>1</v>
      </c>
      <c r="AJ1875" s="1">
        <v>0</v>
      </c>
      <c r="AK1875" s="1">
        <v>0</v>
      </c>
      <c r="AL1875" s="1">
        <v>51</v>
      </c>
      <c r="AM1875" s="2">
        <v>42223</v>
      </c>
      <c r="AN1875">
        <f t="shared" si="88"/>
        <v>8</v>
      </c>
      <c r="AO1875" t="str">
        <f t="shared" si="89"/>
        <v>August</v>
      </c>
      <c r="AP1875">
        <v>1</v>
      </c>
    </row>
    <row r="1876" spans="1:42" ht="13" x14ac:dyDescent="0.15">
      <c r="A1876">
        <v>1875</v>
      </c>
      <c r="B1876" s="1">
        <v>71128</v>
      </c>
      <c r="C1876" s="1">
        <v>1584</v>
      </c>
      <c r="D1876" s="1">
        <f t="shared" si="87"/>
        <v>2.226971094365088</v>
      </c>
      <c r="E1876" s="1">
        <v>1</v>
      </c>
      <c r="F1876" s="1">
        <v>0</v>
      </c>
      <c r="G1876" s="1">
        <v>80</v>
      </c>
      <c r="H1876" s="1">
        <v>958</v>
      </c>
      <c r="I1876" s="1">
        <v>159</v>
      </c>
      <c r="J1876" s="1">
        <v>447</v>
      </c>
      <c r="K1876" s="1">
        <v>20</v>
      </c>
      <c r="L1876" s="1">
        <v>0</v>
      </c>
      <c r="M1876" s="1">
        <v>31</v>
      </c>
      <c r="N1876" s="1">
        <v>3</v>
      </c>
      <c r="O1876" s="1">
        <v>2</v>
      </c>
      <c r="P1876" s="1">
        <v>10</v>
      </c>
      <c r="Q1876" s="1">
        <v>12</v>
      </c>
      <c r="R1876" s="1">
        <v>7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47</v>
      </c>
      <c r="AA1876" s="1" t="str" cm="1">
        <f t="array" ref="AA1876">_xlfn.IFS(AND(Z1876 &lt; 36, Z1876 &gt; 23), "24-35", AND(Z1876 &lt; 51, Z1876 &gt; 35), "36-50", AND(Z1876 &lt; 66, Z1876 &gt; 50), "51-65", Z1876 &gt; 65, "66+", TRUE, "?")</f>
        <v>36-50</v>
      </c>
      <c r="AB1876" s="1">
        <v>2790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1</v>
      </c>
      <c r="AJ1876" s="1">
        <v>0</v>
      </c>
      <c r="AK1876" s="1">
        <v>0</v>
      </c>
      <c r="AL1876" s="1">
        <v>1553</v>
      </c>
      <c r="AM1876" s="2">
        <v>42059</v>
      </c>
      <c r="AN1876">
        <f t="shared" si="88"/>
        <v>2</v>
      </c>
      <c r="AO1876" t="str">
        <f t="shared" si="89"/>
        <v>February</v>
      </c>
      <c r="AP1876">
        <v>1</v>
      </c>
    </row>
    <row r="1877" spans="1:42" ht="13" x14ac:dyDescent="0.15">
      <c r="A1877">
        <v>1876</v>
      </c>
      <c r="B1877" s="1">
        <v>59462</v>
      </c>
      <c r="C1877" s="1">
        <v>892</v>
      </c>
      <c r="D1877" s="1">
        <f t="shared" si="87"/>
        <v>1.5001177222427768</v>
      </c>
      <c r="E1877" s="1">
        <v>0</v>
      </c>
      <c r="F1877" s="1">
        <v>1</v>
      </c>
      <c r="G1877" s="1">
        <v>29</v>
      </c>
      <c r="H1877" s="1">
        <v>724</v>
      </c>
      <c r="I1877" s="1">
        <v>17</v>
      </c>
      <c r="J1877" s="1">
        <v>143</v>
      </c>
      <c r="K1877" s="1">
        <v>0</v>
      </c>
      <c r="L1877" s="1">
        <v>8</v>
      </c>
      <c r="M1877" s="1">
        <v>196</v>
      </c>
      <c r="N1877" s="1">
        <v>2</v>
      </c>
      <c r="O1877" s="1">
        <v>9</v>
      </c>
      <c r="P1877" s="1">
        <v>2</v>
      </c>
      <c r="Q1877" s="1">
        <v>12</v>
      </c>
      <c r="R1877" s="1">
        <v>7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70</v>
      </c>
      <c r="AA1877" s="1" t="str" cm="1">
        <f t="array" ref="AA1877">_xlfn.IFS(AND(Z1877 &lt; 36, Z1877 &gt; 23), "24-35", AND(Z1877 &lt; 51, Z1877 &gt; 35), "36-50", AND(Z1877 &lt; 66, Z1877 &gt; 50), "51-65", Z1877 &gt; 65, "66+", TRUE, "?")</f>
        <v>66+</v>
      </c>
      <c r="AB1877" s="1">
        <v>2699</v>
      </c>
      <c r="AC1877" s="1">
        <v>0</v>
      </c>
      <c r="AD1877" s="1">
        <v>1</v>
      </c>
      <c r="AE1877" s="1">
        <v>0</v>
      </c>
      <c r="AF1877" s="1">
        <v>0</v>
      </c>
      <c r="AG1877" s="1">
        <v>0</v>
      </c>
      <c r="AH1877" s="1">
        <v>0</v>
      </c>
      <c r="AI1877" s="1">
        <v>1</v>
      </c>
      <c r="AJ1877" s="1">
        <v>0</v>
      </c>
      <c r="AK1877" s="1">
        <v>0</v>
      </c>
      <c r="AL1877" s="1">
        <v>696</v>
      </c>
      <c r="AM1877" s="2">
        <v>42150</v>
      </c>
      <c r="AN1877">
        <f t="shared" si="88"/>
        <v>5</v>
      </c>
      <c r="AO1877" t="str">
        <f t="shared" si="89"/>
        <v>May</v>
      </c>
      <c r="AP1877">
        <v>1</v>
      </c>
    </row>
    <row r="1878" spans="1:42" ht="13" x14ac:dyDescent="0.15">
      <c r="A1878">
        <v>1877</v>
      </c>
      <c r="B1878" s="1">
        <v>42554</v>
      </c>
      <c r="C1878" s="1">
        <v>41</v>
      </c>
      <c r="D1878" s="1">
        <f t="shared" si="87"/>
        <v>9.634816938478169E-2</v>
      </c>
      <c r="E1878" s="1">
        <v>1</v>
      </c>
      <c r="F1878" s="1">
        <v>1</v>
      </c>
      <c r="G1878" s="1">
        <v>93</v>
      </c>
      <c r="H1878" s="1">
        <v>29</v>
      </c>
      <c r="I1878" s="1">
        <v>1</v>
      </c>
      <c r="J1878" s="1">
        <v>11</v>
      </c>
      <c r="K1878" s="1">
        <v>0</v>
      </c>
      <c r="L1878" s="1">
        <v>0</v>
      </c>
      <c r="M1878" s="1">
        <v>0</v>
      </c>
      <c r="N1878" s="1">
        <v>2</v>
      </c>
      <c r="O1878" s="1">
        <v>2</v>
      </c>
      <c r="P1878" s="1">
        <v>0</v>
      </c>
      <c r="Q1878" s="1">
        <v>3</v>
      </c>
      <c r="R1878" s="1">
        <v>4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42</v>
      </c>
      <c r="AA1878" s="1" t="str" cm="1">
        <f t="array" ref="AA1878">_xlfn.IFS(AND(Z1878 &lt; 36, Z1878 &gt; 23), "24-35", AND(Z1878 &lt; 51, Z1878 &gt; 35), "36-50", AND(Z1878 &lt; 66, Z1878 &gt; 50), "51-65", Z1878 &gt; 65, "66+", TRUE, "?")</f>
        <v>36-50</v>
      </c>
      <c r="AB1878" s="1">
        <v>2692</v>
      </c>
      <c r="AC1878" s="1">
        <v>0</v>
      </c>
      <c r="AD1878" s="1">
        <v>0</v>
      </c>
      <c r="AE1878" s="1">
        <v>0</v>
      </c>
      <c r="AF1878" s="1">
        <v>1</v>
      </c>
      <c r="AG1878" s="1">
        <v>0</v>
      </c>
      <c r="AH1878" s="1">
        <v>0</v>
      </c>
      <c r="AI1878" s="1">
        <v>1</v>
      </c>
      <c r="AJ1878" s="1">
        <v>0</v>
      </c>
      <c r="AK1878" s="1">
        <v>0</v>
      </c>
      <c r="AL1878" s="1">
        <v>41</v>
      </c>
      <c r="AM1878" s="2">
        <v>42157</v>
      </c>
      <c r="AN1878">
        <f t="shared" si="88"/>
        <v>6</v>
      </c>
      <c r="AO1878" t="str">
        <f t="shared" si="89"/>
        <v>June</v>
      </c>
      <c r="AP1878">
        <v>1</v>
      </c>
    </row>
    <row r="1879" spans="1:42" ht="13" x14ac:dyDescent="0.15">
      <c r="A1879">
        <v>1878</v>
      </c>
      <c r="B1879" s="1">
        <v>67046</v>
      </c>
      <c r="C1879" s="1">
        <v>886</v>
      </c>
      <c r="D1879" s="1">
        <f t="shared" si="87"/>
        <v>1.3214807743936998</v>
      </c>
      <c r="E1879" s="1">
        <v>0</v>
      </c>
      <c r="F1879" s="1">
        <v>1</v>
      </c>
      <c r="G1879" s="1">
        <v>92</v>
      </c>
      <c r="H1879" s="1">
        <v>544</v>
      </c>
      <c r="I1879" s="1">
        <v>35</v>
      </c>
      <c r="J1879" s="1">
        <v>133</v>
      </c>
      <c r="K1879" s="1">
        <v>23</v>
      </c>
      <c r="L1879" s="1">
        <v>151</v>
      </c>
      <c r="M1879" s="1">
        <v>107</v>
      </c>
      <c r="N1879" s="1">
        <v>2</v>
      </c>
      <c r="O1879" s="1">
        <v>4</v>
      </c>
      <c r="P1879" s="1">
        <v>5</v>
      </c>
      <c r="Q1879" s="1">
        <v>4</v>
      </c>
      <c r="R1879" s="1">
        <v>2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69</v>
      </c>
      <c r="AA1879" s="1" t="str" cm="1">
        <f t="array" ref="AA1879">_xlfn.IFS(AND(Z1879 &lt; 36, Z1879 &gt; 23), "24-35", AND(Z1879 &lt; 51, Z1879 &gt; 35), "36-50", AND(Z1879 &lt; 66, Z1879 &gt; 50), "51-65", Z1879 &gt; 65, "66+", TRUE, "?")</f>
        <v>66+</v>
      </c>
      <c r="AB1879" s="1">
        <v>2698</v>
      </c>
      <c r="AC1879" s="1">
        <v>0</v>
      </c>
      <c r="AD1879" s="1">
        <v>0</v>
      </c>
      <c r="AE1879" s="1">
        <v>0</v>
      </c>
      <c r="AF1879" s="1">
        <v>0</v>
      </c>
      <c r="AG1879" s="1">
        <v>1</v>
      </c>
      <c r="AH1879" s="1">
        <v>0</v>
      </c>
      <c r="AI1879" s="1">
        <v>1</v>
      </c>
      <c r="AJ1879" s="1">
        <v>0</v>
      </c>
      <c r="AK1879" s="1">
        <v>0</v>
      </c>
      <c r="AL1879" s="1">
        <v>779</v>
      </c>
      <c r="AM1879" s="2">
        <v>42151</v>
      </c>
      <c r="AN1879">
        <f t="shared" si="88"/>
        <v>5</v>
      </c>
      <c r="AO1879" t="str">
        <f t="shared" si="89"/>
        <v>May</v>
      </c>
      <c r="AP1879">
        <v>1</v>
      </c>
    </row>
    <row r="1880" spans="1:42" ht="13" x14ac:dyDescent="0.15">
      <c r="A1880">
        <v>1879</v>
      </c>
      <c r="B1880" s="1">
        <v>42192</v>
      </c>
      <c r="C1880" s="1">
        <v>93</v>
      </c>
      <c r="D1880" s="1">
        <f t="shared" si="87"/>
        <v>0.22042093287827075</v>
      </c>
      <c r="E1880" s="1">
        <v>0</v>
      </c>
      <c r="F1880" s="1">
        <v>0</v>
      </c>
      <c r="G1880" s="1">
        <v>40</v>
      </c>
      <c r="H1880" s="1">
        <v>40</v>
      </c>
      <c r="I1880" s="1">
        <v>15</v>
      </c>
      <c r="J1880" s="1">
        <v>15</v>
      </c>
      <c r="K1880" s="1">
        <v>17</v>
      </c>
      <c r="L1880" s="1">
        <v>6</v>
      </c>
      <c r="M1880" s="1">
        <v>7</v>
      </c>
      <c r="N1880" s="1">
        <v>1</v>
      </c>
      <c r="O1880" s="1">
        <v>2</v>
      </c>
      <c r="P1880" s="1">
        <v>1</v>
      </c>
      <c r="Q1880" s="1">
        <v>3</v>
      </c>
      <c r="R1880" s="1">
        <v>4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72</v>
      </c>
      <c r="AA1880" s="1" t="str" cm="1">
        <f t="array" ref="AA1880">_xlfn.IFS(AND(Z1880 &lt; 36, Z1880 &gt; 23), "24-35", AND(Z1880 &lt; 51, Z1880 &gt; 35), "36-50", AND(Z1880 &lt; 66, Z1880 &gt; 50), "51-65", Z1880 &gt; 65, "66+", TRUE, "?")</f>
        <v>66+</v>
      </c>
      <c r="AB1880" s="1">
        <v>2455</v>
      </c>
      <c r="AC1880" s="1">
        <v>0</v>
      </c>
      <c r="AD1880" s="1">
        <v>1</v>
      </c>
      <c r="AE1880" s="1">
        <v>0</v>
      </c>
      <c r="AF1880" s="1">
        <v>0</v>
      </c>
      <c r="AG1880" s="1">
        <v>0</v>
      </c>
      <c r="AH1880" s="1">
        <v>0</v>
      </c>
      <c r="AI1880" s="1">
        <v>1</v>
      </c>
      <c r="AJ1880" s="1">
        <v>0</v>
      </c>
      <c r="AK1880" s="1">
        <v>0</v>
      </c>
      <c r="AL1880" s="1">
        <v>86</v>
      </c>
      <c r="AM1880" s="2">
        <v>42394</v>
      </c>
      <c r="AN1880">
        <f t="shared" si="88"/>
        <v>1</v>
      </c>
      <c r="AO1880" t="str">
        <f t="shared" si="89"/>
        <v>January</v>
      </c>
      <c r="AP1880">
        <v>1</v>
      </c>
    </row>
    <row r="1881" spans="1:42" ht="13" x14ac:dyDescent="0.15">
      <c r="A1881">
        <v>1880</v>
      </c>
      <c r="B1881" s="1">
        <v>77610</v>
      </c>
      <c r="C1881" s="1">
        <v>1664</v>
      </c>
      <c r="D1881" s="1">
        <f t="shared" si="87"/>
        <v>2.1440536013400338</v>
      </c>
      <c r="E1881" s="1">
        <v>0</v>
      </c>
      <c r="F1881" s="1">
        <v>1</v>
      </c>
      <c r="G1881" s="1">
        <v>70</v>
      </c>
      <c r="H1881" s="1">
        <v>1245</v>
      </c>
      <c r="I1881" s="1">
        <v>33</v>
      </c>
      <c r="J1881" s="1">
        <v>332</v>
      </c>
      <c r="K1881" s="1">
        <v>21</v>
      </c>
      <c r="L1881" s="1">
        <v>33</v>
      </c>
      <c r="M1881" s="1">
        <v>16</v>
      </c>
      <c r="N1881" s="1">
        <v>2</v>
      </c>
      <c r="O1881" s="1">
        <v>4</v>
      </c>
      <c r="P1881" s="1">
        <v>7</v>
      </c>
      <c r="Q1881" s="1">
        <v>4</v>
      </c>
      <c r="R1881" s="1">
        <v>7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68</v>
      </c>
      <c r="AA1881" s="1" t="str" cm="1">
        <f t="array" ref="AA1881">_xlfn.IFS(AND(Z1881 &lt; 36, Z1881 &gt; 23), "24-35", AND(Z1881 &lt; 51, Z1881 &gt; 35), "36-50", AND(Z1881 &lt; 66, Z1881 &gt; 50), "51-65", Z1881 &gt; 65, "66+", TRUE, "?")</f>
        <v>66+</v>
      </c>
      <c r="AB1881" s="1">
        <v>2767</v>
      </c>
      <c r="AC1881" s="1">
        <v>0</v>
      </c>
      <c r="AD1881" s="1">
        <v>1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1648</v>
      </c>
      <c r="AM1881" s="2">
        <v>42082</v>
      </c>
      <c r="AN1881">
        <f t="shared" si="88"/>
        <v>3</v>
      </c>
      <c r="AO1881" t="str">
        <f t="shared" si="89"/>
        <v>March</v>
      </c>
      <c r="AP1881">
        <v>1</v>
      </c>
    </row>
    <row r="1882" spans="1:42" ht="13" x14ac:dyDescent="0.15">
      <c r="A1882">
        <v>1881</v>
      </c>
      <c r="B1882" s="1">
        <v>31761</v>
      </c>
      <c r="C1882" s="1">
        <v>70</v>
      </c>
      <c r="D1882" s="1">
        <f t="shared" si="87"/>
        <v>0.22039608324674917</v>
      </c>
      <c r="E1882" s="1">
        <v>1</v>
      </c>
      <c r="F1882" s="1">
        <v>0</v>
      </c>
      <c r="G1882" s="1">
        <v>96</v>
      </c>
      <c r="H1882" s="1">
        <v>19</v>
      </c>
      <c r="I1882" s="1">
        <v>1</v>
      </c>
      <c r="J1882" s="1">
        <v>20</v>
      </c>
      <c r="K1882" s="1">
        <v>16</v>
      </c>
      <c r="L1882" s="1">
        <v>14</v>
      </c>
      <c r="M1882" s="1">
        <v>28</v>
      </c>
      <c r="N1882" s="1">
        <v>2</v>
      </c>
      <c r="O1882" s="1">
        <v>3</v>
      </c>
      <c r="P1882" s="1">
        <v>0</v>
      </c>
      <c r="Q1882" s="1">
        <v>4</v>
      </c>
      <c r="R1882" s="1">
        <v>5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36</v>
      </c>
      <c r="AA1882" s="1" t="str" cm="1">
        <f t="array" ref="AA1882">_xlfn.IFS(AND(Z1882 &lt; 36, Z1882 &gt; 23), "24-35", AND(Z1882 &lt; 51, Z1882 &gt; 35), "36-50", AND(Z1882 &lt; 66, Z1882 &gt; 50), "51-65", Z1882 &gt; 65, "66+", TRUE, "?")</f>
        <v>36-50</v>
      </c>
      <c r="AB1882" s="1">
        <v>2244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  <c r="AI1882" s="1">
        <v>1</v>
      </c>
      <c r="AJ1882" s="1">
        <v>0</v>
      </c>
      <c r="AK1882" s="1">
        <v>0</v>
      </c>
      <c r="AL1882" s="1">
        <v>42</v>
      </c>
      <c r="AM1882" s="2">
        <v>42605</v>
      </c>
      <c r="AN1882">
        <f t="shared" si="88"/>
        <v>8</v>
      </c>
      <c r="AO1882" t="str">
        <f t="shared" si="89"/>
        <v>August</v>
      </c>
      <c r="AP1882">
        <v>1</v>
      </c>
    </row>
    <row r="1883" spans="1:42" ht="13" x14ac:dyDescent="0.15">
      <c r="A1883">
        <v>1882</v>
      </c>
      <c r="B1883" s="1">
        <v>34350</v>
      </c>
      <c r="C1883" s="1">
        <v>37</v>
      </c>
      <c r="D1883" s="1">
        <f t="shared" si="87"/>
        <v>0.10771470160116448</v>
      </c>
      <c r="E1883" s="1">
        <v>1</v>
      </c>
      <c r="F1883" s="1">
        <v>0</v>
      </c>
      <c r="G1883" s="1">
        <v>81</v>
      </c>
      <c r="H1883" s="1">
        <v>16</v>
      </c>
      <c r="I1883" s="1">
        <v>3</v>
      </c>
      <c r="J1883" s="1">
        <v>15</v>
      </c>
      <c r="K1883" s="1">
        <v>2</v>
      </c>
      <c r="L1883" s="1">
        <v>1</v>
      </c>
      <c r="M1883" s="1">
        <v>11</v>
      </c>
      <c r="N1883" s="1">
        <v>1</v>
      </c>
      <c r="O1883" s="1">
        <v>1</v>
      </c>
      <c r="P1883" s="1">
        <v>0</v>
      </c>
      <c r="Q1883" s="1">
        <v>3</v>
      </c>
      <c r="R1883" s="1">
        <v>7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41</v>
      </c>
      <c r="AA1883" s="1" t="str" cm="1">
        <f t="array" ref="AA1883">_xlfn.IFS(AND(Z1883 &lt; 36, Z1883 &gt; 23), "24-35", AND(Z1883 &lt; 51, Z1883 &gt; 35), "36-50", AND(Z1883 &lt; 66, Z1883 &gt; 50), "51-65", Z1883 &gt; 65, "66+", TRUE, "?")</f>
        <v>36-50</v>
      </c>
      <c r="AB1883" s="1">
        <v>2412</v>
      </c>
      <c r="AC1883" s="1">
        <v>0</v>
      </c>
      <c r="AD1883" s="1">
        <v>0</v>
      </c>
      <c r="AE1883" s="1">
        <v>0</v>
      </c>
      <c r="AF1883" s="1">
        <v>1</v>
      </c>
      <c r="AG1883" s="1">
        <v>0</v>
      </c>
      <c r="AH1883" s="1">
        <v>0</v>
      </c>
      <c r="AI1883" s="1">
        <v>1</v>
      </c>
      <c r="AJ1883" s="1">
        <v>0</v>
      </c>
      <c r="AK1883" s="1">
        <v>0</v>
      </c>
      <c r="AL1883" s="1">
        <v>26</v>
      </c>
      <c r="AM1883" s="2">
        <v>42437</v>
      </c>
      <c r="AN1883">
        <f t="shared" si="88"/>
        <v>3</v>
      </c>
      <c r="AO1883" t="str">
        <f t="shared" si="89"/>
        <v>March</v>
      </c>
      <c r="AP1883">
        <v>1</v>
      </c>
    </row>
    <row r="1884" spans="1:42" ht="13" x14ac:dyDescent="0.15">
      <c r="A1884">
        <v>1883</v>
      </c>
      <c r="B1884" s="1">
        <v>54591</v>
      </c>
      <c r="C1884" s="1">
        <v>495</v>
      </c>
      <c r="D1884" s="1">
        <f t="shared" si="87"/>
        <v>0.90674286970379736</v>
      </c>
      <c r="E1884" s="1">
        <v>0</v>
      </c>
      <c r="F1884" s="1">
        <v>1</v>
      </c>
      <c r="G1884" s="1">
        <v>63</v>
      </c>
      <c r="H1884" s="1">
        <v>376</v>
      </c>
      <c r="I1884" s="1">
        <v>4</v>
      </c>
      <c r="J1884" s="1">
        <v>94</v>
      </c>
      <c r="K1884" s="1">
        <v>12</v>
      </c>
      <c r="L1884" s="1">
        <v>9</v>
      </c>
      <c r="M1884" s="1">
        <v>24</v>
      </c>
      <c r="N1884" s="1">
        <v>3</v>
      </c>
      <c r="O1884" s="1">
        <v>6</v>
      </c>
      <c r="P1884" s="1">
        <v>2</v>
      </c>
      <c r="Q1884" s="1">
        <v>8</v>
      </c>
      <c r="R1884" s="1">
        <v>5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71</v>
      </c>
      <c r="AA1884" s="1" t="str" cm="1">
        <f t="array" ref="AA1884">_xlfn.IFS(AND(Z1884 &lt; 36, Z1884 &gt; 23), "24-35", AND(Z1884 &lt; 51, Z1884 &gt; 35), "36-50", AND(Z1884 &lt; 66, Z1884 &gt; 50), "51-65", Z1884 &gt; 65, "66+", TRUE, "?")</f>
        <v>66+</v>
      </c>
      <c r="AB1884" s="1">
        <v>2487</v>
      </c>
      <c r="AC1884" s="1">
        <v>0</v>
      </c>
      <c r="AD1884" s="1">
        <v>0</v>
      </c>
      <c r="AE1884" s="1">
        <v>0</v>
      </c>
      <c r="AF1884" s="1">
        <v>1</v>
      </c>
      <c r="AG1884" s="1">
        <v>0</v>
      </c>
      <c r="AH1884" s="1">
        <v>0</v>
      </c>
      <c r="AI1884" s="1">
        <v>1</v>
      </c>
      <c r="AJ1884" s="1">
        <v>0</v>
      </c>
      <c r="AK1884" s="1">
        <v>0</v>
      </c>
      <c r="AL1884" s="1">
        <v>471</v>
      </c>
      <c r="AM1884" s="2">
        <v>42362</v>
      </c>
      <c r="AN1884">
        <f t="shared" si="88"/>
        <v>12</v>
      </c>
      <c r="AO1884" t="str">
        <f t="shared" si="89"/>
        <v>December</v>
      </c>
      <c r="AP1884">
        <v>1</v>
      </c>
    </row>
    <row r="1885" spans="1:42" ht="13" x14ac:dyDescent="0.15">
      <c r="A1885">
        <v>1884</v>
      </c>
      <c r="B1885" s="1">
        <v>71866</v>
      </c>
      <c r="C1885" s="1">
        <v>682</v>
      </c>
      <c r="D1885" s="1">
        <f t="shared" si="87"/>
        <v>0.9489883950686</v>
      </c>
      <c r="E1885" s="1">
        <v>0</v>
      </c>
      <c r="F1885" s="1">
        <v>1</v>
      </c>
      <c r="G1885" s="1">
        <v>85</v>
      </c>
      <c r="H1885" s="1">
        <v>184</v>
      </c>
      <c r="I1885" s="1">
        <v>178</v>
      </c>
      <c r="J1885" s="1">
        <v>178</v>
      </c>
      <c r="K1885" s="1">
        <v>103</v>
      </c>
      <c r="L1885" s="1">
        <v>39</v>
      </c>
      <c r="M1885" s="1">
        <v>33</v>
      </c>
      <c r="N1885" s="1">
        <v>1</v>
      </c>
      <c r="O1885" s="1">
        <v>6</v>
      </c>
      <c r="P1885" s="1">
        <v>3</v>
      </c>
      <c r="Q1885" s="1">
        <v>10</v>
      </c>
      <c r="R1885" s="1">
        <v>3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64</v>
      </c>
      <c r="AA1885" s="1" t="str" cm="1">
        <f t="array" ref="AA1885">_xlfn.IFS(AND(Z1885 &lt; 36, Z1885 &gt; 23), "24-35", AND(Z1885 &lt; 51, Z1885 &gt; 35), "36-50", AND(Z1885 &lt; 66, Z1885 &gt; 50), "51-65", Z1885 &gt; 65, "66+", TRUE, "?")</f>
        <v>51-65</v>
      </c>
      <c r="AB1885" s="1">
        <v>2345</v>
      </c>
      <c r="AC1885" s="1">
        <v>0</v>
      </c>
      <c r="AD1885" s="1">
        <v>1</v>
      </c>
      <c r="AE1885" s="1">
        <v>0</v>
      </c>
      <c r="AF1885" s="1">
        <v>0</v>
      </c>
      <c r="AG1885" s="1">
        <v>0</v>
      </c>
      <c r="AH1885" s="1">
        <v>0</v>
      </c>
      <c r="AI1885" s="1">
        <v>1</v>
      </c>
      <c r="AJ1885" s="1">
        <v>0</v>
      </c>
      <c r="AK1885" s="1">
        <v>0</v>
      </c>
      <c r="AL1885" s="1">
        <v>649</v>
      </c>
      <c r="AM1885" s="2">
        <v>42504</v>
      </c>
      <c r="AN1885">
        <f t="shared" si="88"/>
        <v>5</v>
      </c>
      <c r="AO1885" t="str">
        <f t="shared" si="89"/>
        <v>May</v>
      </c>
      <c r="AP1885">
        <v>1</v>
      </c>
    </row>
    <row r="1886" spans="1:42" ht="13" x14ac:dyDescent="0.15">
      <c r="A1886">
        <v>1885</v>
      </c>
      <c r="B1886" s="1">
        <v>19514</v>
      </c>
      <c r="C1886" s="1">
        <v>41</v>
      </c>
      <c r="D1886" s="1">
        <f t="shared" si="87"/>
        <v>0.21010556523521573</v>
      </c>
      <c r="E1886" s="1">
        <v>1</v>
      </c>
      <c r="F1886" s="1">
        <v>1</v>
      </c>
      <c r="G1886" s="1">
        <v>47</v>
      </c>
      <c r="H1886" s="1">
        <v>14</v>
      </c>
      <c r="I1886" s="1">
        <v>3</v>
      </c>
      <c r="J1886" s="1">
        <v>21</v>
      </c>
      <c r="K1886" s="1">
        <v>2</v>
      </c>
      <c r="L1886" s="1">
        <v>1</v>
      </c>
      <c r="M1886" s="1">
        <v>28</v>
      </c>
      <c r="N1886" s="1">
        <v>4</v>
      </c>
      <c r="O1886" s="1">
        <v>3</v>
      </c>
      <c r="P1886" s="1">
        <v>1</v>
      </c>
      <c r="Q1886" s="1">
        <v>2</v>
      </c>
      <c r="R1886" s="1">
        <v>8</v>
      </c>
      <c r="S1886" s="1">
        <v>0</v>
      </c>
      <c r="T1886" s="1">
        <v>0</v>
      </c>
      <c r="U1886" s="1">
        <v>1</v>
      </c>
      <c r="V1886" s="1">
        <v>0</v>
      </c>
      <c r="W1886" s="1">
        <v>0</v>
      </c>
      <c r="X1886" s="1">
        <v>0</v>
      </c>
      <c r="Y1886" s="1">
        <v>1</v>
      </c>
      <c r="Z1886" s="1">
        <v>52</v>
      </c>
      <c r="AA1886" s="1" t="str" cm="1">
        <f t="array" ref="AA1886">_xlfn.IFS(AND(Z1886 &lt; 36, Z1886 &gt; 23), "24-35", AND(Z1886 &lt; 51, Z1886 &gt; 35), "36-50", AND(Z1886 &lt; 66, Z1886 &gt; 50), "51-65", Z1886 &gt; 65, "66+", TRUE, "?")</f>
        <v>51-65</v>
      </c>
      <c r="AB1886" s="1">
        <v>2313</v>
      </c>
      <c r="AC1886" s="1">
        <v>0</v>
      </c>
      <c r="AD1886" s="1">
        <v>1</v>
      </c>
      <c r="AE1886" s="1">
        <v>0</v>
      </c>
      <c r="AF1886" s="1">
        <v>0</v>
      </c>
      <c r="AG1886" s="1">
        <v>0</v>
      </c>
      <c r="AH1886" s="1">
        <v>0</v>
      </c>
      <c r="AI1886" s="1">
        <v>1</v>
      </c>
      <c r="AJ1886" s="1">
        <v>0</v>
      </c>
      <c r="AK1886" s="1">
        <v>0</v>
      </c>
      <c r="AL1886" s="1">
        <v>13</v>
      </c>
      <c r="AM1886" s="2">
        <v>42536</v>
      </c>
      <c r="AN1886">
        <f t="shared" si="88"/>
        <v>6</v>
      </c>
      <c r="AO1886" t="str">
        <f t="shared" si="89"/>
        <v>June</v>
      </c>
      <c r="AP1886">
        <v>1</v>
      </c>
    </row>
    <row r="1887" spans="1:42" ht="13" x14ac:dyDescent="0.15">
      <c r="A1887">
        <v>1886</v>
      </c>
      <c r="B1887" s="1">
        <v>69520</v>
      </c>
      <c r="C1887" s="1">
        <v>1362</v>
      </c>
      <c r="D1887" s="1">
        <f t="shared" si="87"/>
        <v>1.9591484464902185</v>
      </c>
      <c r="E1887" s="1">
        <v>0</v>
      </c>
      <c r="F1887" s="1">
        <v>0</v>
      </c>
      <c r="G1887" s="1">
        <v>95</v>
      </c>
      <c r="H1887" s="1">
        <v>627</v>
      </c>
      <c r="I1887" s="1">
        <v>120</v>
      </c>
      <c r="J1887" s="1">
        <v>414</v>
      </c>
      <c r="K1887" s="1">
        <v>121</v>
      </c>
      <c r="L1887" s="1">
        <v>80</v>
      </c>
      <c r="M1887" s="1">
        <v>93</v>
      </c>
      <c r="N1887" s="1">
        <v>1</v>
      </c>
      <c r="O1887" s="1">
        <v>9</v>
      </c>
      <c r="P1887" s="1">
        <v>6</v>
      </c>
      <c r="Q1887" s="1">
        <v>5</v>
      </c>
      <c r="R1887" s="1">
        <v>5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37</v>
      </c>
      <c r="AA1887" s="1" t="str" cm="1">
        <f t="array" ref="AA1887">_xlfn.IFS(AND(Z1887 &lt; 36, Z1887 &gt; 23), "24-35", AND(Z1887 &lt; 51, Z1887 &gt; 35), "36-50", AND(Z1887 &lt; 66, Z1887 &gt; 50), "51-65", Z1887 &gt; 65, "66+", TRUE, "?")</f>
        <v>36-50</v>
      </c>
      <c r="AB1887" s="1">
        <v>2516</v>
      </c>
      <c r="AC1887" s="1">
        <v>0</v>
      </c>
      <c r="AD1887" s="1">
        <v>1</v>
      </c>
      <c r="AE1887" s="1">
        <v>0</v>
      </c>
      <c r="AF1887" s="1">
        <v>0</v>
      </c>
      <c r="AG1887" s="1">
        <v>0</v>
      </c>
      <c r="AH1887" s="1">
        <v>0</v>
      </c>
      <c r="AI1887" s="1">
        <v>1</v>
      </c>
      <c r="AJ1887" s="1">
        <v>0</v>
      </c>
      <c r="AK1887" s="1">
        <v>0</v>
      </c>
      <c r="AL1887" s="1">
        <v>1269</v>
      </c>
      <c r="AM1887" s="2">
        <v>42333</v>
      </c>
      <c r="AN1887">
        <f t="shared" si="88"/>
        <v>11</v>
      </c>
      <c r="AO1887" t="str">
        <f t="shared" si="89"/>
        <v>November</v>
      </c>
      <c r="AP1887">
        <v>1</v>
      </c>
    </row>
    <row r="1888" spans="1:42" ht="13" x14ac:dyDescent="0.15">
      <c r="A1888">
        <v>1887</v>
      </c>
      <c r="B1888" s="1">
        <v>27889</v>
      </c>
      <c r="C1888" s="1">
        <v>18</v>
      </c>
      <c r="D1888" s="1">
        <f t="shared" si="87"/>
        <v>6.4541575531571582E-2</v>
      </c>
      <c r="E1888" s="1">
        <v>1</v>
      </c>
      <c r="F1888" s="1">
        <v>0</v>
      </c>
      <c r="G1888" s="1">
        <v>42</v>
      </c>
      <c r="H1888" s="1">
        <v>14</v>
      </c>
      <c r="I1888" s="1">
        <v>0</v>
      </c>
      <c r="J1888" s="1">
        <v>4</v>
      </c>
      <c r="K1888" s="1">
        <v>0</v>
      </c>
      <c r="L1888" s="1">
        <v>0</v>
      </c>
      <c r="M1888" s="1">
        <v>8</v>
      </c>
      <c r="N1888" s="1">
        <v>1</v>
      </c>
      <c r="O1888" s="1">
        <v>1</v>
      </c>
      <c r="P1888" s="1">
        <v>1</v>
      </c>
      <c r="Q1888" s="1">
        <v>2</v>
      </c>
      <c r="R1888" s="1">
        <v>6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43</v>
      </c>
      <c r="AA1888" s="1" t="str" cm="1">
        <f t="array" ref="AA1888">_xlfn.IFS(AND(Z1888 &lt; 36, Z1888 &gt; 23), "24-35", AND(Z1888 &lt; 51, Z1888 &gt; 35), "36-50", AND(Z1888 &lt; 66, Z1888 &gt; 50), "51-65", Z1888 &gt; 65, "66+", TRUE, "?")</f>
        <v>36-50</v>
      </c>
      <c r="AB1888" s="1">
        <v>2518</v>
      </c>
      <c r="AC1888" s="1">
        <v>0</v>
      </c>
      <c r="AD1888" s="1">
        <v>1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10</v>
      </c>
      <c r="AM1888" s="2">
        <v>42331</v>
      </c>
      <c r="AN1888">
        <f t="shared" si="88"/>
        <v>11</v>
      </c>
      <c r="AO1888" t="str">
        <f t="shared" si="89"/>
        <v>November</v>
      </c>
      <c r="AP1888">
        <v>1</v>
      </c>
    </row>
    <row r="1889" spans="1:42" ht="13" x14ac:dyDescent="0.15">
      <c r="A1889">
        <v>1888</v>
      </c>
      <c r="B1889" s="1">
        <v>22123</v>
      </c>
      <c r="C1889" s="1">
        <v>71</v>
      </c>
      <c r="D1889" s="1">
        <f t="shared" si="87"/>
        <v>0.32093296569181395</v>
      </c>
      <c r="E1889" s="1">
        <v>0</v>
      </c>
      <c r="F1889" s="1">
        <v>0</v>
      </c>
      <c r="G1889" s="1">
        <v>77</v>
      </c>
      <c r="H1889" s="1">
        <v>3</v>
      </c>
      <c r="I1889" s="1">
        <v>3</v>
      </c>
      <c r="J1889" s="1">
        <v>24</v>
      </c>
      <c r="K1889" s="1">
        <v>34</v>
      </c>
      <c r="L1889" s="1">
        <v>7</v>
      </c>
      <c r="M1889" s="1">
        <v>31</v>
      </c>
      <c r="N1889" s="1">
        <v>1</v>
      </c>
      <c r="O1889" s="1">
        <v>2</v>
      </c>
      <c r="P1889" s="1">
        <v>1</v>
      </c>
      <c r="Q1889" s="1">
        <v>3</v>
      </c>
      <c r="R1889" s="1">
        <v>5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60</v>
      </c>
      <c r="AA1889" s="1" t="str" cm="1">
        <f t="array" ref="AA1889">_xlfn.IFS(AND(Z1889 &lt; 36, Z1889 &gt; 23), "24-35", AND(Z1889 &lt; 51, Z1889 &gt; 35), "36-50", AND(Z1889 &lt; 66, Z1889 &gt; 50), "51-65", Z1889 &gt; 65, "66+", TRUE, "?")</f>
        <v>51-65</v>
      </c>
      <c r="AB1889" s="1">
        <v>2253</v>
      </c>
      <c r="AC1889" s="1">
        <v>0</v>
      </c>
      <c r="AD1889" s="1">
        <v>0</v>
      </c>
      <c r="AE1889" s="1">
        <v>0</v>
      </c>
      <c r="AF1889" s="1">
        <v>0</v>
      </c>
      <c r="AG1889" s="1">
        <v>1</v>
      </c>
      <c r="AH1889" s="1">
        <v>0</v>
      </c>
      <c r="AI1889" s="1">
        <v>0</v>
      </c>
      <c r="AJ1889" s="1">
        <v>0</v>
      </c>
      <c r="AK1889" s="1">
        <v>0</v>
      </c>
      <c r="AL1889" s="1">
        <v>40</v>
      </c>
      <c r="AM1889" s="2">
        <v>42596</v>
      </c>
      <c r="AN1889">
        <f t="shared" si="88"/>
        <v>8</v>
      </c>
      <c r="AO1889" t="str">
        <f t="shared" si="89"/>
        <v>August</v>
      </c>
      <c r="AP1889">
        <v>1</v>
      </c>
    </row>
    <row r="1890" spans="1:42" ht="13" x14ac:dyDescent="0.15">
      <c r="A1890">
        <v>1889</v>
      </c>
      <c r="B1890" s="1">
        <v>27803</v>
      </c>
      <c r="C1890" s="1">
        <v>127</v>
      </c>
      <c r="D1890" s="1">
        <f t="shared" si="87"/>
        <v>0.45678523900298529</v>
      </c>
      <c r="E1890" s="1">
        <v>1</v>
      </c>
      <c r="F1890" s="1">
        <v>0</v>
      </c>
      <c r="G1890" s="1">
        <v>40</v>
      </c>
      <c r="H1890" s="1">
        <v>8</v>
      </c>
      <c r="I1890" s="1">
        <v>26</v>
      </c>
      <c r="J1890" s="1">
        <v>46</v>
      </c>
      <c r="K1890" s="1">
        <v>38</v>
      </c>
      <c r="L1890" s="1">
        <v>9</v>
      </c>
      <c r="M1890" s="1">
        <v>49</v>
      </c>
      <c r="N1890" s="1">
        <v>2</v>
      </c>
      <c r="O1890" s="1">
        <v>3</v>
      </c>
      <c r="P1890" s="1">
        <v>0</v>
      </c>
      <c r="Q1890" s="1">
        <v>4</v>
      </c>
      <c r="R1890" s="1">
        <v>8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47</v>
      </c>
      <c r="AA1890" s="1" t="str" cm="1">
        <f t="array" ref="AA1890">_xlfn.IFS(AND(Z1890 &lt; 36, Z1890 &gt; 23), "24-35", AND(Z1890 &lt; 51, Z1890 &gt; 35), "36-50", AND(Z1890 &lt; 66, Z1890 &gt; 50), "51-65", Z1890 &gt; 65, "66+", TRUE, "?")</f>
        <v>36-50</v>
      </c>
      <c r="AB1890" s="1">
        <v>2831</v>
      </c>
      <c r="AC1890" s="1">
        <v>0</v>
      </c>
      <c r="AD1890" s="1">
        <v>1</v>
      </c>
      <c r="AE1890" s="1">
        <v>0</v>
      </c>
      <c r="AF1890" s="1">
        <v>0</v>
      </c>
      <c r="AG1890" s="1">
        <v>0</v>
      </c>
      <c r="AH1890" s="1">
        <v>0</v>
      </c>
      <c r="AI1890" s="1">
        <v>1</v>
      </c>
      <c r="AJ1890" s="1">
        <v>0</v>
      </c>
      <c r="AK1890" s="1">
        <v>0</v>
      </c>
      <c r="AL1890" s="1">
        <v>78</v>
      </c>
      <c r="AM1890" s="2">
        <v>42018</v>
      </c>
      <c r="AN1890">
        <f t="shared" si="88"/>
        <v>1</v>
      </c>
      <c r="AO1890" t="str">
        <f t="shared" si="89"/>
        <v>January</v>
      </c>
      <c r="AP1890">
        <v>1</v>
      </c>
    </row>
    <row r="1891" spans="1:42" ht="13" x14ac:dyDescent="0.15">
      <c r="A1891">
        <v>1890</v>
      </c>
      <c r="B1891" s="1">
        <v>51651</v>
      </c>
      <c r="C1891" s="1">
        <v>341</v>
      </c>
      <c r="D1891" s="1">
        <f t="shared" si="87"/>
        <v>0.66020018973495187</v>
      </c>
      <c r="E1891" s="1">
        <v>0</v>
      </c>
      <c r="F1891" s="1">
        <v>1</v>
      </c>
      <c r="G1891" s="1">
        <v>32</v>
      </c>
      <c r="H1891" s="1">
        <v>293</v>
      </c>
      <c r="I1891" s="1">
        <v>6</v>
      </c>
      <c r="J1891" s="1">
        <v>23</v>
      </c>
      <c r="K1891" s="1">
        <v>13</v>
      </c>
      <c r="L1891" s="1">
        <v>6</v>
      </c>
      <c r="M1891" s="1">
        <v>92</v>
      </c>
      <c r="N1891" s="1">
        <v>4</v>
      </c>
      <c r="O1891" s="1">
        <v>6</v>
      </c>
      <c r="P1891" s="1">
        <v>2</v>
      </c>
      <c r="Q1891" s="1">
        <v>5</v>
      </c>
      <c r="R1891" s="1">
        <v>8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60</v>
      </c>
      <c r="AA1891" s="1" t="str" cm="1">
        <f t="array" ref="AA1891">_xlfn.IFS(AND(Z1891 &lt; 36, Z1891 &gt; 23), "24-35", AND(Z1891 &lt; 51, Z1891 &gt; 35), "36-50", AND(Z1891 &lt; 66, Z1891 &gt; 50), "51-65", Z1891 &gt; 65, "66+", TRUE, "?")</f>
        <v>51-65</v>
      </c>
      <c r="AB1891" s="1">
        <v>2758</v>
      </c>
      <c r="AC1891" s="1">
        <v>0</v>
      </c>
      <c r="AD1891" s="1">
        <v>1</v>
      </c>
      <c r="AE1891" s="1">
        <v>0</v>
      </c>
      <c r="AF1891" s="1">
        <v>0</v>
      </c>
      <c r="AG1891" s="1">
        <v>0</v>
      </c>
      <c r="AH1891" s="1">
        <v>0</v>
      </c>
      <c r="AI1891" s="1">
        <v>1</v>
      </c>
      <c r="AJ1891" s="1">
        <v>0</v>
      </c>
      <c r="AK1891" s="1">
        <v>0</v>
      </c>
      <c r="AL1891" s="1">
        <v>249</v>
      </c>
      <c r="AM1891" s="2">
        <v>42091</v>
      </c>
      <c r="AN1891">
        <f t="shared" si="88"/>
        <v>3</v>
      </c>
      <c r="AO1891" t="str">
        <f t="shared" si="89"/>
        <v>March</v>
      </c>
      <c r="AP1891">
        <v>1</v>
      </c>
    </row>
    <row r="1892" spans="1:42" ht="13" x14ac:dyDescent="0.15">
      <c r="A1892">
        <v>1891</v>
      </c>
      <c r="B1892" s="1">
        <v>87000</v>
      </c>
      <c r="C1892" s="1">
        <v>912</v>
      </c>
      <c r="D1892" s="1">
        <f t="shared" si="87"/>
        <v>1.0482758620689656</v>
      </c>
      <c r="E1892" s="1">
        <v>0</v>
      </c>
      <c r="F1892" s="1">
        <v>0</v>
      </c>
      <c r="G1892" s="1">
        <v>61</v>
      </c>
      <c r="H1892" s="1">
        <v>196</v>
      </c>
      <c r="I1892" s="1">
        <v>25</v>
      </c>
      <c r="J1892" s="1">
        <v>607</v>
      </c>
      <c r="K1892" s="1">
        <v>67</v>
      </c>
      <c r="L1892" s="1">
        <v>17</v>
      </c>
      <c r="M1892" s="1">
        <v>49</v>
      </c>
      <c r="N1892" s="1">
        <v>1</v>
      </c>
      <c r="O1892" s="1">
        <v>4</v>
      </c>
      <c r="P1892" s="1">
        <v>6</v>
      </c>
      <c r="Q1892" s="1">
        <v>7</v>
      </c>
      <c r="R1892" s="1">
        <v>2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28</v>
      </c>
      <c r="AA1892" s="1" t="str" cm="1">
        <f t="array" ref="AA1892">_xlfn.IFS(AND(Z1892 &lt; 36, Z1892 &gt; 23), "24-35", AND(Z1892 &lt; 51, Z1892 &gt; 35), "36-50", AND(Z1892 &lt; 66, Z1892 &gt; 50), "51-65", Z1892 &gt; 65, "66+", TRUE, "?")</f>
        <v>24-35</v>
      </c>
      <c r="AB1892" s="1">
        <v>2720</v>
      </c>
      <c r="AC1892" s="1">
        <v>0</v>
      </c>
      <c r="AD1892" s="1">
        <v>1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0</v>
      </c>
      <c r="AL1892" s="1">
        <v>863</v>
      </c>
      <c r="AM1892" s="2">
        <v>42129</v>
      </c>
      <c r="AN1892">
        <f t="shared" si="88"/>
        <v>5</v>
      </c>
      <c r="AO1892" t="str">
        <f t="shared" si="89"/>
        <v>May</v>
      </c>
      <c r="AP1892">
        <v>1</v>
      </c>
    </row>
    <row r="1893" spans="1:42" ht="13" x14ac:dyDescent="0.15">
      <c r="A1893">
        <v>1892</v>
      </c>
      <c r="B1893" s="1">
        <v>79823</v>
      </c>
      <c r="C1893" s="1">
        <v>1475</v>
      </c>
      <c r="D1893" s="1">
        <f t="shared" si="87"/>
        <v>1.8478383423324105</v>
      </c>
      <c r="E1893" s="1">
        <v>0</v>
      </c>
      <c r="F1893" s="1">
        <v>1</v>
      </c>
      <c r="G1893" s="1">
        <v>6</v>
      </c>
      <c r="H1893" s="1">
        <v>835</v>
      </c>
      <c r="I1893" s="1">
        <v>73</v>
      </c>
      <c r="J1893" s="1">
        <v>380</v>
      </c>
      <c r="K1893" s="1">
        <v>114</v>
      </c>
      <c r="L1893" s="1">
        <v>73</v>
      </c>
      <c r="M1893" s="1">
        <v>43</v>
      </c>
      <c r="N1893" s="1">
        <v>1</v>
      </c>
      <c r="O1893" s="1">
        <v>6</v>
      </c>
      <c r="P1893" s="1">
        <v>9</v>
      </c>
      <c r="Q1893" s="1">
        <v>7</v>
      </c>
      <c r="R1893" s="1">
        <v>2</v>
      </c>
      <c r="S1893" s="1">
        <v>0</v>
      </c>
      <c r="T1893" s="1">
        <v>0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61</v>
      </c>
      <c r="AA1893" s="1" t="str" cm="1">
        <f t="array" ref="AA1893">_xlfn.IFS(AND(Z1893 &lt; 36, Z1893 &gt; 23), "24-35", AND(Z1893 &lt; 51, Z1893 &gt; 35), "36-50", AND(Z1893 &lt; 66, Z1893 &gt; 50), "51-65", Z1893 &gt; 65, "66+", TRUE, "?")</f>
        <v>51-65</v>
      </c>
      <c r="AB1893" s="1">
        <v>2249</v>
      </c>
      <c r="AC1893" s="1">
        <v>0</v>
      </c>
      <c r="AD1893" s="1">
        <v>1</v>
      </c>
      <c r="AE1893" s="1">
        <v>0</v>
      </c>
      <c r="AF1893" s="1">
        <v>0</v>
      </c>
      <c r="AG1893" s="1">
        <v>0</v>
      </c>
      <c r="AH1893" s="1">
        <v>0</v>
      </c>
      <c r="AI1893" s="1">
        <v>1</v>
      </c>
      <c r="AJ1893" s="1">
        <v>0</v>
      </c>
      <c r="AK1893" s="1">
        <v>0</v>
      </c>
      <c r="AL1893" s="1">
        <v>1432</v>
      </c>
      <c r="AM1893" s="2">
        <v>42600</v>
      </c>
      <c r="AN1893">
        <f t="shared" si="88"/>
        <v>8</v>
      </c>
      <c r="AO1893" t="str">
        <f t="shared" si="89"/>
        <v>August</v>
      </c>
      <c r="AP1893">
        <v>1</v>
      </c>
    </row>
    <row r="1894" spans="1:42" ht="13" x14ac:dyDescent="0.15">
      <c r="A1894">
        <v>1893</v>
      </c>
      <c r="B1894" s="1">
        <v>30828</v>
      </c>
      <c r="C1894" s="1">
        <v>44</v>
      </c>
      <c r="D1894" s="1">
        <f t="shared" si="87"/>
        <v>0.14272739068379395</v>
      </c>
      <c r="E1894" s="1">
        <v>1</v>
      </c>
      <c r="F1894" s="1">
        <v>0</v>
      </c>
      <c r="G1894" s="1">
        <v>16</v>
      </c>
      <c r="H1894" s="1">
        <v>16</v>
      </c>
      <c r="I1894" s="1">
        <v>11</v>
      </c>
      <c r="J1894" s="1">
        <v>15</v>
      </c>
      <c r="K1894" s="1">
        <v>2</v>
      </c>
      <c r="L1894" s="1">
        <v>0</v>
      </c>
      <c r="M1894" s="1">
        <v>12</v>
      </c>
      <c r="N1894" s="1">
        <v>2</v>
      </c>
      <c r="O1894" s="1">
        <v>1</v>
      </c>
      <c r="P1894" s="1">
        <v>1</v>
      </c>
      <c r="Q1894" s="1">
        <v>4</v>
      </c>
      <c r="R1894" s="1">
        <v>3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40</v>
      </c>
      <c r="AA1894" s="1" t="str" cm="1">
        <f t="array" ref="AA1894">_xlfn.IFS(AND(Z1894 &lt; 36, Z1894 &gt; 23), "24-35", AND(Z1894 &lt; 51, Z1894 &gt; 35), "36-50", AND(Z1894 &lt; 66, Z1894 &gt; 50), "51-65", Z1894 &gt; 65, "66+", TRUE, "?")</f>
        <v>36-50</v>
      </c>
      <c r="AB1894" s="1">
        <v>2427</v>
      </c>
      <c r="AC1894" s="1">
        <v>0</v>
      </c>
      <c r="AD1894" s="1">
        <v>0</v>
      </c>
      <c r="AE1894" s="1">
        <v>1</v>
      </c>
      <c r="AF1894" s="1">
        <v>0</v>
      </c>
      <c r="AG1894" s="1">
        <v>0</v>
      </c>
      <c r="AH1894" s="1">
        <v>0</v>
      </c>
      <c r="AI1894" s="1">
        <v>1</v>
      </c>
      <c r="AJ1894" s="1">
        <v>0</v>
      </c>
      <c r="AK1894" s="1">
        <v>0</v>
      </c>
      <c r="AL1894" s="1">
        <v>32</v>
      </c>
      <c r="AM1894" s="2">
        <v>42422</v>
      </c>
      <c r="AN1894">
        <f t="shared" si="88"/>
        <v>2</v>
      </c>
      <c r="AO1894" t="str">
        <f t="shared" si="89"/>
        <v>February</v>
      </c>
      <c r="AP1894">
        <v>1</v>
      </c>
    </row>
    <row r="1895" spans="1:42" ht="13" x14ac:dyDescent="0.15">
      <c r="A1895">
        <v>1894</v>
      </c>
      <c r="B1895" s="1">
        <v>34109</v>
      </c>
      <c r="C1895" s="1">
        <v>18</v>
      </c>
      <c r="D1895" s="1">
        <f t="shared" si="87"/>
        <v>5.2771995660969247E-2</v>
      </c>
      <c r="E1895" s="1">
        <v>0</v>
      </c>
      <c r="F1895" s="1">
        <v>1</v>
      </c>
      <c r="G1895" s="1">
        <v>39</v>
      </c>
      <c r="H1895" s="1">
        <v>9</v>
      </c>
      <c r="I1895" s="1">
        <v>1</v>
      </c>
      <c r="J1895" s="1">
        <v>5</v>
      </c>
      <c r="K1895" s="1">
        <v>2</v>
      </c>
      <c r="L1895" s="1">
        <v>1</v>
      </c>
      <c r="M1895" s="1">
        <v>4</v>
      </c>
      <c r="N1895" s="1">
        <v>1</v>
      </c>
      <c r="O1895" s="1">
        <v>0</v>
      </c>
      <c r="P1895" s="1">
        <v>0</v>
      </c>
      <c r="Q1895" s="1">
        <v>3</v>
      </c>
      <c r="R1895" s="1">
        <v>4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49</v>
      </c>
      <c r="AA1895" s="1" t="str" cm="1">
        <f t="array" ref="AA1895">_xlfn.IFS(AND(Z1895 &lt; 36, Z1895 &gt; 23), "24-35", AND(Z1895 &lt; 51, Z1895 &gt; 35), "36-50", AND(Z1895 &lt; 66, Z1895 &gt; 50), "51-65", Z1895 &gt; 65, "66+", TRUE, "?")</f>
        <v>36-50</v>
      </c>
      <c r="AB1895" s="1">
        <v>2394</v>
      </c>
      <c r="AC1895" s="1">
        <v>0</v>
      </c>
      <c r="AD1895" s="1">
        <v>1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</v>
      </c>
      <c r="AK1895" s="1">
        <v>0</v>
      </c>
      <c r="AL1895" s="1">
        <v>14</v>
      </c>
      <c r="AM1895" s="2">
        <v>42455</v>
      </c>
      <c r="AN1895">
        <f t="shared" si="88"/>
        <v>3</v>
      </c>
      <c r="AO1895" t="str">
        <f t="shared" si="89"/>
        <v>March</v>
      </c>
      <c r="AP1895">
        <v>1</v>
      </c>
    </row>
    <row r="1896" spans="1:42" ht="13" x14ac:dyDescent="0.15">
      <c r="A1896">
        <v>1895</v>
      </c>
      <c r="B1896" s="1">
        <v>17459</v>
      </c>
      <c r="C1896" s="1">
        <v>39</v>
      </c>
      <c r="D1896" s="1">
        <f t="shared" si="87"/>
        <v>0.22338049143708116</v>
      </c>
      <c r="E1896" s="1">
        <v>1</v>
      </c>
      <c r="F1896" s="1">
        <v>0</v>
      </c>
      <c r="G1896" s="1">
        <v>12</v>
      </c>
      <c r="H1896" s="1">
        <v>6</v>
      </c>
      <c r="I1896" s="1">
        <v>4</v>
      </c>
      <c r="J1896" s="1">
        <v>16</v>
      </c>
      <c r="K1896" s="1">
        <v>3</v>
      </c>
      <c r="L1896" s="1">
        <v>10</v>
      </c>
      <c r="M1896" s="1">
        <v>30</v>
      </c>
      <c r="N1896" s="1">
        <v>3</v>
      </c>
      <c r="O1896" s="1">
        <v>3</v>
      </c>
      <c r="P1896" s="1">
        <v>1</v>
      </c>
      <c r="Q1896" s="1">
        <v>2</v>
      </c>
      <c r="R1896" s="1">
        <v>7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45</v>
      </c>
      <c r="AA1896" s="1" t="str" cm="1">
        <f t="array" ref="AA1896">_xlfn.IFS(AND(Z1896 &lt; 36, Z1896 &gt; 23), "24-35", AND(Z1896 &lt; 51, Z1896 &gt; 35), "36-50", AND(Z1896 &lt; 66, Z1896 &gt; 50), "51-65", Z1896 &gt; 65, "66+", TRUE, "?")</f>
        <v>36-50</v>
      </c>
      <c r="AB1896" s="1">
        <v>2442</v>
      </c>
      <c r="AC1896" s="1">
        <v>0</v>
      </c>
      <c r="AD1896" s="1">
        <v>0</v>
      </c>
      <c r="AE1896" s="1">
        <v>0</v>
      </c>
      <c r="AF1896" s="1">
        <v>1</v>
      </c>
      <c r="AG1896" s="1">
        <v>0</v>
      </c>
      <c r="AH1896" s="1">
        <v>0</v>
      </c>
      <c r="AI1896" s="1">
        <v>0</v>
      </c>
      <c r="AJ1896" s="1">
        <v>1</v>
      </c>
      <c r="AK1896" s="1">
        <v>0</v>
      </c>
      <c r="AL1896" s="1">
        <v>9</v>
      </c>
      <c r="AM1896" s="2">
        <v>42407</v>
      </c>
      <c r="AN1896">
        <f t="shared" si="88"/>
        <v>2</v>
      </c>
      <c r="AO1896" t="str">
        <f t="shared" si="89"/>
        <v>February</v>
      </c>
      <c r="AP1896">
        <v>1</v>
      </c>
    </row>
    <row r="1897" spans="1:42" ht="13" x14ac:dyDescent="0.15">
      <c r="A1897">
        <v>1896</v>
      </c>
      <c r="B1897" s="1">
        <v>22390</v>
      </c>
      <c r="C1897" s="1">
        <v>21</v>
      </c>
      <c r="D1897" s="1">
        <f t="shared" si="87"/>
        <v>9.3791871371147834E-2</v>
      </c>
      <c r="E1897" s="1">
        <v>0</v>
      </c>
      <c r="F1897" s="1">
        <v>0</v>
      </c>
      <c r="G1897" s="1">
        <v>49</v>
      </c>
      <c r="H1897" s="1">
        <v>0</v>
      </c>
      <c r="I1897" s="1">
        <v>1</v>
      </c>
      <c r="J1897" s="1">
        <v>4</v>
      </c>
      <c r="K1897" s="1">
        <v>15</v>
      </c>
      <c r="L1897" s="1">
        <v>1</v>
      </c>
      <c r="M1897" s="1">
        <v>5</v>
      </c>
      <c r="N1897" s="1">
        <v>1</v>
      </c>
      <c r="O1897" s="1">
        <v>1</v>
      </c>
      <c r="P1897" s="1">
        <v>0</v>
      </c>
      <c r="Q1897" s="1">
        <v>2</v>
      </c>
      <c r="R1897" s="1">
        <v>7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51</v>
      </c>
      <c r="AA1897" s="1" t="str" cm="1">
        <f t="array" ref="AA1897">_xlfn.IFS(AND(Z1897 &lt; 36, Z1897 &gt; 23), "24-35", AND(Z1897 &lt; 51, Z1897 &gt; 35), "36-50", AND(Z1897 &lt; 66, Z1897 &gt; 50), "51-65", Z1897 &gt; 65, "66+", TRUE, "?")</f>
        <v>51-65</v>
      </c>
      <c r="AB1897" s="1">
        <v>2410</v>
      </c>
      <c r="AC1897" s="1">
        <v>0</v>
      </c>
      <c r="AD1897" s="1">
        <v>0</v>
      </c>
      <c r="AE1897" s="1">
        <v>0</v>
      </c>
      <c r="AF1897" s="1">
        <v>1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16</v>
      </c>
      <c r="AM1897" s="2">
        <v>42439</v>
      </c>
      <c r="AN1897">
        <f t="shared" si="88"/>
        <v>3</v>
      </c>
      <c r="AO1897" t="str">
        <f t="shared" si="89"/>
        <v>March</v>
      </c>
      <c r="AP1897">
        <v>1</v>
      </c>
    </row>
    <row r="1898" spans="1:42" ht="13" x14ac:dyDescent="0.15">
      <c r="A1898">
        <v>1897</v>
      </c>
      <c r="B1898" s="1">
        <v>71322</v>
      </c>
      <c r="C1898" s="1">
        <v>308</v>
      </c>
      <c r="D1898" s="1">
        <f t="shared" si="87"/>
        <v>0.43184431171307591</v>
      </c>
      <c r="E1898" s="1">
        <v>0</v>
      </c>
      <c r="F1898" s="1">
        <v>1</v>
      </c>
      <c r="G1898" s="1">
        <v>31</v>
      </c>
      <c r="H1898" s="1">
        <v>121</v>
      </c>
      <c r="I1898" s="1">
        <v>24</v>
      </c>
      <c r="J1898" s="1">
        <v>124</v>
      </c>
      <c r="K1898" s="1">
        <v>24</v>
      </c>
      <c r="L1898" s="1">
        <v>15</v>
      </c>
      <c r="M1898" s="1">
        <v>42</v>
      </c>
      <c r="N1898" s="1">
        <v>1</v>
      </c>
      <c r="O1898" s="1">
        <v>4</v>
      </c>
      <c r="P1898" s="1">
        <v>1</v>
      </c>
      <c r="Q1898" s="1">
        <v>7</v>
      </c>
      <c r="R1898" s="1">
        <v>2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44</v>
      </c>
      <c r="AA1898" s="1" t="str" cm="1">
        <f t="array" ref="AA1898">_xlfn.IFS(AND(Z1898 &lt; 36, Z1898 &gt; 23), "24-35", AND(Z1898 &lt; 51, Z1898 &gt; 35), "36-50", AND(Z1898 &lt; 66, Z1898 &gt; 50), "51-65", Z1898 &gt; 65, "66+", TRUE, "?")</f>
        <v>36-50</v>
      </c>
      <c r="AB1898" s="1">
        <v>2217</v>
      </c>
      <c r="AC1898" s="1">
        <v>0</v>
      </c>
      <c r="AD1898" s="1">
        <v>0</v>
      </c>
      <c r="AE1898" s="1">
        <v>0</v>
      </c>
      <c r="AF1898" s="1">
        <v>1</v>
      </c>
      <c r="AG1898" s="1">
        <v>0</v>
      </c>
      <c r="AH1898" s="1">
        <v>0</v>
      </c>
      <c r="AI1898" s="1">
        <v>1</v>
      </c>
      <c r="AJ1898" s="1">
        <v>0</v>
      </c>
      <c r="AK1898" s="1">
        <v>0</v>
      </c>
      <c r="AL1898" s="1">
        <v>266</v>
      </c>
      <c r="AM1898" s="2">
        <v>42632</v>
      </c>
      <c r="AN1898">
        <f t="shared" si="88"/>
        <v>9</v>
      </c>
      <c r="AO1898" t="str">
        <f t="shared" si="89"/>
        <v>September</v>
      </c>
      <c r="AP1898">
        <v>1</v>
      </c>
    </row>
    <row r="1899" spans="1:42" ht="13" x14ac:dyDescent="0.15">
      <c r="A1899">
        <v>1898</v>
      </c>
      <c r="B1899" s="1">
        <v>7500</v>
      </c>
      <c r="C1899" s="1">
        <v>39</v>
      </c>
      <c r="D1899" s="1">
        <f t="shared" si="87"/>
        <v>0.52</v>
      </c>
      <c r="E1899" s="1">
        <v>1</v>
      </c>
      <c r="F1899" s="1">
        <v>0</v>
      </c>
      <c r="G1899" s="1">
        <v>19</v>
      </c>
      <c r="H1899" s="1">
        <v>7</v>
      </c>
      <c r="I1899" s="1">
        <v>0</v>
      </c>
      <c r="J1899" s="1">
        <v>12</v>
      </c>
      <c r="K1899" s="1">
        <v>13</v>
      </c>
      <c r="L1899" s="1">
        <v>7</v>
      </c>
      <c r="M1899" s="1">
        <v>32</v>
      </c>
      <c r="N1899" s="1">
        <v>5</v>
      </c>
      <c r="O1899" s="1">
        <v>4</v>
      </c>
      <c r="P1899" s="1">
        <v>1</v>
      </c>
      <c r="Q1899" s="1">
        <v>2</v>
      </c>
      <c r="R1899" s="1">
        <v>9</v>
      </c>
      <c r="S1899" s="1">
        <v>0</v>
      </c>
      <c r="T1899" s="1">
        <v>0</v>
      </c>
      <c r="U1899" s="1">
        <v>1</v>
      </c>
      <c r="V1899" s="1">
        <v>0</v>
      </c>
      <c r="W1899" s="1">
        <v>0</v>
      </c>
      <c r="X1899" s="1">
        <v>0</v>
      </c>
      <c r="Y1899" s="1">
        <v>1</v>
      </c>
      <c r="Z1899" s="1">
        <v>44</v>
      </c>
      <c r="AA1899" s="1" t="str" cm="1">
        <f t="array" ref="AA1899">_xlfn.IFS(AND(Z1899 &lt; 36, Z1899 &gt; 23), "24-35", AND(Z1899 &lt; 51, Z1899 &gt; 35), "36-50", AND(Z1899 &lt; 66, Z1899 &gt; 50), "51-65", Z1899 &gt; 65, "66+", TRUE, "?")</f>
        <v>36-50</v>
      </c>
      <c r="AB1899" s="1">
        <v>2856</v>
      </c>
      <c r="AC1899" s="1">
        <v>0</v>
      </c>
      <c r="AD1899" s="1">
        <v>1</v>
      </c>
      <c r="AE1899" s="1">
        <v>0</v>
      </c>
      <c r="AF1899" s="1">
        <v>0</v>
      </c>
      <c r="AG1899" s="1">
        <v>0</v>
      </c>
      <c r="AH1899" s="1">
        <v>0</v>
      </c>
      <c r="AI1899" s="1">
        <v>1</v>
      </c>
      <c r="AJ1899" s="1">
        <v>0</v>
      </c>
      <c r="AK1899" s="1">
        <v>0</v>
      </c>
      <c r="AL1899" s="1">
        <v>7</v>
      </c>
      <c r="AM1899" s="2">
        <v>41993</v>
      </c>
      <c r="AN1899">
        <f t="shared" si="88"/>
        <v>12</v>
      </c>
      <c r="AO1899" t="str">
        <f t="shared" si="89"/>
        <v>December</v>
      </c>
      <c r="AP1899">
        <v>1</v>
      </c>
    </row>
    <row r="1900" spans="1:42" ht="13" x14ac:dyDescent="0.15">
      <c r="A1900">
        <v>1899</v>
      </c>
      <c r="B1900" s="1">
        <v>33569</v>
      </c>
      <c r="C1900" s="1">
        <v>39</v>
      </c>
      <c r="D1900" s="1">
        <f t="shared" si="87"/>
        <v>0.11617861717656171</v>
      </c>
      <c r="E1900" s="1">
        <v>1</v>
      </c>
      <c r="F1900" s="1">
        <v>0</v>
      </c>
      <c r="G1900" s="1">
        <v>10</v>
      </c>
      <c r="H1900" s="1">
        <v>16</v>
      </c>
      <c r="I1900" s="1">
        <v>2</v>
      </c>
      <c r="J1900" s="1">
        <v>18</v>
      </c>
      <c r="K1900" s="1">
        <v>3</v>
      </c>
      <c r="L1900" s="1">
        <v>0</v>
      </c>
      <c r="M1900" s="1">
        <v>24</v>
      </c>
      <c r="N1900" s="1">
        <v>1</v>
      </c>
      <c r="O1900" s="1">
        <v>1</v>
      </c>
      <c r="P1900" s="1">
        <v>1</v>
      </c>
      <c r="Q1900" s="1">
        <v>2</v>
      </c>
      <c r="R1900" s="1">
        <v>8</v>
      </c>
      <c r="S1900" s="1">
        <v>0</v>
      </c>
      <c r="T1900" s="1">
        <v>0</v>
      </c>
      <c r="U1900" s="1">
        <v>1</v>
      </c>
      <c r="V1900" s="1">
        <v>0</v>
      </c>
      <c r="W1900" s="1">
        <v>0</v>
      </c>
      <c r="X1900" s="1">
        <v>0</v>
      </c>
      <c r="Y1900" s="1">
        <v>1</v>
      </c>
      <c r="Z1900" s="1">
        <v>37</v>
      </c>
      <c r="AA1900" s="1" t="str" cm="1">
        <f t="array" ref="AA1900">_xlfn.IFS(AND(Z1900 &lt; 36, Z1900 &gt; 23), "24-35", AND(Z1900 &lt; 51, Z1900 &gt; 35), "36-50", AND(Z1900 &lt; 66, Z1900 &gt; 50), "51-65", Z1900 &gt; 65, "66+", TRUE, "?")</f>
        <v>36-50</v>
      </c>
      <c r="AB1900" s="1">
        <v>2415</v>
      </c>
      <c r="AC1900" s="1">
        <v>0</v>
      </c>
      <c r="AD1900" s="1">
        <v>1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15</v>
      </c>
      <c r="AM1900" s="2">
        <v>42434</v>
      </c>
      <c r="AN1900">
        <f t="shared" si="88"/>
        <v>3</v>
      </c>
      <c r="AO1900" t="str">
        <f t="shared" si="89"/>
        <v>March</v>
      </c>
      <c r="AP1900">
        <v>1</v>
      </c>
    </row>
    <row r="1901" spans="1:42" ht="13" x14ac:dyDescent="0.15">
      <c r="A1901">
        <v>1900</v>
      </c>
      <c r="B1901" s="1">
        <v>48699</v>
      </c>
      <c r="C1901" s="1">
        <v>39</v>
      </c>
      <c r="D1901" s="1">
        <f t="shared" si="87"/>
        <v>8.0083779954413847E-2</v>
      </c>
      <c r="E1901" s="1">
        <v>1</v>
      </c>
      <c r="F1901" s="1">
        <v>1</v>
      </c>
      <c r="G1901" s="1">
        <v>90</v>
      </c>
      <c r="H1901" s="1">
        <v>26</v>
      </c>
      <c r="I1901" s="1">
        <v>1</v>
      </c>
      <c r="J1901" s="1">
        <v>10</v>
      </c>
      <c r="K1901" s="1">
        <v>2</v>
      </c>
      <c r="L1901" s="1">
        <v>0</v>
      </c>
      <c r="M1901" s="1">
        <v>1</v>
      </c>
      <c r="N1901" s="1">
        <v>1</v>
      </c>
      <c r="O1901" s="1">
        <v>1</v>
      </c>
      <c r="P1901" s="1">
        <v>0</v>
      </c>
      <c r="Q1901" s="1">
        <v>3</v>
      </c>
      <c r="R1901" s="1">
        <v>5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70</v>
      </c>
      <c r="AA1901" s="1" t="str" cm="1">
        <f t="array" ref="AA1901">_xlfn.IFS(AND(Z1901 &lt; 36, Z1901 &gt; 23), "24-35", AND(Z1901 &lt; 51, Z1901 &gt; 35), "36-50", AND(Z1901 &lt; 66, Z1901 &gt; 50), "51-65", Z1901 &gt; 65, "66+", TRUE, "?")</f>
        <v>66+</v>
      </c>
      <c r="AB1901" s="1">
        <v>2563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38</v>
      </c>
      <c r="AM1901" s="2">
        <v>42286</v>
      </c>
      <c r="AN1901">
        <f t="shared" si="88"/>
        <v>10</v>
      </c>
      <c r="AO1901" t="str">
        <f t="shared" si="89"/>
        <v>October</v>
      </c>
      <c r="AP1901">
        <v>1</v>
      </c>
    </row>
    <row r="1902" spans="1:42" ht="13" x14ac:dyDescent="0.15">
      <c r="A1902">
        <v>1901</v>
      </c>
      <c r="B1902" s="1">
        <v>80144</v>
      </c>
      <c r="C1902" s="1">
        <v>1259</v>
      </c>
      <c r="D1902" s="1">
        <f t="shared" si="87"/>
        <v>1.5709223397883811</v>
      </c>
      <c r="E1902" s="1">
        <v>0</v>
      </c>
      <c r="F1902" s="1">
        <v>0</v>
      </c>
      <c r="G1902" s="1">
        <v>47</v>
      </c>
      <c r="H1902" s="1">
        <v>240</v>
      </c>
      <c r="I1902" s="1">
        <v>132</v>
      </c>
      <c r="J1902" s="1">
        <v>445</v>
      </c>
      <c r="K1902" s="1">
        <v>250</v>
      </c>
      <c r="L1902" s="1">
        <v>192</v>
      </c>
      <c r="M1902" s="1">
        <v>108</v>
      </c>
      <c r="N1902" s="1">
        <v>1</v>
      </c>
      <c r="O1902" s="1">
        <v>3</v>
      </c>
      <c r="P1902" s="1">
        <v>7</v>
      </c>
      <c r="Q1902" s="1">
        <v>8</v>
      </c>
      <c r="R1902" s="1">
        <v>1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45</v>
      </c>
      <c r="AA1902" s="1" t="str" cm="1">
        <f t="array" ref="AA1902">_xlfn.IFS(AND(Z1902 &lt; 36, Z1902 &gt; 23), "24-35", AND(Z1902 &lt; 51, Z1902 &gt; 35), "36-50", AND(Z1902 &lt; 66, Z1902 &gt; 50), "51-65", Z1902 &gt; 65, "66+", TRUE, "?")</f>
        <v>36-50</v>
      </c>
      <c r="AB1902" s="1">
        <v>2431</v>
      </c>
      <c r="AC1902" s="1">
        <v>0</v>
      </c>
      <c r="AD1902" s="1">
        <v>0</v>
      </c>
      <c r="AE1902" s="1">
        <v>0</v>
      </c>
      <c r="AF1902" s="1">
        <v>1</v>
      </c>
      <c r="AG1902" s="1">
        <v>0</v>
      </c>
      <c r="AH1902" s="1">
        <v>0</v>
      </c>
      <c r="AI1902" s="1">
        <v>1</v>
      </c>
      <c r="AJ1902" s="1">
        <v>0</v>
      </c>
      <c r="AK1902" s="1">
        <v>0</v>
      </c>
      <c r="AL1902" s="1">
        <v>1151</v>
      </c>
      <c r="AM1902" s="2">
        <v>42418</v>
      </c>
      <c r="AN1902">
        <f t="shared" si="88"/>
        <v>2</v>
      </c>
      <c r="AO1902" t="str">
        <f t="shared" si="89"/>
        <v>February</v>
      </c>
      <c r="AP1902">
        <v>1</v>
      </c>
    </row>
    <row r="1903" spans="1:42" ht="13" x14ac:dyDescent="0.15">
      <c r="A1903">
        <v>1902</v>
      </c>
      <c r="B1903" s="1">
        <v>54252</v>
      </c>
      <c r="C1903" s="1">
        <v>220</v>
      </c>
      <c r="D1903" s="1">
        <f t="shared" si="87"/>
        <v>0.40551500405515001</v>
      </c>
      <c r="E1903" s="1">
        <v>1</v>
      </c>
      <c r="F1903" s="1">
        <v>1</v>
      </c>
      <c r="G1903" s="1">
        <v>25</v>
      </c>
      <c r="H1903" s="1">
        <v>178</v>
      </c>
      <c r="I1903" s="1">
        <v>4</v>
      </c>
      <c r="J1903" s="1">
        <v>26</v>
      </c>
      <c r="K1903" s="1">
        <v>8</v>
      </c>
      <c r="L1903" s="1">
        <v>4</v>
      </c>
      <c r="M1903" s="1">
        <v>44</v>
      </c>
      <c r="N1903" s="1">
        <v>5</v>
      </c>
      <c r="O1903" s="1">
        <v>4</v>
      </c>
      <c r="P1903" s="1">
        <v>1</v>
      </c>
      <c r="Q1903" s="1">
        <v>5</v>
      </c>
      <c r="R1903" s="1">
        <v>6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64</v>
      </c>
      <c r="AA1903" s="1" t="str" cm="1">
        <f t="array" ref="AA1903">_xlfn.IFS(AND(Z1903 &lt; 36, Z1903 &gt; 23), "24-35", AND(Z1903 &lt; 51, Z1903 &gt; 35), "36-50", AND(Z1903 &lt; 66, Z1903 &gt; 50), "51-65", Z1903 &gt; 65, "66+", TRUE, "?")</f>
        <v>51-65</v>
      </c>
      <c r="AB1903" s="1">
        <v>2556</v>
      </c>
      <c r="AC1903" s="1">
        <v>0</v>
      </c>
      <c r="AD1903" s="1">
        <v>0</v>
      </c>
      <c r="AE1903" s="1">
        <v>1</v>
      </c>
      <c r="AF1903" s="1">
        <v>0</v>
      </c>
      <c r="AG1903" s="1">
        <v>0</v>
      </c>
      <c r="AH1903" s="1">
        <v>0</v>
      </c>
      <c r="AI1903" s="1">
        <v>1</v>
      </c>
      <c r="AJ1903" s="1">
        <v>0</v>
      </c>
      <c r="AK1903" s="1">
        <v>0</v>
      </c>
      <c r="AL1903" s="1">
        <v>176</v>
      </c>
      <c r="AM1903" s="2">
        <v>42293</v>
      </c>
      <c r="AN1903">
        <f t="shared" si="88"/>
        <v>10</v>
      </c>
      <c r="AO1903" t="str">
        <f t="shared" si="89"/>
        <v>October</v>
      </c>
      <c r="AP1903">
        <v>1</v>
      </c>
    </row>
    <row r="1904" spans="1:42" ht="13" x14ac:dyDescent="0.15">
      <c r="A1904">
        <v>1903</v>
      </c>
      <c r="B1904" s="1">
        <v>21359</v>
      </c>
      <c r="C1904" s="1">
        <v>38</v>
      </c>
      <c r="D1904" s="1">
        <f t="shared" si="87"/>
        <v>0.17791095088721384</v>
      </c>
      <c r="E1904" s="1">
        <v>1</v>
      </c>
      <c r="F1904" s="1">
        <v>0</v>
      </c>
      <c r="G1904" s="1">
        <v>1</v>
      </c>
      <c r="H1904" s="1">
        <v>12</v>
      </c>
      <c r="I1904" s="1">
        <v>2</v>
      </c>
      <c r="J1904" s="1">
        <v>17</v>
      </c>
      <c r="K1904" s="1">
        <v>6</v>
      </c>
      <c r="L1904" s="1">
        <v>1</v>
      </c>
      <c r="M1904" s="1">
        <v>10</v>
      </c>
      <c r="N1904" s="1">
        <v>2</v>
      </c>
      <c r="O1904" s="1">
        <v>2</v>
      </c>
      <c r="P1904" s="1">
        <v>0</v>
      </c>
      <c r="Q1904" s="1">
        <v>3</v>
      </c>
      <c r="R1904" s="1">
        <v>8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48</v>
      </c>
      <c r="AA1904" s="1" t="str" cm="1">
        <f t="array" ref="AA1904">_xlfn.IFS(AND(Z1904 &lt; 36, Z1904 &gt; 23), "24-35", AND(Z1904 &lt; 51, Z1904 &gt; 35), "36-50", AND(Z1904 &lt; 66, Z1904 &gt; 50), "51-65", Z1904 &gt; 65, "66+", TRUE, "?")</f>
        <v>36-50</v>
      </c>
      <c r="AB1904" s="1">
        <v>2594</v>
      </c>
      <c r="AC1904" s="1">
        <v>0</v>
      </c>
      <c r="AD1904" s="1">
        <v>0</v>
      </c>
      <c r="AE1904" s="1">
        <v>1</v>
      </c>
      <c r="AF1904" s="1">
        <v>0</v>
      </c>
      <c r="AG1904" s="1">
        <v>0</v>
      </c>
      <c r="AH1904" s="1">
        <v>0</v>
      </c>
      <c r="AI1904" s="1">
        <v>1</v>
      </c>
      <c r="AJ1904" s="1">
        <v>0</v>
      </c>
      <c r="AK1904" s="1">
        <v>0</v>
      </c>
      <c r="AL1904" s="1">
        <v>28</v>
      </c>
      <c r="AM1904" s="2">
        <v>42255</v>
      </c>
      <c r="AN1904">
        <f t="shared" si="88"/>
        <v>9</v>
      </c>
      <c r="AO1904" t="str">
        <f t="shared" si="89"/>
        <v>September</v>
      </c>
      <c r="AP1904">
        <v>1</v>
      </c>
    </row>
    <row r="1905" spans="1:42" ht="13" x14ac:dyDescent="0.15">
      <c r="A1905">
        <v>1904</v>
      </c>
      <c r="B1905" s="1">
        <v>76068</v>
      </c>
      <c r="C1905" s="1">
        <v>1300</v>
      </c>
      <c r="D1905" s="1">
        <f t="shared" si="87"/>
        <v>1.7089972130199294</v>
      </c>
      <c r="E1905" s="1">
        <v>0</v>
      </c>
      <c r="F1905" s="1">
        <v>1</v>
      </c>
      <c r="G1905" s="1">
        <v>67</v>
      </c>
      <c r="H1905" s="1">
        <v>1115</v>
      </c>
      <c r="I1905" s="1">
        <v>12</v>
      </c>
      <c r="J1905" s="1">
        <v>128</v>
      </c>
      <c r="K1905" s="1">
        <v>33</v>
      </c>
      <c r="L1905" s="1">
        <v>12</v>
      </c>
      <c r="M1905" s="1">
        <v>76</v>
      </c>
      <c r="N1905" s="1">
        <v>1</v>
      </c>
      <c r="O1905" s="1">
        <v>2</v>
      </c>
      <c r="P1905" s="1">
        <v>3</v>
      </c>
      <c r="Q1905" s="1">
        <v>4</v>
      </c>
      <c r="R1905" s="1">
        <v>6</v>
      </c>
      <c r="S1905" s="1">
        <v>0</v>
      </c>
      <c r="T1905" s="1">
        <v>1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45</v>
      </c>
      <c r="AA1905" s="1" t="str" cm="1">
        <f t="array" ref="AA1905">_xlfn.IFS(AND(Z1905 &lt; 36, Z1905 &gt; 23), "24-35", AND(Z1905 &lt; 51, Z1905 &gt; 35), "36-50", AND(Z1905 &lt; 66, Z1905 &gt; 50), "51-65", Z1905 &gt; 65, "66+", TRUE, "?")</f>
        <v>36-50</v>
      </c>
      <c r="AB1905" s="1">
        <v>2736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  <c r="AI1905" s="1">
        <v>1</v>
      </c>
      <c r="AJ1905" s="1">
        <v>0</v>
      </c>
      <c r="AK1905" s="1">
        <v>0</v>
      </c>
      <c r="AL1905" s="1">
        <v>1224</v>
      </c>
      <c r="AM1905" s="2">
        <v>42113</v>
      </c>
      <c r="AN1905">
        <f t="shared" si="88"/>
        <v>4</v>
      </c>
      <c r="AO1905" t="str">
        <f t="shared" si="89"/>
        <v>April</v>
      </c>
      <c r="AP1905">
        <v>1</v>
      </c>
    </row>
    <row r="1906" spans="1:42" ht="13" x14ac:dyDescent="0.15">
      <c r="A1906">
        <v>1905</v>
      </c>
      <c r="B1906" s="1">
        <v>53204</v>
      </c>
      <c r="C1906" s="1">
        <v>39</v>
      </c>
      <c r="D1906" s="1">
        <f t="shared" si="87"/>
        <v>7.3302759191038278E-2</v>
      </c>
      <c r="E1906" s="1">
        <v>1</v>
      </c>
      <c r="F1906" s="1">
        <v>1</v>
      </c>
      <c r="G1906" s="1">
        <v>40</v>
      </c>
      <c r="H1906" s="1">
        <v>29</v>
      </c>
      <c r="I1906" s="1">
        <v>0</v>
      </c>
      <c r="J1906" s="1">
        <v>8</v>
      </c>
      <c r="K1906" s="1">
        <v>2</v>
      </c>
      <c r="L1906" s="1">
        <v>0</v>
      </c>
      <c r="M1906" s="1">
        <v>6</v>
      </c>
      <c r="N1906" s="1">
        <v>1</v>
      </c>
      <c r="O1906" s="1">
        <v>1</v>
      </c>
      <c r="P1906" s="1">
        <v>0</v>
      </c>
      <c r="Q1906" s="1">
        <v>3</v>
      </c>
      <c r="R1906" s="1">
        <v>4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44</v>
      </c>
      <c r="AA1906" s="1" t="str" cm="1">
        <f t="array" ref="AA1906">_xlfn.IFS(AND(Z1906 &lt; 36, Z1906 &gt; 23), "24-35", AND(Z1906 &lt; 51, Z1906 &gt; 35), "36-50", AND(Z1906 &lt; 66, Z1906 &gt; 50), "51-65", Z1906 &gt; 65, "66+", TRUE, "?")</f>
        <v>36-50</v>
      </c>
      <c r="AB1906" s="1">
        <v>2260</v>
      </c>
      <c r="AC1906" s="1">
        <v>0</v>
      </c>
      <c r="AD1906" s="1">
        <v>1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</v>
      </c>
      <c r="AK1906" s="1">
        <v>0</v>
      </c>
      <c r="AL1906" s="1">
        <v>33</v>
      </c>
      <c r="AM1906" s="2">
        <v>42589</v>
      </c>
      <c r="AN1906">
        <f t="shared" si="88"/>
        <v>8</v>
      </c>
      <c r="AO1906" t="str">
        <f t="shared" si="89"/>
        <v>August</v>
      </c>
      <c r="AP1906">
        <v>1</v>
      </c>
    </row>
    <row r="1907" spans="1:42" ht="13" x14ac:dyDescent="0.15">
      <c r="A1907">
        <v>1906</v>
      </c>
      <c r="B1907" s="1">
        <v>21355</v>
      </c>
      <c r="C1907" s="1">
        <v>37</v>
      </c>
      <c r="D1907" s="1">
        <f t="shared" si="87"/>
        <v>0.1732615312573168</v>
      </c>
      <c r="E1907" s="1">
        <v>1</v>
      </c>
      <c r="F1907" s="1">
        <v>0</v>
      </c>
      <c r="G1907" s="1">
        <v>5</v>
      </c>
      <c r="H1907" s="1">
        <v>5</v>
      </c>
      <c r="I1907" s="1">
        <v>13</v>
      </c>
      <c r="J1907" s="1">
        <v>14</v>
      </c>
      <c r="K1907" s="1">
        <v>0</v>
      </c>
      <c r="L1907" s="1">
        <v>5</v>
      </c>
      <c r="M1907" s="1">
        <v>31</v>
      </c>
      <c r="N1907" s="1">
        <v>2</v>
      </c>
      <c r="O1907" s="1">
        <v>2</v>
      </c>
      <c r="P1907" s="1">
        <v>1</v>
      </c>
      <c r="Q1907" s="1">
        <v>2</v>
      </c>
      <c r="R1907" s="1">
        <v>6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1</v>
      </c>
      <c r="Z1907" s="1">
        <v>35</v>
      </c>
      <c r="AA1907" s="1" t="str" cm="1">
        <f t="array" ref="AA1907">_xlfn.IFS(AND(Z1907 &lt; 36, Z1907 &gt; 23), "24-35", AND(Z1907 &lt; 51, Z1907 &gt; 35), "36-50", AND(Z1907 &lt; 66, Z1907 &gt; 50), "51-65", Z1907 &gt; 65, "66+", TRUE, "?")</f>
        <v>24-35</v>
      </c>
      <c r="AB1907" s="1">
        <v>2472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>
        <v>0</v>
      </c>
      <c r="AI1907" s="1">
        <v>1</v>
      </c>
      <c r="AJ1907" s="1">
        <v>0</v>
      </c>
      <c r="AK1907" s="1">
        <v>0</v>
      </c>
      <c r="AL1907" s="1">
        <v>6</v>
      </c>
      <c r="AM1907" s="2">
        <v>42377</v>
      </c>
      <c r="AN1907">
        <f t="shared" si="88"/>
        <v>1</v>
      </c>
      <c r="AO1907" t="str">
        <f t="shared" si="89"/>
        <v>January</v>
      </c>
      <c r="AP1907">
        <v>1</v>
      </c>
    </row>
    <row r="1908" spans="1:42" ht="13" x14ac:dyDescent="0.15">
      <c r="A1908">
        <v>1907</v>
      </c>
      <c r="B1908" s="1">
        <v>78128</v>
      </c>
      <c r="C1908" s="1">
        <v>1228</v>
      </c>
      <c r="D1908" s="1">
        <f t="shared" si="87"/>
        <v>1.5717796436616835</v>
      </c>
      <c r="E1908" s="1">
        <v>0</v>
      </c>
      <c r="F1908" s="1">
        <v>1</v>
      </c>
      <c r="G1908" s="1">
        <v>89</v>
      </c>
      <c r="H1908" s="1">
        <v>934</v>
      </c>
      <c r="I1908" s="1">
        <v>24</v>
      </c>
      <c r="J1908" s="1">
        <v>230</v>
      </c>
      <c r="K1908" s="1">
        <v>16</v>
      </c>
      <c r="L1908" s="1">
        <v>24</v>
      </c>
      <c r="M1908" s="1">
        <v>36</v>
      </c>
      <c r="N1908" s="1">
        <v>2</v>
      </c>
      <c r="O1908" s="1">
        <v>8</v>
      </c>
      <c r="P1908" s="1">
        <v>4</v>
      </c>
      <c r="Q1908" s="1">
        <v>6</v>
      </c>
      <c r="R1908" s="1">
        <v>3</v>
      </c>
      <c r="S1908" s="1">
        <v>0</v>
      </c>
      <c r="T1908" s="1">
        <v>0</v>
      </c>
      <c r="U1908" s="1">
        <v>0</v>
      </c>
      <c r="V1908" s="1">
        <v>1</v>
      </c>
      <c r="W1908" s="1">
        <v>1</v>
      </c>
      <c r="X1908" s="1">
        <v>0</v>
      </c>
      <c r="Y1908" s="1">
        <v>0</v>
      </c>
      <c r="Z1908" s="1">
        <v>46</v>
      </c>
      <c r="AA1908" s="1" t="str" cm="1">
        <f t="array" ref="AA1908">_xlfn.IFS(AND(Z1908 &lt; 36, Z1908 &gt; 23), "24-35", AND(Z1908 &lt; 51, Z1908 &gt; 35), "36-50", AND(Z1908 &lt; 66, Z1908 &gt; 50), "51-65", Z1908 &gt; 65, "66+", TRUE, "?")</f>
        <v>36-50</v>
      </c>
      <c r="AB1908" s="1">
        <v>2289</v>
      </c>
      <c r="AC1908" s="1">
        <v>0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1192</v>
      </c>
      <c r="AM1908" s="2">
        <v>42560</v>
      </c>
      <c r="AN1908">
        <f t="shared" si="88"/>
        <v>7</v>
      </c>
      <c r="AO1908" t="str">
        <f t="shared" si="89"/>
        <v>July</v>
      </c>
      <c r="AP1908">
        <v>1</v>
      </c>
    </row>
    <row r="1909" spans="1:42" ht="13" x14ac:dyDescent="0.15">
      <c r="A1909">
        <v>1908</v>
      </c>
      <c r="B1909" s="1">
        <v>14188</v>
      </c>
      <c r="C1909" s="1">
        <v>48</v>
      </c>
      <c r="D1909" s="1">
        <f t="shared" si="87"/>
        <v>0.33831406822667043</v>
      </c>
      <c r="E1909" s="1">
        <v>0</v>
      </c>
      <c r="F1909" s="1">
        <v>0</v>
      </c>
      <c r="G1909" s="1">
        <v>40</v>
      </c>
      <c r="H1909" s="1">
        <v>2</v>
      </c>
      <c r="I1909" s="1">
        <v>7</v>
      </c>
      <c r="J1909" s="1">
        <v>11</v>
      </c>
      <c r="K1909" s="1">
        <v>16</v>
      </c>
      <c r="L1909" s="1">
        <v>12</v>
      </c>
      <c r="M1909" s="1">
        <v>27</v>
      </c>
      <c r="N1909" s="1">
        <v>1</v>
      </c>
      <c r="O1909" s="1">
        <v>2</v>
      </c>
      <c r="P1909" s="1">
        <v>0</v>
      </c>
      <c r="Q1909" s="1">
        <v>4</v>
      </c>
      <c r="R1909" s="1">
        <v>6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48</v>
      </c>
      <c r="AA1909" s="1" t="str" cm="1">
        <f t="array" ref="AA1909">_xlfn.IFS(AND(Z1909 &lt; 36, Z1909 &gt; 23), "24-35", AND(Z1909 &lt; 51, Z1909 &gt; 35), "36-50", AND(Z1909 &lt; 66, Z1909 &gt; 50), "51-65", Z1909 &gt; 65, "66+", TRUE, "?")</f>
        <v>36-50</v>
      </c>
      <c r="AB1909" s="1">
        <v>2645</v>
      </c>
      <c r="AC1909" s="1">
        <v>0</v>
      </c>
      <c r="AD1909" s="1">
        <v>1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21</v>
      </c>
      <c r="AM1909" s="2">
        <v>42204</v>
      </c>
      <c r="AN1909">
        <f t="shared" si="88"/>
        <v>7</v>
      </c>
      <c r="AO1909" t="str">
        <f t="shared" si="89"/>
        <v>July</v>
      </c>
      <c r="AP1909">
        <v>1</v>
      </c>
    </row>
    <row r="1910" spans="1:42" ht="13" x14ac:dyDescent="0.15">
      <c r="A1910">
        <v>1909</v>
      </c>
      <c r="B1910" s="1">
        <v>14796</v>
      </c>
      <c r="C1910" s="1">
        <v>35</v>
      </c>
      <c r="D1910" s="1">
        <f t="shared" si="87"/>
        <v>0.23655041903217086</v>
      </c>
      <c r="E1910" s="1">
        <v>1</v>
      </c>
      <c r="F1910" s="1">
        <v>0</v>
      </c>
      <c r="G1910" s="1">
        <v>1</v>
      </c>
      <c r="H1910" s="1">
        <v>13</v>
      </c>
      <c r="I1910" s="1">
        <v>3</v>
      </c>
      <c r="J1910" s="1">
        <v>8</v>
      </c>
      <c r="K1910" s="1">
        <v>7</v>
      </c>
      <c r="L1910" s="1">
        <v>4</v>
      </c>
      <c r="M1910" s="1">
        <v>16</v>
      </c>
      <c r="N1910" s="1">
        <v>2</v>
      </c>
      <c r="O1910" s="1">
        <v>1</v>
      </c>
      <c r="P1910" s="1">
        <v>0</v>
      </c>
      <c r="Q1910" s="1">
        <v>3</v>
      </c>
      <c r="R1910" s="1">
        <v>9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36</v>
      </c>
      <c r="AA1910" s="1" t="str" cm="1">
        <f t="array" ref="AA1910">_xlfn.IFS(AND(Z1910 &lt; 36, Z1910 &gt; 23), "24-35", AND(Z1910 &lt; 51, Z1910 &gt; 35), "36-50", AND(Z1910 &lt; 66, Z1910 &gt; 50), "51-65", Z1910 &gt; 65, "66+", TRUE, "?")</f>
        <v>36-50</v>
      </c>
      <c r="AB1910" s="1">
        <v>2809</v>
      </c>
      <c r="AC1910" s="1">
        <v>0</v>
      </c>
      <c r="AD1910" s="1">
        <v>1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  <c r="AJ1910" s="1">
        <v>0</v>
      </c>
      <c r="AK1910" s="1">
        <v>0</v>
      </c>
      <c r="AL1910" s="1">
        <v>19</v>
      </c>
      <c r="AM1910" s="2">
        <v>42040</v>
      </c>
      <c r="AN1910">
        <f t="shared" si="88"/>
        <v>2</v>
      </c>
      <c r="AO1910" t="str">
        <f t="shared" si="89"/>
        <v>February</v>
      </c>
      <c r="AP1910">
        <v>1</v>
      </c>
    </row>
    <row r="1911" spans="1:42" ht="13" x14ac:dyDescent="0.15">
      <c r="A1911">
        <v>1910</v>
      </c>
      <c r="B1911" s="1">
        <v>48150</v>
      </c>
      <c r="C1911" s="1">
        <v>219</v>
      </c>
      <c r="D1911" s="1">
        <f t="shared" si="87"/>
        <v>0.45482866043613701</v>
      </c>
      <c r="E1911" s="1">
        <v>0</v>
      </c>
      <c r="F1911" s="1">
        <v>1</v>
      </c>
      <c r="G1911" s="1">
        <v>24</v>
      </c>
      <c r="H1911" s="1">
        <v>173</v>
      </c>
      <c r="I1911" s="1">
        <v>2</v>
      </c>
      <c r="J1911" s="1">
        <v>39</v>
      </c>
      <c r="K1911" s="1">
        <v>3</v>
      </c>
      <c r="L1911" s="1">
        <v>2</v>
      </c>
      <c r="M1911" s="1">
        <v>47</v>
      </c>
      <c r="N1911" s="1">
        <v>3</v>
      </c>
      <c r="O1911" s="1">
        <v>5</v>
      </c>
      <c r="P1911" s="1">
        <v>1</v>
      </c>
      <c r="Q1911" s="1">
        <v>4</v>
      </c>
      <c r="R1911" s="1">
        <v>7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71</v>
      </c>
      <c r="AA1911" s="1" t="str" cm="1">
        <f t="array" ref="AA1911">_xlfn.IFS(AND(Z1911 &lt; 36, Z1911 &gt; 23), "24-35", AND(Z1911 &lt; 51, Z1911 &gt; 35), "36-50", AND(Z1911 &lt; 66, Z1911 &gt; 50), "51-65", Z1911 &gt; 65, "66+", TRUE, "?")</f>
        <v>66+</v>
      </c>
      <c r="AB1911" s="1">
        <v>2545</v>
      </c>
      <c r="AC1911" s="1">
        <v>0</v>
      </c>
      <c r="AD1911" s="1">
        <v>1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</v>
      </c>
      <c r="AK1911" s="1">
        <v>0</v>
      </c>
      <c r="AL1911" s="1">
        <v>172</v>
      </c>
      <c r="AM1911" s="2">
        <v>42304</v>
      </c>
      <c r="AN1911">
        <f t="shared" si="88"/>
        <v>10</v>
      </c>
      <c r="AO1911" t="str">
        <f t="shared" si="89"/>
        <v>October</v>
      </c>
      <c r="AP1911">
        <v>1</v>
      </c>
    </row>
    <row r="1912" spans="1:42" ht="13" x14ac:dyDescent="0.15">
      <c r="A1912">
        <v>1911</v>
      </c>
      <c r="B1912" s="1">
        <v>22518</v>
      </c>
      <c r="C1912" s="1">
        <v>34</v>
      </c>
      <c r="D1912" s="1">
        <f t="shared" si="87"/>
        <v>0.15099031885602629</v>
      </c>
      <c r="E1912" s="1">
        <v>1</v>
      </c>
      <c r="F1912" s="1">
        <v>0</v>
      </c>
      <c r="G1912" s="1">
        <v>36</v>
      </c>
      <c r="H1912" s="1">
        <v>11</v>
      </c>
      <c r="I1912" s="1">
        <v>7</v>
      </c>
      <c r="J1912" s="1">
        <v>12</v>
      </c>
      <c r="K1912" s="1">
        <v>2</v>
      </c>
      <c r="L1912" s="1">
        <v>2</v>
      </c>
      <c r="M1912" s="1">
        <v>27</v>
      </c>
      <c r="N1912" s="1">
        <v>2</v>
      </c>
      <c r="O1912" s="1">
        <v>2</v>
      </c>
      <c r="P1912" s="1">
        <v>1</v>
      </c>
      <c r="Q1912" s="1">
        <v>2</v>
      </c>
      <c r="R1912" s="1">
        <v>5</v>
      </c>
      <c r="S1912" s="1">
        <v>0</v>
      </c>
      <c r="T1912" s="1">
        <v>0</v>
      </c>
      <c r="U1912" s="1">
        <v>1</v>
      </c>
      <c r="V1912" s="1">
        <v>0</v>
      </c>
      <c r="W1912" s="1">
        <v>0</v>
      </c>
      <c r="X1912" s="1">
        <v>0</v>
      </c>
      <c r="Y1912" s="1">
        <v>1</v>
      </c>
      <c r="Z1912" s="1">
        <v>34</v>
      </c>
      <c r="AA1912" s="1" t="str" cm="1">
        <f t="array" ref="AA1912">_xlfn.IFS(AND(Z1912 &lt; 36, Z1912 &gt; 23), "24-35", AND(Z1912 &lt; 51, Z1912 &gt; 35), "36-50", AND(Z1912 &lt; 66, Z1912 &gt; 50), "51-65", Z1912 &gt; 65, "66+", TRUE, "?")</f>
        <v>24-35</v>
      </c>
      <c r="AB1912" s="1">
        <v>2774</v>
      </c>
      <c r="AC1912" s="1">
        <v>0</v>
      </c>
      <c r="AD1912" s="1">
        <v>1</v>
      </c>
      <c r="AE1912" s="1">
        <v>0</v>
      </c>
      <c r="AF1912" s="1">
        <v>0</v>
      </c>
      <c r="AG1912" s="1">
        <v>0</v>
      </c>
      <c r="AH1912" s="1">
        <v>0</v>
      </c>
      <c r="AI1912" s="1">
        <v>1</v>
      </c>
      <c r="AJ1912" s="1">
        <v>0</v>
      </c>
      <c r="AK1912" s="1">
        <v>0</v>
      </c>
      <c r="AL1912" s="1">
        <v>7</v>
      </c>
      <c r="AM1912" s="2">
        <v>42075</v>
      </c>
      <c r="AN1912">
        <f t="shared" si="88"/>
        <v>3</v>
      </c>
      <c r="AO1912" t="str">
        <f t="shared" si="89"/>
        <v>March</v>
      </c>
      <c r="AP1912">
        <v>1</v>
      </c>
    </row>
    <row r="1913" spans="1:42" ht="13" x14ac:dyDescent="0.15">
      <c r="A1913">
        <v>1912</v>
      </c>
      <c r="B1913" s="1">
        <v>58275</v>
      </c>
      <c r="C1913" s="1">
        <v>551</v>
      </c>
      <c r="D1913" s="1">
        <f t="shared" si="87"/>
        <v>0.94551694551694554</v>
      </c>
      <c r="E1913" s="1">
        <v>1</v>
      </c>
      <c r="F1913" s="1">
        <v>1</v>
      </c>
      <c r="G1913" s="1">
        <v>48</v>
      </c>
      <c r="H1913" s="1">
        <v>189</v>
      </c>
      <c r="I1913" s="1">
        <v>10</v>
      </c>
      <c r="J1913" s="1">
        <v>253</v>
      </c>
      <c r="K1913" s="1">
        <v>56</v>
      </c>
      <c r="L1913" s="1">
        <v>43</v>
      </c>
      <c r="M1913" s="1">
        <v>64</v>
      </c>
      <c r="N1913" s="1">
        <v>6</v>
      </c>
      <c r="O1913" s="1">
        <v>8</v>
      </c>
      <c r="P1913" s="1">
        <v>2</v>
      </c>
      <c r="Q1913" s="1">
        <v>7</v>
      </c>
      <c r="R1913" s="1">
        <v>7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65</v>
      </c>
      <c r="AA1913" s="1" t="str" cm="1">
        <f t="array" ref="AA1913">_xlfn.IFS(AND(Z1913 &lt; 36, Z1913 &gt; 23), "24-35", AND(Z1913 &lt; 51, Z1913 &gt; 35), "36-50", AND(Z1913 &lt; 66, Z1913 &gt; 50), "51-65", Z1913 &gt; 65, "66+", TRUE, "?")</f>
        <v>51-65</v>
      </c>
      <c r="AB1913" s="1">
        <v>2551</v>
      </c>
      <c r="AC1913" s="1">
        <v>0</v>
      </c>
      <c r="AD1913" s="1">
        <v>0</v>
      </c>
      <c r="AE1913" s="1">
        <v>0</v>
      </c>
      <c r="AF1913" s="1">
        <v>0</v>
      </c>
      <c r="AG1913" s="1">
        <v>1</v>
      </c>
      <c r="AH1913" s="1">
        <v>0</v>
      </c>
      <c r="AI1913" s="1">
        <v>1</v>
      </c>
      <c r="AJ1913" s="1">
        <v>0</v>
      </c>
      <c r="AK1913" s="1">
        <v>0</v>
      </c>
      <c r="AL1913" s="1">
        <v>487</v>
      </c>
      <c r="AM1913" s="2">
        <v>42298</v>
      </c>
      <c r="AN1913">
        <f t="shared" si="88"/>
        <v>10</v>
      </c>
      <c r="AO1913" t="str">
        <f t="shared" si="89"/>
        <v>October</v>
      </c>
      <c r="AP1913">
        <v>1</v>
      </c>
    </row>
    <row r="1914" spans="1:42" ht="13" x14ac:dyDescent="0.15">
      <c r="A1914">
        <v>1913</v>
      </c>
      <c r="B1914" s="1">
        <v>44953</v>
      </c>
      <c r="C1914" s="1">
        <v>897</v>
      </c>
      <c r="D1914" s="1">
        <f t="shared" si="87"/>
        <v>1.9954174359886994</v>
      </c>
      <c r="E1914" s="1">
        <v>0</v>
      </c>
      <c r="F1914" s="1">
        <v>0</v>
      </c>
      <c r="G1914" s="1">
        <v>31</v>
      </c>
      <c r="H1914" s="1">
        <v>728</v>
      </c>
      <c r="I1914" s="1">
        <v>17</v>
      </c>
      <c r="J1914" s="1">
        <v>133</v>
      </c>
      <c r="K1914" s="1">
        <v>11</v>
      </c>
      <c r="L1914" s="1">
        <v>8</v>
      </c>
      <c r="M1914" s="1">
        <v>124</v>
      </c>
      <c r="N1914" s="1">
        <v>1</v>
      </c>
      <c r="O1914" s="1">
        <v>7</v>
      </c>
      <c r="P1914" s="1">
        <v>3</v>
      </c>
      <c r="Q1914" s="1">
        <v>13</v>
      </c>
      <c r="R1914" s="1">
        <v>6</v>
      </c>
      <c r="S1914" s="1">
        <v>0</v>
      </c>
      <c r="T1914" s="1">
        <v>0</v>
      </c>
      <c r="U1914" s="1">
        <v>1</v>
      </c>
      <c r="V1914" s="1">
        <v>0</v>
      </c>
      <c r="W1914" s="1">
        <v>0</v>
      </c>
      <c r="X1914" s="1">
        <v>0</v>
      </c>
      <c r="Y1914" s="1">
        <v>0</v>
      </c>
      <c r="Z1914" s="1">
        <v>39</v>
      </c>
      <c r="AA1914" s="1" t="str" cm="1">
        <f t="array" ref="AA1914">_xlfn.IFS(AND(Z1914 &lt; 36, Z1914 &gt; 23), "24-35", AND(Z1914 &lt; 51, Z1914 &gt; 35), "36-50", AND(Z1914 &lt; 66, Z1914 &gt; 50), "51-65", Z1914 &gt; 65, "66+", TRUE, "?")</f>
        <v>36-50</v>
      </c>
      <c r="AB1914" s="1">
        <v>2714</v>
      </c>
      <c r="AC1914" s="1">
        <v>0</v>
      </c>
      <c r="AD1914" s="1">
        <v>0</v>
      </c>
      <c r="AE1914" s="1">
        <v>0</v>
      </c>
      <c r="AF1914" s="1">
        <v>1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773</v>
      </c>
      <c r="AM1914" s="2">
        <v>42135</v>
      </c>
      <c r="AN1914">
        <f t="shared" si="88"/>
        <v>5</v>
      </c>
      <c r="AO1914" t="str">
        <f t="shared" si="89"/>
        <v>May</v>
      </c>
      <c r="AP1914">
        <v>1</v>
      </c>
    </row>
    <row r="1915" spans="1:42" ht="13" x14ac:dyDescent="0.15">
      <c r="A1915">
        <v>1914</v>
      </c>
      <c r="B1915" s="1">
        <v>34587</v>
      </c>
      <c r="C1915" s="1">
        <v>20</v>
      </c>
      <c r="D1915" s="1">
        <f t="shared" si="87"/>
        <v>5.7825194437216294E-2</v>
      </c>
      <c r="E1915" s="1">
        <v>1</v>
      </c>
      <c r="F1915" s="1">
        <v>1</v>
      </c>
      <c r="G1915" s="1">
        <v>68</v>
      </c>
      <c r="H1915" s="1">
        <v>7</v>
      </c>
      <c r="I1915" s="1">
        <v>2</v>
      </c>
      <c r="J1915" s="1">
        <v>9</v>
      </c>
      <c r="K1915" s="1">
        <v>2</v>
      </c>
      <c r="L1915" s="1">
        <v>0</v>
      </c>
      <c r="M1915" s="1">
        <v>2</v>
      </c>
      <c r="N1915" s="1">
        <v>2</v>
      </c>
      <c r="O1915" s="1">
        <v>1</v>
      </c>
      <c r="P1915" s="1">
        <v>0</v>
      </c>
      <c r="Q1915" s="1">
        <v>3</v>
      </c>
      <c r="R1915" s="1">
        <v>4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67</v>
      </c>
      <c r="AA1915" s="1" t="str" cm="1">
        <f t="array" ref="AA1915">_xlfn.IFS(AND(Z1915 &lt; 36, Z1915 &gt; 23), "24-35", AND(Z1915 &lt; 51, Z1915 &gt; 35), "36-50", AND(Z1915 &lt; 66, Z1915 &gt; 50), "51-65", Z1915 &gt; 65, "66+", TRUE, "?")</f>
        <v>66+</v>
      </c>
      <c r="AB1915" s="1">
        <v>2203</v>
      </c>
      <c r="AC1915" s="1">
        <v>0</v>
      </c>
      <c r="AD1915" s="1">
        <v>0</v>
      </c>
      <c r="AE1915" s="1">
        <v>0</v>
      </c>
      <c r="AF1915" s="1">
        <v>1</v>
      </c>
      <c r="AG1915" s="1">
        <v>0</v>
      </c>
      <c r="AH1915" s="1">
        <v>0</v>
      </c>
      <c r="AI1915" s="1">
        <v>1</v>
      </c>
      <c r="AJ1915" s="1">
        <v>0</v>
      </c>
      <c r="AK1915" s="1">
        <v>0</v>
      </c>
      <c r="AL1915" s="1">
        <v>18</v>
      </c>
      <c r="AM1915" s="2">
        <v>42646</v>
      </c>
      <c r="AN1915">
        <f t="shared" si="88"/>
        <v>10</v>
      </c>
      <c r="AO1915" t="str">
        <f t="shared" si="89"/>
        <v>October</v>
      </c>
      <c r="AP1915">
        <v>1</v>
      </c>
    </row>
    <row r="1916" spans="1:42" ht="13" x14ac:dyDescent="0.15">
      <c r="A1916">
        <v>1915</v>
      </c>
      <c r="B1916" s="1">
        <v>43018</v>
      </c>
      <c r="C1916" s="1">
        <v>69</v>
      </c>
      <c r="D1916" s="1">
        <f t="shared" si="87"/>
        <v>0.16039797294155933</v>
      </c>
      <c r="E1916" s="1">
        <v>0</v>
      </c>
      <c r="F1916" s="1">
        <v>1</v>
      </c>
      <c r="G1916" s="1">
        <v>46</v>
      </c>
      <c r="H1916" s="1">
        <v>35</v>
      </c>
      <c r="I1916" s="1">
        <v>4</v>
      </c>
      <c r="J1916" s="1">
        <v>17</v>
      </c>
      <c r="K1916" s="1">
        <v>7</v>
      </c>
      <c r="L1916" s="1">
        <v>6</v>
      </c>
      <c r="M1916" s="1">
        <v>64</v>
      </c>
      <c r="N1916" s="1">
        <v>1</v>
      </c>
      <c r="O1916" s="1">
        <v>2</v>
      </c>
      <c r="P1916" s="1">
        <v>2</v>
      </c>
      <c r="Q1916" s="1">
        <v>2</v>
      </c>
      <c r="R1916" s="1">
        <v>5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46</v>
      </c>
      <c r="AA1916" s="1" t="str" cm="1">
        <f t="array" ref="AA1916">_xlfn.IFS(AND(Z1916 &lt; 36, Z1916 &gt; 23), "24-35", AND(Z1916 &lt; 51, Z1916 &gt; 35), "36-50", AND(Z1916 &lt; 66, Z1916 &gt; 50), "51-65", Z1916 &gt; 65, "66+", TRUE, "?")</f>
        <v>36-50</v>
      </c>
      <c r="AB1916" s="1">
        <v>2399</v>
      </c>
      <c r="AC1916" s="1">
        <v>0</v>
      </c>
      <c r="AD1916" s="1">
        <v>0</v>
      </c>
      <c r="AE1916" s="1">
        <v>0</v>
      </c>
      <c r="AF1916" s="1">
        <v>1</v>
      </c>
      <c r="AG1916" s="1">
        <v>0</v>
      </c>
      <c r="AH1916" s="1">
        <v>0</v>
      </c>
      <c r="AI1916" s="1">
        <v>0</v>
      </c>
      <c r="AJ1916" s="1">
        <v>1</v>
      </c>
      <c r="AK1916" s="1">
        <v>0</v>
      </c>
      <c r="AL1916" s="1">
        <v>5</v>
      </c>
      <c r="AM1916" s="2">
        <v>42450</v>
      </c>
      <c r="AN1916">
        <f t="shared" si="88"/>
        <v>3</v>
      </c>
      <c r="AO1916" t="str">
        <f t="shared" si="89"/>
        <v>March</v>
      </c>
      <c r="AP1916">
        <v>1</v>
      </c>
    </row>
    <row r="1917" spans="1:42" ht="13" x14ac:dyDescent="0.15">
      <c r="A1917">
        <v>1916</v>
      </c>
      <c r="B1917" s="1">
        <v>45736</v>
      </c>
      <c r="C1917" s="1">
        <v>394</v>
      </c>
      <c r="D1917" s="1">
        <f t="shared" si="87"/>
        <v>0.8614658037432219</v>
      </c>
      <c r="E1917" s="1">
        <v>0</v>
      </c>
      <c r="F1917" s="1">
        <v>1</v>
      </c>
      <c r="G1917" s="1">
        <v>92</v>
      </c>
      <c r="H1917" s="1">
        <v>188</v>
      </c>
      <c r="I1917" s="1">
        <v>3</v>
      </c>
      <c r="J1917" s="1">
        <v>180</v>
      </c>
      <c r="K1917" s="1">
        <v>20</v>
      </c>
      <c r="L1917" s="1">
        <v>3</v>
      </c>
      <c r="M1917" s="1">
        <v>43</v>
      </c>
      <c r="N1917" s="1">
        <v>5</v>
      </c>
      <c r="O1917" s="1">
        <v>7</v>
      </c>
      <c r="P1917" s="1">
        <v>1</v>
      </c>
      <c r="Q1917" s="1">
        <v>6</v>
      </c>
      <c r="R1917" s="1">
        <v>7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66</v>
      </c>
      <c r="AA1917" s="1" t="str" cm="1">
        <f t="array" ref="AA1917">_xlfn.IFS(AND(Z1917 &lt; 36, Z1917 &gt; 23), "24-35", AND(Z1917 &lt; 51, Z1917 &gt; 35), "36-50", AND(Z1917 &lt; 66, Z1917 &gt; 50), "51-65", Z1917 &gt; 65, "66+", TRUE, "?")</f>
        <v>66+</v>
      </c>
      <c r="AB1917" s="1">
        <v>2499</v>
      </c>
      <c r="AC1917" s="1">
        <v>0</v>
      </c>
      <c r="AD1917" s="1">
        <v>1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</v>
      </c>
      <c r="AK1917" s="1">
        <v>0</v>
      </c>
      <c r="AL1917" s="1">
        <v>351</v>
      </c>
      <c r="AM1917" s="2">
        <v>42350</v>
      </c>
      <c r="AN1917">
        <f t="shared" si="88"/>
        <v>12</v>
      </c>
      <c r="AO1917" t="str">
        <f t="shared" si="89"/>
        <v>December</v>
      </c>
      <c r="AP1917">
        <v>1</v>
      </c>
    </row>
    <row r="1918" spans="1:42" ht="13" x14ac:dyDescent="0.15">
      <c r="A1918">
        <v>1917</v>
      </c>
      <c r="B1918" s="1">
        <v>66476</v>
      </c>
      <c r="C1918" s="1">
        <v>956</v>
      </c>
      <c r="D1918" s="1">
        <f t="shared" si="87"/>
        <v>1.4381130031891209</v>
      </c>
      <c r="E1918" s="1">
        <v>0</v>
      </c>
      <c r="F1918" s="1">
        <v>1</v>
      </c>
      <c r="G1918" s="1">
        <v>80</v>
      </c>
      <c r="H1918" s="1">
        <v>742</v>
      </c>
      <c r="I1918" s="1">
        <v>28</v>
      </c>
      <c r="J1918" s="1">
        <v>152</v>
      </c>
      <c r="K1918" s="1">
        <v>25</v>
      </c>
      <c r="L1918" s="1">
        <v>9</v>
      </c>
      <c r="M1918" s="1">
        <v>57</v>
      </c>
      <c r="N1918" s="1">
        <v>2</v>
      </c>
      <c r="O1918" s="1">
        <v>6</v>
      </c>
      <c r="P1918" s="1">
        <v>8</v>
      </c>
      <c r="Q1918" s="1">
        <v>10</v>
      </c>
      <c r="R1918" s="1">
        <v>4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51</v>
      </c>
      <c r="AA1918" s="1" t="str" cm="1">
        <f t="array" ref="AA1918">_xlfn.IFS(AND(Z1918 &lt; 36, Z1918 &gt; 23), "24-35", AND(Z1918 &lt; 51, Z1918 &gt; 35), "36-50", AND(Z1918 &lt; 66, Z1918 &gt; 50), "51-65", Z1918 &gt; 65, "66+", TRUE, "?")</f>
        <v>51-65</v>
      </c>
      <c r="AB1918" s="1">
        <v>2366</v>
      </c>
      <c r="AC1918" s="1">
        <v>0</v>
      </c>
      <c r="AD1918" s="1">
        <v>0</v>
      </c>
      <c r="AE1918" s="1">
        <v>0</v>
      </c>
      <c r="AF1918" s="1">
        <v>1</v>
      </c>
      <c r="AG1918" s="1">
        <v>0</v>
      </c>
      <c r="AH1918" s="1">
        <v>0</v>
      </c>
      <c r="AI1918" s="1">
        <v>0</v>
      </c>
      <c r="AJ1918" s="1">
        <v>1</v>
      </c>
      <c r="AK1918" s="1">
        <v>0</v>
      </c>
      <c r="AL1918" s="1">
        <v>899</v>
      </c>
      <c r="AM1918" s="2">
        <v>42483</v>
      </c>
      <c r="AN1918">
        <f t="shared" si="88"/>
        <v>4</v>
      </c>
      <c r="AO1918" t="str">
        <f t="shared" si="89"/>
        <v>April</v>
      </c>
      <c r="AP1918">
        <v>1</v>
      </c>
    </row>
    <row r="1919" spans="1:42" ht="13" x14ac:dyDescent="0.15">
      <c r="A1919">
        <v>1918</v>
      </c>
      <c r="B1919" s="1">
        <v>27733</v>
      </c>
      <c r="C1919" s="1">
        <v>40</v>
      </c>
      <c r="D1919" s="1">
        <f t="shared" si="87"/>
        <v>0.14423250279450475</v>
      </c>
      <c r="E1919" s="1">
        <v>1</v>
      </c>
      <c r="F1919" s="1">
        <v>0</v>
      </c>
      <c r="G1919" s="1">
        <v>16</v>
      </c>
      <c r="H1919" s="1">
        <v>0</v>
      </c>
      <c r="I1919" s="1">
        <v>7</v>
      </c>
      <c r="J1919" s="1">
        <v>5</v>
      </c>
      <c r="K1919" s="1">
        <v>26</v>
      </c>
      <c r="L1919" s="1">
        <v>2</v>
      </c>
      <c r="M1919" s="1">
        <v>17</v>
      </c>
      <c r="N1919" s="1">
        <v>2</v>
      </c>
      <c r="O1919" s="1">
        <v>2</v>
      </c>
      <c r="P1919" s="1">
        <v>0</v>
      </c>
      <c r="Q1919" s="1">
        <v>3</v>
      </c>
      <c r="R1919" s="1">
        <v>7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39</v>
      </c>
      <c r="AA1919" s="1" t="str" cm="1">
        <f t="array" ref="AA1919">_xlfn.IFS(AND(Z1919 &lt; 36, Z1919 &gt; 23), "24-35", AND(Z1919 &lt; 51, Z1919 &gt; 35), "36-50", AND(Z1919 &lt; 66, Z1919 &gt; 50), "51-65", Z1919 &gt; 65, "66+", TRUE, "?")</f>
        <v>36-50</v>
      </c>
      <c r="AB1919" s="1">
        <v>2466</v>
      </c>
      <c r="AC1919" s="1">
        <v>0</v>
      </c>
      <c r="AD1919" s="1">
        <v>1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  <c r="AJ1919" s="1">
        <v>0</v>
      </c>
      <c r="AK1919" s="1">
        <v>0</v>
      </c>
      <c r="AL1919" s="1">
        <v>23</v>
      </c>
      <c r="AM1919" s="2">
        <v>42383</v>
      </c>
      <c r="AN1919">
        <f t="shared" si="88"/>
        <v>1</v>
      </c>
      <c r="AO1919" t="str">
        <f t="shared" si="89"/>
        <v>January</v>
      </c>
      <c r="AP1919">
        <v>1</v>
      </c>
    </row>
    <row r="1920" spans="1:42" ht="13" x14ac:dyDescent="0.15">
      <c r="A1920">
        <v>1919</v>
      </c>
      <c r="B1920" s="1">
        <v>69805</v>
      </c>
      <c r="C1920" s="1">
        <v>1018</v>
      </c>
      <c r="D1920" s="1">
        <f t="shared" si="87"/>
        <v>1.4583482558555978</v>
      </c>
      <c r="E1920" s="1">
        <v>0</v>
      </c>
      <c r="F1920" s="1">
        <v>1</v>
      </c>
      <c r="G1920" s="1">
        <v>50</v>
      </c>
      <c r="H1920" s="1">
        <v>750</v>
      </c>
      <c r="I1920" s="1">
        <v>71</v>
      </c>
      <c r="J1920" s="1">
        <v>174</v>
      </c>
      <c r="K1920" s="1">
        <v>13</v>
      </c>
      <c r="L1920" s="1">
        <v>10</v>
      </c>
      <c r="M1920" s="1">
        <v>20</v>
      </c>
      <c r="N1920" s="1">
        <v>2</v>
      </c>
      <c r="O1920" s="1">
        <v>6</v>
      </c>
      <c r="P1920" s="1">
        <v>8</v>
      </c>
      <c r="Q1920" s="1">
        <v>11</v>
      </c>
      <c r="R1920" s="1">
        <v>2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68</v>
      </c>
      <c r="AA1920" s="1" t="str" cm="1">
        <f t="array" ref="AA1920">_xlfn.IFS(AND(Z1920 &lt; 36, Z1920 &gt; 23), "24-35", AND(Z1920 &lt; 51, Z1920 &gt; 35), "36-50", AND(Z1920 &lt; 66, Z1920 &gt; 50), "51-65", Z1920 &gt; 65, "66+", TRUE, "?")</f>
        <v>66+</v>
      </c>
      <c r="AB1920" s="1">
        <v>2318</v>
      </c>
      <c r="AC1920" s="1">
        <v>0</v>
      </c>
      <c r="AD1920" s="1">
        <v>0</v>
      </c>
      <c r="AE1920" s="1">
        <v>0</v>
      </c>
      <c r="AF1920" s="1">
        <v>1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998</v>
      </c>
      <c r="AM1920" s="2">
        <v>42531</v>
      </c>
      <c r="AN1920">
        <f t="shared" si="88"/>
        <v>6</v>
      </c>
      <c r="AO1920" t="str">
        <f t="shared" si="89"/>
        <v>June</v>
      </c>
      <c r="AP1920">
        <v>1</v>
      </c>
    </row>
    <row r="1921" spans="1:42" ht="13" x14ac:dyDescent="0.15">
      <c r="A1921">
        <v>1920</v>
      </c>
      <c r="B1921" s="1">
        <v>72217</v>
      </c>
      <c r="C1921" s="1">
        <v>1419</v>
      </c>
      <c r="D1921" s="1">
        <f t="shared" si="87"/>
        <v>1.9649113089715717</v>
      </c>
      <c r="E1921" s="1">
        <v>0</v>
      </c>
      <c r="F1921" s="1">
        <v>0</v>
      </c>
      <c r="G1921" s="1">
        <v>93</v>
      </c>
      <c r="H1921" s="1">
        <v>816</v>
      </c>
      <c r="I1921" s="1">
        <v>42</v>
      </c>
      <c r="J1921" s="1">
        <v>450</v>
      </c>
      <c r="K1921" s="1">
        <v>55</v>
      </c>
      <c r="L1921" s="1">
        <v>56</v>
      </c>
      <c r="M1921" s="1">
        <v>154</v>
      </c>
      <c r="N1921" s="1">
        <v>1</v>
      </c>
      <c r="O1921" s="1">
        <v>3</v>
      </c>
      <c r="P1921" s="1">
        <v>10</v>
      </c>
      <c r="Q1921" s="1">
        <v>8</v>
      </c>
      <c r="R1921" s="1">
        <v>2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58</v>
      </c>
      <c r="AA1921" s="1" t="str" cm="1">
        <f t="array" ref="AA1921">_xlfn.IFS(AND(Z1921 &lt; 36, Z1921 &gt; 23), "24-35", AND(Z1921 &lt; 51, Z1921 &gt; 35), "36-50", AND(Z1921 &lt; 66, Z1921 &gt; 50), "51-65", Z1921 &gt; 65, "66+", TRUE, "?")</f>
        <v>51-65</v>
      </c>
      <c r="AB1921" s="1">
        <v>2604</v>
      </c>
      <c r="AC1921" s="1">
        <v>0</v>
      </c>
      <c r="AD1921" s="1">
        <v>0</v>
      </c>
      <c r="AE1921" s="1">
        <v>1</v>
      </c>
      <c r="AF1921" s="1">
        <v>0</v>
      </c>
      <c r="AG1921" s="1">
        <v>0</v>
      </c>
      <c r="AH1921" s="1">
        <v>0</v>
      </c>
      <c r="AI1921" s="1">
        <v>0</v>
      </c>
      <c r="AJ1921" s="1">
        <v>1</v>
      </c>
      <c r="AK1921" s="1">
        <v>0</v>
      </c>
      <c r="AL1921" s="1">
        <v>1265</v>
      </c>
      <c r="AM1921" s="2">
        <v>42245</v>
      </c>
      <c r="AN1921">
        <f t="shared" si="88"/>
        <v>8</v>
      </c>
      <c r="AO1921" t="str">
        <f t="shared" si="89"/>
        <v>August</v>
      </c>
      <c r="AP1921">
        <v>1</v>
      </c>
    </row>
    <row r="1922" spans="1:42" ht="13" x14ac:dyDescent="0.15">
      <c r="A1922">
        <v>1921</v>
      </c>
      <c r="B1922" s="1">
        <v>25818</v>
      </c>
      <c r="C1922" s="1">
        <v>19</v>
      </c>
      <c r="D1922" s="1">
        <f t="shared" si="87"/>
        <v>7.3592067549771475E-2</v>
      </c>
      <c r="E1922" s="1">
        <v>1</v>
      </c>
      <c r="F1922" s="1">
        <v>0</v>
      </c>
      <c r="G1922" s="1">
        <v>51</v>
      </c>
      <c r="H1922" s="1">
        <v>5</v>
      </c>
      <c r="I1922" s="1">
        <v>2</v>
      </c>
      <c r="J1922" s="1">
        <v>8</v>
      </c>
      <c r="K1922" s="1">
        <v>2</v>
      </c>
      <c r="L1922" s="1">
        <v>2</v>
      </c>
      <c r="M1922" s="1">
        <v>9</v>
      </c>
      <c r="N1922" s="1">
        <v>1</v>
      </c>
      <c r="O1922" s="1">
        <v>0</v>
      </c>
      <c r="P1922" s="1">
        <v>1</v>
      </c>
      <c r="Q1922" s="1">
        <v>2</v>
      </c>
      <c r="R1922" s="1">
        <v>7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49</v>
      </c>
      <c r="AA1922" s="1" t="str" cm="1">
        <f t="array" ref="AA1922">_xlfn.IFS(AND(Z1922 &lt; 36, Z1922 &gt; 23), "24-35", AND(Z1922 &lt; 51, Z1922 &gt; 35), "36-50", AND(Z1922 &lt; 66, Z1922 &gt; 50), "51-65", Z1922 &gt; 65, "66+", TRUE, "?")</f>
        <v>36-50</v>
      </c>
      <c r="AB1922" s="1">
        <v>2778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1</v>
      </c>
      <c r="AJ1922" s="1">
        <v>0</v>
      </c>
      <c r="AK1922" s="1">
        <v>0</v>
      </c>
      <c r="AL1922" s="1">
        <v>10</v>
      </c>
      <c r="AM1922" s="2">
        <v>42071</v>
      </c>
      <c r="AN1922">
        <f t="shared" si="88"/>
        <v>3</v>
      </c>
      <c r="AO1922" t="str">
        <f t="shared" si="89"/>
        <v>March</v>
      </c>
      <c r="AP1922">
        <v>1</v>
      </c>
    </row>
    <row r="1923" spans="1:42" ht="13" x14ac:dyDescent="0.15">
      <c r="A1923">
        <v>1922</v>
      </c>
      <c r="B1923" s="1">
        <v>37509</v>
      </c>
      <c r="C1923" s="1">
        <v>118</v>
      </c>
      <c r="D1923" s="1">
        <f t="shared" ref="D1923:D1986" si="90">C1923/B1923*100</f>
        <v>0.31459116478711774</v>
      </c>
      <c r="E1923" s="1">
        <v>1</v>
      </c>
      <c r="F1923" s="1">
        <v>0</v>
      </c>
      <c r="G1923" s="1">
        <v>24</v>
      </c>
      <c r="H1923" s="1">
        <v>37</v>
      </c>
      <c r="I1923" s="1">
        <v>5</v>
      </c>
      <c r="J1923" s="1">
        <v>56</v>
      </c>
      <c r="K1923" s="1">
        <v>12</v>
      </c>
      <c r="L1923" s="1">
        <v>8</v>
      </c>
      <c r="M1923" s="1">
        <v>5</v>
      </c>
      <c r="N1923" s="1">
        <v>2</v>
      </c>
      <c r="O1923" s="1">
        <v>3</v>
      </c>
      <c r="P1923" s="1">
        <v>0</v>
      </c>
      <c r="Q1923" s="1">
        <v>4</v>
      </c>
      <c r="R1923" s="1">
        <v>7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44</v>
      </c>
      <c r="AA1923" s="1" t="str" cm="1">
        <f t="array" ref="AA1923">_xlfn.IFS(AND(Z1923 &lt; 36, Z1923 &gt; 23), "24-35", AND(Z1923 &lt; 51, Z1923 &gt; 35), "36-50", AND(Z1923 &lt; 66, Z1923 &gt; 50), "51-65", Z1923 &gt; 65, "66+", TRUE, "?")</f>
        <v>36-50</v>
      </c>
      <c r="AB1923" s="1">
        <v>2814</v>
      </c>
      <c r="AC1923" s="1">
        <v>0</v>
      </c>
      <c r="AD1923" s="1">
        <v>0</v>
      </c>
      <c r="AE1923" s="1">
        <v>0</v>
      </c>
      <c r="AF1923" s="1">
        <v>1</v>
      </c>
      <c r="AG1923" s="1">
        <v>0</v>
      </c>
      <c r="AH1923" s="1">
        <v>0</v>
      </c>
      <c r="AI1923" s="1">
        <v>0</v>
      </c>
      <c r="AJ1923" s="1">
        <v>1</v>
      </c>
      <c r="AK1923" s="1">
        <v>0</v>
      </c>
      <c r="AL1923" s="1">
        <v>113</v>
      </c>
      <c r="AM1923" s="2">
        <v>42035</v>
      </c>
      <c r="AN1923">
        <f t="shared" ref="AN1923:AN1986" si="91">MONTH(AM1923)</f>
        <v>1</v>
      </c>
      <c r="AO1923" t="str">
        <f t="shared" ref="AO1923:AO1986" si="92">TEXT(DATE(2024,AN1923,1),"mmmm")</f>
        <v>January</v>
      </c>
      <c r="AP1923">
        <v>1</v>
      </c>
    </row>
    <row r="1924" spans="1:42" ht="13" x14ac:dyDescent="0.15">
      <c r="A1924">
        <v>1923</v>
      </c>
      <c r="B1924" s="1">
        <v>25176</v>
      </c>
      <c r="C1924" s="1">
        <v>8</v>
      </c>
      <c r="D1924" s="1">
        <f t="shared" si="90"/>
        <v>3.1776294884016523E-2</v>
      </c>
      <c r="E1924" s="1">
        <v>1</v>
      </c>
      <c r="F1924" s="1">
        <v>1</v>
      </c>
      <c r="G1924" s="1">
        <v>79</v>
      </c>
      <c r="H1924" s="1">
        <v>4</v>
      </c>
      <c r="I1924" s="1">
        <v>0</v>
      </c>
      <c r="J1924" s="1">
        <v>4</v>
      </c>
      <c r="K1924" s="1">
        <v>0</v>
      </c>
      <c r="L1924" s="1">
        <v>0</v>
      </c>
      <c r="M1924" s="1">
        <v>5</v>
      </c>
      <c r="N1924" s="1">
        <v>1</v>
      </c>
      <c r="O1924" s="1">
        <v>1</v>
      </c>
      <c r="P1924" s="1">
        <v>0</v>
      </c>
      <c r="Q1924" s="1">
        <v>2</v>
      </c>
      <c r="R1924" s="1">
        <v>7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44</v>
      </c>
      <c r="AA1924" s="1" t="str" cm="1">
        <f t="array" ref="AA1924">_xlfn.IFS(AND(Z1924 &lt; 36, Z1924 &gt; 23), "24-35", AND(Z1924 &lt; 51, Z1924 &gt; 35), "36-50", AND(Z1924 &lt; 66, Z1924 &gt; 50), "51-65", Z1924 &gt; 65, "66+", TRUE, "?")</f>
        <v>36-50</v>
      </c>
      <c r="AB1924" s="1">
        <v>2482</v>
      </c>
      <c r="AC1924" s="1">
        <v>0</v>
      </c>
      <c r="AD1924" s="1">
        <v>0</v>
      </c>
      <c r="AE1924" s="1">
        <v>0</v>
      </c>
      <c r="AF1924" s="1">
        <v>1</v>
      </c>
      <c r="AG1924" s="1">
        <v>0</v>
      </c>
      <c r="AH1924" s="1">
        <v>1</v>
      </c>
      <c r="AI1924" s="1">
        <v>0</v>
      </c>
      <c r="AJ1924" s="1">
        <v>0</v>
      </c>
      <c r="AK1924" s="1">
        <v>0</v>
      </c>
      <c r="AL1924" s="1">
        <v>3</v>
      </c>
      <c r="AM1924" s="2">
        <v>42367</v>
      </c>
      <c r="AN1924">
        <f t="shared" si="91"/>
        <v>12</v>
      </c>
      <c r="AO1924" t="str">
        <f t="shared" si="92"/>
        <v>December</v>
      </c>
      <c r="AP1924">
        <v>1</v>
      </c>
    </row>
    <row r="1925" spans="1:42" ht="13" x14ac:dyDescent="0.15">
      <c r="A1925">
        <v>1924</v>
      </c>
      <c r="B1925" s="1">
        <v>43586</v>
      </c>
      <c r="C1925" s="1">
        <v>116</v>
      </c>
      <c r="D1925" s="1">
        <f t="shared" si="90"/>
        <v>0.26614050383150556</v>
      </c>
      <c r="E1925" s="1">
        <v>0</v>
      </c>
      <c r="F1925" s="1">
        <v>1</v>
      </c>
      <c r="G1925" s="1">
        <v>26</v>
      </c>
      <c r="H1925" s="1">
        <v>99</v>
      </c>
      <c r="I1925" s="1">
        <v>2</v>
      </c>
      <c r="J1925" s="1">
        <v>11</v>
      </c>
      <c r="K1925" s="1">
        <v>4</v>
      </c>
      <c r="L1925" s="1">
        <v>0</v>
      </c>
      <c r="M1925" s="1">
        <v>16</v>
      </c>
      <c r="N1925" s="1">
        <v>3</v>
      </c>
      <c r="O1925" s="1">
        <v>3</v>
      </c>
      <c r="P1925" s="1">
        <v>0</v>
      </c>
      <c r="Q1925" s="1">
        <v>4</v>
      </c>
      <c r="R1925" s="1">
        <v>8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40</v>
      </c>
      <c r="AA1925" s="1" t="str" cm="1">
        <f t="array" ref="AA1925">_xlfn.IFS(AND(Z1925 &lt; 36, Z1925 &gt; 23), "24-35", AND(Z1925 &lt; 51, Z1925 &gt; 35), "36-50", AND(Z1925 &lt; 66, Z1925 &gt; 50), "51-65", Z1925 &gt; 65, "66+", TRUE, "?")</f>
        <v>36-50</v>
      </c>
      <c r="AB1925" s="1">
        <v>2827</v>
      </c>
      <c r="AC1925" s="1">
        <v>0</v>
      </c>
      <c r="AD1925" s="1">
        <v>1</v>
      </c>
      <c r="AE1925" s="1">
        <v>0</v>
      </c>
      <c r="AF1925" s="1">
        <v>0</v>
      </c>
      <c r="AG1925" s="1">
        <v>0</v>
      </c>
      <c r="AH1925" s="1">
        <v>0</v>
      </c>
      <c r="AI1925" s="1">
        <v>1</v>
      </c>
      <c r="AJ1925" s="1">
        <v>0</v>
      </c>
      <c r="AK1925" s="1">
        <v>0</v>
      </c>
      <c r="AL1925" s="1">
        <v>100</v>
      </c>
      <c r="AM1925" s="2">
        <v>42022</v>
      </c>
      <c r="AN1925">
        <f t="shared" si="91"/>
        <v>1</v>
      </c>
      <c r="AO1925" t="str">
        <f t="shared" si="92"/>
        <v>January</v>
      </c>
      <c r="AP1925">
        <v>1</v>
      </c>
    </row>
    <row r="1926" spans="1:42" ht="13" x14ac:dyDescent="0.15">
      <c r="A1926">
        <v>1925</v>
      </c>
      <c r="B1926" s="1">
        <v>53230</v>
      </c>
      <c r="C1926" s="1">
        <v>503</v>
      </c>
      <c r="D1926" s="1">
        <f t="shared" si="90"/>
        <v>0.94495585196317855</v>
      </c>
      <c r="E1926" s="1">
        <v>0</v>
      </c>
      <c r="F1926" s="1">
        <v>1</v>
      </c>
      <c r="G1926" s="1">
        <v>86</v>
      </c>
      <c r="H1926" s="1">
        <v>176</v>
      </c>
      <c r="I1926" s="1">
        <v>72</v>
      </c>
      <c r="J1926" s="1">
        <v>98</v>
      </c>
      <c r="K1926" s="1">
        <v>136</v>
      </c>
      <c r="L1926" s="1">
        <v>21</v>
      </c>
      <c r="M1926" s="1">
        <v>229</v>
      </c>
      <c r="N1926" s="1">
        <v>4</v>
      </c>
      <c r="O1926" s="1">
        <v>5</v>
      </c>
      <c r="P1926" s="1">
        <v>2</v>
      </c>
      <c r="Q1926" s="1">
        <v>12</v>
      </c>
      <c r="R1926" s="1">
        <v>5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64</v>
      </c>
      <c r="AA1926" s="1" t="str" cm="1">
        <f t="array" ref="AA1926">_xlfn.IFS(AND(Z1926 &lt; 36, Z1926 &gt; 23), "24-35", AND(Z1926 &lt; 51, Z1926 &gt; 35), "36-50", AND(Z1926 &lt; 66, Z1926 &gt; 50), "51-65", Z1926 &gt; 65, "66+", TRUE, "?")</f>
        <v>51-65</v>
      </c>
      <c r="AB1926" s="1">
        <v>2854</v>
      </c>
      <c r="AC1926" s="1">
        <v>0</v>
      </c>
      <c r="AD1926" s="1">
        <v>1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274</v>
      </c>
      <c r="AM1926" s="2">
        <v>41995</v>
      </c>
      <c r="AN1926">
        <f t="shared" si="91"/>
        <v>12</v>
      </c>
      <c r="AO1926" t="str">
        <f t="shared" si="92"/>
        <v>December</v>
      </c>
      <c r="AP1926">
        <v>1</v>
      </c>
    </row>
    <row r="1927" spans="1:42" ht="13" x14ac:dyDescent="0.15">
      <c r="A1927">
        <v>1926</v>
      </c>
      <c r="B1927" s="1">
        <v>50116</v>
      </c>
      <c r="C1927" s="1">
        <v>64</v>
      </c>
      <c r="D1927" s="1">
        <f t="shared" si="90"/>
        <v>0.1277037273525421</v>
      </c>
      <c r="E1927" s="1">
        <v>1</v>
      </c>
      <c r="F1927" s="1">
        <v>1</v>
      </c>
      <c r="G1927" s="1">
        <v>68</v>
      </c>
      <c r="H1927" s="1">
        <v>54</v>
      </c>
      <c r="I1927" s="1">
        <v>0</v>
      </c>
      <c r="J1927" s="1">
        <v>10</v>
      </c>
      <c r="K1927" s="1">
        <v>0</v>
      </c>
      <c r="L1927" s="1">
        <v>0</v>
      </c>
      <c r="M1927" s="1">
        <v>2</v>
      </c>
      <c r="N1927" s="1">
        <v>2</v>
      </c>
      <c r="O1927" s="1">
        <v>1</v>
      </c>
      <c r="P1927" s="1">
        <v>0</v>
      </c>
      <c r="Q1927" s="1">
        <v>4</v>
      </c>
      <c r="R1927" s="1">
        <v>5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63</v>
      </c>
      <c r="AA1927" s="1" t="str" cm="1">
        <f t="array" ref="AA1927">_xlfn.IFS(AND(Z1927 &lt; 36, Z1927 &gt; 23), "24-35", AND(Z1927 &lt; 51, Z1927 &gt; 35), "36-50", AND(Z1927 &lt; 66, Z1927 &gt; 50), "51-65", Z1927 &gt; 65, "66+", TRUE, "?")</f>
        <v>51-65</v>
      </c>
      <c r="AB1927" s="1">
        <v>2168</v>
      </c>
      <c r="AC1927" s="1">
        <v>0</v>
      </c>
      <c r="AD1927" s="1">
        <v>0</v>
      </c>
      <c r="AE1927" s="1">
        <v>0</v>
      </c>
      <c r="AF1927" s="1">
        <v>1</v>
      </c>
      <c r="AG1927" s="1">
        <v>0</v>
      </c>
      <c r="AH1927" s="1">
        <v>0</v>
      </c>
      <c r="AI1927" s="1">
        <v>1</v>
      </c>
      <c r="AJ1927" s="1">
        <v>0</v>
      </c>
      <c r="AK1927" s="1">
        <v>0</v>
      </c>
      <c r="AL1927" s="1">
        <v>62</v>
      </c>
      <c r="AM1927" s="2">
        <v>42681</v>
      </c>
      <c r="AN1927">
        <f t="shared" si="91"/>
        <v>11</v>
      </c>
      <c r="AO1927" t="str">
        <f t="shared" si="92"/>
        <v>November</v>
      </c>
      <c r="AP1927">
        <v>1</v>
      </c>
    </row>
    <row r="1928" spans="1:42" ht="13" x14ac:dyDescent="0.15">
      <c r="A1928">
        <v>1927</v>
      </c>
      <c r="B1928" s="1">
        <v>34728</v>
      </c>
      <c r="C1928" s="1">
        <v>30</v>
      </c>
      <c r="D1928" s="1">
        <f t="shared" si="90"/>
        <v>8.6385625431928126E-2</v>
      </c>
      <c r="E1928" s="1">
        <v>1</v>
      </c>
      <c r="F1928" s="1">
        <v>0</v>
      </c>
      <c r="G1928" s="1">
        <v>2</v>
      </c>
      <c r="H1928" s="1">
        <v>14</v>
      </c>
      <c r="I1928" s="1">
        <v>0</v>
      </c>
      <c r="J1928" s="1">
        <v>16</v>
      </c>
      <c r="K1928" s="1">
        <v>0</v>
      </c>
      <c r="L1928" s="1">
        <v>0</v>
      </c>
      <c r="M1928" s="1">
        <v>6</v>
      </c>
      <c r="N1928" s="1">
        <v>1</v>
      </c>
      <c r="O1928" s="1">
        <v>1</v>
      </c>
      <c r="P1928" s="1">
        <v>1</v>
      </c>
      <c r="Q1928" s="1">
        <v>2</v>
      </c>
      <c r="R1928" s="1">
        <v>6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34</v>
      </c>
      <c r="AA1928" s="1" t="str" cm="1">
        <f t="array" ref="AA1928">_xlfn.IFS(AND(Z1928 &lt; 36, Z1928 &gt; 23), "24-35", AND(Z1928 &lt; 51, Z1928 &gt; 35), "36-50", AND(Z1928 &lt; 66, Z1928 &gt; 50), "51-65", Z1928 &gt; 65, "66+", TRUE, "?")</f>
        <v>24-35</v>
      </c>
      <c r="AB1928" s="1">
        <v>2493</v>
      </c>
      <c r="AC1928" s="1">
        <v>0</v>
      </c>
      <c r="AD1928" s="1">
        <v>0</v>
      </c>
      <c r="AE1928" s="1">
        <v>0</v>
      </c>
      <c r="AF1928" s="1">
        <v>1</v>
      </c>
      <c r="AG1928" s="1">
        <v>0</v>
      </c>
      <c r="AH1928" s="1">
        <v>0</v>
      </c>
      <c r="AI1928" s="1">
        <v>1</v>
      </c>
      <c r="AJ1928" s="1">
        <v>0</v>
      </c>
      <c r="AK1928" s="1">
        <v>0</v>
      </c>
      <c r="AL1928" s="1">
        <v>24</v>
      </c>
      <c r="AM1928" s="2">
        <v>42356</v>
      </c>
      <c r="AN1928">
        <f t="shared" si="91"/>
        <v>12</v>
      </c>
      <c r="AO1928" t="str">
        <f t="shared" si="92"/>
        <v>December</v>
      </c>
      <c r="AP1928">
        <v>1</v>
      </c>
    </row>
    <row r="1929" spans="1:42" ht="13" x14ac:dyDescent="0.15">
      <c r="A1929">
        <v>1928</v>
      </c>
      <c r="B1929" s="1">
        <v>25959</v>
      </c>
      <c r="C1929" s="1">
        <v>30</v>
      </c>
      <c r="D1929" s="1">
        <f t="shared" si="90"/>
        <v>0.11556685542586387</v>
      </c>
      <c r="E1929" s="1">
        <v>1</v>
      </c>
      <c r="F1929" s="1">
        <v>1</v>
      </c>
      <c r="G1929" s="1">
        <v>1</v>
      </c>
      <c r="H1929" s="1">
        <v>4</v>
      </c>
      <c r="I1929" s="1">
        <v>2</v>
      </c>
      <c r="J1929" s="1">
        <v>12</v>
      </c>
      <c r="K1929" s="1">
        <v>7</v>
      </c>
      <c r="L1929" s="1">
        <v>5</v>
      </c>
      <c r="M1929" s="1">
        <v>26</v>
      </c>
      <c r="N1929" s="1">
        <v>2</v>
      </c>
      <c r="O1929" s="1">
        <v>1</v>
      </c>
      <c r="P1929" s="1">
        <v>2</v>
      </c>
      <c r="Q1929" s="1">
        <v>2</v>
      </c>
      <c r="R1929" s="1">
        <v>6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50</v>
      </c>
      <c r="AA1929" s="1" t="str" cm="1">
        <f t="array" ref="AA1929">_xlfn.IFS(AND(Z1929 &lt; 36, Z1929 &gt; 23), "24-35", AND(Z1929 &lt; 51, Z1929 &gt; 35), "36-50", AND(Z1929 &lt; 66, Z1929 &gt; 50), "51-65", Z1929 &gt; 65, "66+", TRUE, "?")</f>
        <v>36-50</v>
      </c>
      <c r="AB1929" s="1">
        <v>2659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0</v>
      </c>
      <c r="AL1929" s="1">
        <v>4</v>
      </c>
      <c r="AM1929" s="2">
        <v>42190</v>
      </c>
      <c r="AN1929">
        <f t="shared" si="91"/>
        <v>7</v>
      </c>
      <c r="AO1929" t="str">
        <f t="shared" si="92"/>
        <v>July</v>
      </c>
      <c r="AP1929">
        <v>1</v>
      </c>
    </row>
    <row r="1930" spans="1:42" ht="13" x14ac:dyDescent="0.15">
      <c r="A1930">
        <v>1929</v>
      </c>
      <c r="B1930" s="1">
        <v>33590</v>
      </c>
      <c r="C1930" s="1">
        <v>6</v>
      </c>
      <c r="D1930" s="1">
        <f t="shared" si="90"/>
        <v>1.7862459065197976E-2</v>
      </c>
      <c r="E1930" s="1">
        <v>2</v>
      </c>
      <c r="F1930" s="1">
        <v>1</v>
      </c>
      <c r="G1930" s="1">
        <v>65</v>
      </c>
      <c r="H1930" s="1">
        <v>4</v>
      </c>
      <c r="I1930" s="1">
        <v>0</v>
      </c>
      <c r="J1930" s="1">
        <v>2</v>
      </c>
      <c r="K1930" s="1">
        <v>0</v>
      </c>
      <c r="L1930" s="1">
        <v>0</v>
      </c>
      <c r="M1930" s="1">
        <v>2</v>
      </c>
      <c r="N1930" s="1">
        <v>1</v>
      </c>
      <c r="O1930" s="1">
        <v>1</v>
      </c>
      <c r="P1930" s="1">
        <v>0</v>
      </c>
      <c r="Q1930" s="1">
        <v>2</v>
      </c>
      <c r="R1930" s="1">
        <v>7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46</v>
      </c>
      <c r="AA1930" s="1" t="str" cm="1">
        <f t="array" ref="AA1930">_xlfn.IFS(AND(Z1930 &lt; 36, Z1930 &gt; 23), "24-35", AND(Z1930 &lt; 51, Z1930 &gt; 35), "36-50", AND(Z1930 &lt; 66, Z1930 &gt; 50), "51-65", Z1930 &gt; 65, "66+", TRUE, "?")</f>
        <v>36-50</v>
      </c>
      <c r="AB1930" s="1">
        <v>2397</v>
      </c>
      <c r="AC1930" s="1">
        <v>0</v>
      </c>
      <c r="AD1930" s="1">
        <v>0</v>
      </c>
      <c r="AE1930" s="1">
        <v>0</v>
      </c>
      <c r="AF1930" s="1">
        <v>1</v>
      </c>
      <c r="AG1930" s="1">
        <v>0</v>
      </c>
      <c r="AH1930" s="1">
        <v>0</v>
      </c>
      <c r="AI1930" s="1">
        <v>1</v>
      </c>
      <c r="AJ1930" s="1">
        <v>0</v>
      </c>
      <c r="AK1930" s="1">
        <v>0</v>
      </c>
      <c r="AL1930" s="1">
        <v>4</v>
      </c>
      <c r="AM1930" s="2">
        <v>42452</v>
      </c>
      <c r="AN1930">
        <f t="shared" si="91"/>
        <v>3</v>
      </c>
      <c r="AO1930" t="str">
        <f t="shared" si="92"/>
        <v>March</v>
      </c>
      <c r="AP1930">
        <v>1</v>
      </c>
    </row>
    <row r="1931" spans="1:42" ht="13" x14ac:dyDescent="0.15">
      <c r="A1931">
        <v>1930</v>
      </c>
      <c r="B1931" s="1">
        <v>35860</v>
      </c>
      <c r="C1931" s="1">
        <v>29</v>
      </c>
      <c r="D1931" s="1">
        <f t="shared" si="90"/>
        <v>8.0870050195203574E-2</v>
      </c>
      <c r="E1931" s="1">
        <v>1</v>
      </c>
      <c r="F1931" s="1">
        <v>1</v>
      </c>
      <c r="G1931" s="1">
        <v>37</v>
      </c>
      <c r="H1931" s="1">
        <v>15</v>
      </c>
      <c r="I1931" s="1">
        <v>0</v>
      </c>
      <c r="J1931" s="1">
        <v>8</v>
      </c>
      <c r="K1931" s="1">
        <v>4</v>
      </c>
      <c r="L1931" s="1">
        <v>2</v>
      </c>
      <c r="M1931" s="1">
        <v>20</v>
      </c>
      <c r="N1931" s="1">
        <v>2</v>
      </c>
      <c r="O1931" s="1">
        <v>1</v>
      </c>
      <c r="P1931" s="1">
        <v>1</v>
      </c>
      <c r="Q1931" s="1">
        <v>2</v>
      </c>
      <c r="R1931" s="1">
        <v>5</v>
      </c>
      <c r="S1931" s="1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0</v>
      </c>
      <c r="Y1931" s="1">
        <v>1</v>
      </c>
      <c r="Z1931" s="1">
        <v>47</v>
      </c>
      <c r="AA1931" s="1" t="str" cm="1">
        <f t="array" ref="AA1931">_xlfn.IFS(AND(Z1931 &lt; 36, Z1931 &gt; 23), "24-35", AND(Z1931 &lt; 51, Z1931 &gt; 35), "36-50", AND(Z1931 &lt; 66, Z1931 &gt; 50), "51-65", Z1931 &gt; 65, "66+", TRUE, "?")</f>
        <v>36-50</v>
      </c>
      <c r="AB1931" s="1">
        <v>2200</v>
      </c>
      <c r="AC1931" s="1">
        <v>0</v>
      </c>
      <c r="AD1931" s="1">
        <v>0</v>
      </c>
      <c r="AE1931" s="1">
        <v>1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9</v>
      </c>
      <c r="AM1931" s="2">
        <v>42649</v>
      </c>
      <c r="AN1931">
        <f t="shared" si="91"/>
        <v>10</v>
      </c>
      <c r="AO1931" t="str">
        <f t="shared" si="92"/>
        <v>October</v>
      </c>
      <c r="AP1931">
        <v>1</v>
      </c>
    </row>
    <row r="1932" spans="1:42" ht="13" x14ac:dyDescent="0.15">
      <c r="A1932">
        <v>1931</v>
      </c>
      <c r="B1932" s="1">
        <v>16005</v>
      </c>
      <c r="C1932" s="1">
        <v>56</v>
      </c>
      <c r="D1932" s="1">
        <f t="shared" si="90"/>
        <v>0.34989065916900969</v>
      </c>
      <c r="E1932" s="1">
        <v>1</v>
      </c>
      <c r="F1932" s="1">
        <v>0</v>
      </c>
      <c r="G1932" s="1">
        <v>69</v>
      </c>
      <c r="H1932" s="1">
        <v>1</v>
      </c>
      <c r="I1932" s="1">
        <v>3</v>
      </c>
      <c r="J1932" s="1">
        <v>2</v>
      </c>
      <c r="K1932" s="1">
        <v>20</v>
      </c>
      <c r="L1932" s="1">
        <v>30</v>
      </c>
      <c r="M1932" s="1">
        <v>47</v>
      </c>
      <c r="N1932" s="1">
        <v>3</v>
      </c>
      <c r="O1932" s="1">
        <v>2</v>
      </c>
      <c r="P1932" s="1">
        <v>1</v>
      </c>
      <c r="Q1932" s="1">
        <v>2</v>
      </c>
      <c r="R1932" s="1">
        <v>8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40</v>
      </c>
      <c r="AA1932" s="1" t="str" cm="1">
        <f t="array" ref="AA1932">_xlfn.IFS(AND(Z1932 &lt; 36, Z1932 &gt; 23), "24-35", AND(Z1932 &lt; 51, Z1932 &gt; 35), "36-50", AND(Z1932 &lt; 66, Z1932 &gt; 50), "51-65", Z1932 &gt; 65, "66+", TRUE, "?")</f>
        <v>36-50</v>
      </c>
      <c r="AB1932" s="1">
        <v>2843</v>
      </c>
      <c r="AC1932" s="1">
        <v>0</v>
      </c>
      <c r="AD1932" s="1">
        <v>1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9</v>
      </c>
      <c r="AM1932" s="2">
        <v>42006</v>
      </c>
      <c r="AN1932">
        <f t="shared" si="91"/>
        <v>1</v>
      </c>
      <c r="AO1932" t="str">
        <f t="shared" si="92"/>
        <v>January</v>
      </c>
      <c r="AP1932">
        <v>1</v>
      </c>
    </row>
    <row r="1933" spans="1:42" ht="13" x14ac:dyDescent="0.15">
      <c r="A1933">
        <v>1932</v>
      </c>
      <c r="B1933" s="1">
        <v>65487</v>
      </c>
      <c r="C1933" s="1">
        <v>1006</v>
      </c>
      <c r="D1933" s="1">
        <f t="shared" si="90"/>
        <v>1.5361827538290043</v>
      </c>
      <c r="E1933" s="1">
        <v>0</v>
      </c>
      <c r="F1933" s="1">
        <v>0</v>
      </c>
      <c r="G1933" s="1">
        <v>48</v>
      </c>
      <c r="H1933" s="1">
        <v>240</v>
      </c>
      <c r="I1933" s="1">
        <v>67</v>
      </c>
      <c r="J1933" s="1">
        <v>500</v>
      </c>
      <c r="K1933" s="1">
        <v>199</v>
      </c>
      <c r="L1933" s="1">
        <v>0</v>
      </c>
      <c r="M1933" s="1">
        <v>163</v>
      </c>
      <c r="N1933" s="1">
        <v>3</v>
      </c>
      <c r="O1933" s="1">
        <v>3</v>
      </c>
      <c r="P1933" s="1">
        <v>5</v>
      </c>
      <c r="Q1933" s="1">
        <v>6</v>
      </c>
      <c r="R1933" s="1">
        <v>2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63</v>
      </c>
      <c r="AA1933" s="1" t="str" cm="1">
        <f t="array" ref="AA1933">_xlfn.IFS(AND(Z1933 &lt; 36, Z1933 &gt; 23), "24-35", AND(Z1933 &lt; 51, Z1933 &gt; 35), "36-50", AND(Z1933 &lt; 66, Z1933 &gt; 50), "51-65", Z1933 &gt; 65, "66+", TRUE, "?")</f>
        <v>51-65</v>
      </c>
      <c r="AB1933" s="1">
        <v>2329</v>
      </c>
      <c r="AC1933" s="1">
        <v>0</v>
      </c>
      <c r="AD1933" s="1">
        <v>0</v>
      </c>
      <c r="AE1933" s="1">
        <v>1</v>
      </c>
      <c r="AF1933" s="1">
        <v>0</v>
      </c>
      <c r="AG1933" s="1">
        <v>0</v>
      </c>
      <c r="AH1933" s="1">
        <v>0</v>
      </c>
      <c r="AI1933" s="1">
        <v>0</v>
      </c>
      <c r="AJ1933" s="1">
        <v>1</v>
      </c>
      <c r="AK1933" s="1">
        <v>0</v>
      </c>
      <c r="AL1933" s="1">
        <v>843</v>
      </c>
      <c r="AM1933" s="2">
        <v>42520</v>
      </c>
      <c r="AN1933">
        <f t="shared" si="91"/>
        <v>5</v>
      </c>
      <c r="AO1933" t="str">
        <f t="shared" si="92"/>
        <v>May</v>
      </c>
      <c r="AP1933">
        <v>1</v>
      </c>
    </row>
    <row r="1934" spans="1:42" ht="13" x14ac:dyDescent="0.15">
      <c r="A1934">
        <v>1933</v>
      </c>
      <c r="B1934" s="1">
        <v>58692</v>
      </c>
      <c r="C1934" s="1">
        <v>384</v>
      </c>
      <c r="D1934" s="1">
        <f t="shared" si="90"/>
        <v>0.65426293191576368</v>
      </c>
      <c r="E1934" s="1">
        <v>0</v>
      </c>
      <c r="F1934" s="1">
        <v>1</v>
      </c>
      <c r="G1934" s="1">
        <v>21</v>
      </c>
      <c r="H1934" s="1">
        <v>301</v>
      </c>
      <c r="I1934" s="1">
        <v>11</v>
      </c>
      <c r="J1934" s="1">
        <v>61</v>
      </c>
      <c r="K1934" s="1">
        <v>4</v>
      </c>
      <c r="L1934" s="1">
        <v>7</v>
      </c>
      <c r="M1934" s="1">
        <v>11</v>
      </c>
      <c r="N1934" s="1">
        <v>1</v>
      </c>
      <c r="O1934" s="1">
        <v>8</v>
      </c>
      <c r="P1934" s="1">
        <v>2</v>
      </c>
      <c r="Q1934" s="1">
        <v>4</v>
      </c>
      <c r="R1934" s="1">
        <v>7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55</v>
      </c>
      <c r="AA1934" s="1" t="str" cm="1">
        <f t="array" ref="AA1934">_xlfn.IFS(AND(Z1934 &lt; 36, Z1934 &gt; 23), "24-35", AND(Z1934 &lt; 51, Z1934 &gt; 35), "36-50", AND(Z1934 &lt; 66, Z1934 &gt; 50), "51-65", Z1934 &gt; 65, "66+", TRUE, "?")</f>
        <v>51-65</v>
      </c>
      <c r="AB1934" s="1">
        <v>2243</v>
      </c>
      <c r="AC1934" s="1">
        <v>0</v>
      </c>
      <c r="AD1934" s="1">
        <v>1</v>
      </c>
      <c r="AE1934" s="1">
        <v>0</v>
      </c>
      <c r="AF1934" s="1">
        <v>0</v>
      </c>
      <c r="AG1934" s="1">
        <v>0</v>
      </c>
      <c r="AH1934" s="1">
        <v>0</v>
      </c>
      <c r="AI1934" s="1">
        <v>1</v>
      </c>
      <c r="AJ1934" s="1">
        <v>0</v>
      </c>
      <c r="AK1934" s="1">
        <v>0</v>
      </c>
      <c r="AL1934" s="1">
        <v>373</v>
      </c>
      <c r="AM1934" s="2">
        <v>42606</v>
      </c>
      <c r="AN1934">
        <f t="shared" si="91"/>
        <v>8</v>
      </c>
      <c r="AO1934" t="str">
        <f t="shared" si="92"/>
        <v>August</v>
      </c>
      <c r="AP1934">
        <v>1</v>
      </c>
    </row>
    <row r="1935" spans="1:42" ht="13" x14ac:dyDescent="0.15">
      <c r="A1935">
        <v>1934</v>
      </c>
      <c r="B1935" s="1">
        <v>40590</v>
      </c>
      <c r="C1935" s="1">
        <v>221</v>
      </c>
      <c r="D1935" s="1">
        <f t="shared" si="90"/>
        <v>0.54446908105444691</v>
      </c>
      <c r="E1935" s="1">
        <v>1</v>
      </c>
      <c r="F1935" s="1">
        <v>1</v>
      </c>
      <c r="G1935" s="1">
        <v>30</v>
      </c>
      <c r="H1935" s="1">
        <v>154</v>
      </c>
      <c r="I1935" s="1">
        <v>0</v>
      </c>
      <c r="J1935" s="1">
        <v>50</v>
      </c>
      <c r="K1935" s="1">
        <v>6</v>
      </c>
      <c r="L1935" s="1">
        <v>11</v>
      </c>
      <c r="M1935" s="1">
        <v>37</v>
      </c>
      <c r="N1935" s="1">
        <v>5</v>
      </c>
      <c r="O1935" s="1">
        <v>3</v>
      </c>
      <c r="P1935" s="1">
        <v>4</v>
      </c>
      <c r="Q1935" s="1">
        <v>3</v>
      </c>
      <c r="R1935" s="1">
        <v>6</v>
      </c>
      <c r="S1935" s="1">
        <v>0</v>
      </c>
      <c r="T1935" s="1">
        <v>0</v>
      </c>
      <c r="U1935" s="1">
        <v>1</v>
      </c>
      <c r="V1935" s="1">
        <v>0</v>
      </c>
      <c r="W1935" s="1">
        <v>0</v>
      </c>
      <c r="X1935" s="1">
        <v>0</v>
      </c>
      <c r="Y1935" s="1">
        <v>0</v>
      </c>
      <c r="Z1935" s="1">
        <v>51</v>
      </c>
      <c r="AA1935" s="1" t="str" cm="1">
        <f t="array" ref="AA1935">_xlfn.IFS(AND(Z1935 &lt; 36, Z1935 &gt; 23), "24-35", AND(Z1935 &lt; 51, Z1935 &gt; 35), "36-50", AND(Z1935 &lt; 66, Z1935 &gt; 50), "51-65", Z1935 &gt; 65, "66+", TRUE, "?")</f>
        <v>51-65</v>
      </c>
      <c r="AB1935" s="1">
        <v>2429</v>
      </c>
      <c r="AC1935" s="1">
        <v>0</v>
      </c>
      <c r="AD1935" s="1">
        <v>0</v>
      </c>
      <c r="AE1935" s="1">
        <v>0</v>
      </c>
      <c r="AF1935" s="1">
        <v>0</v>
      </c>
      <c r="AG1935" s="1">
        <v>1</v>
      </c>
      <c r="AH1935" s="1">
        <v>0</v>
      </c>
      <c r="AI1935" s="1">
        <v>1</v>
      </c>
      <c r="AJ1935" s="1">
        <v>0</v>
      </c>
      <c r="AK1935" s="1">
        <v>0</v>
      </c>
      <c r="AL1935" s="1">
        <v>184</v>
      </c>
      <c r="AM1935" s="2">
        <v>42420</v>
      </c>
      <c r="AN1935">
        <f t="shared" si="91"/>
        <v>2</v>
      </c>
      <c r="AO1935" t="str">
        <f t="shared" si="92"/>
        <v>February</v>
      </c>
      <c r="AP1935">
        <v>1</v>
      </c>
    </row>
    <row r="1936" spans="1:42" ht="13" x14ac:dyDescent="0.15">
      <c r="A1936">
        <v>1935</v>
      </c>
      <c r="B1936" s="1">
        <v>62637</v>
      </c>
      <c r="C1936" s="1">
        <v>180</v>
      </c>
      <c r="D1936" s="1">
        <f t="shared" si="90"/>
        <v>0.28737008477417497</v>
      </c>
      <c r="E1936" s="1">
        <v>0</v>
      </c>
      <c r="F1936" s="1">
        <v>1</v>
      </c>
      <c r="G1936" s="1">
        <v>76</v>
      </c>
      <c r="H1936" s="1">
        <v>104</v>
      </c>
      <c r="I1936" s="1">
        <v>12</v>
      </c>
      <c r="J1936" s="1">
        <v>48</v>
      </c>
      <c r="K1936" s="1">
        <v>4</v>
      </c>
      <c r="L1936" s="1">
        <v>12</v>
      </c>
      <c r="M1936" s="1">
        <v>5</v>
      </c>
      <c r="N1936" s="1">
        <v>1</v>
      </c>
      <c r="O1936" s="1">
        <v>2</v>
      </c>
      <c r="P1936" s="1">
        <v>2</v>
      </c>
      <c r="Q1936" s="1">
        <v>5</v>
      </c>
      <c r="R1936" s="1">
        <v>2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66</v>
      </c>
      <c r="AA1936" s="1" t="str" cm="1">
        <f t="array" ref="AA1936">_xlfn.IFS(AND(Z1936 &lt; 36, Z1936 &gt; 23), "24-35", AND(Z1936 &lt; 51, Z1936 &gt; 35), "36-50", AND(Z1936 &lt; 66, Z1936 &gt; 50), "51-65", Z1936 &gt; 65, "66+", TRUE, "?")</f>
        <v>66+</v>
      </c>
      <c r="AB1936" s="1">
        <v>2279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</v>
      </c>
      <c r="AK1936" s="1">
        <v>0</v>
      </c>
      <c r="AL1936" s="1">
        <v>175</v>
      </c>
      <c r="AM1936" s="2">
        <v>42570</v>
      </c>
      <c r="AN1936">
        <f t="shared" si="91"/>
        <v>7</v>
      </c>
      <c r="AO1936" t="str">
        <f t="shared" si="92"/>
        <v>July</v>
      </c>
      <c r="AP1936">
        <v>1</v>
      </c>
    </row>
    <row r="1937" spans="1:42" ht="13" x14ac:dyDescent="0.15">
      <c r="A1937">
        <v>1936</v>
      </c>
      <c r="B1937" s="1">
        <v>35860</v>
      </c>
      <c r="C1937" s="1">
        <v>29</v>
      </c>
      <c r="D1937" s="1">
        <f t="shared" si="90"/>
        <v>8.0870050195203574E-2</v>
      </c>
      <c r="E1937" s="1">
        <v>1</v>
      </c>
      <c r="F1937" s="1">
        <v>1</v>
      </c>
      <c r="G1937" s="1">
        <v>37</v>
      </c>
      <c r="H1937" s="1">
        <v>15</v>
      </c>
      <c r="I1937" s="1">
        <v>0</v>
      </c>
      <c r="J1937" s="1">
        <v>8</v>
      </c>
      <c r="K1937" s="1">
        <v>4</v>
      </c>
      <c r="L1937" s="1">
        <v>2</v>
      </c>
      <c r="M1937" s="1">
        <v>20</v>
      </c>
      <c r="N1937" s="1">
        <v>2</v>
      </c>
      <c r="O1937" s="1">
        <v>1</v>
      </c>
      <c r="P1937" s="1">
        <v>1</v>
      </c>
      <c r="Q1937" s="1">
        <v>2</v>
      </c>
      <c r="R1937" s="1">
        <v>5</v>
      </c>
      <c r="S1937" s="1">
        <v>0</v>
      </c>
      <c r="T1937" s="1">
        <v>0</v>
      </c>
      <c r="U1937" s="1">
        <v>1</v>
      </c>
      <c r="V1937" s="1">
        <v>0</v>
      </c>
      <c r="W1937" s="1">
        <v>0</v>
      </c>
      <c r="X1937" s="1">
        <v>0</v>
      </c>
      <c r="Y1937" s="1">
        <v>1</v>
      </c>
      <c r="Z1937" s="1">
        <v>47</v>
      </c>
      <c r="AA1937" s="1" t="str" cm="1">
        <f t="array" ref="AA1937">_xlfn.IFS(AND(Z1937 &lt; 36, Z1937 &gt; 23), "24-35", AND(Z1937 &lt; 51, Z1937 &gt; 35), "36-50", AND(Z1937 &lt; 66, Z1937 &gt; 50), "51-65", Z1937 &gt; 65, "66+", TRUE, "?")</f>
        <v>36-50</v>
      </c>
      <c r="AB1937" s="1">
        <v>2200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9</v>
      </c>
      <c r="AM1937" s="2">
        <v>42649</v>
      </c>
      <c r="AN1937">
        <f t="shared" si="91"/>
        <v>10</v>
      </c>
      <c r="AO1937" t="str">
        <f t="shared" si="92"/>
        <v>October</v>
      </c>
      <c r="AP1937">
        <v>1</v>
      </c>
    </row>
    <row r="1938" spans="1:42" ht="13" x14ac:dyDescent="0.15">
      <c r="A1938">
        <v>1937</v>
      </c>
      <c r="B1938" s="1">
        <v>19346</v>
      </c>
      <c r="C1938" s="1">
        <v>20</v>
      </c>
      <c r="D1938" s="1">
        <f t="shared" si="90"/>
        <v>0.10338054378166028</v>
      </c>
      <c r="E1938" s="1">
        <v>1</v>
      </c>
      <c r="F1938" s="1">
        <v>0</v>
      </c>
      <c r="G1938" s="1">
        <v>26</v>
      </c>
      <c r="H1938" s="1">
        <v>2</v>
      </c>
      <c r="I1938" s="1">
        <v>0</v>
      </c>
      <c r="J1938" s="1">
        <v>9</v>
      </c>
      <c r="K1938" s="1">
        <v>3</v>
      </c>
      <c r="L1938" s="1">
        <v>6</v>
      </c>
      <c r="M1938" s="1">
        <v>2</v>
      </c>
      <c r="N1938" s="1">
        <v>1</v>
      </c>
      <c r="O1938" s="1">
        <v>1</v>
      </c>
      <c r="P1938" s="1">
        <v>0</v>
      </c>
      <c r="Q1938" s="1">
        <v>3</v>
      </c>
      <c r="R1938" s="1">
        <v>8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46</v>
      </c>
      <c r="AA1938" s="1" t="str" cm="1">
        <f t="array" ref="AA1938">_xlfn.IFS(AND(Z1938 &lt; 36, Z1938 &gt; 23), "24-35", AND(Z1938 &lt; 51, Z1938 &gt; 35), "36-50", AND(Z1938 &lt; 66, Z1938 &gt; 50), "51-65", Z1938 &gt; 65, "66+", TRUE, "?")</f>
        <v>36-50</v>
      </c>
      <c r="AB1938" s="1">
        <v>2309</v>
      </c>
      <c r="AC1938" s="1">
        <v>1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1</v>
      </c>
      <c r="AJ1938" s="1">
        <v>0</v>
      </c>
      <c r="AK1938" s="1">
        <v>0</v>
      </c>
      <c r="AL1938" s="1">
        <v>18</v>
      </c>
      <c r="AM1938" s="2">
        <v>42540</v>
      </c>
      <c r="AN1938">
        <f t="shared" si="91"/>
        <v>6</v>
      </c>
      <c r="AO1938" t="str">
        <f t="shared" si="92"/>
        <v>June</v>
      </c>
      <c r="AP1938">
        <v>1</v>
      </c>
    </row>
    <row r="1939" spans="1:42" ht="13" x14ac:dyDescent="0.15">
      <c r="A1939">
        <v>1938</v>
      </c>
      <c r="B1939" s="1">
        <v>35788</v>
      </c>
      <c r="C1939" s="1">
        <v>40</v>
      </c>
      <c r="D1939" s="1">
        <f t="shared" si="90"/>
        <v>0.11176930814798255</v>
      </c>
      <c r="E1939" s="1">
        <v>1</v>
      </c>
      <c r="F1939" s="1">
        <v>1</v>
      </c>
      <c r="G1939" s="1">
        <v>34</v>
      </c>
      <c r="H1939" s="1">
        <v>23</v>
      </c>
      <c r="I1939" s="1">
        <v>2</v>
      </c>
      <c r="J1939" s="1">
        <v>11</v>
      </c>
      <c r="K1939" s="1">
        <v>3</v>
      </c>
      <c r="L1939" s="1">
        <v>1</v>
      </c>
      <c r="M1939" s="1">
        <v>4</v>
      </c>
      <c r="N1939" s="1">
        <v>2</v>
      </c>
      <c r="O1939" s="1">
        <v>2</v>
      </c>
      <c r="P1939" s="1">
        <v>0</v>
      </c>
      <c r="Q1939" s="1">
        <v>3</v>
      </c>
      <c r="R1939" s="1">
        <v>6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49</v>
      </c>
      <c r="AA1939" s="1" t="str" cm="1">
        <f t="array" ref="AA1939">_xlfn.IFS(AND(Z1939 &lt; 36, Z1939 &gt; 23), "24-35", AND(Z1939 &lt; 51, Z1939 &gt; 35), "36-50", AND(Z1939 &lt; 66, Z1939 &gt; 50), "51-65", Z1939 &gt; 65, "66+", TRUE, "?")</f>
        <v>36-50</v>
      </c>
      <c r="AB1939" s="1">
        <v>2316</v>
      </c>
      <c r="AC1939" s="1">
        <v>0</v>
      </c>
      <c r="AD1939" s="1">
        <v>1</v>
      </c>
      <c r="AE1939" s="1">
        <v>0</v>
      </c>
      <c r="AF1939" s="1">
        <v>0</v>
      </c>
      <c r="AG1939" s="1">
        <v>0</v>
      </c>
      <c r="AH1939" s="1">
        <v>0</v>
      </c>
      <c r="AI1939" s="1">
        <v>1</v>
      </c>
      <c r="AJ1939" s="1">
        <v>0</v>
      </c>
      <c r="AK1939" s="1">
        <v>0</v>
      </c>
      <c r="AL1939" s="1">
        <v>36</v>
      </c>
      <c r="AM1939" s="2">
        <v>42533</v>
      </c>
      <c r="AN1939">
        <f t="shared" si="91"/>
        <v>6</v>
      </c>
      <c r="AO1939" t="str">
        <f t="shared" si="92"/>
        <v>June</v>
      </c>
      <c r="AP1939">
        <v>1</v>
      </c>
    </row>
    <row r="1940" spans="1:42" ht="13" x14ac:dyDescent="0.15">
      <c r="A1940">
        <v>1939</v>
      </c>
      <c r="B1940" s="1">
        <v>36997</v>
      </c>
      <c r="C1940" s="1">
        <v>67</v>
      </c>
      <c r="D1940" s="1">
        <f t="shared" si="90"/>
        <v>0.18109576452144768</v>
      </c>
      <c r="E1940" s="1">
        <v>1</v>
      </c>
      <c r="F1940" s="1">
        <v>1</v>
      </c>
      <c r="G1940" s="1">
        <v>72</v>
      </c>
      <c r="H1940" s="1">
        <v>43</v>
      </c>
      <c r="I1940" s="1">
        <v>4</v>
      </c>
      <c r="J1940" s="1">
        <v>12</v>
      </c>
      <c r="K1940" s="1">
        <v>8</v>
      </c>
      <c r="L1940" s="1">
        <v>0</v>
      </c>
      <c r="M1940" s="1">
        <v>27</v>
      </c>
      <c r="N1940" s="1">
        <v>5</v>
      </c>
      <c r="O1940" s="1">
        <v>2</v>
      </c>
      <c r="P1940" s="1">
        <v>1</v>
      </c>
      <c r="Q1940" s="1">
        <v>4</v>
      </c>
      <c r="R1940" s="1">
        <v>5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52</v>
      </c>
      <c r="AA1940" s="1" t="str" cm="1">
        <f t="array" ref="AA1940">_xlfn.IFS(AND(Z1940 &lt; 36, Z1940 &gt; 23), "24-35", AND(Z1940 &lt; 51, Z1940 &gt; 35), "36-50", AND(Z1940 &lt; 66, Z1940 &gt; 50), "51-65", Z1940 &gt; 65, "66+", TRUE, "?")</f>
        <v>51-65</v>
      </c>
      <c r="AB1940" s="1">
        <v>2672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1</v>
      </c>
      <c r="AJ1940" s="1">
        <v>0</v>
      </c>
      <c r="AK1940" s="1">
        <v>0</v>
      </c>
      <c r="AL1940" s="1">
        <v>40</v>
      </c>
      <c r="AM1940" s="2">
        <v>42177</v>
      </c>
      <c r="AN1940">
        <f t="shared" si="91"/>
        <v>6</v>
      </c>
      <c r="AO1940" t="str">
        <f t="shared" si="92"/>
        <v>June</v>
      </c>
      <c r="AP1940">
        <v>1</v>
      </c>
    </row>
    <row r="1941" spans="1:42" ht="13" x14ac:dyDescent="0.15">
      <c r="A1941">
        <v>1940</v>
      </c>
      <c r="B1941" s="1">
        <v>23539</v>
      </c>
      <c r="C1941" s="1">
        <v>56</v>
      </c>
      <c r="D1941" s="1">
        <f t="shared" si="90"/>
        <v>0.23790305450528912</v>
      </c>
      <c r="E1941" s="1">
        <v>0</v>
      </c>
      <c r="F1941" s="1">
        <v>0</v>
      </c>
      <c r="G1941" s="1">
        <v>13</v>
      </c>
      <c r="H1941" s="1">
        <v>4</v>
      </c>
      <c r="I1941" s="1">
        <v>24</v>
      </c>
      <c r="J1941" s="1">
        <v>11</v>
      </c>
      <c r="K1941" s="1">
        <v>16</v>
      </c>
      <c r="L1941" s="1">
        <v>1</v>
      </c>
      <c r="M1941" s="1">
        <v>25</v>
      </c>
      <c r="N1941" s="1">
        <v>1</v>
      </c>
      <c r="O1941" s="1">
        <v>2</v>
      </c>
      <c r="P1941" s="1">
        <v>0</v>
      </c>
      <c r="Q1941" s="1">
        <v>4</v>
      </c>
      <c r="R1941" s="1">
        <v>6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63</v>
      </c>
      <c r="AA1941" s="1" t="str" cm="1">
        <f t="array" ref="AA1941">_xlfn.IFS(AND(Z1941 &lt; 36, Z1941 &gt; 23), "24-35", AND(Z1941 &lt; 51, Z1941 &gt; 35), "36-50", AND(Z1941 &lt; 66, Z1941 &gt; 50), "51-65", Z1941 &gt; 65, "66+", TRUE, "?")</f>
        <v>51-65</v>
      </c>
      <c r="AB1941" s="1">
        <v>2280</v>
      </c>
      <c r="AC1941" s="1">
        <v>0</v>
      </c>
      <c r="AD1941" s="1">
        <v>1</v>
      </c>
      <c r="AE1941" s="1">
        <v>0</v>
      </c>
      <c r="AF1941" s="1">
        <v>0</v>
      </c>
      <c r="AG1941" s="1">
        <v>0</v>
      </c>
      <c r="AH1941" s="1">
        <v>0</v>
      </c>
      <c r="AI1941" s="1">
        <v>1</v>
      </c>
      <c r="AJ1941" s="1">
        <v>0</v>
      </c>
      <c r="AK1941" s="1">
        <v>0</v>
      </c>
      <c r="AL1941" s="1">
        <v>31</v>
      </c>
      <c r="AM1941" s="2">
        <v>42569</v>
      </c>
      <c r="AN1941">
        <f t="shared" si="91"/>
        <v>7</v>
      </c>
      <c r="AO1941" t="str">
        <f t="shared" si="92"/>
        <v>July</v>
      </c>
      <c r="AP1941">
        <v>1</v>
      </c>
    </row>
    <row r="1942" spans="1:42" ht="13" x14ac:dyDescent="0.15">
      <c r="A1942">
        <v>1941</v>
      </c>
      <c r="B1942" s="1">
        <v>65333</v>
      </c>
      <c r="C1942" s="1">
        <v>768</v>
      </c>
      <c r="D1942" s="1">
        <f t="shared" si="90"/>
        <v>1.1755162016132736</v>
      </c>
      <c r="E1942" s="1">
        <v>0</v>
      </c>
      <c r="F1942" s="1">
        <v>1</v>
      </c>
      <c r="G1942" s="1">
        <v>58</v>
      </c>
      <c r="H1942" s="1">
        <v>654</v>
      </c>
      <c r="I1942" s="1">
        <v>7</v>
      </c>
      <c r="J1942" s="1">
        <v>92</v>
      </c>
      <c r="K1942" s="1">
        <v>0</v>
      </c>
      <c r="L1942" s="1">
        <v>15</v>
      </c>
      <c r="M1942" s="1">
        <v>30</v>
      </c>
      <c r="N1942" s="1">
        <v>7</v>
      </c>
      <c r="O1942" s="1">
        <v>9</v>
      </c>
      <c r="P1942" s="1">
        <v>4</v>
      </c>
      <c r="Q1942" s="1">
        <v>8</v>
      </c>
      <c r="R1942" s="1">
        <v>6</v>
      </c>
      <c r="S1942" s="1">
        <v>0</v>
      </c>
      <c r="T1942" s="1">
        <v>0</v>
      </c>
      <c r="U1942" s="1">
        <v>0</v>
      </c>
      <c r="V1942" s="1">
        <v>1</v>
      </c>
      <c r="W1942" s="1">
        <v>1</v>
      </c>
      <c r="X1942" s="1">
        <v>0</v>
      </c>
      <c r="Y1942" s="1">
        <v>0</v>
      </c>
      <c r="Z1942" s="1">
        <v>47</v>
      </c>
      <c r="AA1942" s="1" t="str" cm="1">
        <f t="array" ref="AA1942">_xlfn.IFS(AND(Z1942 &lt; 36, Z1942 &gt; 23), "24-35", AND(Z1942 &lt; 51, Z1942 &gt; 35), "36-50", AND(Z1942 &lt; 66, Z1942 &gt; 50), "51-65", Z1942 &gt; 65, "66+", TRUE, "?")</f>
        <v>36-50</v>
      </c>
      <c r="AB1942" s="1">
        <v>2322</v>
      </c>
      <c r="AC1942" s="1">
        <v>0</v>
      </c>
      <c r="AD1942" s="1">
        <v>0</v>
      </c>
      <c r="AE1942" s="1">
        <v>1</v>
      </c>
      <c r="AF1942" s="1">
        <v>0</v>
      </c>
      <c r="AG1942" s="1">
        <v>0</v>
      </c>
      <c r="AH1942" s="1">
        <v>0</v>
      </c>
      <c r="AI1942" s="1">
        <v>1</v>
      </c>
      <c r="AJ1942" s="1">
        <v>0</v>
      </c>
      <c r="AK1942" s="1">
        <v>0</v>
      </c>
      <c r="AL1942" s="1">
        <v>738</v>
      </c>
      <c r="AM1942" s="2">
        <v>42527</v>
      </c>
      <c r="AN1942">
        <f t="shared" si="91"/>
        <v>6</v>
      </c>
      <c r="AO1942" t="str">
        <f t="shared" si="92"/>
        <v>June</v>
      </c>
      <c r="AP1942">
        <v>1</v>
      </c>
    </row>
    <row r="1943" spans="1:42" ht="13" x14ac:dyDescent="0.15">
      <c r="A1943">
        <v>1942</v>
      </c>
      <c r="B1943" s="1">
        <v>15345</v>
      </c>
      <c r="C1943" s="1">
        <v>28</v>
      </c>
      <c r="D1943" s="1">
        <f t="shared" si="90"/>
        <v>0.18246985988921471</v>
      </c>
      <c r="E1943" s="1">
        <v>1</v>
      </c>
      <c r="F1943" s="1">
        <v>0</v>
      </c>
      <c r="G1943" s="1">
        <v>51</v>
      </c>
      <c r="H1943" s="1">
        <v>5</v>
      </c>
      <c r="I1943" s="1">
        <v>2</v>
      </c>
      <c r="J1943" s="1">
        <v>16</v>
      </c>
      <c r="K1943" s="1">
        <v>3</v>
      </c>
      <c r="L1943" s="1">
        <v>2</v>
      </c>
      <c r="M1943" s="1">
        <v>19</v>
      </c>
      <c r="N1943" s="1">
        <v>2</v>
      </c>
      <c r="O1943" s="1">
        <v>1</v>
      </c>
      <c r="P1943" s="1">
        <v>1</v>
      </c>
      <c r="Q1943" s="1">
        <v>2</v>
      </c>
      <c r="R1943" s="1">
        <v>8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36</v>
      </c>
      <c r="AA1943" s="1" t="str" cm="1">
        <f t="array" ref="AA1943">_xlfn.IFS(AND(Z1943 &lt; 36, Z1943 &gt; 23), "24-35", AND(Z1943 &lt; 51, Z1943 &gt; 35), "36-50", AND(Z1943 &lt; 66, Z1943 &gt; 50), "51-65", Z1943 &gt; 65, "66+", TRUE, "?")</f>
        <v>36-50</v>
      </c>
      <c r="AB1943" s="1">
        <v>2826</v>
      </c>
      <c r="AC1943" s="1">
        <v>0</v>
      </c>
      <c r="AD1943" s="1">
        <v>0</v>
      </c>
      <c r="AE1943" s="1">
        <v>0</v>
      </c>
      <c r="AF1943" s="1">
        <v>1</v>
      </c>
      <c r="AG1943" s="1">
        <v>0</v>
      </c>
      <c r="AH1943" s="1">
        <v>0</v>
      </c>
      <c r="AI1943" s="1">
        <v>1</v>
      </c>
      <c r="AJ1943" s="1">
        <v>0</v>
      </c>
      <c r="AK1943" s="1">
        <v>0</v>
      </c>
      <c r="AL1943" s="1">
        <v>9</v>
      </c>
      <c r="AM1943" s="2">
        <v>42023</v>
      </c>
      <c r="AN1943">
        <f t="shared" si="91"/>
        <v>1</v>
      </c>
      <c r="AO1943" t="str">
        <f t="shared" si="92"/>
        <v>January</v>
      </c>
      <c r="AP1943">
        <v>1</v>
      </c>
    </row>
    <row r="1944" spans="1:42" ht="13" x14ac:dyDescent="0.15">
      <c r="A1944">
        <v>1943</v>
      </c>
      <c r="B1944" s="1">
        <v>29732</v>
      </c>
      <c r="C1944" s="1">
        <v>34</v>
      </c>
      <c r="D1944" s="1">
        <f t="shared" si="90"/>
        <v>0.11435490380734563</v>
      </c>
      <c r="E1944" s="1">
        <v>1</v>
      </c>
      <c r="F1944" s="1">
        <v>0</v>
      </c>
      <c r="G1944" s="1">
        <v>23</v>
      </c>
      <c r="H1944" s="1">
        <v>25</v>
      </c>
      <c r="I1944" s="1">
        <v>0</v>
      </c>
      <c r="J1944" s="1">
        <v>8</v>
      </c>
      <c r="K1944" s="1">
        <v>0</v>
      </c>
      <c r="L1944" s="1">
        <v>1</v>
      </c>
      <c r="M1944" s="1">
        <v>4</v>
      </c>
      <c r="N1944" s="1">
        <v>1</v>
      </c>
      <c r="O1944" s="1">
        <v>2</v>
      </c>
      <c r="P1944" s="1">
        <v>0</v>
      </c>
      <c r="Q1944" s="1">
        <v>2</v>
      </c>
      <c r="R1944" s="1">
        <v>9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49</v>
      </c>
      <c r="AA1944" s="1" t="str" cm="1">
        <f t="array" ref="AA1944">_xlfn.IFS(AND(Z1944 &lt; 36, Z1944 &gt; 23), "24-35", AND(Z1944 &lt; 51, Z1944 &gt; 35), "36-50", AND(Z1944 &lt; 66, Z1944 &gt; 50), "51-65", Z1944 &gt; 65, "66+", TRUE, "?")</f>
        <v>36-50</v>
      </c>
      <c r="AB1944" s="1">
        <v>2255</v>
      </c>
      <c r="AC1944" s="1">
        <v>0</v>
      </c>
      <c r="AD1944" s="1">
        <v>0</v>
      </c>
      <c r="AE1944" s="1">
        <v>0</v>
      </c>
      <c r="AF1944" s="1">
        <v>1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30</v>
      </c>
      <c r="AM1944" s="2">
        <v>42594</v>
      </c>
      <c r="AN1944">
        <f t="shared" si="91"/>
        <v>8</v>
      </c>
      <c r="AO1944" t="str">
        <f t="shared" si="92"/>
        <v>August</v>
      </c>
      <c r="AP1944">
        <v>1</v>
      </c>
    </row>
    <row r="1945" spans="1:42" ht="13" x14ac:dyDescent="0.15">
      <c r="A1945">
        <v>1944</v>
      </c>
      <c r="B1945" s="1">
        <v>41275</v>
      </c>
      <c r="C1945" s="1">
        <v>52</v>
      </c>
      <c r="D1945" s="1">
        <f t="shared" si="90"/>
        <v>0.12598425196850394</v>
      </c>
      <c r="E1945" s="1">
        <v>1</v>
      </c>
      <c r="F1945" s="1">
        <v>2</v>
      </c>
      <c r="G1945" s="1">
        <v>33</v>
      </c>
      <c r="H1945" s="1">
        <v>24</v>
      </c>
      <c r="I1945" s="1">
        <v>4</v>
      </c>
      <c r="J1945" s="1">
        <v>22</v>
      </c>
      <c r="K1945" s="1">
        <v>0</v>
      </c>
      <c r="L1945" s="1">
        <v>2</v>
      </c>
      <c r="M1945" s="1">
        <v>9</v>
      </c>
      <c r="N1945" s="1">
        <v>4</v>
      </c>
      <c r="O1945" s="1">
        <v>3</v>
      </c>
      <c r="P1945" s="1">
        <v>1</v>
      </c>
      <c r="Q1945" s="1">
        <v>3</v>
      </c>
      <c r="R1945" s="1">
        <v>5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60</v>
      </c>
      <c r="AA1945" s="1" t="str" cm="1">
        <f t="array" ref="AA1945">_xlfn.IFS(AND(Z1945 &lt; 36, Z1945 &gt; 23), "24-35", AND(Z1945 &lt; 51, Z1945 &gt; 35), "36-50", AND(Z1945 &lt; 66, Z1945 &gt; 50), "51-65", Z1945 &gt; 65, "66+", TRUE, "?")</f>
        <v>51-65</v>
      </c>
      <c r="AB1945" s="1">
        <v>2256</v>
      </c>
      <c r="AC1945" s="1">
        <v>0</v>
      </c>
      <c r="AD1945" s="1">
        <v>0</v>
      </c>
      <c r="AE1945" s="1">
        <v>0</v>
      </c>
      <c r="AF1945" s="1">
        <v>1</v>
      </c>
      <c r="AG1945" s="1">
        <v>0</v>
      </c>
      <c r="AH1945" s="1">
        <v>0</v>
      </c>
      <c r="AI1945" s="1">
        <v>0</v>
      </c>
      <c r="AJ1945" s="1">
        <v>1</v>
      </c>
      <c r="AK1945" s="1">
        <v>0</v>
      </c>
      <c r="AL1945" s="1">
        <v>43</v>
      </c>
      <c r="AM1945" s="2">
        <v>42593</v>
      </c>
      <c r="AN1945">
        <f t="shared" si="91"/>
        <v>8</v>
      </c>
      <c r="AO1945" t="str">
        <f t="shared" si="92"/>
        <v>August</v>
      </c>
      <c r="AP1945">
        <v>1</v>
      </c>
    </row>
    <row r="1946" spans="1:42" ht="13" x14ac:dyDescent="0.15">
      <c r="A1946">
        <v>1945</v>
      </c>
      <c r="B1946" s="1">
        <v>63516</v>
      </c>
      <c r="C1946" s="1">
        <v>295</v>
      </c>
      <c r="D1946" s="1">
        <f t="shared" si="90"/>
        <v>0.46444990238680023</v>
      </c>
      <c r="E1946" s="1">
        <v>1</v>
      </c>
      <c r="F1946" s="1">
        <v>1</v>
      </c>
      <c r="G1946" s="1">
        <v>30</v>
      </c>
      <c r="H1946" s="1">
        <v>141</v>
      </c>
      <c r="I1946" s="1">
        <v>11</v>
      </c>
      <c r="J1946" s="1">
        <v>114</v>
      </c>
      <c r="K1946" s="1">
        <v>15</v>
      </c>
      <c r="L1946" s="1">
        <v>14</v>
      </c>
      <c r="M1946" s="1">
        <v>5</v>
      </c>
      <c r="N1946" s="1">
        <v>4</v>
      </c>
      <c r="O1946" s="1">
        <v>4</v>
      </c>
      <c r="P1946" s="1">
        <v>1</v>
      </c>
      <c r="Q1946" s="1">
        <v>7</v>
      </c>
      <c r="R1946" s="1">
        <v>5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47</v>
      </c>
      <c r="AA1946" s="1" t="str" cm="1">
        <f t="array" ref="AA1946">_xlfn.IFS(AND(Z1946 &lt; 36, Z1946 &gt; 23), "24-35", AND(Z1946 &lt; 51, Z1946 &gt; 35), "36-50", AND(Z1946 &lt; 66, Z1946 &gt; 50), "51-65", Z1946 &gt; 65, "66+", TRUE, "?")</f>
        <v>36-50</v>
      </c>
      <c r="AB1946" s="1">
        <v>2517</v>
      </c>
      <c r="AC1946" s="1">
        <v>0</v>
      </c>
      <c r="AD1946" s="1">
        <v>0</v>
      </c>
      <c r="AE1946" s="1">
        <v>0</v>
      </c>
      <c r="AF1946" s="1">
        <v>1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290</v>
      </c>
      <c r="AM1946" s="2">
        <v>42332</v>
      </c>
      <c r="AN1946">
        <f t="shared" si="91"/>
        <v>11</v>
      </c>
      <c r="AO1946" t="str">
        <f t="shared" si="92"/>
        <v>November</v>
      </c>
      <c r="AP1946">
        <v>1</v>
      </c>
    </row>
    <row r="1947" spans="1:42" ht="13" x14ac:dyDescent="0.15">
      <c r="A1947">
        <v>1946</v>
      </c>
      <c r="B1947" s="1">
        <v>42769</v>
      </c>
      <c r="C1947" s="1">
        <v>88</v>
      </c>
      <c r="D1947" s="1">
        <f t="shared" si="90"/>
        <v>0.20575650588042743</v>
      </c>
      <c r="E1947" s="1">
        <v>0</v>
      </c>
      <c r="F1947" s="1">
        <v>1</v>
      </c>
      <c r="G1947" s="1">
        <v>15</v>
      </c>
      <c r="H1947" s="1">
        <v>71</v>
      </c>
      <c r="I1947" s="1">
        <v>0</v>
      </c>
      <c r="J1947" s="1">
        <v>13</v>
      </c>
      <c r="K1947" s="1">
        <v>3</v>
      </c>
      <c r="L1947" s="1">
        <v>1</v>
      </c>
      <c r="M1947" s="1">
        <v>0</v>
      </c>
      <c r="N1947" s="1">
        <v>2</v>
      </c>
      <c r="O1947" s="1">
        <v>1</v>
      </c>
      <c r="P1947" s="1">
        <v>1</v>
      </c>
      <c r="Q1947" s="1">
        <v>4</v>
      </c>
      <c r="R1947" s="1">
        <v>4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58</v>
      </c>
      <c r="AA1947" s="1" t="str" cm="1">
        <f t="array" ref="AA1947">_xlfn.IFS(AND(Z1947 &lt; 36, Z1947 &gt; 23), "24-35", AND(Z1947 &lt; 51, Z1947 &gt; 35), "36-50", AND(Z1947 &lt; 66, Z1947 &gt; 50), "51-65", Z1947 &gt; 65, "66+", TRUE, "?")</f>
        <v>51-65</v>
      </c>
      <c r="AB1947" s="1">
        <v>2419</v>
      </c>
      <c r="AC1947" s="1">
        <v>0</v>
      </c>
      <c r="AD1947" s="1">
        <v>1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88</v>
      </c>
      <c r="AM1947" s="2">
        <v>42430</v>
      </c>
      <c r="AN1947">
        <f t="shared" si="91"/>
        <v>3</v>
      </c>
      <c r="AO1947" t="str">
        <f t="shared" si="92"/>
        <v>March</v>
      </c>
      <c r="AP1947">
        <v>1</v>
      </c>
    </row>
    <row r="1948" spans="1:42" ht="13" x14ac:dyDescent="0.15">
      <c r="A1948">
        <v>1947</v>
      </c>
      <c r="B1948" s="1">
        <v>49572</v>
      </c>
      <c r="C1948" s="1">
        <v>53</v>
      </c>
      <c r="D1948" s="1">
        <f t="shared" si="90"/>
        <v>0.10691519406116357</v>
      </c>
      <c r="E1948" s="1">
        <v>1</v>
      </c>
      <c r="F1948" s="1">
        <v>1</v>
      </c>
      <c r="G1948" s="1">
        <v>25</v>
      </c>
      <c r="H1948" s="1">
        <v>35</v>
      </c>
      <c r="I1948" s="1">
        <v>1</v>
      </c>
      <c r="J1948" s="1">
        <v>16</v>
      </c>
      <c r="K1948" s="1">
        <v>0</v>
      </c>
      <c r="L1948" s="1">
        <v>1</v>
      </c>
      <c r="M1948" s="1">
        <v>1</v>
      </c>
      <c r="N1948" s="1">
        <v>2</v>
      </c>
      <c r="O1948" s="1">
        <v>2</v>
      </c>
      <c r="P1948" s="1">
        <v>0</v>
      </c>
      <c r="Q1948" s="1">
        <v>3</v>
      </c>
      <c r="R1948" s="1">
        <v>7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62</v>
      </c>
      <c r="AA1948" s="1" t="str" cm="1">
        <f t="array" ref="AA1948">_xlfn.IFS(AND(Z1948 &lt; 36, Z1948 &gt; 23), "24-35", AND(Z1948 &lt; 51, Z1948 &gt; 35), "36-50", AND(Z1948 &lt; 66, Z1948 &gt; 50), "51-65", Z1948 &gt; 65, "66+", TRUE, "?")</f>
        <v>51-65</v>
      </c>
      <c r="AB1948" s="1">
        <v>2355</v>
      </c>
      <c r="AC1948" s="1">
        <v>0</v>
      </c>
      <c r="AD1948" s="1">
        <v>1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</v>
      </c>
      <c r="AK1948" s="1">
        <v>0</v>
      </c>
      <c r="AL1948" s="1">
        <v>52</v>
      </c>
      <c r="AM1948" s="2">
        <v>42494</v>
      </c>
      <c r="AN1948">
        <f t="shared" si="91"/>
        <v>5</v>
      </c>
      <c r="AO1948" t="str">
        <f t="shared" si="92"/>
        <v>May</v>
      </c>
      <c r="AP1948">
        <v>1</v>
      </c>
    </row>
    <row r="1949" spans="1:42" ht="13" x14ac:dyDescent="0.15">
      <c r="A1949">
        <v>1948</v>
      </c>
      <c r="B1949" s="1">
        <v>69209</v>
      </c>
      <c r="C1949" s="1">
        <v>1654</v>
      </c>
      <c r="D1949" s="1">
        <f t="shared" si="90"/>
        <v>2.3898625901255617</v>
      </c>
      <c r="E1949" s="1">
        <v>0</v>
      </c>
      <c r="F1949" s="1">
        <v>0</v>
      </c>
      <c r="G1949" s="1">
        <v>4</v>
      </c>
      <c r="H1949" s="1">
        <v>496</v>
      </c>
      <c r="I1949" s="1">
        <v>32</v>
      </c>
      <c r="J1949" s="1">
        <v>849</v>
      </c>
      <c r="K1949" s="1">
        <v>229</v>
      </c>
      <c r="L1949" s="1">
        <v>48</v>
      </c>
      <c r="M1949" s="1">
        <v>128</v>
      </c>
      <c r="N1949" s="1">
        <v>2</v>
      </c>
      <c r="O1949" s="1">
        <v>5</v>
      </c>
      <c r="P1949" s="1">
        <v>3</v>
      </c>
      <c r="Q1949" s="1">
        <v>6</v>
      </c>
      <c r="R1949" s="1">
        <v>4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48</v>
      </c>
      <c r="AA1949" s="1" t="str" cm="1">
        <f t="array" ref="AA1949">_xlfn.IFS(AND(Z1949 &lt; 36, Z1949 &gt; 23), "24-35", AND(Z1949 &lt; 51, Z1949 &gt; 35), "36-50", AND(Z1949 &lt; 66, Z1949 &gt; 50), "51-65", Z1949 &gt; 65, "66+", TRUE, "?")</f>
        <v>36-50</v>
      </c>
      <c r="AB1949" s="1">
        <v>2809</v>
      </c>
      <c r="AC1949" s="1">
        <v>0</v>
      </c>
      <c r="AD1949" s="1">
        <v>1</v>
      </c>
      <c r="AE1949" s="1">
        <v>0</v>
      </c>
      <c r="AF1949" s="1">
        <v>0</v>
      </c>
      <c r="AG1949" s="1">
        <v>0</v>
      </c>
      <c r="AH1949" s="1">
        <v>0</v>
      </c>
      <c r="AI1949" s="1">
        <v>1</v>
      </c>
      <c r="AJ1949" s="1">
        <v>0</v>
      </c>
      <c r="AK1949" s="1">
        <v>0</v>
      </c>
      <c r="AL1949" s="1">
        <v>1526</v>
      </c>
      <c r="AM1949" s="2">
        <v>42040</v>
      </c>
      <c r="AN1949">
        <f t="shared" si="91"/>
        <v>2</v>
      </c>
      <c r="AO1949" t="str">
        <f t="shared" si="92"/>
        <v>February</v>
      </c>
      <c r="AP1949">
        <v>1</v>
      </c>
    </row>
    <row r="1950" spans="1:42" ht="13" x14ac:dyDescent="0.15">
      <c r="A1950">
        <v>1949</v>
      </c>
      <c r="B1950" s="1">
        <v>17148</v>
      </c>
      <c r="C1950" s="1">
        <v>52</v>
      </c>
      <c r="D1950" s="1">
        <f t="shared" si="90"/>
        <v>0.30324236062514576</v>
      </c>
      <c r="E1950" s="1">
        <v>1</v>
      </c>
      <c r="F1950" s="1">
        <v>0</v>
      </c>
      <c r="G1950" s="1">
        <v>80</v>
      </c>
      <c r="H1950" s="1">
        <v>9</v>
      </c>
      <c r="I1950" s="1">
        <v>9</v>
      </c>
      <c r="J1950" s="1">
        <v>11</v>
      </c>
      <c r="K1950" s="1">
        <v>13</v>
      </c>
      <c r="L1950" s="1">
        <v>10</v>
      </c>
      <c r="M1950" s="1">
        <v>16</v>
      </c>
      <c r="N1950" s="1">
        <v>4</v>
      </c>
      <c r="O1950" s="1">
        <v>3</v>
      </c>
      <c r="P1950" s="1">
        <v>1</v>
      </c>
      <c r="Q1950" s="1">
        <v>3</v>
      </c>
      <c r="R1950" s="1">
        <v>8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44</v>
      </c>
      <c r="AA1950" s="1" t="str" cm="1">
        <f t="array" ref="AA1950">_xlfn.IFS(AND(Z1950 &lt; 36, Z1950 &gt; 23), "24-35", AND(Z1950 &lt; 51, Z1950 &gt; 35), "36-50", AND(Z1950 &lt; 66, Z1950 &gt; 50), "51-65", Z1950 &gt; 65, "66+", TRUE, "?")</f>
        <v>36-50</v>
      </c>
      <c r="AB1950" s="1">
        <v>2311</v>
      </c>
      <c r="AC1950" s="1">
        <v>0</v>
      </c>
      <c r="AD1950" s="1">
        <v>1</v>
      </c>
      <c r="AE1950" s="1">
        <v>0</v>
      </c>
      <c r="AF1950" s="1">
        <v>0</v>
      </c>
      <c r="AG1950" s="1">
        <v>0</v>
      </c>
      <c r="AH1950" s="1">
        <v>0</v>
      </c>
      <c r="AI1950" s="1">
        <v>1</v>
      </c>
      <c r="AJ1950" s="1">
        <v>0</v>
      </c>
      <c r="AK1950" s="1">
        <v>0</v>
      </c>
      <c r="AL1950" s="1">
        <v>36</v>
      </c>
      <c r="AM1950" s="2">
        <v>42538</v>
      </c>
      <c r="AN1950">
        <f t="shared" si="91"/>
        <v>6</v>
      </c>
      <c r="AO1950" t="str">
        <f t="shared" si="92"/>
        <v>June</v>
      </c>
      <c r="AP1950">
        <v>1</v>
      </c>
    </row>
    <row r="1951" spans="1:42" ht="13" x14ac:dyDescent="0.15">
      <c r="A1951">
        <v>1950</v>
      </c>
      <c r="B1951" s="1">
        <v>32146</v>
      </c>
      <c r="C1951" s="1">
        <v>63</v>
      </c>
      <c r="D1951" s="1">
        <f t="shared" si="90"/>
        <v>0.19598083742922914</v>
      </c>
      <c r="E1951" s="1">
        <v>1</v>
      </c>
      <c r="F1951" s="1">
        <v>0</v>
      </c>
      <c r="G1951" s="1">
        <v>16</v>
      </c>
      <c r="H1951" s="1">
        <v>26</v>
      </c>
      <c r="I1951" s="1">
        <v>3</v>
      </c>
      <c r="J1951" s="1">
        <v>23</v>
      </c>
      <c r="K1951" s="1">
        <v>4</v>
      </c>
      <c r="L1951" s="1">
        <v>7</v>
      </c>
      <c r="M1951" s="1">
        <v>3</v>
      </c>
      <c r="N1951" s="1">
        <v>2</v>
      </c>
      <c r="O1951" s="1">
        <v>2</v>
      </c>
      <c r="P1951" s="1">
        <v>0</v>
      </c>
      <c r="Q1951" s="1">
        <v>4</v>
      </c>
      <c r="R1951" s="1">
        <v>6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37</v>
      </c>
      <c r="AA1951" s="1" t="str" cm="1">
        <f t="array" ref="AA1951">_xlfn.IFS(AND(Z1951 &lt; 36, Z1951 &gt; 23), "24-35", AND(Z1951 &lt; 51, Z1951 &gt; 35), "36-50", AND(Z1951 &lt; 66, Z1951 &gt; 50), "51-65", Z1951 &gt; 65, "66+", TRUE, "?")</f>
        <v>36-50</v>
      </c>
      <c r="AB1951" s="1">
        <v>2207</v>
      </c>
      <c r="AC1951" s="1">
        <v>0</v>
      </c>
      <c r="AD1951" s="1">
        <v>1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  <c r="AJ1951" s="1">
        <v>0</v>
      </c>
      <c r="AK1951" s="1">
        <v>0</v>
      </c>
      <c r="AL1951" s="1">
        <v>60</v>
      </c>
      <c r="AM1951" s="2">
        <v>42642</v>
      </c>
      <c r="AN1951">
        <f t="shared" si="91"/>
        <v>9</v>
      </c>
      <c r="AO1951" t="str">
        <f t="shared" si="92"/>
        <v>September</v>
      </c>
      <c r="AP1951">
        <v>1</v>
      </c>
    </row>
    <row r="1952" spans="1:42" ht="13" x14ac:dyDescent="0.15">
      <c r="A1952">
        <v>1951</v>
      </c>
      <c r="B1952" s="1">
        <v>41713</v>
      </c>
      <c r="C1952" s="1">
        <v>149</v>
      </c>
      <c r="D1952" s="1">
        <f t="shared" si="90"/>
        <v>0.35720279049696735</v>
      </c>
      <c r="E1952" s="1">
        <v>1</v>
      </c>
      <c r="F1952" s="1">
        <v>1</v>
      </c>
      <c r="G1952" s="1">
        <v>57</v>
      </c>
      <c r="H1952" s="1">
        <v>77</v>
      </c>
      <c r="I1952" s="1">
        <v>8</v>
      </c>
      <c r="J1952" s="1">
        <v>44</v>
      </c>
      <c r="K1952" s="1">
        <v>10</v>
      </c>
      <c r="L1952" s="1">
        <v>10</v>
      </c>
      <c r="M1952" s="1">
        <v>25</v>
      </c>
      <c r="N1952" s="1">
        <v>5</v>
      </c>
      <c r="O1952" s="1">
        <v>3</v>
      </c>
      <c r="P1952" s="1">
        <v>1</v>
      </c>
      <c r="Q1952" s="1">
        <v>4</v>
      </c>
      <c r="R1952" s="1">
        <v>6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56</v>
      </c>
      <c r="AA1952" s="1" t="str" cm="1">
        <f t="array" ref="AA1952">_xlfn.IFS(AND(Z1952 &lt; 36, Z1952 &gt; 23), "24-35", AND(Z1952 &lt; 51, Z1952 &gt; 35), "36-50", AND(Z1952 &lt; 66, Z1952 &gt; 50), "51-65", Z1952 &gt; 65, "66+", TRUE, "?")</f>
        <v>51-65</v>
      </c>
      <c r="AB1952" s="1">
        <v>2220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1</v>
      </c>
      <c r="AI1952" s="1">
        <v>0</v>
      </c>
      <c r="AJ1952" s="1">
        <v>0</v>
      </c>
      <c r="AK1952" s="1">
        <v>0</v>
      </c>
      <c r="AL1952" s="1">
        <v>124</v>
      </c>
      <c r="AM1952" s="2">
        <v>42629</v>
      </c>
      <c r="AN1952">
        <f t="shared" si="91"/>
        <v>9</v>
      </c>
      <c r="AO1952" t="str">
        <f t="shared" si="92"/>
        <v>September</v>
      </c>
      <c r="AP1952">
        <v>1</v>
      </c>
    </row>
    <row r="1953" spans="1:42" ht="13" x14ac:dyDescent="0.15">
      <c r="A1953">
        <v>1952</v>
      </c>
      <c r="B1953" s="1">
        <v>34176</v>
      </c>
      <c r="C1953" s="1">
        <v>26</v>
      </c>
      <c r="D1953" s="1">
        <f t="shared" si="90"/>
        <v>7.6076779026217234E-2</v>
      </c>
      <c r="E1953" s="1">
        <v>0</v>
      </c>
      <c r="F1953" s="1">
        <v>1</v>
      </c>
      <c r="G1953" s="1">
        <v>9</v>
      </c>
      <c r="H1953" s="1">
        <v>11</v>
      </c>
      <c r="I1953" s="1">
        <v>2</v>
      </c>
      <c r="J1953" s="1">
        <v>7</v>
      </c>
      <c r="K1953" s="1">
        <v>4</v>
      </c>
      <c r="L1953" s="1">
        <v>2</v>
      </c>
      <c r="M1953" s="1">
        <v>2</v>
      </c>
      <c r="N1953" s="1">
        <v>1</v>
      </c>
      <c r="O1953" s="1">
        <v>1</v>
      </c>
      <c r="P1953" s="1">
        <v>0</v>
      </c>
      <c r="Q1953" s="1">
        <v>3</v>
      </c>
      <c r="R1953" s="1">
        <v>3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45</v>
      </c>
      <c r="AA1953" s="1" t="str" cm="1">
        <f t="array" ref="AA1953">_xlfn.IFS(AND(Z1953 &lt; 36, Z1953 &gt; 23), "24-35", AND(Z1953 &lt; 51, Z1953 &gt; 35), "36-50", AND(Z1953 &lt; 66, Z1953 &gt; 50), "51-65", Z1953 &gt; 65, "66+", TRUE, "?")</f>
        <v>36-50</v>
      </c>
      <c r="AB1953" s="1">
        <v>2317</v>
      </c>
      <c r="AC1953" s="1">
        <v>0</v>
      </c>
      <c r="AD1953" s="1">
        <v>0</v>
      </c>
      <c r="AE1953" s="1">
        <v>0</v>
      </c>
      <c r="AF1953" s="1">
        <v>1</v>
      </c>
      <c r="AG1953" s="1">
        <v>0</v>
      </c>
      <c r="AH1953" s="1">
        <v>0</v>
      </c>
      <c r="AI1953" s="1">
        <v>0</v>
      </c>
      <c r="AJ1953" s="1">
        <v>1</v>
      </c>
      <c r="AK1953" s="1">
        <v>0</v>
      </c>
      <c r="AL1953" s="1">
        <v>24</v>
      </c>
      <c r="AM1953" s="2">
        <v>42532</v>
      </c>
      <c r="AN1953">
        <f t="shared" si="91"/>
        <v>6</v>
      </c>
      <c r="AO1953" t="str">
        <f t="shared" si="92"/>
        <v>June</v>
      </c>
      <c r="AP1953">
        <v>1</v>
      </c>
    </row>
    <row r="1954" spans="1:42" ht="13" x14ac:dyDescent="0.15">
      <c r="A1954">
        <v>1953</v>
      </c>
      <c r="B1954" s="1">
        <v>58482</v>
      </c>
      <c r="C1954" s="1">
        <v>724</v>
      </c>
      <c r="D1954" s="1">
        <f t="shared" si="90"/>
        <v>1.2379877569166582</v>
      </c>
      <c r="E1954" s="1">
        <v>0</v>
      </c>
      <c r="F1954" s="1">
        <v>1</v>
      </c>
      <c r="G1954" s="1">
        <v>59</v>
      </c>
      <c r="H1954" s="1">
        <v>576</v>
      </c>
      <c r="I1954" s="1">
        <v>7</v>
      </c>
      <c r="J1954" s="1">
        <v>115</v>
      </c>
      <c r="K1954" s="1">
        <v>19</v>
      </c>
      <c r="L1954" s="1">
        <v>7</v>
      </c>
      <c r="M1954" s="1">
        <v>7</v>
      </c>
      <c r="N1954" s="1">
        <v>2</v>
      </c>
      <c r="O1954" s="1">
        <v>7</v>
      </c>
      <c r="P1954" s="1">
        <v>4</v>
      </c>
      <c r="Q1954" s="1">
        <v>9</v>
      </c>
      <c r="R1954" s="1">
        <v>6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65</v>
      </c>
      <c r="AA1954" s="1" t="str" cm="1">
        <f t="array" ref="AA1954">_xlfn.IFS(AND(Z1954 &lt; 36, Z1954 &gt; 23), "24-35", AND(Z1954 &lt; 51, Z1954 &gt; 35), "36-50", AND(Z1954 &lt; 66, Z1954 &gt; 50), "51-65", Z1954 &gt; 65, "66+", TRUE, "?")</f>
        <v>51-65</v>
      </c>
      <c r="AB1954" s="1">
        <v>2268</v>
      </c>
      <c r="AC1954" s="1">
        <v>0</v>
      </c>
      <c r="AD1954" s="1">
        <v>1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717</v>
      </c>
      <c r="AM1954" s="2">
        <v>42581</v>
      </c>
      <c r="AN1954">
        <f t="shared" si="91"/>
        <v>7</v>
      </c>
      <c r="AO1954" t="str">
        <f t="shared" si="92"/>
        <v>July</v>
      </c>
      <c r="AP1954">
        <v>1</v>
      </c>
    </row>
    <row r="1955" spans="1:42" ht="13" x14ac:dyDescent="0.15">
      <c r="A1955">
        <v>1954</v>
      </c>
      <c r="B1955" s="1">
        <v>59686</v>
      </c>
      <c r="C1955" s="1">
        <v>269</v>
      </c>
      <c r="D1955" s="1">
        <f t="shared" si="90"/>
        <v>0.4506919545622089</v>
      </c>
      <c r="E1955" s="1">
        <v>0</v>
      </c>
      <c r="F1955" s="1">
        <v>1</v>
      </c>
      <c r="G1955" s="1">
        <v>78</v>
      </c>
      <c r="H1955" s="1">
        <v>89</v>
      </c>
      <c r="I1955" s="1">
        <v>15</v>
      </c>
      <c r="J1955" s="1">
        <v>89</v>
      </c>
      <c r="K1955" s="1">
        <v>34</v>
      </c>
      <c r="L1955" s="1">
        <v>42</v>
      </c>
      <c r="M1955" s="1">
        <v>5</v>
      </c>
      <c r="N1955" s="1">
        <v>1</v>
      </c>
      <c r="O1955" s="1">
        <v>4</v>
      </c>
      <c r="P1955" s="1">
        <v>1</v>
      </c>
      <c r="Q1955" s="1">
        <v>6</v>
      </c>
      <c r="R1955" s="1">
        <v>4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55</v>
      </c>
      <c r="AA1955" s="1" t="str" cm="1">
        <f t="array" ref="AA1955">_xlfn.IFS(AND(Z1955 &lt; 36, Z1955 &gt; 23), "24-35", AND(Z1955 &lt; 51, Z1955 &gt; 35), "36-50", AND(Z1955 &lt; 66, Z1955 &gt; 50), "51-65", Z1955 &gt; 65, "66+", TRUE, "?")</f>
        <v>51-65</v>
      </c>
      <c r="AB1955" s="1">
        <v>2314</v>
      </c>
      <c r="AC1955" s="1">
        <v>0</v>
      </c>
      <c r="AD1955" s="1">
        <v>0</v>
      </c>
      <c r="AE1955" s="1">
        <v>1</v>
      </c>
      <c r="AF1955" s="1">
        <v>0</v>
      </c>
      <c r="AG1955" s="1">
        <v>0</v>
      </c>
      <c r="AH1955" s="1">
        <v>0</v>
      </c>
      <c r="AI1955" s="1">
        <v>1</v>
      </c>
      <c r="AJ1955" s="1">
        <v>0</v>
      </c>
      <c r="AK1955" s="1">
        <v>0</v>
      </c>
      <c r="AL1955" s="1">
        <v>264</v>
      </c>
      <c r="AM1955" s="2">
        <v>42535</v>
      </c>
      <c r="AN1955">
        <f t="shared" si="91"/>
        <v>6</v>
      </c>
      <c r="AO1955" t="str">
        <f t="shared" si="92"/>
        <v>June</v>
      </c>
      <c r="AP1955">
        <v>1</v>
      </c>
    </row>
    <row r="1956" spans="1:42" ht="13" x14ac:dyDescent="0.15">
      <c r="A1956">
        <v>1955</v>
      </c>
      <c r="B1956" s="1">
        <v>31353</v>
      </c>
      <c r="C1956" s="1">
        <v>24</v>
      </c>
      <c r="D1956" s="1">
        <f t="shared" si="90"/>
        <v>7.6547698784805274E-2</v>
      </c>
      <c r="E1956" s="1">
        <v>1</v>
      </c>
      <c r="F1956" s="1">
        <v>1</v>
      </c>
      <c r="G1956" s="1">
        <v>24</v>
      </c>
      <c r="H1956" s="1">
        <v>10</v>
      </c>
      <c r="I1956" s="1">
        <v>0</v>
      </c>
      <c r="J1956" s="1">
        <v>10</v>
      </c>
      <c r="K1956" s="1">
        <v>3</v>
      </c>
      <c r="L1956" s="1">
        <v>1</v>
      </c>
      <c r="M1956" s="1">
        <v>7</v>
      </c>
      <c r="N1956" s="1">
        <v>2</v>
      </c>
      <c r="O1956" s="1">
        <v>1</v>
      </c>
      <c r="P1956" s="1">
        <v>1</v>
      </c>
      <c r="Q1956" s="1">
        <v>2</v>
      </c>
      <c r="R1956" s="1">
        <v>8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43</v>
      </c>
      <c r="AA1956" s="1" t="str" cm="1">
        <f t="array" ref="AA1956">_xlfn.IFS(AND(Z1956 &lt; 36, Z1956 &gt; 23), "24-35", AND(Z1956 &lt; 51, Z1956 &gt; 35), "36-50", AND(Z1956 &lt; 66, Z1956 &gt; 50), "51-65", Z1956 &gt; 65, "66+", TRUE, "?")</f>
        <v>36-50</v>
      </c>
      <c r="AB1956" s="1">
        <v>2341</v>
      </c>
      <c r="AC1956" s="1">
        <v>0</v>
      </c>
      <c r="AD1956" s="1">
        <v>1</v>
      </c>
      <c r="AE1956" s="1">
        <v>0</v>
      </c>
      <c r="AF1956" s="1">
        <v>0</v>
      </c>
      <c r="AG1956" s="1">
        <v>0</v>
      </c>
      <c r="AH1956" s="1">
        <v>0</v>
      </c>
      <c r="AI1956" s="1">
        <v>1</v>
      </c>
      <c r="AJ1956" s="1">
        <v>0</v>
      </c>
      <c r="AK1956" s="1">
        <v>0</v>
      </c>
      <c r="AL1956" s="1">
        <v>17</v>
      </c>
      <c r="AM1956" s="2">
        <v>42508</v>
      </c>
      <c r="AN1956">
        <f t="shared" si="91"/>
        <v>5</v>
      </c>
      <c r="AO1956" t="str">
        <f t="shared" si="92"/>
        <v>May</v>
      </c>
      <c r="AP1956">
        <v>1</v>
      </c>
    </row>
    <row r="1957" spans="1:42" ht="13" x14ac:dyDescent="0.15">
      <c r="A1957">
        <v>1956</v>
      </c>
      <c r="B1957" s="1">
        <v>62994</v>
      </c>
      <c r="C1957" s="1">
        <v>300</v>
      </c>
      <c r="D1957" s="1">
        <f t="shared" si="90"/>
        <v>0.47623583198399849</v>
      </c>
      <c r="E1957" s="1">
        <v>1</v>
      </c>
      <c r="F1957" s="1">
        <v>0</v>
      </c>
      <c r="G1957" s="1">
        <v>74</v>
      </c>
      <c r="H1957" s="1">
        <v>224</v>
      </c>
      <c r="I1957" s="1">
        <v>12</v>
      </c>
      <c r="J1957" s="1">
        <v>48</v>
      </c>
      <c r="K1957" s="1">
        <v>4</v>
      </c>
      <c r="L1957" s="1">
        <v>12</v>
      </c>
      <c r="M1957" s="1">
        <v>12</v>
      </c>
      <c r="N1957" s="1">
        <v>1</v>
      </c>
      <c r="O1957" s="1">
        <v>6</v>
      </c>
      <c r="P1957" s="1">
        <v>2</v>
      </c>
      <c r="Q1957" s="1">
        <v>4</v>
      </c>
      <c r="R1957" s="1">
        <v>6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40</v>
      </c>
      <c r="AA1957" s="1" t="str" cm="1">
        <f t="array" ref="AA1957">_xlfn.IFS(AND(Z1957 &lt; 36, Z1957 &gt; 23), "24-35", AND(Z1957 &lt; 51, Z1957 &gt; 35), "36-50", AND(Z1957 &lt; 66, Z1957 &gt; 50), "51-65", Z1957 &gt; 65, "66+", TRUE, "?")</f>
        <v>36-50</v>
      </c>
      <c r="AB1957" s="1">
        <v>2276</v>
      </c>
      <c r="AC1957" s="1">
        <v>0</v>
      </c>
      <c r="AD1957" s="1">
        <v>0</v>
      </c>
      <c r="AE1957" s="1">
        <v>0</v>
      </c>
      <c r="AF1957" s="1">
        <v>1</v>
      </c>
      <c r="AG1957" s="1">
        <v>0</v>
      </c>
      <c r="AH1957" s="1">
        <v>0</v>
      </c>
      <c r="AI1957" s="1">
        <v>1</v>
      </c>
      <c r="AJ1957" s="1">
        <v>0</v>
      </c>
      <c r="AK1957" s="1">
        <v>0</v>
      </c>
      <c r="AL1957" s="1">
        <v>288</v>
      </c>
      <c r="AM1957" s="2">
        <v>42573</v>
      </c>
      <c r="AN1957">
        <f t="shared" si="91"/>
        <v>7</v>
      </c>
      <c r="AO1957" t="str">
        <f t="shared" si="92"/>
        <v>July</v>
      </c>
      <c r="AP1957">
        <v>1</v>
      </c>
    </row>
    <row r="1958" spans="1:42" ht="13" x14ac:dyDescent="0.15">
      <c r="A1958">
        <v>1957</v>
      </c>
      <c r="B1958" s="1">
        <v>47320</v>
      </c>
      <c r="C1958" s="1">
        <v>395</v>
      </c>
      <c r="D1958" s="1">
        <f t="shared" si="90"/>
        <v>0.83474218089602714</v>
      </c>
      <c r="E1958" s="1">
        <v>0</v>
      </c>
      <c r="F1958" s="1">
        <v>1</v>
      </c>
      <c r="G1958" s="1">
        <v>10</v>
      </c>
      <c r="H1958" s="1">
        <v>200</v>
      </c>
      <c r="I1958" s="1">
        <v>19</v>
      </c>
      <c r="J1958" s="1">
        <v>111</v>
      </c>
      <c r="K1958" s="1">
        <v>50</v>
      </c>
      <c r="L1958" s="1">
        <v>15</v>
      </c>
      <c r="M1958" s="1">
        <v>19</v>
      </c>
      <c r="N1958" s="1">
        <v>6</v>
      </c>
      <c r="O1958" s="1">
        <v>5</v>
      </c>
      <c r="P1958" s="1">
        <v>1</v>
      </c>
      <c r="Q1958" s="1">
        <v>8</v>
      </c>
      <c r="R1958" s="1">
        <v>6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63</v>
      </c>
      <c r="AA1958" s="1" t="str" cm="1">
        <f t="array" ref="AA1958">_xlfn.IFS(AND(Z1958 &lt; 36, Z1958 &gt; 23), "24-35", AND(Z1958 &lt; 51, Z1958 &gt; 35), "36-50", AND(Z1958 &lt; 66, Z1958 &gt; 50), "51-65", Z1958 &gt; 65, "66+", TRUE, "?")</f>
        <v>51-65</v>
      </c>
      <c r="AB1958" s="1">
        <v>2491</v>
      </c>
      <c r="AC1958" s="1">
        <v>0</v>
      </c>
      <c r="AD1958" s="1">
        <v>0</v>
      </c>
      <c r="AE1958" s="1">
        <v>0</v>
      </c>
      <c r="AF1958" s="1">
        <v>1</v>
      </c>
      <c r="AG1958" s="1">
        <v>0</v>
      </c>
      <c r="AH1958" s="1">
        <v>0</v>
      </c>
      <c r="AI1958" s="1">
        <v>1</v>
      </c>
      <c r="AJ1958" s="1">
        <v>0</v>
      </c>
      <c r="AK1958" s="1">
        <v>0</v>
      </c>
      <c r="AL1958" s="1">
        <v>376</v>
      </c>
      <c r="AM1958" s="2">
        <v>42358</v>
      </c>
      <c r="AN1958">
        <f t="shared" si="91"/>
        <v>12</v>
      </c>
      <c r="AO1958" t="str">
        <f t="shared" si="92"/>
        <v>December</v>
      </c>
      <c r="AP1958">
        <v>1</v>
      </c>
    </row>
    <row r="1959" spans="1:42" ht="13" x14ac:dyDescent="0.15">
      <c r="A1959">
        <v>1958</v>
      </c>
      <c r="B1959" s="1">
        <v>74859</v>
      </c>
      <c r="C1959" s="1">
        <v>1492</v>
      </c>
      <c r="D1959" s="1">
        <f t="shared" si="90"/>
        <v>1.9930803243430983</v>
      </c>
      <c r="E1959" s="1">
        <v>0</v>
      </c>
      <c r="F1959" s="1">
        <v>0</v>
      </c>
      <c r="G1959" s="1">
        <v>63</v>
      </c>
      <c r="H1959" s="1">
        <v>570</v>
      </c>
      <c r="I1959" s="1">
        <v>73</v>
      </c>
      <c r="J1959" s="1">
        <v>614</v>
      </c>
      <c r="K1959" s="1">
        <v>133</v>
      </c>
      <c r="L1959" s="1">
        <v>102</v>
      </c>
      <c r="M1959" s="1">
        <v>73</v>
      </c>
      <c r="N1959" s="1">
        <v>1</v>
      </c>
      <c r="O1959" s="1">
        <v>6</v>
      </c>
      <c r="P1959" s="1">
        <v>5</v>
      </c>
      <c r="Q1959" s="1">
        <v>11</v>
      </c>
      <c r="R1959" s="1">
        <v>3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71</v>
      </c>
      <c r="AA1959" s="1" t="str" cm="1">
        <f t="array" ref="AA1959">_xlfn.IFS(AND(Z1959 &lt; 36, Z1959 &gt; 23), "24-35", AND(Z1959 &lt; 51, Z1959 &gt; 35), "36-50", AND(Z1959 &lt; 66, Z1959 &gt; 50), "51-65", Z1959 &gt; 65, "66+", TRUE, "?")</f>
        <v>66+</v>
      </c>
      <c r="AB1959" s="1">
        <v>2550</v>
      </c>
      <c r="AC1959" s="1">
        <v>0</v>
      </c>
      <c r="AD1959" s="1">
        <v>0</v>
      </c>
      <c r="AE1959" s="1">
        <v>0</v>
      </c>
      <c r="AF1959" s="1">
        <v>0</v>
      </c>
      <c r="AG1959" s="1">
        <v>1</v>
      </c>
      <c r="AH1959" s="1">
        <v>1</v>
      </c>
      <c r="AI1959" s="1">
        <v>0</v>
      </c>
      <c r="AJ1959" s="1">
        <v>0</v>
      </c>
      <c r="AK1959" s="1">
        <v>0</v>
      </c>
      <c r="AL1959" s="1">
        <v>1419</v>
      </c>
      <c r="AM1959" s="2">
        <v>42299</v>
      </c>
      <c r="AN1959">
        <f t="shared" si="91"/>
        <v>10</v>
      </c>
      <c r="AO1959" t="str">
        <f t="shared" si="92"/>
        <v>October</v>
      </c>
      <c r="AP1959">
        <v>1</v>
      </c>
    </row>
    <row r="1960" spans="1:42" ht="13" x14ac:dyDescent="0.15">
      <c r="A1960">
        <v>1959</v>
      </c>
      <c r="B1960" s="1">
        <v>15253</v>
      </c>
      <c r="C1960" s="1">
        <v>16</v>
      </c>
      <c r="D1960" s="1">
        <f t="shared" si="90"/>
        <v>0.10489739723333115</v>
      </c>
      <c r="E1960" s="1">
        <v>1</v>
      </c>
      <c r="F1960" s="1">
        <v>0</v>
      </c>
      <c r="G1960" s="1">
        <v>13</v>
      </c>
      <c r="H1960" s="1">
        <v>1</v>
      </c>
      <c r="I1960" s="1">
        <v>3</v>
      </c>
      <c r="J1960" s="1">
        <v>3</v>
      </c>
      <c r="K1960" s="1">
        <v>8</v>
      </c>
      <c r="L1960" s="1">
        <v>1</v>
      </c>
      <c r="M1960" s="1">
        <v>13</v>
      </c>
      <c r="N1960" s="1">
        <v>2</v>
      </c>
      <c r="O1960" s="1">
        <v>1</v>
      </c>
      <c r="P1960" s="1">
        <v>0</v>
      </c>
      <c r="Q1960" s="1">
        <v>3</v>
      </c>
      <c r="R1960" s="1">
        <v>7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28</v>
      </c>
      <c r="AA1960" s="1" t="str" cm="1">
        <f t="array" ref="AA1960">_xlfn.IFS(AND(Z1960 &lt; 36, Z1960 &gt; 23), "24-35", AND(Z1960 &lt; 51, Z1960 &gt; 35), "36-50", AND(Z1960 &lt; 66, Z1960 &gt; 50), "51-65", Z1960 &gt; 65, "66+", TRUE, "?")</f>
        <v>24-35</v>
      </c>
      <c r="AB1960" s="1">
        <v>2403</v>
      </c>
      <c r="AC1960" s="1">
        <v>0</v>
      </c>
      <c r="AD1960" s="1">
        <v>0</v>
      </c>
      <c r="AE1960" s="1">
        <v>1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3</v>
      </c>
      <c r="AM1960" s="2">
        <v>42446</v>
      </c>
      <c r="AN1960">
        <f t="shared" si="91"/>
        <v>3</v>
      </c>
      <c r="AO1960" t="str">
        <f t="shared" si="92"/>
        <v>March</v>
      </c>
      <c r="AP1960">
        <v>1</v>
      </c>
    </row>
    <row r="1961" spans="1:42" ht="13" x14ac:dyDescent="0.15">
      <c r="A1961">
        <v>1960</v>
      </c>
      <c r="B1961" s="1">
        <v>31560</v>
      </c>
      <c r="C1961" s="1">
        <v>87</v>
      </c>
      <c r="D1961" s="1">
        <f t="shared" si="90"/>
        <v>0.2756653992395437</v>
      </c>
      <c r="E1961" s="1">
        <v>1</v>
      </c>
      <c r="F1961" s="1">
        <v>0</v>
      </c>
      <c r="G1961" s="1">
        <v>98</v>
      </c>
      <c r="H1961" s="1">
        <v>62</v>
      </c>
      <c r="I1961" s="1">
        <v>1</v>
      </c>
      <c r="J1961" s="1">
        <v>20</v>
      </c>
      <c r="K1961" s="1">
        <v>4</v>
      </c>
      <c r="L1961" s="1">
        <v>0</v>
      </c>
      <c r="M1961" s="1">
        <v>7</v>
      </c>
      <c r="N1961" s="1">
        <v>2</v>
      </c>
      <c r="O1961" s="1">
        <v>2</v>
      </c>
      <c r="P1961" s="1">
        <v>1</v>
      </c>
      <c r="Q1961" s="1">
        <v>3</v>
      </c>
      <c r="R1961" s="1">
        <v>8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46</v>
      </c>
      <c r="AA1961" s="1" t="str" cm="1">
        <f t="array" ref="AA1961">_xlfn.IFS(AND(Z1961 &lt; 36, Z1961 &gt; 23), "24-35", AND(Z1961 &lt; 51, Z1961 &gt; 35), "36-50", AND(Z1961 &lt; 66, Z1961 &gt; 50), "51-65", Z1961 &gt; 65, "66+", TRUE, "?")</f>
        <v>36-50</v>
      </c>
      <c r="AB1961" s="1">
        <v>2529</v>
      </c>
      <c r="AC1961" s="1">
        <v>0</v>
      </c>
      <c r="AD1961" s="1">
        <v>0</v>
      </c>
      <c r="AE1961" s="1">
        <v>1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80</v>
      </c>
      <c r="AM1961" s="2">
        <v>42320</v>
      </c>
      <c r="AN1961">
        <f t="shared" si="91"/>
        <v>11</v>
      </c>
      <c r="AO1961" t="str">
        <f t="shared" si="92"/>
        <v>November</v>
      </c>
      <c r="AP1961">
        <v>1</v>
      </c>
    </row>
    <row r="1962" spans="1:42" ht="13" x14ac:dyDescent="0.15">
      <c r="A1962">
        <v>1961</v>
      </c>
      <c r="B1962" s="1">
        <v>30396</v>
      </c>
      <c r="C1962" s="1">
        <v>22</v>
      </c>
      <c r="D1962" s="1">
        <f t="shared" si="90"/>
        <v>7.2377944466377159E-2</v>
      </c>
      <c r="E1962" s="1">
        <v>1</v>
      </c>
      <c r="F1962" s="1">
        <v>0</v>
      </c>
      <c r="G1962" s="1">
        <v>22</v>
      </c>
      <c r="H1962" s="1">
        <v>15</v>
      </c>
      <c r="I1962" s="1">
        <v>0</v>
      </c>
      <c r="J1962" s="1">
        <v>6</v>
      </c>
      <c r="K1962" s="1">
        <v>0</v>
      </c>
      <c r="L1962" s="1">
        <v>1</v>
      </c>
      <c r="M1962" s="1">
        <v>12</v>
      </c>
      <c r="N1962" s="1">
        <v>2</v>
      </c>
      <c r="O1962" s="1">
        <v>1</v>
      </c>
      <c r="P1962" s="1">
        <v>1</v>
      </c>
      <c r="Q1962" s="1">
        <v>2</v>
      </c>
      <c r="R1962" s="1">
        <v>7</v>
      </c>
      <c r="S1962" s="1">
        <v>0</v>
      </c>
      <c r="T1962" s="1">
        <v>0</v>
      </c>
      <c r="U1962" s="1">
        <v>1</v>
      </c>
      <c r="V1962" s="1">
        <v>0</v>
      </c>
      <c r="W1962" s="1">
        <v>0</v>
      </c>
      <c r="X1962" s="1">
        <v>0</v>
      </c>
      <c r="Y1962" s="1">
        <v>1</v>
      </c>
      <c r="Z1962" s="1">
        <v>51</v>
      </c>
      <c r="AA1962" s="1" t="str" cm="1">
        <f t="array" ref="AA1962">_xlfn.IFS(AND(Z1962 &lt; 36, Z1962 &gt; 23), "24-35", AND(Z1962 &lt; 51, Z1962 &gt; 35), "36-50", AND(Z1962 &lt; 66, Z1962 &gt; 50), "51-65", Z1962 &gt; 65, "66+", TRUE, "?")</f>
        <v>51-65</v>
      </c>
      <c r="AB1962" s="1">
        <v>2219</v>
      </c>
      <c r="AC1962" s="1">
        <v>0</v>
      </c>
      <c r="AD1962" s="1">
        <v>1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10</v>
      </c>
      <c r="AM1962" s="2">
        <v>42630</v>
      </c>
      <c r="AN1962">
        <f t="shared" si="91"/>
        <v>9</v>
      </c>
      <c r="AO1962" t="str">
        <f t="shared" si="92"/>
        <v>September</v>
      </c>
      <c r="AP1962">
        <v>1</v>
      </c>
    </row>
    <row r="1963" spans="1:42" ht="13" x14ac:dyDescent="0.15">
      <c r="A1963">
        <v>1962</v>
      </c>
      <c r="B1963" s="1">
        <v>90000</v>
      </c>
      <c r="C1963" s="1">
        <v>1238</v>
      </c>
      <c r="D1963" s="1">
        <f t="shared" si="90"/>
        <v>1.3755555555555556</v>
      </c>
      <c r="E1963" s="1">
        <v>0</v>
      </c>
      <c r="F1963" s="1">
        <v>0</v>
      </c>
      <c r="G1963" s="1">
        <v>91</v>
      </c>
      <c r="H1963" s="1">
        <v>675</v>
      </c>
      <c r="I1963" s="1">
        <v>144</v>
      </c>
      <c r="J1963" s="1">
        <v>133</v>
      </c>
      <c r="K1963" s="1">
        <v>94</v>
      </c>
      <c r="L1963" s="1">
        <v>192</v>
      </c>
      <c r="M1963" s="1">
        <v>241</v>
      </c>
      <c r="N1963" s="1">
        <v>1</v>
      </c>
      <c r="O1963" s="1">
        <v>4</v>
      </c>
      <c r="P1963" s="1">
        <v>8</v>
      </c>
      <c r="Q1963" s="1">
        <v>5</v>
      </c>
      <c r="R1963" s="1">
        <v>1</v>
      </c>
      <c r="S1963" s="1">
        <v>1</v>
      </c>
      <c r="T1963" s="1">
        <v>0</v>
      </c>
      <c r="U1963" s="1">
        <v>1</v>
      </c>
      <c r="V1963" s="1">
        <v>0</v>
      </c>
      <c r="W1963" s="1">
        <v>1</v>
      </c>
      <c r="X1963" s="1">
        <v>0</v>
      </c>
      <c r="Y1963" s="1">
        <v>0</v>
      </c>
      <c r="Z1963" s="1">
        <v>36</v>
      </c>
      <c r="AA1963" s="1" t="str" cm="1">
        <f t="array" ref="AA1963">_xlfn.IFS(AND(Z1963 &lt; 36, Z1963 &gt; 23), "24-35", AND(Z1963 &lt; 51, Z1963 &gt; 35), "36-50", AND(Z1963 &lt; 66, Z1963 &gt; 50), "51-65", Z1963 &gt; 65, "66+", TRUE, "?")</f>
        <v>36-50</v>
      </c>
      <c r="AB1963" s="1">
        <v>2347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>
        <v>0</v>
      </c>
      <c r="AI1963" s="1">
        <v>1</v>
      </c>
      <c r="AJ1963" s="1">
        <v>0</v>
      </c>
      <c r="AK1963" s="1">
        <v>0</v>
      </c>
      <c r="AL1963" s="1">
        <v>997</v>
      </c>
      <c r="AM1963" s="2">
        <v>42502</v>
      </c>
      <c r="AN1963">
        <f t="shared" si="91"/>
        <v>5</v>
      </c>
      <c r="AO1963" t="str">
        <f t="shared" si="92"/>
        <v>May</v>
      </c>
      <c r="AP1963">
        <v>1</v>
      </c>
    </row>
    <row r="1964" spans="1:42" ht="13" x14ac:dyDescent="0.15">
      <c r="A1964">
        <v>1963</v>
      </c>
      <c r="B1964" s="1">
        <v>41967</v>
      </c>
      <c r="C1964" s="1">
        <v>39</v>
      </c>
      <c r="D1964" s="1">
        <f t="shared" si="90"/>
        <v>9.293015941096576E-2</v>
      </c>
      <c r="E1964" s="1">
        <v>1</v>
      </c>
      <c r="F1964" s="1">
        <v>1</v>
      </c>
      <c r="G1964" s="1">
        <v>66</v>
      </c>
      <c r="H1964" s="1">
        <v>23</v>
      </c>
      <c r="I1964" s="1">
        <v>4</v>
      </c>
      <c r="J1964" s="1">
        <v>10</v>
      </c>
      <c r="K1964" s="1">
        <v>0</v>
      </c>
      <c r="L1964" s="1">
        <v>2</v>
      </c>
      <c r="M1964" s="1">
        <v>15</v>
      </c>
      <c r="N1964" s="1">
        <v>1</v>
      </c>
      <c r="O1964" s="1">
        <v>1</v>
      </c>
      <c r="P1964" s="1">
        <v>0</v>
      </c>
      <c r="Q1964" s="1">
        <v>3</v>
      </c>
      <c r="R1964" s="1">
        <v>4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39</v>
      </c>
      <c r="AA1964" s="1" t="str" cm="1">
        <f t="array" ref="AA1964">_xlfn.IFS(AND(Z1964 &lt; 36, Z1964 &gt; 23), "24-35", AND(Z1964 &lt; 51, Z1964 &gt; 35), "36-50", AND(Z1964 &lt; 66, Z1964 &gt; 50), "51-65", Z1964 &gt; 65, "66+", TRUE, "?")</f>
        <v>36-50</v>
      </c>
      <c r="AB1964" s="1">
        <v>2377</v>
      </c>
      <c r="AC1964" s="1">
        <v>0</v>
      </c>
      <c r="AD1964" s="1">
        <v>0</v>
      </c>
      <c r="AE1964" s="1">
        <v>1</v>
      </c>
      <c r="AF1964" s="1">
        <v>0</v>
      </c>
      <c r="AG1964" s="1">
        <v>0</v>
      </c>
      <c r="AH1964" s="1">
        <v>0</v>
      </c>
      <c r="AI1964" s="1">
        <v>1</v>
      </c>
      <c r="AJ1964" s="1">
        <v>0</v>
      </c>
      <c r="AK1964" s="1">
        <v>0</v>
      </c>
      <c r="AL1964" s="1">
        <v>24</v>
      </c>
      <c r="AM1964" s="2">
        <v>42472</v>
      </c>
      <c r="AN1964">
        <f t="shared" si="91"/>
        <v>4</v>
      </c>
      <c r="AO1964" t="str">
        <f t="shared" si="92"/>
        <v>April</v>
      </c>
      <c r="AP1964">
        <v>1</v>
      </c>
    </row>
    <row r="1965" spans="1:42" ht="13" x14ac:dyDescent="0.15">
      <c r="A1965">
        <v>1964</v>
      </c>
      <c r="B1965" s="1">
        <v>69263</v>
      </c>
      <c r="C1965" s="1">
        <v>547</v>
      </c>
      <c r="D1965" s="1">
        <f t="shared" si="90"/>
        <v>0.7897434416643806</v>
      </c>
      <c r="E1965" s="1">
        <v>0</v>
      </c>
      <c r="F1965" s="1">
        <v>1</v>
      </c>
      <c r="G1965" s="1">
        <v>14</v>
      </c>
      <c r="H1965" s="1">
        <v>492</v>
      </c>
      <c r="I1965" s="1">
        <v>5</v>
      </c>
      <c r="J1965" s="1">
        <v>32</v>
      </c>
      <c r="K1965" s="1">
        <v>13</v>
      </c>
      <c r="L1965" s="1">
        <v>5</v>
      </c>
      <c r="M1965" s="1">
        <v>21</v>
      </c>
      <c r="N1965" s="1">
        <v>1</v>
      </c>
      <c r="O1965" s="1">
        <v>9</v>
      </c>
      <c r="P1965" s="1">
        <v>1</v>
      </c>
      <c r="Q1965" s="1">
        <v>7</v>
      </c>
      <c r="R1965" s="1">
        <v>6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55</v>
      </c>
      <c r="AA1965" s="1" t="str" cm="1">
        <f t="array" ref="AA1965">_xlfn.IFS(AND(Z1965 &lt; 36, Z1965 &gt; 23), "24-35", AND(Z1965 &lt; 51, Z1965 &gt; 35), "36-50", AND(Z1965 &lt; 66, Z1965 &gt; 50), "51-65", Z1965 &gt; 65, "66+", TRUE, "?")</f>
        <v>51-65</v>
      </c>
      <c r="AB1965" s="1">
        <v>2275</v>
      </c>
      <c r="AC1965" s="1">
        <v>0</v>
      </c>
      <c r="AD1965" s="1">
        <v>0</v>
      </c>
      <c r="AE1965" s="1">
        <v>1</v>
      </c>
      <c r="AF1965" s="1">
        <v>0</v>
      </c>
      <c r="AG1965" s="1">
        <v>0</v>
      </c>
      <c r="AH1965" s="1">
        <v>0</v>
      </c>
      <c r="AI1965" s="1">
        <v>1</v>
      </c>
      <c r="AJ1965" s="1">
        <v>0</v>
      </c>
      <c r="AK1965" s="1">
        <v>0</v>
      </c>
      <c r="AL1965" s="1">
        <v>526</v>
      </c>
      <c r="AM1965" s="2">
        <v>42574</v>
      </c>
      <c r="AN1965">
        <f t="shared" si="91"/>
        <v>7</v>
      </c>
      <c r="AO1965" t="str">
        <f t="shared" si="92"/>
        <v>July</v>
      </c>
      <c r="AP1965">
        <v>1</v>
      </c>
    </row>
    <row r="1966" spans="1:42" ht="13" x14ac:dyDescent="0.15">
      <c r="A1966">
        <v>1965</v>
      </c>
      <c r="B1966" s="1">
        <v>18890</v>
      </c>
      <c r="C1966" s="1">
        <v>20</v>
      </c>
      <c r="D1966" s="1">
        <f t="shared" si="90"/>
        <v>0.10587612493382743</v>
      </c>
      <c r="E1966" s="1">
        <v>0</v>
      </c>
      <c r="F1966" s="1">
        <v>0</v>
      </c>
      <c r="G1966" s="1">
        <v>5</v>
      </c>
      <c r="H1966" s="1">
        <v>6</v>
      </c>
      <c r="I1966" s="1">
        <v>4</v>
      </c>
      <c r="J1966" s="1">
        <v>1</v>
      </c>
      <c r="K1966" s="1">
        <v>7</v>
      </c>
      <c r="L1966" s="1">
        <v>2</v>
      </c>
      <c r="M1966" s="1">
        <v>15</v>
      </c>
      <c r="N1966" s="1">
        <v>1</v>
      </c>
      <c r="O1966" s="1">
        <v>0</v>
      </c>
      <c r="P1966" s="1">
        <v>1</v>
      </c>
      <c r="Q1966" s="1">
        <v>2</v>
      </c>
      <c r="R1966" s="1">
        <v>6</v>
      </c>
      <c r="S1966" s="1">
        <v>0</v>
      </c>
      <c r="T1966" s="1">
        <v>0</v>
      </c>
      <c r="U1966" s="1">
        <v>1</v>
      </c>
      <c r="V1966" s="1">
        <v>0</v>
      </c>
      <c r="W1966" s="1">
        <v>0</v>
      </c>
      <c r="X1966" s="1">
        <v>0</v>
      </c>
      <c r="Y1966" s="1">
        <v>1</v>
      </c>
      <c r="Z1966" s="1">
        <v>36</v>
      </c>
      <c r="AA1966" s="1" t="str" cm="1">
        <f t="array" ref="AA1966">_xlfn.IFS(AND(Z1966 &lt; 36, Z1966 &gt; 23), "24-35", AND(Z1966 &lt; 51, Z1966 &gt; 35), "36-50", AND(Z1966 &lt; 66, Z1966 &gt; 50), "51-65", Z1966 &gt; 65, "66+", TRUE, "?")</f>
        <v>36-50</v>
      </c>
      <c r="AB1966" s="1">
        <v>2755</v>
      </c>
      <c r="AC1966" s="1">
        <v>0</v>
      </c>
      <c r="AD1966" s="1">
        <v>0</v>
      </c>
      <c r="AE1966" s="1">
        <v>1</v>
      </c>
      <c r="AF1966" s="1">
        <v>0</v>
      </c>
      <c r="AG1966" s="1">
        <v>0</v>
      </c>
      <c r="AH1966" s="1">
        <v>0</v>
      </c>
      <c r="AI1966" s="1">
        <v>0</v>
      </c>
      <c r="AJ1966" s="1">
        <v>1</v>
      </c>
      <c r="AK1966" s="1">
        <v>0</v>
      </c>
      <c r="AL1966" s="1">
        <v>5</v>
      </c>
      <c r="AM1966" s="2">
        <v>42094</v>
      </c>
      <c r="AN1966">
        <f t="shared" si="91"/>
        <v>3</v>
      </c>
      <c r="AO1966" t="str">
        <f t="shared" si="92"/>
        <v>March</v>
      </c>
      <c r="AP1966">
        <v>1</v>
      </c>
    </row>
    <row r="1967" spans="1:42" ht="13" x14ac:dyDescent="0.15">
      <c r="A1967">
        <v>1966</v>
      </c>
      <c r="B1967" s="1">
        <v>60934</v>
      </c>
      <c r="C1967" s="1">
        <v>819</v>
      </c>
      <c r="D1967" s="1">
        <f t="shared" si="90"/>
        <v>1.3440771982801063</v>
      </c>
      <c r="E1967" s="1">
        <v>0</v>
      </c>
      <c r="F1967" s="1">
        <v>1</v>
      </c>
      <c r="G1967" s="1">
        <v>41</v>
      </c>
      <c r="H1967" s="1">
        <v>224</v>
      </c>
      <c r="I1967" s="1">
        <v>155</v>
      </c>
      <c r="J1967" s="1">
        <v>155</v>
      </c>
      <c r="K1967" s="1">
        <v>192</v>
      </c>
      <c r="L1967" s="1">
        <v>93</v>
      </c>
      <c r="M1967" s="1">
        <v>54</v>
      </c>
      <c r="N1967" s="1">
        <v>2</v>
      </c>
      <c r="O1967" s="1">
        <v>6</v>
      </c>
      <c r="P1967" s="1">
        <v>4</v>
      </c>
      <c r="Q1967" s="1">
        <v>11</v>
      </c>
      <c r="R1967" s="1">
        <v>4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45</v>
      </c>
      <c r="AA1967" s="1" t="str" cm="1">
        <f t="array" ref="AA1967">_xlfn.IFS(AND(Z1967 &lt; 36, Z1967 &gt; 23), "24-35", AND(Z1967 &lt; 51, Z1967 &gt; 35), "36-50", AND(Z1967 &lt; 66, Z1967 &gt; 50), "51-65", Z1967 &gt; 65, "66+", TRUE, "?")</f>
        <v>36-50</v>
      </c>
      <c r="AB1967" s="1">
        <v>2322</v>
      </c>
      <c r="AC1967" s="1">
        <v>0</v>
      </c>
      <c r="AD1967" s="1">
        <v>0</v>
      </c>
      <c r="AE1967" s="1">
        <v>0</v>
      </c>
      <c r="AF1967" s="1">
        <v>1</v>
      </c>
      <c r="AG1967" s="1">
        <v>0</v>
      </c>
      <c r="AH1967" s="1">
        <v>0</v>
      </c>
      <c r="AI1967" s="1">
        <v>1</v>
      </c>
      <c r="AJ1967" s="1">
        <v>0</v>
      </c>
      <c r="AK1967" s="1">
        <v>0</v>
      </c>
      <c r="AL1967" s="1">
        <v>765</v>
      </c>
      <c r="AM1967" s="2">
        <v>42527</v>
      </c>
      <c r="AN1967">
        <f t="shared" si="91"/>
        <v>6</v>
      </c>
      <c r="AO1967" t="str">
        <f t="shared" si="92"/>
        <v>June</v>
      </c>
      <c r="AP1967">
        <v>1</v>
      </c>
    </row>
    <row r="1968" spans="1:42" ht="13" x14ac:dyDescent="0.15">
      <c r="A1968">
        <v>1967</v>
      </c>
      <c r="B1968" s="1">
        <v>71965</v>
      </c>
      <c r="C1968" s="1">
        <v>965</v>
      </c>
      <c r="D1968" s="1">
        <f t="shared" si="90"/>
        <v>1.34092961856458</v>
      </c>
      <c r="E1968" s="1">
        <v>0</v>
      </c>
      <c r="F1968" s="1">
        <v>1</v>
      </c>
      <c r="G1968" s="1">
        <v>21</v>
      </c>
      <c r="H1968" s="1">
        <v>572</v>
      </c>
      <c r="I1968" s="1">
        <v>19</v>
      </c>
      <c r="J1968" s="1">
        <v>286</v>
      </c>
      <c r="K1968" s="1">
        <v>50</v>
      </c>
      <c r="L1968" s="1">
        <v>38</v>
      </c>
      <c r="M1968" s="1">
        <v>248</v>
      </c>
      <c r="N1968" s="1">
        <v>3</v>
      </c>
      <c r="O1968" s="1">
        <v>6</v>
      </c>
      <c r="P1968" s="1">
        <v>3</v>
      </c>
      <c r="Q1968" s="1">
        <v>5</v>
      </c>
      <c r="R1968" s="1">
        <v>3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69</v>
      </c>
      <c r="AA1968" s="1" t="str" cm="1">
        <f t="array" ref="AA1968">_xlfn.IFS(AND(Z1968 &lt; 36, Z1968 &gt; 23), "24-35", AND(Z1968 &lt; 51, Z1968 &gt; 35), "36-50", AND(Z1968 &lt; 66, Z1968 &gt; 50), "51-65", Z1968 &gt; 65, "66+", TRUE, "?")</f>
        <v>66+</v>
      </c>
      <c r="AB1968" s="1">
        <v>2494</v>
      </c>
      <c r="AC1968" s="1">
        <v>0</v>
      </c>
      <c r="AD1968" s="1">
        <v>1</v>
      </c>
      <c r="AE1968" s="1">
        <v>0</v>
      </c>
      <c r="AF1968" s="1">
        <v>0</v>
      </c>
      <c r="AG1968" s="1">
        <v>0</v>
      </c>
      <c r="AH1968" s="1">
        <v>0</v>
      </c>
      <c r="AI1968" s="1">
        <v>1</v>
      </c>
      <c r="AJ1968" s="1">
        <v>0</v>
      </c>
      <c r="AK1968" s="1">
        <v>0</v>
      </c>
      <c r="AL1968" s="1">
        <v>717</v>
      </c>
      <c r="AM1968" s="2">
        <v>42355</v>
      </c>
      <c r="AN1968">
        <f t="shared" si="91"/>
        <v>12</v>
      </c>
      <c r="AO1968" t="str">
        <f t="shared" si="92"/>
        <v>December</v>
      </c>
      <c r="AP1968">
        <v>1</v>
      </c>
    </row>
    <row r="1969" spans="1:42" ht="13" x14ac:dyDescent="0.15">
      <c r="A1969">
        <v>1968</v>
      </c>
      <c r="B1969" s="1">
        <v>65210</v>
      </c>
      <c r="C1969" s="1">
        <v>703</v>
      </c>
      <c r="D1969" s="1">
        <f t="shared" si="90"/>
        <v>1.0780555129581353</v>
      </c>
      <c r="E1969" s="1">
        <v>0</v>
      </c>
      <c r="F1969" s="1">
        <v>1</v>
      </c>
      <c r="G1969" s="1">
        <v>25</v>
      </c>
      <c r="H1969" s="1">
        <v>626</v>
      </c>
      <c r="I1969" s="1">
        <v>0</v>
      </c>
      <c r="J1969" s="1">
        <v>70</v>
      </c>
      <c r="K1969" s="1">
        <v>0</v>
      </c>
      <c r="L1969" s="1">
        <v>7</v>
      </c>
      <c r="M1969" s="1">
        <v>28</v>
      </c>
      <c r="N1969" s="1">
        <v>2</v>
      </c>
      <c r="O1969" s="1">
        <v>9</v>
      </c>
      <c r="P1969" s="1">
        <v>3</v>
      </c>
      <c r="Q1969" s="1">
        <v>8</v>
      </c>
      <c r="R1969" s="1">
        <v>6</v>
      </c>
      <c r="S1969" s="1">
        <v>1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65</v>
      </c>
      <c r="AA1969" s="1" t="str" cm="1">
        <f t="array" ref="AA1969">_xlfn.IFS(AND(Z1969 &lt; 36, Z1969 &gt; 23), "24-35", AND(Z1969 &lt; 51, Z1969 &gt; 35), "36-50", AND(Z1969 &lt; 66, Z1969 &gt; 50), "51-65", Z1969 &gt; 65, "66+", TRUE, "?")</f>
        <v>51-65</v>
      </c>
      <c r="AB1969" s="1">
        <v>2270</v>
      </c>
      <c r="AC1969" s="1">
        <v>0</v>
      </c>
      <c r="AD1969" s="1">
        <v>1</v>
      </c>
      <c r="AE1969" s="1">
        <v>0</v>
      </c>
      <c r="AF1969" s="1">
        <v>0</v>
      </c>
      <c r="AG1969" s="1">
        <v>0</v>
      </c>
      <c r="AH1969" s="1">
        <v>0</v>
      </c>
      <c r="AI1969" s="1">
        <v>1</v>
      </c>
      <c r="AJ1969" s="1">
        <v>0</v>
      </c>
      <c r="AK1969" s="1">
        <v>0</v>
      </c>
      <c r="AL1969" s="1">
        <v>675</v>
      </c>
      <c r="AM1969" s="2">
        <v>42579</v>
      </c>
      <c r="AN1969">
        <f t="shared" si="91"/>
        <v>7</v>
      </c>
      <c r="AO1969" t="str">
        <f t="shared" si="92"/>
        <v>July</v>
      </c>
      <c r="AP1969">
        <v>1</v>
      </c>
    </row>
    <row r="1970" spans="1:42" ht="13" x14ac:dyDescent="0.15">
      <c r="A1970">
        <v>1969</v>
      </c>
      <c r="B1970" s="1">
        <v>25721</v>
      </c>
      <c r="C1970" s="1">
        <v>19</v>
      </c>
      <c r="D1970" s="1">
        <f t="shared" si="90"/>
        <v>7.3869600715368758E-2</v>
      </c>
      <c r="E1970" s="1">
        <v>1</v>
      </c>
      <c r="F1970" s="1">
        <v>0</v>
      </c>
      <c r="G1970" s="1">
        <v>75</v>
      </c>
      <c r="H1970" s="1">
        <v>1</v>
      </c>
      <c r="I1970" s="1">
        <v>3</v>
      </c>
      <c r="J1970" s="1">
        <v>6</v>
      </c>
      <c r="K1970" s="1">
        <v>3</v>
      </c>
      <c r="L1970" s="1">
        <v>6</v>
      </c>
      <c r="M1970" s="1">
        <v>15</v>
      </c>
      <c r="N1970" s="1">
        <v>1</v>
      </c>
      <c r="O1970" s="1">
        <v>1</v>
      </c>
      <c r="P1970" s="1">
        <v>1</v>
      </c>
      <c r="Q1970" s="1">
        <v>2</v>
      </c>
      <c r="R1970" s="1">
        <v>7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49</v>
      </c>
      <c r="AA1970" s="1" t="str" cm="1">
        <f t="array" ref="AA1970">_xlfn.IFS(AND(Z1970 &lt; 36, Z1970 &gt; 23), "24-35", AND(Z1970 &lt; 51, Z1970 &gt; 35), "36-50", AND(Z1970 &lt; 66, Z1970 &gt; 50), "51-65", Z1970 &gt; 65, "66+", TRUE, "?")</f>
        <v>36-50</v>
      </c>
      <c r="AB1970" s="1">
        <v>2563</v>
      </c>
      <c r="AC1970" s="1">
        <v>0</v>
      </c>
      <c r="AD1970" s="1">
        <v>1</v>
      </c>
      <c r="AE1970" s="1">
        <v>0</v>
      </c>
      <c r="AF1970" s="1">
        <v>0</v>
      </c>
      <c r="AG1970" s="1">
        <v>0</v>
      </c>
      <c r="AH1970" s="1">
        <v>0</v>
      </c>
      <c r="AI1970" s="1">
        <v>1</v>
      </c>
      <c r="AJ1970" s="1">
        <v>0</v>
      </c>
      <c r="AK1970" s="1">
        <v>0</v>
      </c>
      <c r="AL1970" s="1">
        <v>4</v>
      </c>
      <c r="AM1970" s="2">
        <v>42286</v>
      </c>
      <c r="AN1970">
        <f t="shared" si="91"/>
        <v>10</v>
      </c>
      <c r="AO1970" t="str">
        <f t="shared" si="92"/>
        <v>October</v>
      </c>
      <c r="AP1970">
        <v>1</v>
      </c>
    </row>
    <row r="1971" spans="1:42" ht="13" x14ac:dyDescent="0.15">
      <c r="A1971">
        <v>1970</v>
      </c>
      <c r="B1971" s="1">
        <v>81380</v>
      </c>
      <c r="C1971" s="1">
        <v>1790</v>
      </c>
      <c r="D1971" s="1">
        <f t="shared" si="90"/>
        <v>2.1995576308675346</v>
      </c>
      <c r="E1971" s="1">
        <v>0</v>
      </c>
      <c r="F1971" s="1">
        <v>0</v>
      </c>
      <c r="G1971" s="1">
        <v>51</v>
      </c>
      <c r="H1971" s="1">
        <v>741</v>
      </c>
      <c r="I1971" s="1">
        <v>68</v>
      </c>
      <c r="J1971" s="1">
        <v>689</v>
      </c>
      <c r="K1971" s="1">
        <v>224</v>
      </c>
      <c r="L1971" s="1">
        <v>68</v>
      </c>
      <c r="M1971" s="1">
        <v>103</v>
      </c>
      <c r="N1971" s="1">
        <v>1</v>
      </c>
      <c r="O1971" s="1">
        <v>4</v>
      </c>
      <c r="P1971" s="1">
        <v>2</v>
      </c>
      <c r="Q1971" s="1">
        <v>10</v>
      </c>
      <c r="R1971" s="1">
        <v>2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53</v>
      </c>
      <c r="AA1971" s="1" t="str" cm="1">
        <f t="array" ref="AA1971">_xlfn.IFS(AND(Z1971 &lt; 36, Z1971 &gt; 23), "24-35", AND(Z1971 &lt; 51, Z1971 &gt; 35), "36-50", AND(Z1971 &lt; 66, Z1971 &gt; 50), "51-65", Z1971 &gt; 65, "66+", TRUE, "?")</f>
        <v>51-65</v>
      </c>
      <c r="AB1971" s="1">
        <v>2713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</v>
      </c>
      <c r="AK1971" s="1">
        <v>0</v>
      </c>
      <c r="AL1971" s="1">
        <v>1687</v>
      </c>
      <c r="AM1971" s="2">
        <v>42136</v>
      </c>
      <c r="AN1971">
        <f t="shared" si="91"/>
        <v>5</v>
      </c>
      <c r="AO1971" t="str">
        <f t="shared" si="92"/>
        <v>May</v>
      </c>
      <c r="AP1971">
        <v>1</v>
      </c>
    </row>
    <row r="1972" spans="1:42" ht="13" x14ac:dyDescent="0.15">
      <c r="A1972">
        <v>1971</v>
      </c>
      <c r="B1972" s="1">
        <v>48432</v>
      </c>
      <c r="C1972" s="1">
        <v>382</v>
      </c>
      <c r="D1972" s="1">
        <f t="shared" si="90"/>
        <v>0.78873472084572183</v>
      </c>
      <c r="E1972" s="1">
        <v>0</v>
      </c>
      <c r="F1972" s="1">
        <v>1</v>
      </c>
      <c r="G1972" s="1">
        <v>3</v>
      </c>
      <c r="H1972" s="1">
        <v>322</v>
      </c>
      <c r="I1972" s="1">
        <v>3</v>
      </c>
      <c r="J1972" s="1">
        <v>50</v>
      </c>
      <c r="K1972" s="1">
        <v>4</v>
      </c>
      <c r="L1972" s="1">
        <v>3</v>
      </c>
      <c r="M1972" s="1">
        <v>42</v>
      </c>
      <c r="N1972" s="1">
        <v>5</v>
      </c>
      <c r="O1972" s="1">
        <v>7</v>
      </c>
      <c r="P1972" s="1">
        <v>1</v>
      </c>
      <c r="Q1972" s="1">
        <v>6</v>
      </c>
      <c r="R1972" s="1">
        <v>8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47</v>
      </c>
      <c r="AA1972" s="1" t="str" cm="1">
        <f t="array" ref="AA1972">_xlfn.IFS(AND(Z1972 &lt; 36, Z1972 &gt; 23), "24-35", AND(Z1972 &lt; 51, Z1972 &gt; 35), "36-50", AND(Z1972 &lt; 66, Z1972 &gt; 50), "51-65", Z1972 &gt; 65, "66+", TRUE, "?")</f>
        <v>36-50</v>
      </c>
      <c r="AB1972" s="1">
        <v>2778</v>
      </c>
      <c r="AC1972" s="1">
        <v>0</v>
      </c>
      <c r="AD1972" s="1">
        <v>0</v>
      </c>
      <c r="AE1972" s="1">
        <v>1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340</v>
      </c>
      <c r="AM1972" s="2">
        <v>42071</v>
      </c>
      <c r="AN1972">
        <f t="shared" si="91"/>
        <v>3</v>
      </c>
      <c r="AO1972" t="str">
        <f t="shared" si="92"/>
        <v>March</v>
      </c>
      <c r="AP1972">
        <v>1</v>
      </c>
    </row>
    <row r="1973" spans="1:42" ht="13" x14ac:dyDescent="0.15">
      <c r="A1973">
        <v>1972</v>
      </c>
      <c r="B1973" s="1">
        <v>52914</v>
      </c>
      <c r="C1973" s="1">
        <v>348</v>
      </c>
      <c r="D1973" s="1">
        <f t="shared" si="90"/>
        <v>0.65767093774804397</v>
      </c>
      <c r="E1973" s="1">
        <v>0</v>
      </c>
      <c r="F1973" s="1">
        <v>1</v>
      </c>
      <c r="G1973" s="1">
        <v>32</v>
      </c>
      <c r="H1973" s="1">
        <v>254</v>
      </c>
      <c r="I1973" s="1">
        <v>10</v>
      </c>
      <c r="J1973" s="1">
        <v>44</v>
      </c>
      <c r="K1973" s="1">
        <v>30</v>
      </c>
      <c r="L1973" s="1">
        <v>10</v>
      </c>
      <c r="M1973" s="1">
        <v>227</v>
      </c>
      <c r="N1973" s="1">
        <v>2</v>
      </c>
      <c r="O1973" s="1">
        <v>7</v>
      </c>
      <c r="P1973" s="1">
        <v>3</v>
      </c>
      <c r="Q1973" s="1">
        <v>3</v>
      </c>
      <c r="R1973" s="1">
        <v>7</v>
      </c>
      <c r="S1973" s="1">
        <v>0</v>
      </c>
      <c r="T1973" s="1">
        <v>0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49</v>
      </c>
      <c r="AA1973" s="1" t="str" cm="1">
        <f t="array" ref="AA1973">_xlfn.IFS(AND(Z1973 &lt; 36, Z1973 &gt; 23), "24-35", AND(Z1973 &lt; 51, Z1973 &gt; 35), "36-50", AND(Z1973 &lt; 66, Z1973 &gt; 50), "51-65", Z1973 &gt; 65, "66+", TRUE, "?")</f>
        <v>36-50</v>
      </c>
      <c r="AB1973" s="1">
        <v>2697</v>
      </c>
      <c r="AC1973" s="1">
        <v>0</v>
      </c>
      <c r="AD1973" s="1">
        <v>1</v>
      </c>
      <c r="AE1973" s="1">
        <v>0</v>
      </c>
      <c r="AF1973" s="1">
        <v>0</v>
      </c>
      <c r="AG1973" s="1">
        <v>0</v>
      </c>
      <c r="AH1973" s="1">
        <v>0</v>
      </c>
      <c r="AI1973" s="1">
        <v>1</v>
      </c>
      <c r="AJ1973" s="1">
        <v>0</v>
      </c>
      <c r="AK1973" s="1">
        <v>0</v>
      </c>
      <c r="AL1973" s="1">
        <v>121</v>
      </c>
      <c r="AM1973" s="2">
        <v>42152</v>
      </c>
      <c r="AN1973">
        <f t="shared" si="91"/>
        <v>5</v>
      </c>
      <c r="AO1973" t="str">
        <f t="shared" si="92"/>
        <v>May</v>
      </c>
      <c r="AP1973">
        <v>1</v>
      </c>
    </row>
    <row r="1974" spans="1:42" ht="13" x14ac:dyDescent="0.15">
      <c r="A1974">
        <v>1973</v>
      </c>
      <c r="B1974" s="1">
        <v>26067</v>
      </c>
      <c r="C1974" s="1">
        <v>44</v>
      </c>
      <c r="D1974" s="1">
        <f t="shared" si="90"/>
        <v>0.16879579545018605</v>
      </c>
      <c r="E1974" s="1">
        <v>1</v>
      </c>
      <c r="F1974" s="1">
        <v>0</v>
      </c>
      <c r="G1974" s="1">
        <v>49</v>
      </c>
      <c r="H1974" s="1">
        <v>22</v>
      </c>
      <c r="I1974" s="1">
        <v>2</v>
      </c>
      <c r="J1974" s="1">
        <v>18</v>
      </c>
      <c r="K1974" s="1">
        <v>0</v>
      </c>
      <c r="L1974" s="1">
        <v>2</v>
      </c>
      <c r="M1974" s="1">
        <v>12</v>
      </c>
      <c r="N1974" s="1">
        <v>3</v>
      </c>
      <c r="O1974" s="1">
        <v>3</v>
      </c>
      <c r="P1974" s="1">
        <v>0</v>
      </c>
      <c r="Q1974" s="1">
        <v>3</v>
      </c>
      <c r="R1974" s="1">
        <v>8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46</v>
      </c>
      <c r="AA1974" s="1" t="str" cm="1">
        <f t="array" ref="AA1974">_xlfn.IFS(AND(Z1974 &lt; 36, Z1974 &gt; 23), "24-35", AND(Z1974 &lt; 51, Z1974 &gt; 35), "36-50", AND(Z1974 &lt; 66, Z1974 &gt; 50), "51-65", Z1974 &gt; 65, "66+", TRUE, "?")</f>
        <v>36-50</v>
      </c>
      <c r="AB1974" s="1">
        <v>2396</v>
      </c>
      <c r="AC1974" s="1">
        <v>0</v>
      </c>
      <c r="AD1974" s="1">
        <v>1</v>
      </c>
      <c r="AE1974" s="1">
        <v>0</v>
      </c>
      <c r="AF1974" s="1">
        <v>0</v>
      </c>
      <c r="AG1974" s="1">
        <v>0</v>
      </c>
      <c r="AH1974" s="1">
        <v>0</v>
      </c>
      <c r="AI1974" s="1">
        <v>1</v>
      </c>
      <c r="AJ1974" s="1">
        <v>0</v>
      </c>
      <c r="AK1974" s="1">
        <v>0</v>
      </c>
      <c r="AL1974" s="1">
        <v>32</v>
      </c>
      <c r="AM1974" s="2">
        <v>42453</v>
      </c>
      <c r="AN1974">
        <f t="shared" si="91"/>
        <v>3</v>
      </c>
      <c r="AO1974" t="str">
        <f t="shared" si="92"/>
        <v>March</v>
      </c>
      <c r="AP1974">
        <v>1</v>
      </c>
    </row>
    <row r="1975" spans="1:42" ht="13" x14ac:dyDescent="0.15">
      <c r="A1975">
        <v>1974</v>
      </c>
      <c r="B1975" s="1">
        <v>44325</v>
      </c>
      <c r="C1975" s="1">
        <v>537</v>
      </c>
      <c r="D1975" s="1">
        <f t="shared" si="90"/>
        <v>1.2115059221658206</v>
      </c>
      <c r="E1975" s="1">
        <v>0</v>
      </c>
      <c r="F1975" s="1">
        <v>1</v>
      </c>
      <c r="G1975" s="1">
        <v>69</v>
      </c>
      <c r="H1975" s="1">
        <v>516</v>
      </c>
      <c r="I1975" s="1">
        <v>0</v>
      </c>
      <c r="J1975" s="1">
        <v>21</v>
      </c>
      <c r="K1975" s="1">
        <v>0</v>
      </c>
      <c r="L1975" s="1">
        <v>0</v>
      </c>
      <c r="M1975" s="1">
        <v>5</v>
      </c>
      <c r="N1975" s="1">
        <v>4</v>
      </c>
      <c r="O1975" s="1">
        <v>8</v>
      </c>
      <c r="P1975" s="1">
        <v>2</v>
      </c>
      <c r="Q1975" s="1">
        <v>7</v>
      </c>
      <c r="R1975" s="1">
        <v>8</v>
      </c>
      <c r="S1975" s="1">
        <v>0</v>
      </c>
      <c r="T1975" s="1">
        <v>0</v>
      </c>
      <c r="U1975" s="1">
        <v>0</v>
      </c>
      <c r="V1975" s="1">
        <v>1</v>
      </c>
      <c r="W1975" s="1">
        <v>0</v>
      </c>
      <c r="X1975" s="1">
        <v>0</v>
      </c>
      <c r="Y1975" s="1">
        <v>0</v>
      </c>
      <c r="Z1975" s="1">
        <v>48</v>
      </c>
      <c r="AA1975" s="1" t="str" cm="1">
        <f t="array" ref="AA1975">_xlfn.IFS(AND(Z1975 &lt; 36, Z1975 &gt; 23), "24-35", AND(Z1975 &lt; 51, Z1975 &gt; 35), "36-50", AND(Z1975 &lt; 66, Z1975 &gt; 50), "51-65", Z1975 &gt; 65, "66+", TRUE, "?")</f>
        <v>36-50</v>
      </c>
      <c r="AB1975" s="1">
        <v>2638</v>
      </c>
      <c r="AC1975" s="1">
        <v>0</v>
      </c>
      <c r="AD1975" s="1">
        <v>1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532</v>
      </c>
      <c r="AM1975" s="2">
        <v>42211</v>
      </c>
      <c r="AN1975">
        <f t="shared" si="91"/>
        <v>7</v>
      </c>
      <c r="AO1975" t="str">
        <f t="shared" si="92"/>
        <v>July</v>
      </c>
      <c r="AP1975">
        <v>1</v>
      </c>
    </row>
    <row r="1976" spans="1:42" ht="13" x14ac:dyDescent="0.15">
      <c r="A1976">
        <v>1975</v>
      </c>
      <c r="B1976" s="1">
        <v>26487</v>
      </c>
      <c r="C1976" s="1">
        <v>46</v>
      </c>
      <c r="D1976" s="1">
        <f t="shared" si="90"/>
        <v>0.17367010231434288</v>
      </c>
      <c r="E1976" s="1">
        <v>1</v>
      </c>
      <c r="F1976" s="1">
        <v>0</v>
      </c>
      <c r="G1976" s="1">
        <v>23</v>
      </c>
      <c r="H1976" s="1">
        <v>2</v>
      </c>
      <c r="I1976" s="1">
        <v>8</v>
      </c>
      <c r="J1976" s="1">
        <v>10</v>
      </c>
      <c r="K1976" s="1">
        <v>12</v>
      </c>
      <c r="L1976" s="1">
        <v>14</v>
      </c>
      <c r="M1976" s="1">
        <v>23</v>
      </c>
      <c r="N1976" s="1">
        <v>3</v>
      </c>
      <c r="O1976" s="1">
        <v>2</v>
      </c>
      <c r="P1976" s="1">
        <v>1</v>
      </c>
      <c r="Q1976" s="1">
        <v>3</v>
      </c>
      <c r="R1976" s="1">
        <v>5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42</v>
      </c>
      <c r="AA1976" s="1" t="str" cm="1">
        <f t="array" ref="AA1976">_xlfn.IFS(AND(Z1976 &lt; 36, Z1976 &gt; 23), "24-35", AND(Z1976 &lt; 51, Z1976 &gt; 35), "36-50", AND(Z1976 &lt; 66, Z1976 &gt; 50), "51-65", Z1976 &gt; 65, "66+", TRUE, "?")</f>
        <v>36-50</v>
      </c>
      <c r="AB1976" s="1">
        <v>2564</v>
      </c>
      <c r="AC1976" s="1">
        <v>0</v>
      </c>
      <c r="AD1976" s="1">
        <v>0</v>
      </c>
      <c r="AE1976" s="1">
        <v>1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23</v>
      </c>
      <c r="AM1976" s="2">
        <v>42285</v>
      </c>
      <c r="AN1976">
        <f t="shared" si="91"/>
        <v>10</v>
      </c>
      <c r="AO1976" t="str">
        <f t="shared" si="92"/>
        <v>October</v>
      </c>
      <c r="AP1976">
        <v>1</v>
      </c>
    </row>
    <row r="1977" spans="1:42" ht="13" x14ac:dyDescent="0.15">
      <c r="A1977">
        <v>1976</v>
      </c>
      <c r="B1977" s="1">
        <v>53233</v>
      </c>
      <c r="C1977" s="1">
        <v>40</v>
      </c>
      <c r="D1977" s="1">
        <f t="shared" si="90"/>
        <v>7.5141359682903461E-2</v>
      </c>
      <c r="E1977" s="1">
        <v>0</v>
      </c>
      <c r="F1977" s="1">
        <v>1</v>
      </c>
      <c r="G1977" s="1">
        <v>18</v>
      </c>
      <c r="H1977" s="1">
        <v>28</v>
      </c>
      <c r="I1977" s="1">
        <v>0</v>
      </c>
      <c r="J1977" s="1">
        <v>9</v>
      </c>
      <c r="K1977" s="1">
        <v>3</v>
      </c>
      <c r="L1977" s="1">
        <v>0</v>
      </c>
      <c r="M1977" s="1">
        <v>0</v>
      </c>
      <c r="N1977" s="1">
        <v>1</v>
      </c>
      <c r="O1977" s="1">
        <v>1</v>
      </c>
      <c r="P1977" s="1">
        <v>0</v>
      </c>
      <c r="Q1977" s="1">
        <v>3</v>
      </c>
      <c r="R1977" s="1">
        <v>4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63</v>
      </c>
      <c r="AA1977" s="1" t="str" cm="1">
        <f t="array" ref="AA1977">_xlfn.IFS(AND(Z1977 &lt; 36, Z1977 &gt; 23), "24-35", AND(Z1977 &lt; 51, Z1977 &gt; 35), "36-50", AND(Z1977 &lt; 66, Z1977 &gt; 50), "51-65", Z1977 &gt; 65, "66+", TRUE, "?")</f>
        <v>51-65</v>
      </c>
      <c r="AB1977" s="1">
        <v>2262</v>
      </c>
      <c r="AC1977" s="1">
        <v>0</v>
      </c>
      <c r="AD1977" s="1">
        <v>1</v>
      </c>
      <c r="AE1977" s="1">
        <v>0</v>
      </c>
      <c r="AF1977" s="1">
        <v>0</v>
      </c>
      <c r="AG1977" s="1">
        <v>0</v>
      </c>
      <c r="AH1977" s="1">
        <v>1</v>
      </c>
      <c r="AI1977" s="1">
        <v>0</v>
      </c>
      <c r="AJ1977" s="1">
        <v>0</v>
      </c>
      <c r="AK1977" s="1">
        <v>0</v>
      </c>
      <c r="AL1977" s="1">
        <v>40</v>
      </c>
      <c r="AM1977" s="2">
        <v>42587</v>
      </c>
      <c r="AN1977">
        <f t="shared" si="91"/>
        <v>8</v>
      </c>
      <c r="AO1977" t="str">
        <f t="shared" si="92"/>
        <v>August</v>
      </c>
      <c r="AP1977">
        <v>1</v>
      </c>
    </row>
    <row r="1978" spans="1:42" ht="13" x14ac:dyDescent="0.15">
      <c r="A1978">
        <v>1977</v>
      </c>
      <c r="B1978" s="1">
        <v>67716</v>
      </c>
      <c r="C1978" s="1">
        <v>960</v>
      </c>
      <c r="D1978" s="1">
        <f t="shared" si="90"/>
        <v>1.4176856282119441</v>
      </c>
      <c r="E1978" s="1">
        <v>0</v>
      </c>
      <c r="F1978" s="1">
        <v>1</v>
      </c>
      <c r="G1978" s="1">
        <v>8</v>
      </c>
      <c r="H1978" s="1">
        <v>530</v>
      </c>
      <c r="I1978" s="1">
        <v>142</v>
      </c>
      <c r="J1978" s="1">
        <v>217</v>
      </c>
      <c r="K1978" s="1">
        <v>62</v>
      </c>
      <c r="L1978" s="1">
        <v>9</v>
      </c>
      <c r="M1978" s="1">
        <v>56</v>
      </c>
      <c r="N1978" s="1">
        <v>4</v>
      </c>
      <c r="O1978" s="1">
        <v>7</v>
      </c>
      <c r="P1978" s="1">
        <v>4</v>
      </c>
      <c r="Q1978" s="1">
        <v>13</v>
      </c>
      <c r="R1978" s="1">
        <v>5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60</v>
      </c>
      <c r="AA1978" s="1" t="str" cm="1">
        <f t="array" ref="AA1978">_xlfn.IFS(AND(Z1978 &lt; 36, Z1978 &gt; 23), "24-35", AND(Z1978 &lt; 51, Z1978 &gt; 35), "36-50", AND(Z1978 &lt; 66, Z1978 &gt; 50), "51-65", Z1978 &gt; 65, "66+", TRUE, "?")</f>
        <v>51-65</v>
      </c>
      <c r="AB1978" s="1">
        <v>2694</v>
      </c>
      <c r="AC1978" s="1">
        <v>0</v>
      </c>
      <c r="AD1978" s="1">
        <v>1</v>
      </c>
      <c r="AE1978" s="1">
        <v>0</v>
      </c>
      <c r="AF1978" s="1">
        <v>0</v>
      </c>
      <c r="AG1978" s="1">
        <v>0</v>
      </c>
      <c r="AH1978" s="1">
        <v>0</v>
      </c>
      <c r="AI1978" s="1">
        <v>1</v>
      </c>
      <c r="AJ1978" s="1">
        <v>0</v>
      </c>
      <c r="AK1978" s="1">
        <v>0</v>
      </c>
      <c r="AL1978" s="1">
        <v>904</v>
      </c>
      <c r="AM1978" s="2">
        <v>42155</v>
      </c>
      <c r="AN1978">
        <f t="shared" si="91"/>
        <v>5</v>
      </c>
      <c r="AO1978" t="str">
        <f t="shared" si="92"/>
        <v>May</v>
      </c>
      <c r="AP1978">
        <v>1</v>
      </c>
    </row>
    <row r="1979" spans="1:42" ht="13" x14ac:dyDescent="0.15">
      <c r="A1979">
        <v>1978</v>
      </c>
      <c r="B1979" s="1">
        <v>76234</v>
      </c>
      <c r="C1979" s="1">
        <v>866</v>
      </c>
      <c r="D1979" s="1">
        <f t="shared" si="90"/>
        <v>1.1359760736679172</v>
      </c>
      <c r="E1979" s="1">
        <v>0</v>
      </c>
      <c r="F1979" s="1">
        <v>1</v>
      </c>
      <c r="G1979" s="1">
        <v>21</v>
      </c>
      <c r="H1979" s="1">
        <v>519</v>
      </c>
      <c r="I1979" s="1">
        <v>50</v>
      </c>
      <c r="J1979" s="1">
        <v>167</v>
      </c>
      <c r="K1979" s="1">
        <v>130</v>
      </c>
      <c r="L1979" s="1">
        <v>0</v>
      </c>
      <c r="M1979" s="1">
        <v>41</v>
      </c>
      <c r="N1979" s="1">
        <v>1</v>
      </c>
      <c r="O1979" s="1">
        <v>8</v>
      </c>
      <c r="P1979" s="1">
        <v>3</v>
      </c>
      <c r="Q1979" s="1">
        <v>11</v>
      </c>
      <c r="R1979" s="1">
        <v>3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  <c r="Z1979" s="1">
        <v>48</v>
      </c>
      <c r="AA1979" s="1" t="str" cm="1">
        <f t="array" ref="AA1979">_xlfn.IFS(AND(Z1979 &lt; 36, Z1979 &gt; 23), "24-35", AND(Z1979 &lt; 51, Z1979 &gt; 35), "36-50", AND(Z1979 &lt; 66, Z1979 &gt; 50), "51-65", Z1979 &gt; 65, "66+", TRUE, "?")</f>
        <v>36-50</v>
      </c>
      <c r="AB1979" s="1">
        <v>2302</v>
      </c>
      <c r="AC1979" s="1">
        <v>0</v>
      </c>
      <c r="AD1979" s="1">
        <v>1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</v>
      </c>
      <c r="AK1979" s="1">
        <v>0</v>
      </c>
      <c r="AL1979" s="1">
        <v>825</v>
      </c>
      <c r="AM1979" s="2">
        <v>42547</v>
      </c>
      <c r="AN1979">
        <f t="shared" si="91"/>
        <v>6</v>
      </c>
      <c r="AO1979" t="str">
        <f t="shared" si="92"/>
        <v>June</v>
      </c>
      <c r="AP1979">
        <v>1</v>
      </c>
    </row>
    <row r="1980" spans="1:42" ht="13" x14ac:dyDescent="0.15">
      <c r="A1980">
        <v>1979</v>
      </c>
      <c r="B1980" s="1">
        <v>84117</v>
      </c>
      <c r="C1980" s="1">
        <v>1540</v>
      </c>
      <c r="D1980" s="1">
        <f t="shared" si="90"/>
        <v>1.830783313717798</v>
      </c>
      <c r="E1980" s="1">
        <v>0</v>
      </c>
      <c r="F1980" s="1">
        <v>0</v>
      </c>
      <c r="G1980" s="1">
        <v>60</v>
      </c>
      <c r="H1980" s="1">
        <v>611</v>
      </c>
      <c r="I1980" s="1">
        <v>76</v>
      </c>
      <c r="J1980" s="1">
        <v>749</v>
      </c>
      <c r="K1980" s="1">
        <v>59</v>
      </c>
      <c r="L1980" s="1">
        <v>45</v>
      </c>
      <c r="M1980" s="1">
        <v>26</v>
      </c>
      <c r="N1980" s="1">
        <v>1</v>
      </c>
      <c r="O1980" s="1">
        <v>7</v>
      </c>
      <c r="P1980" s="1">
        <v>10</v>
      </c>
      <c r="Q1980" s="1">
        <v>6</v>
      </c>
      <c r="R1980" s="1">
        <v>2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0</v>
      </c>
      <c r="Y1980" s="1">
        <v>0</v>
      </c>
      <c r="Z1980" s="1">
        <v>64</v>
      </c>
      <c r="AA1980" s="1" t="str" cm="1">
        <f t="array" ref="AA1980">_xlfn.IFS(AND(Z1980 &lt; 36, Z1980 &gt; 23), "24-35", AND(Z1980 &lt; 51, Z1980 &gt; 35), "36-50", AND(Z1980 &lt; 66, Z1980 &gt; 50), "51-65", Z1980 &gt; 65, "66+", TRUE, "?")</f>
        <v>51-65</v>
      </c>
      <c r="AB1980" s="1">
        <v>2208</v>
      </c>
      <c r="AC1980" s="1">
        <v>0</v>
      </c>
      <c r="AD1980" s="1">
        <v>1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1514</v>
      </c>
      <c r="AM1980" s="2">
        <v>42641</v>
      </c>
      <c r="AN1980">
        <f t="shared" si="91"/>
        <v>9</v>
      </c>
      <c r="AO1980" t="str">
        <f t="shared" si="92"/>
        <v>September</v>
      </c>
      <c r="AP1980">
        <v>1</v>
      </c>
    </row>
    <row r="1981" spans="1:42" ht="13" x14ac:dyDescent="0.15">
      <c r="A1981">
        <v>1980</v>
      </c>
      <c r="B1981" s="1">
        <v>65487</v>
      </c>
      <c r="C1981" s="1">
        <v>1006</v>
      </c>
      <c r="D1981" s="1">
        <f t="shared" si="90"/>
        <v>1.5361827538290043</v>
      </c>
      <c r="E1981" s="1">
        <v>0</v>
      </c>
      <c r="F1981" s="1">
        <v>0</v>
      </c>
      <c r="G1981" s="1">
        <v>48</v>
      </c>
      <c r="H1981" s="1">
        <v>240</v>
      </c>
      <c r="I1981" s="1">
        <v>67</v>
      </c>
      <c r="J1981" s="1">
        <v>500</v>
      </c>
      <c r="K1981" s="1">
        <v>199</v>
      </c>
      <c r="L1981" s="1">
        <v>0</v>
      </c>
      <c r="M1981" s="1">
        <v>163</v>
      </c>
      <c r="N1981" s="1">
        <v>3</v>
      </c>
      <c r="O1981" s="1">
        <v>3</v>
      </c>
      <c r="P1981" s="1">
        <v>5</v>
      </c>
      <c r="Q1981" s="1">
        <v>6</v>
      </c>
      <c r="R1981" s="1">
        <v>2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63</v>
      </c>
      <c r="AA1981" s="1" t="str" cm="1">
        <f t="array" ref="AA1981">_xlfn.IFS(AND(Z1981 &lt; 36, Z1981 &gt; 23), "24-35", AND(Z1981 &lt; 51, Z1981 &gt; 35), "36-50", AND(Z1981 &lt; 66, Z1981 &gt; 50), "51-65", Z1981 &gt; 65, "66+", TRUE, "?")</f>
        <v>51-65</v>
      </c>
      <c r="AB1981" s="1">
        <v>2329</v>
      </c>
      <c r="AC1981" s="1">
        <v>0</v>
      </c>
      <c r="AD1981" s="1">
        <v>0</v>
      </c>
      <c r="AE1981" s="1">
        <v>0</v>
      </c>
      <c r="AF1981" s="1">
        <v>1</v>
      </c>
      <c r="AG1981" s="1">
        <v>0</v>
      </c>
      <c r="AH1981" s="1">
        <v>0</v>
      </c>
      <c r="AI1981" s="1">
        <v>0</v>
      </c>
      <c r="AJ1981" s="1">
        <v>1</v>
      </c>
      <c r="AK1981" s="1">
        <v>0</v>
      </c>
      <c r="AL1981" s="1">
        <v>843</v>
      </c>
      <c r="AM1981" s="2">
        <v>42520</v>
      </c>
      <c r="AN1981">
        <f t="shared" si="91"/>
        <v>5</v>
      </c>
      <c r="AO1981" t="str">
        <f t="shared" si="92"/>
        <v>May</v>
      </c>
      <c r="AP1981">
        <v>1</v>
      </c>
    </row>
    <row r="1982" spans="1:42" ht="13" x14ac:dyDescent="0.15">
      <c r="A1982">
        <v>1981</v>
      </c>
      <c r="B1982" s="1">
        <v>25224</v>
      </c>
      <c r="C1982" s="1">
        <v>38</v>
      </c>
      <c r="D1982" s="1">
        <f t="shared" si="90"/>
        <v>0.15065017443704409</v>
      </c>
      <c r="E1982" s="1">
        <v>1</v>
      </c>
      <c r="F1982" s="1">
        <v>0</v>
      </c>
      <c r="G1982" s="1">
        <v>36</v>
      </c>
      <c r="H1982" s="1">
        <v>4</v>
      </c>
      <c r="I1982" s="1">
        <v>9</v>
      </c>
      <c r="J1982" s="1">
        <v>12</v>
      </c>
      <c r="K1982" s="1">
        <v>11</v>
      </c>
      <c r="L1982" s="1">
        <v>2</v>
      </c>
      <c r="M1982" s="1">
        <v>8</v>
      </c>
      <c r="N1982" s="1">
        <v>2</v>
      </c>
      <c r="O1982" s="1">
        <v>1</v>
      </c>
      <c r="P1982" s="1">
        <v>1</v>
      </c>
      <c r="Q1982" s="1">
        <v>3</v>
      </c>
      <c r="R1982" s="1">
        <v>3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48</v>
      </c>
      <c r="AA1982" s="1" t="str" cm="1">
        <f t="array" ref="AA1982">_xlfn.IFS(AND(Z1982 &lt; 36, Z1982 &gt; 23), "24-35", AND(Z1982 &lt; 51, Z1982 &gt; 35), "36-50", AND(Z1982 &lt; 66, Z1982 &gt; 50), "51-65", Z1982 &gt; 65, "66+", TRUE, "?")</f>
        <v>36-50</v>
      </c>
      <c r="AB1982" s="1">
        <v>2264</v>
      </c>
      <c r="AC1982" s="1">
        <v>0</v>
      </c>
      <c r="AD1982" s="1">
        <v>1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30</v>
      </c>
      <c r="AM1982" s="2">
        <v>42585</v>
      </c>
      <c r="AN1982">
        <f t="shared" si="91"/>
        <v>8</v>
      </c>
      <c r="AO1982" t="str">
        <f t="shared" si="92"/>
        <v>August</v>
      </c>
      <c r="AP1982">
        <v>1</v>
      </c>
    </row>
    <row r="1983" spans="1:42" ht="13" x14ac:dyDescent="0.15">
      <c r="A1983">
        <v>1982</v>
      </c>
      <c r="B1983" s="1">
        <v>15287</v>
      </c>
      <c r="C1983" s="1">
        <v>18</v>
      </c>
      <c r="D1983" s="1">
        <f t="shared" si="90"/>
        <v>0.11774710538365932</v>
      </c>
      <c r="E1983" s="1">
        <v>1</v>
      </c>
      <c r="F1983" s="1">
        <v>0</v>
      </c>
      <c r="G1983" s="1">
        <v>60</v>
      </c>
      <c r="H1983" s="1">
        <v>1</v>
      </c>
      <c r="I1983" s="1">
        <v>2</v>
      </c>
      <c r="J1983" s="1">
        <v>8</v>
      </c>
      <c r="K1983" s="1">
        <v>4</v>
      </c>
      <c r="L1983" s="1">
        <v>3</v>
      </c>
      <c r="M1983" s="1">
        <v>13</v>
      </c>
      <c r="N1983" s="1">
        <v>2</v>
      </c>
      <c r="O1983" s="1">
        <v>1</v>
      </c>
      <c r="P1983" s="1">
        <v>1</v>
      </c>
      <c r="Q1983" s="1">
        <v>2</v>
      </c>
      <c r="R1983" s="1">
        <v>7</v>
      </c>
      <c r="S1983" s="1">
        <v>0</v>
      </c>
      <c r="T1983" s="1">
        <v>0</v>
      </c>
      <c r="U1983" s="1">
        <v>1</v>
      </c>
      <c r="V1983" s="1">
        <v>0</v>
      </c>
      <c r="W1983" s="1">
        <v>0</v>
      </c>
      <c r="X1983" s="1">
        <v>0</v>
      </c>
      <c r="Y1983" s="1">
        <v>1</v>
      </c>
      <c r="Z1983" s="1">
        <v>41</v>
      </c>
      <c r="AA1983" s="1" t="str" cm="1">
        <f t="array" ref="AA1983">_xlfn.IFS(AND(Z1983 &lt; 36, Z1983 &gt; 23), "24-35", AND(Z1983 &lt; 51, Z1983 &gt; 35), "36-50", AND(Z1983 &lt; 66, Z1983 &gt; 50), "51-65", Z1983 &gt; 65, "66+", TRUE, "?")</f>
        <v>36-50</v>
      </c>
      <c r="AB1983" s="1">
        <v>2786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1</v>
      </c>
      <c r="AJ1983" s="1">
        <v>0</v>
      </c>
      <c r="AK1983" s="1">
        <v>0</v>
      </c>
      <c r="AL1983" s="1">
        <v>5</v>
      </c>
      <c r="AM1983" s="2">
        <v>42063</v>
      </c>
      <c r="AN1983">
        <f t="shared" si="91"/>
        <v>2</v>
      </c>
      <c r="AO1983" t="str">
        <f t="shared" si="92"/>
        <v>February</v>
      </c>
      <c r="AP1983">
        <v>1</v>
      </c>
    </row>
    <row r="1984" spans="1:42" ht="13" x14ac:dyDescent="0.15">
      <c r="A1984">
        <v>1983</v>
      </c>
      <c r="B1984" s="1">
        <v>40851</v>
      </c>
      <c r="C1984" s="1">
        <v>35</v>
      </c>
      <c r="D1984" s="1">
        <f t="shared" si="90"/>
        <v>8.5677217203985204E-2</v>
      </c>
      <c r="E1984" s="1">
        <v>1</v>
      </c>
      <c r="F1984" s="1">
        <v>1</v>
      </c>
      <c r="G1984" s="1">
        <v>63</v>
      </c>
      <c r="H1984" s="1">
        <v>23</v>
      </c>
      <c r="I1984" s="1">
        <v>1</v>
      </c>
      <c r="J1984" s="1">
        <v>7</v>
      </c>
      <c r="K1984" s="1">
        <v>0</v>
      </c>
      <c r="L1984" s="1">
        <v>4</v>
      </c>
      <c r="M1984" s="1">
        <v>24</v>
      </c>
      <c r="N1984" s="1">
        <v>1</v>
      </c>
      <c r="O1984" s="1">
        <v>1</v>
      </c>
      <c r="P1984" s="1">
        <v>1</v>
      </c>
      <c r="Q1984" s="1">
        <v>2</v>
      </c>
      <c r="R1984" s="1">
        <v>7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49</v>
      </c>
      <c r="AA1984" s="1" t="str" cm="1">
        <f t="array" ref="AA1984">_xlfn.IFS(AND(Z1984 &lt; 36, Z1984 &gt; 23), "24-35", AND(Z1984 &lt; 51, Z1984 &gt; 35), "36-50", AND(Z1984 &lt; 66, Z1984 &gt; 50), "51-65", Z1984 &gt; 65, "66+", TRUE, "?")</f>
        <v>36-50</v>
      </c>
      <c r="AB1984" s="1">
        <v>2652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1</v>
      </c>
      <c r="AJ1984" s="1">
        <v>0</v>
      </c>
      <c r="AK1984" s="1">
        <v>0</v>
      </c>
      <c r="AL1984" s="1">
        <v>11</v>
      </c>
      <c r="AM1984" s="2">
        <v>42197</v>
      </c>
      <c r="AN1984">
        <f t="shared" si="91"/>
        <v>7</v>
      </c>
      <c r="AO1984" t="str">
        <f t="shared" si="92"/>
        <v>July</v>
      </c>
      <c r="AP1984">
        <v>1</v>
      </c>
    </row>
    <row r="1985" spans="1:42" ht="13" x14ac:dyDescent="0.15">
      <c r="A1985">
        <v>1984</v>
      </c>
      <c r="B1985" s="1">
        <v>27469</v>
      </c>
      <c r="C1985" s="1">
        <v>17</v>
      </c>
      <c r="D1985" s="1">
        <f t="shared" si="90"/>
        <v>6.1887946412319345E-2</v>
      </c>
      <c r="E1985" s="1">
        <v>0</v>
      </c>
      <c r="F1985" s="1">
        <v>0</v>
      </c>
      <c r="G1985" s="1">
        <v>2</v>
      </c>
      <c r="H1985" s="1">
        <v>9</v>
      </c>
      <c r="I1985" s="1">
        <v>1</v>
      </c>
      <c r="J1985" s="1">
        <v>2</v>
      </c>
      <c r="K1985" s="1">
        <v>3</v>
      </c>
      <c r="L1985" s="1">
        <v>2</v>
      </c>
      <c r="M1985" s="1">
        <v>0</v>
      </c>
      <c r="N1985" s="1">
        <v>1</v>
      </c>
      <c r="O1985" s="1">
        <v>0</v>
      </c>
      <c r="P1985" s="1">
        <v>0</v>
      </c>
      <c r="Q1985" s="1">
        <v>3</v>
      </c>
      <c r="R1985" s="1">
        <v>6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73</v>
      </c>
      <c r="AA1985" s="1" t="str" cm="1">
        <f t="array" ref="AA1985">_xlfn.IFS(AND(Z1985 &lt; 36, Z1985 &gt; 23), "24-35", AND(Z1985 &lt; 51, Z1985 &gt; 35), "36-50", AND(Z1985 &lt; 66, Z1985 &gt; 50), "51-65", Z1985 &gt; 65, "66+", TRUE, "?")</f>
        <v>66+</v>
      </c>
      <c r="AB1985" s="1">
        <v>2855</v>
      </c>
      <c r="AC1985" s="1">
        <v>0</v>
      </c>
      <c r="AD1985" s="1">
        <v>1</v>
      </c>
      <c r="AE1985" s="1">
        <v>0</v>
      </c>
      <c r="AF1985" s="1">
        <v>0</v>
      </c>
      <c r="AG1985" s="1">
        <v>0</v>
      </c>
      <c r="AH1985" s="1">
        <v>0</v>
      </c>
      <c r="AI1985" s="1">
        <v>1</v>
      </c>
      <c r="AJ1985" s="1">
        <v>0</v>
      </c>
      <c r="AK1985" s="1">
        <v>0</v>
      </c>
      <c r="AL1985" s="1">
        <v>17</v>
      </c>
      <c r="AM1985" s="2">
        <v>41994</v>
      </c>
      <c r="AN1985">
        <f t="shared" si="91"/>
        <v>12</v>
      </c>
      <c r="AO1985" t="str">
        <f t="shared" si="92"/>
        <v>December</v>
      </c>
      <c r="AP1985">
        <v>1</v>
      </c>
    </row>
    <row r="1986" spans="1:42" ht="13" x14ac:dyDescent="0.15">
      <c r="A1986">
        <v>1985</v>
      </c>
      <c r="B1986" s="1">
        <v>26576</v>
      </c>
      <c r="C1986" s="1">
        <v>18</v>
      </c>
      <c r="D1986" s="1">
        <f t="shared" si="90"/>
        <v>6.7730282962071037E-2</v>
      </c>
      <c r="E1986" s="1">
        <v>1</v>
      </c>
      <c r="F1986" s="1">
        <v>0</v>
      </c>
      <c r="G1986" s="1">
        <v>40</v>
      </c>
      <c r="H1986" s="1">
        <v>10</v>
      </c>
      <c r="I1986" s="1">
        <v>0</v>
      </c>
      <c r="J1986" s="1">
        <v>8</v>
      </c>
      <c r="K1986" s="1">
        <v>0</v>
      </c>
      <c r="L1986" s="1">
        <v>0</v>
      </c>
      <c r="M1986" s="1">
        <v>9</v>
      </c>
      <c r="N1986" s="1">
        <v>1</v>
      </c>
      <c r="O1986" s="1">
        <v>1</v>
      </c>
      <c r="P1986" s="1">
        <v>0</v>
      </c>
      <c r="Q1986" s="1">
        <v>2</v>
      </c>
      <c r="R1986" s="1">
        <v>9</v>
      </c>
      <c r="S1986" s="1">
        <v>0</v>
      </c>
      <c r="T1986" s="1">
        <v>0</v>
      </c>
      <c r="U1986" s="1">
        <v>1</v>
      </c>
      <c r="V1986" s="1">
        <v>0</v>
      </c>
      <c r="W1986" s="1">
        <v>0</v>
      </c>
      <c r="X1986" s="1">
        <v>0</v>
      </c>
      <c r="Y1986" s="1">
        <v>1</v>
      </c>
      <c r="Z1986" s="1">
        <v>34</v>
      </c>
      <c r="AA1986" s="1" t="str" cm="1">
        <f t="array" ref="AA1986">_xlfn.IFS(AND(Z1986 &lt; 36, Z1986 &gt; 23), "24-35", AND(Z1986 &lt; 51, Z1986 &gt; 35), "36-50", AND(Z1986 &lt; 66, Z1986 &gt; 50), "51-65", Z1986 &gt; 65, "66+", TRUE, "?")</f>
        <v>24-35</v>
      </c>
      <c r="AB1986" s="1">
        <v>2783</v>
      </c>
      <c r="AC1986" s="1">
        <v>0</v>
      </c>
      <c r="AD1986" s="1">
        <v>0</v>
      </c>
      <c r="AE1986" s="1">
        <v>1</v>
      </c>
      <c r="AF1986" s="1">
        <v>0</v>
      </c>
      <c r="AG1986" s="1">
        <v>0</v>
      </c>
      <c r="AH1986" s="1">
        <v>0</v>
      </c>
      <c r="AI1986" s="1">
        <v>1</v>
      </c>
      <c r="AJ1986" s="1">
        <v>0</v>
      </c>
      <c r="AK1986" s="1">
        <v>0</v>
      </c>
      <c r="AL1986" s="1">
        <v>9</v>
      </c>
      <c r="AM1986" s="2">
        <v>42066</v>
      </c>
      <c r="AN1986">
        <f t="shared" si="91"/>
        <v>3</v>
      </c>
      <c r="AO1986" t="str">
        <f t="shared" si="92"/>
        <v>March</v>
      </c>
      <c r="AP1986">
        <v>1</v>
      </c>
    </row>
    <row r="1987" spans="1:42" ht="13" x14ac:dyDescent="0.15">
      <c r="A1987">
        <v>1986</v>
      </c>
      <c r="B1987" s="1">
        <v>8820</v>
      </c>
      <c r="C1987" s="1">
        <v>31</v>
      </c>
      <c r="D1987" s="1">
        <f t="shared" ref="D1987:D2022" si="93">C1987/B1987*100</f>
        <v>0.35147392290249435</v>
      </c>
      <c r="E1987" s="1">
        <v>1</v>
      </c>
      <c r="F1987" s="1">
        <v>1</v>
      </c>
      <c r="G1987" s="1">
        <v>52</v>
      </c>
      <c r="H1987" s="1">
        <v>12</v>
      </c>
      <c r="I1987" s="1">
        <v>0</v>
      </c>
      <c r="J1987" s="1">
        <v>13</v>
      </c>
      <c r="K1987" s="1">
        <v>4</v>
      </c>
      <c r="L1987" s="1">
        <v>2</v>
      </c>
      <c r="M1987" s="1">
        <v>4</v>
      </c>
      <c r="N1987" s="1">
        <v>4</v>
      </c>
      <c r="O1987" s="1">
        <v>3</v>
      </c>
      <c r="P1987" s="1">
        <v>0</v>
      </c>
      <c r="Q1987" s="1">
        <v>3</v>
      </c>
      <c r="R1987" s="1">
        <v>8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68</v>
      </c>
      <c r="AA1987" s="1" t="str" cm="1">
        <f t="array" ref="AA1987">_xlfn.IFS(AND(Z1987 &lt; 36, Z1987 &gt; 23), "24-35", AND(Z1987 &lt; 51, Z1987 &gt; 35), "36-50", AND(Z1987 &lt; 66, Z1987 &gt; 50), "51-65", Z1987 &gt; 65, "66+", TRUE, "?")</f>
        <v>66+</v>
      </c>
      <c r="AB1987" s="1">
        <v>2623</v>
      </c>
      <c r="AC1987" s="1">
        <v>0</v>
      </c>
      <c r="AD1987" s="1">
        <v>0</v>
      </c>
      <c r="AE1987" s="1">
        <v>1</v>
      </c>
      <c r="AF1987" s="1">
        <v>0</v>
      </c>
      <c r="AG1987" s="1">
        <v>0</v>
      </c>
      <c r="AH1987" s="1">
        <v>0</v>
      </c>
      <c r="AI1987" s="1">
        <v>0</v>
      </c>
      <c r="AJ1987" s="1">
        <v>1</v>
      </c>
      <c r="AK1987" s="1">
        <v>0</v>
      </c>
      <c r="AL1987" s="1">
        <v>27</v>
      </c>
      <c r="AM1987" s="2">
        <v>42226</v>
      </c>
      <c r="AN1987">
        <f t="shared" ref="AN1987:AN2022" si="94">MONTH(AM1987)</f>
        <v>8</v>
      </c>
      <c r="AO1987" t="str">
        <f t="shared" ref="AO1987:AO2022" si="95">TEXT(DATE(2024,AN1987,1),"mmmm")</f>
        <v>August</v>
      </c>
      <c r="AP1987">
        <v>1</v>
      </c>
    </row>
    <row r="1988" spans="1:42" ht="13" x14ac:dyDescent="0.15">
      <c r="A1988">
        <v>1987</v>
      </c>
      <c r="B1988" s="1">
        <v>43322</v>
      </c>
      <c r="C1988" s="1">
        <v>123</v>
      </c>
      <c r="D1988" s="1">
        <f t="shared" si="93"/>
        <v>0.28392040995337242</v>
      </c>
      <c r="E1988" s="1">
        <v>0</v>
      </c>
      <c r="F1988" s="1">
        <v>0</v>
      </c>
      <c r="G1988" s="1">
        <v>25</v>
      </c>
      <c r="H1988" s="1">
        <v>56</v>
      </c>
      <c r="I1988" s="1">
        <v>7</v>
      </c>
      <c r="J1988" s="1">
        <v>48</v>
      </c>
      <c r="K1988" s="1">
        <v>10</v>
      </c>
      <c r="L1988" s="1">
        <v>2</v>
      </c>
      <c r="M1988" s="1">
        <v>18</v>
      </c>
      <c r="N1988" s="1">
        <v>1</v>
      </c>
      <c r="O1988" s="1">
        <v>3</v>
      </c>
      <c r="P1988" s="1">
        <v>0</v>
      </c>
      <c r="Q1988" s="1">
        <v>4</v>
      </c>
      <c r="R1988" s="1">
        <v>7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46</v>
      </c>
      <c r="AA1988" s="1" t="str" cm="1">
        <f t="array" ref="AA1988">_xlfn.IFS(AND(Z1988 &lt; 36, Z1988 &gt; 23), "24-35", AND(Z1988 &lt; 51, Z1988 &gt; 35), "36-50", AND(Z1988 &lt; 66, Z1988 &gt; 50), "51-65", Z1988 &gt; 65, "66+", TRUE, "?")</f>
        <v>36-50</v>
      </c>
      <c r="AB1988" s="1">
        <v>2228</v>
      </c>
      <c r="AC1988" s="1">
        <v>0</v>
      </c>
      <c r="AD1988" s="1">
        <v>0</v>
      </c>
      <c r="AE1988" s="1">
        <v>1</v>
      </c>
      <c r="AF1988" s="1">
        <v>0</v>
      </c>
      <c r="AG1988" s="1">
        <v>0</v>
      </c>
      <c r="AH1988" s="1">
        <v>0</v>
      </c>
      <c r="AI1988" s="1">
        <v>1</v>
      </c>
      <c r="AJ1988" s="1">
        <v>0</v>
      </c>
      <c r="AK1988" s="1">
        <v>0</v>
      </c>
      <c r="AL1988" s="1">
        <v>105</v>
      </c>
      <c r="AM1988" s="2">
        <v>42621</v>
      </c>
      <c r="AN1988">
        <f t="shared" si="94"/>
        <v>9</v>
      </c>
      <c r="AO1988" t="str">
        <f t="shared" si="95"/>
        <v>September</v>
      </c>
      <c r="AP1988">
        <v>1</v>
      </c>
    </row>
    <row r="1989" spans="1:42" ht="13" x14ac:dyDescent="0.15">
      <c r="A1989">
        <v>1988</v>
      </c>
      <c r="B1989" s="1">
        <v>55593</v>
      </c>
      <c r="C1989" s="1">
        <v>440</v>
      </c>
      <c r="D1989" s="1">
        <f t="shared" si="93"/>
        <v>0.79146655154425904</v>
      </c>
      <c r="E1989" s="1">
        <v>0</v>
      </c>
      <c r="F1989" s="1">
        <v>1</v>
      </c>
      <c r="G1989" s="1">
        <v>63</v>
      </c>
      <c r="H1989" s="1">
        <v>293</v>
      </c>
      <c r="I1989" s="1">
        <v>8</v>
      </c>
      <c r="J1989" s="1">
        <v>124</v>
      </c>
      <c r="K1989" s="1">
        <v>11</v>
      </c>
      <c r="L1989" s="1">
        <v>4</v>
      </c>
      <c r="M1989" s="1">
        <v>106</v>
      </c>
      <c r="N1989" s="1">
        <v>2</v>
      </c>
      <c r="O1989" s="1">
        <v>6</v>
      </c>
      <c r="P1989" s="1">
        <v>6</v>
      </c>
      <c r="Q1989" s="1">
        <v>3</v>
      </c>
      <c r="R1989" s="1">
        <v>6</v>
      </c>
      <c r="S1989" s="1">
        <v>0</v>
      </c>
      <c r="T1989" s="1">
        <v>0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47</v>
      </c>
      <c r="AA1989" s="1" t="str" cm="1">
        <f t="array" ref="AA1989">_xlfn.IFS(AND(Z1989 &lt; 36, Z1989 &gt; 23), "24-35", AND(Z1989 &lt; 51, Z1989 &gt; 35), "36-50", AND(Z1989 &lt; 66, Z1989 &gt; 50), "51-65", Z1989 &gt; 65, "66+", TRUE, "?")</f>
        <v>36-50</v>
      </c>
      <c r="AB1989" s="1">
        <v>2471</v>
      </c>
      <c r="AC1989" s="1">
        <v>0</v>
      </c>
      <c r="AD1989" s="1">
        <v>0</v>
      </c>
      <c r="AE1989" s="1">
        <v>0</v>
      </c>
      <c r="AF1989" s="1">
        <v>1</v>
      </c>
      <c r="AG1989" s="1">
        <v>0</v>
      </c>
      <c r="AH1989" s="1">
        <v>0</v>
      </c>
      <c r="AI1989" s="1">
        <v>1</v>
      </c>
      <c r="AJ1989" s="1">
        <v>0</v>
      </c>
      <c r="AK1989" s="1">
        <v>0</v>
      </c>
      <c r="AL1989" s="1">
        <v>334</v>
      </c>
      <c r="AM1989" s="2">
        <v>42378</v>
      </c>
      <c r="AN1989">
        <f t="shared" si="94"/>
        <v>1</v>
      </c>
      <c r="AO1989" t="str">
        <f t="shared" si="95"/>
        <v>January</v>
      </c>
      <c r="AP1989">
        <v>1</v>
      </c>
    </row>
    <row r="1990" spans="1:42" ht="13" x14ac:dyDescent="0.15">
      <c r="A1990">
        <v>1989</v>
      </c>
      <c r="B1990" s="1">
        <v>31385</v>
      </c>
      <c r="C1990" s="1">
        <v>18</v>
      </c>
      <c r="D1990" s="1">
        <f t="shared" si="93"/>
        <v>5.7352238330412621E-2</v>
      </c>
      <c r="E1990" s="1">
        <v>1</v>
      </c>
      <c r="F1990" s="1">
        <v>0</v>
      </c>
      <c r="G1990" s="1">
        <v>56</v>
      </c>
      <c r="H1990" s="1">
        <v>3</v>
      </c>
      <c r="I1990" s="1">
        <v>2</v>
      </c>
      <c r="J1990" s="1">
        <v>12</v>
      </c>
      <c r="K1990" s="1">
        <v>0</v>
      </c>
      <c r="L1990" s="1">
        <v>1</v>
      </c>
      <c r="M1990" s="1">
        <v>9</v>
      </c>
      <c r="N1990" s="1">
        <v>1</v>
      </c>
      <c r="O1990" s="1">
        <v>1</v>
      </c>
      <c r="P1990" s="1">
        <v>0</v>
      </c>
      <c r="Q1990" s="1">
        <v>2</v>
      </c>
      <c r="R1990" s="1">
        <v>8</v>
      </c>
      <c r="S1990" s="1">
        <v>0</v>
      </c>
      <c r="T1990" s="1">
        <v>0</v>
      </c>
      <c r="U1990" s="1">
        <v>1</v>
      </c>
      <c r="V1990" s="1">
        <v>0</v>
      </c>
      <c r="W1990" s="1">
        <v>0</v>
      </c>
      <c r="X1990" s="1">
        <v>0</v>
      </c>
      <c r="Y1990" s="1">
        <v>1</v>
      </c>
      <c r="Z1990" s="1">
        <v>36</v>
      </c>
      <c r="AA1990" s="1" t="str" cm="1">
        <f t="array" ref="AA1990">_xlfn.IFS(AND(Z1990 &lt; 36, Z1990 &gt; 23), "24-35", AND(Z1990 &lt; 51, Z1990 &gt; 35), "36-50", AND(Z1990 &lt; 66, Z1990 &gt; 50), "51-65", Z1990 &gt; 65, "66+", TRUE, "?")</f>
        <v>36-50</v>
      </c>
      <c r="AB1990" s="1">
        <v>2730</v>
      </c>
      <c r="AC1990" s="1">
        <v>0</v>
      </c>
      <c r="AD1990" s="1">
        <v>0</v>
      </c>
      <c r="AE1990" s="1">
        <v>1</v>
      </c>
      <c r="AF1990" s="1">
        <v>0</v>
      </c>
      <c r="AG1990" s="1">
        <v>0</v>
      </c>
      <c r="AH1990" s="1">
        <v>0</v>
      </c>
      <c r="AI1990" s="1">
        <v>0</v>
      </c>
      <c r="AJ1990" s="1">
        <v>1</v>
      </c>
      <c r="AK1990" s="1">
        <v>0</v>
      </c>
      <c r="AL1990" s="1">
        <v>9</v>
      </c>
      <c r="AM1990" s="2">
        <v>42119</v>
      </c>
      <c r="AN1990">
        <f t="shared" si="94"/>
        <v>4</v>
      </c>
      <c r="AO1990" t="str">
        <f t="shared" si="95"/>
        <v>April</v>
      </c>
      <c r="AP1990">
        <v>1</v>
      </c>
    </row>
    <row r="1991" spans="1:42" ht="13" x14ac:dyDescent="0.15">
      <c r="A1991">
        <v>1990</v>
      </c>
      <c r="B1991" s="1">
        <v>37085</v>
      </c>
      <c r="C1991" s="1">
        <v>58</v>
      </c>
      <c r="D1991" s="1">
        <f t="shared" si="93"/>
        <v>0.15639746528245924</v>
      </c>
      <c r="E1991" s="1">
        <v>1</v>
      </c>
      <c r="F1991" s="1">
        <v>1</v>
      </c>
      <c r="G1991" s="1">
        <v>65</v>
      </c>
      <c r="H1991" s="1">
        <v>39</v>
      </c>
      <c r="I1991" s="1">
        <v>1</v>
      </c>
      <c r="J1991" s="1">
        <v>16</v>
      </c>
      <c r="K1991" s="1">
        <v>2</v>
      </c>
      <c r="L1991" s="1">
        <v>0</v>
      </c>
      <c r="M1991" s="1">
        <v>3</v>
      </c>
      <c r="N1991" s="1">
        <v>4</v>
      </c>
      <c r="O1991" s="1">
        <v>3</v>
      </c>
      <c r="P1991" s="1">
        <v>0</v>
      </c>
      <c r="Q1991" s="1">
        <v>3</v>
      </c>
      <c r="R1991" s="1">
        <v>8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45</v>
      </c>
      <c r="AA1991" s="1" t="str" cm="1">
        <f t="array" ref="AA1991">_xlfn.IFS(AND(Z1991 &lt; 36, Z1991 &gt; 23), "24-35", AND(Z1991 &lt; 51, Z1991 &gt; 35), "36-50", AND(Z1991 &lt; 66, Z1991 &gt; 50), "51-65", Z1991 &gt; 65, "66+", TRUE, "?")</f>
        <v>36-50</v>
      </c>
      <c r="AB1991" s="1">
        <v>2162</v>
      </c>
      <c r="AC1991" s="1">
        <v>0</v>
      </c>
      <c r="AD1991" s="1">
        <v>1</v>
      </c>
      <c r="AE1991" s="1">
        <v>0</v>
      </c>
      <c r="AF1991" s="1">
        <v>0</v>
      </c>
      <c r="AG1991" s="1">
        <v>0</v>
      </c>
      <c r="AH1991" s="1">
        <v>0</v>
      </c>
      <c r="AI1991" s="1">
        <v>1</v>
      </c>
      <c r="AJ1991" s="1">
        <v>0</v>
      </c>
      <c r="AK1991" s="1">
        <v>0</v>
      </c>
      <c r="AL1991" s="1">
        <v>55</v>
      </c>
      <c r="AM1991" s="2">
        <v>42687</v>
      </c>
      <c r="AN1991">
        <f t="shared" si="94"/>
        <v>11</v>
      </c>
      <c r="AO1991" t="str">
        <f t="shared" si="95"/>
        <v>November</v>
      </c>
      <c r="AP1991">
        <v>1</v>
      </c>
    </row>
    <row r="1992" spans="1:42" ht="13" x14ac:dyDescent="0.15">
      <c r="A1992">
        <v>1991</v>
      </c>
      <c r="B1992" s="1">
        <v>16185</v>
      </c>
      <c r="C1992" s="1">
        <v>61</v>
      </c>
      <c r="D1992" s="1">
        <f t="shared" si="93"/>
        <v>0.37689218412109976</v>
      </c>
      <c r="E1992" s="1">
        <v>1</v>
      </c>
      <c r="F1992" s="1">
        <v>0</v>
      </c>
      <c r="G1992" s="1">
        <v>71</v>
      </c>
      <c r="H1992" s="1">
        <v>5</v>
      </c>
      <c r="I1992" s="1">
        <v>11</v>
      </c>
      <c r="J1992" s="1">
        <v>16</v>
      </c>
      <c r="K1992" s="1">
        <v>21</v>
      </c>
      <c r="L1992" s="1">
        <v>8</v>
      </c>
      <c r="M1992" s="1">
        <v>45</v>
      </c>
      <c r="N1992" s="1">
        <v>2</v>
      </c>
      <c r="O1992" s="1">
        <v>2</v>
      </c>
      <c r="P1992" s="1">
        <v>2</v>
      </c>
      <c r="Q1992" s="1">
        <v>2</v>
      </c>
      <c r="R1992" s="1">
        <v>8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30</v>
      </c>
      <c r="AA1992" s="1" t="str" cm="1">
        <f t="array" ref="AA1992">_xlfn.IFS(AND(Z1992 &lt; 36, Z1992 &gt; 23), "24-35", AND(Z1992 &lt; 51, Z1992 &gt; 35), "36-50", AND(Z1992 &lt; 66, Z1992 &gt; 50), "51-65", Z1992 &gt; 65, "66+", TRUE, "?")</f>
        <v>24-35</v>
      </c>
      <c r="AB1992" s="1">
        <v>2487</v>
      </c>
      <c r="AC1992" s="1">
        <v>0</v>
      </c>
      <c r="AD1992" s="1">
        <v>0</v>
      </c>
      <c r="AE1992" s="1">
        <v>1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16</v>
      </c>
      <c r="AM1992" s="2">
        <v>42362</v>
      </c>
      <c r="AN1992">
        <f t="shared" si="94"/>
        <v>12</v>
      </c>
      <c r="AO1992" t="str">
        <f t="shared" si="95"/>
        <v>December</v>
      </c>
      <c r="AP1992">
        <v>1</v>
      </c>
    </row>
    <row r="1993" spans="1:42" ht="13" x14ac:dyDescent="0.15">
      <c r="A1993">
        <v>1992</v>
      </c>
      <c r="B1993" s="1">
        <v>57731</v>
      </c>
      <c r="C1993" s="1">
        <v>660</v>
      </c>
      <c r="D1993" s="1">
        <f t="shared" si="93"/>
        <v>1.1432332715525455</v>
      </c>
      <c r="E1993" s="1">
        <v>0</v>
      </c>
      <c r="F1993" s="1">
        <v>1</v>
      </c>
      <c r="G1993" s="1">
        <v>0</v>
      </c>
      <c r="H1993" s="1">
        <v>266</v>
      </c>
      <c r="I1993" s="1">
        <v>21</v>
      </c>
      <c r="J1993" s="1">
        <v>300</v>
      </c>
      <c r="K1993" s="1">
        <v>65</v>
      </c>
      <c r="L1993" s="1">
        <v>8</v>
      </c>
      <c r="M1993" s="1">
        <v>44</v>
      </c>
      <c r="N1993" s="1">
        <v>4</v>
      </c>
      <c r="O1993" s="1">
        <v>8</v>
      </c>
      <c r="P1993" s="1">
        <v>8</v>
      </c>
      <c r="Q1993" s="1">
        <v>6</v>
      </c>
      <c r="R1993" s="1">
        <v>6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51</v>
      </c>
      <c r="AA1993" s="1" t="str" cm="1">
        <f t="array" ref="AA1993">_xlfn.IFS(AND(Z1993 &lt; 36, Z1993 &gt; 23), "24-35", AND(Z1993 &lt; 51, Z1993 &gt; 35), "36-50", AND(Z1993 &lt; 66, Z1993 &gt; 50), "51-65", Z1993 &gt; 65, "66+", TRUE, "?")</f>
        <v>51-65</v>
      </c>
      <c r="AB1993" s="1">
        <v>2742</v>
      </c>
      <c r="AC1993" s="1">
        <v>0</v>
      </c>
      <c r="AD1993" s="1">
        <v>0</v>
      </c>
      <c r="AE1993" s="1">
        <v>1</v>
      </c>
      <c r="AF1993" s="1">
        <v>0</v>
      </c>
      <c r="AG1993" s="1">
        <v>0</v>
      </c>
      <c r="AH1993" s="1">
        <v>0</v>
      </c>
      <c r="AI1993" s="1">
        <v>1</v>
      </c>
      <c r="AJ1993" s="1">
        <v>0</v>
      </c>
      <c r="AK1993" s="1">
        <v>0</v>
      </c>
      <c r="AL1993" s="1">
        <v>616</v>
      </c>
      <c r="AM1993" s="2">
        <v>42107</v>
      </c>
      <c r="AN1993">
        <f t="shared" si="94"/>
        <v>4</v>
      </c>
      <c r="AO1993" t="str">
        <f t="shared" si="95"/>
        <v>April</v>
      </c>
      <c r="AP1993">
        <v>1</v>
      </c>
    </row>
    <row r="1994" spans="1:42" ht="13" x14ac:dyDescent="0.15">
      <c r="A1994">
        <v>1993</v>
      </c>
      <c r="B1994" s="1">
        <v>34596</v>
      </c>
      <c r="C1994" s="1">
        <v>16</v>
      </c>
      <c r="D1994" s="1">
        <f t="shared" si="93"/>
        <v>4.6248121170077462E-2</v>
      </c>
      <c r="E1994" s="1">
        <v>1</v>
      </c>
      <c r="F1994" s="1">
        <v>0</v>
      </c>
      <c r="G1994" s="1">
        <v>48</v>
      </c>
      <c r="H1994" s="1">
        <v>14</v>
      </c>
      <c r="I1994" s="1">
        <v>0</v>
      </c>
      <c r="J1994" s="1">
        <v>2</v>
      </c>
      <c r="K1994" s="1">
        <v>0</v>
      </c>
      <c r="L1994" s="1">
        <v>0</v>
      </c>
      <c r="M1994" s="1">
        <v>7</v>
      </c>
      <c r="N1994" s="1">
        <v>1</v>
      </c>
      <c r="O1994" s="1">
        <v>1</v>
      </c>
      <c r="P1994" s="1">
        <v>0</v>
      </c>
      <c r="Q1994" s="1">
        <v>2</v>
      </c>
      <c r="R1994" s="1">
        <v>8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46</v>
      </c>
      <c r="AA1994" s="1" t="str" cm="1">
        <f t="array" ref="AA1994">_xlfn.IFS(AND(Z1994 &lt; 36, Z1994 &gt; 23), "24-35", AND(Z1994 &lt; 51, Z1994 &gt; 35), "36-50", AND(Z1994 &lt; 66, Z1994 &gt; 50), "51-65", Z1994 &gt; 65, "66+", TRUE, "?")</f>
        <v>36-50</v>
      </c>
      <c r="AB1994" s="1">
        <v>2601</v>
      </c>
      <c r="AC1994" s="1">
        <v>0</v>
      </c>
      <c r="AD1994" s="1">
        <v>1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9</v>
      </c>
      <c r="AM1994" s="2">
        <v>42248</v>
      </c>
      <c r="AN1994">
        <f t="shared" si="94"/>
        <v>9</v>
      </c>
      <c r="AO1994" t="str">
        <f t="shared" si="95"/>
        <v>September</v>
      </c>
      <c r="AP1994">
        <v>1</v>
      </c>
    </row>
    <row r="1995" spans="1:42" ht="13" x14ac:dyDescent="0.15">
      <c r="A1995">
        <v>1994</v>
      </c>
      <c r="B1995" s="1">
        <v>73807</v>
      </c>
      <c r="C1995" s="1">
        <v>795</v>
      </c>
      <c r="D1995" s="1">
        <f t="shared" si="93"/>
        <v>1.0771336052135976</v>
      </c>
      <c r="E1995" s="1">
        <v>0</v>
      </c>
      <c r="F1995" s="1">
        <v>1</v>
      </c>
      <c r="G1995" s="1">
        <v>88</v>
      </c>
      <c r="H1995" s="1">
        <v>366</v>
      </c>
      <c r="I1995" s="1">
        <v>124</v>
      </c>
      <c r="J1995" s="1">
        <v>156</v>
      </c>
      <c r="K1995" s="1">
        <v>71</v>
      </c>
      <c r="L1995" s="1">
        <v>78</v>
      </c>
      <c r="M1995" s="1">
        <v>54</v>
      </c>
      <c r="N1995" s="1">
        <v>2</v>
      </c>
      <c r="O1995" s="1">
        <v>5</v>
      </c>
      <c r="P1995" s="1">
        <v>5</v>
      </c>
      <c r="Q1995" s="1">
        <v>11</v>
      </c>
      <c r="R1995" s="1">
        <v>2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42</v>
      </c>
      <c r="AA1995" s="1" t="str" cm="1">
        <f t="array" ref="AA1995">_xlfn.IFS(AND(Z1995 &lt; 36, Z1995 &gt; 23), "24-35", AND(Z1995 &lt; 51, Z1995 &gt; 35), "36-50", AND(Z1995 &lt; 66, Z1995 &gt; 50), "51-65", Z1995 &gt; 65, "66+", TRUE, "?")</f>
        <v>36-50</v>
      </c>
      <c r="AB1995" s="1">
        <v>2702</v>
      </c>
      <c r="AC1995" s="1">
        <v>0</v>
      </c>
      <c r="AD1995" s="1">
        <v>1</v>
      </c>
      <c r="AE1995" s="1">
        <v>0</v>
      </c>
      <c r="AF1995" s="1">
        <v>0</v>
      </c>
      <c r="AG1995" s="1">
        <v>0</v>
      </c>
      <c r="AH1995" s="1">
        <v>0</v>
      </c>
      <c r="AI1995" s="1">
        <v>1</v>
      </c>
      <c r="AJ1995" s="1">
        <v>0</v>
      </c>
      <c r="AK1995" s="1">
        <v>0</v>
      </c>
      <c r="AL1995" s="1">
        <v>741</v>
      </c>
      <c r="AM1995" s="2">
        <v>42147</v>
      </c>
      <c r="AN1995">
        <f t="shared" si="94"/>
        <v>5</v>
      </c>
      <c r="AO1995" t="str">
        <f t="shared" si="95"/>
        <v>May</v>
      </c>
      <c r="AP1995">
        <v>1</v>
      </c>
    </row>
    <row r="1996" spans="1:42" ht="13" x14ac:dyDescent="0.15">
      <c r="A1996">
        <v>1995</v>
      </c>
      <c r="B1996" s="1">
        <v>35893</v>
      </c>
      <c r="C1996" s="1">
        <v>181</v>
      </c>
      <c r="D1996" s="1">
        <f t="shared" si="93"/>
        <v>0.50427659989412976</v>
      </c>
      <c r="E1996" s="1">
        <v>1</v>
      </c>
      <c r="F1996" s="1">
        <v>1</v>
      </c>
      <c r="G1996" s="1">
        <v>80</v>
      </c>
      <c r="H1996" s="1">
        <v>158</v>
      </c>
      <c r="I1996" s="1">
        <v>0</v>
      </c>
      <c r="J1996" s="1">
        <v>23</v>
      </c>
      <c r="K1996" s="1">
        <v>0</v>
      </c>
      <c r="L1996" s="1">
        <v>0</v>
      </c>
      <c r="M1996" s="1">
        <v>18</v>
      </c>
      <c r="N1996" s="1">
        <v>6</v>
      </c>
      <c r="O1996" s="1">
        <v>3</v>
      </c>
      <c r="P1996" s="1">
        <v>1</v>
      </c>
      <c r="Q1996" s="1">
        <v>5</v>
      </c>
      <c r="R1996" s="1">
        <v>8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52</v>
      </c>
      <c r="AA1996" s="1" t="str" cm="1">
        <f t="array" ref="AA1996">_xlfn.IFS(AND(Z1996 &lt; 36, Z1996 &gt; 23), "24-35", AND(Z1996 &lt; 51, Z1996 &gt; 35), "36-50", AND(Z1996 &lt; 66, Z1996 &gt; 50), "51-65", Z1996 &gt; 65, "66+", TRUE, "?")</f>
        <v>51-65</v>
      </c>
      <c r="AB1996" s="1">
        <v>2781</v>
      </c>
      <c r="AC1996" s="1">
        <v>0</v>
      </c>
      <c r="AD1996" s="1">
        <v>0</v>
      </c>
      <c r="AE1996" s="1">
        <v>1</v>
      </c>
      <c r="AF1996" s="1">
        <v>0</v>
      </c>
      <c r="AG1996" s="1">
        <v>0</v>
      </c>
      <c r="AH1996" s="1">
        <v>0</v>
      </c>
      <c r="AI1996" s="1">
        <v>1</v>
      </c>
      <c r="AJ1996" s="1">
        <v>0</v>
      </c>
      <c r="AK1996" s="1">
        <v>0</v>
      </c>
      <c r="AL1996" s="1">
        <v>163</v>
      </c>
      <c r="AM1996" s="2">
        <v>42068</v>
      </c>
      <c r="AN1996">
        <f t="shared" si="94"/>
        <v>3</v>
      </c>
      <c r="AO1996" t="str">
        <f t="shared" si="95"/>
        <v>March</v>
      </c>
      <c r="AP1996">
        <v>1</v>
      </c>
    </row>
    <row r="1997" spans="1:42" ht="13" x14ac:dyDescent="0.15">
      <c r="A1997">
        <v>1996</v>
      </c>
      <c r="B1997" s="1">
        <v>61014</v>
      </c>
      <c r="C1997" s="1">
        <v>1118</v>
      </c>
      <c r="D1997" s="1">
        <f t="shared" si="93"/>
        <v>1.8323663421509817</v>
      </c>
      <c r="E1997" s="1">
        <v>0</v>
      </c>
      <c r="F1997" s="1">
        <v>1</v>
      </c>
      <c r="G1997" s="1">
        <v>17</v>
      </c>
      <c r="H1997" s="1">
        <v>269</v>
      </c>
      <c r="I1997" s="1">
        <v>129</v>
      </c>
      <c r="J1997" s="1">
        <v>495</v>
      </c>
      <c r="K1997" s="1">
        <v>182</v>
      </c>
      <c r="L1997" s="1">
        <v>43</v>
      </c>
      <c r="M1997" s="1">
        <v>29</v>
      </c>
      <c r="N1997" s="1">
        <v>4</v>
      </c>
      <c r="O1997" s="1">
        <v>9</v>
      </c>
      <c r="P1997" s="1">
        <v>3</v>
      </c>
      <c r="Q1997" s="1">
        <v>4</v>
      </c>
      <c r="R1997" s="1">
        <v>7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40</v>
      </c>
      <c r="AA1997" s="1" t="str" cm="1">
        <f t="array" ref="AA1997">_xlfn.IFS(AND(Z1997 &lt; 36, Z1997 &gt; 23), "24-35", AND(Z1997 &lt; 51, Z1997 &gt; 35), "36-50", AND(Z1997 &lt; 66, Z1997 &gt; 50), "51-65", Z1997 &gt; 65, "66+", TRUE, "?")</f>
        <v>36-50</v>
      </c>
      <c r="AB1997" s="1">
        <v>2846</v>
      </c>
      <c r="AC1997" s="1">
        <v>0</v>
      </c>
      <c r="AD1997" s="1">
        <v>1</v>
      </c>
      <c r="AE1997" s="1">
        <v>0</v>
      </c>
      <c r="AF1997" s="1">
        <v>0</v>
      </c>
      <c r="AG1997" s="1">
        <v>0</v>
      </c>
      <c r="AH1997" s="1">
        <v>0</v>
      </c>
      <c r="AI1997" s="1">
        <v>1</v>
      </c>
      <c r="AJ1997" s="1">
        <v>0</v>
      </c>
      <c r="AK1997" s="1">
        <v>0</v>
      </c>
      <c r="AL1997" s="1">
        <v>1089</v>
      </c>
      <c r="AM1997" s="2">
        <v>42003</v>
      </c>
      <c r="AN1997">
        <f t="shared" si="94"/>
        <v>12</v>
      </c>
      <c r="AO1997" t="str">
        <f t="shared" si="95"/>
        <v>December</v>
      </c>
      <c r="AP1997">
        <v>1</v>
      </c>
    </row>
    <row r="1998" spans="1:42" ht="13" x14ac:dyDescent="0.15">
      <c r="A1998">
        <v>1997</v>
      </c>
      <c r="B1998" s="1">
        <v>32144</v>
      </c>
      <c r="C1998" s="1">
        <v>51</v>
      </c>
      <c r="D1998" s="1">
        <f t="shared" si="93"/>
        <v>0.15866102538576407</v>
      </c>
      <c r="E1998" s="1">
        <v>1</v>
      </c>
      <c r="F1998" s="1">
        <v>1</v>
      </c>
      <c r="G1998" s="1">
        <v>76</v>
      </c>
      <c r="H1998" s="1">
        <v>41</v>
      </c>
      <c r="I1998" s="1">
        <v>0</v>
      </c>
      <c r="J1998" s="1">
        <v>10</v>
      </c>
      <c r="K1998" s="1">
        <v>0</v>
      </c>
      <c r="L1998" s="1">
        <v>0</v>
      </c>
      <c r="M1998" s="1">
        <v>3</v>
      </c>
      <c r="N1998" s="1">
        <v>4</v>
      </c>
      <c r="O1998" s="1">
        <v>2</v>
      </c>
      <c r="P1998" s="1">
        <v>1</v>
      </c>
      <c r="Q1998" s="1">
        <v>3</v>
      </c>
      <c r="R1998" s="1">
        <v>7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66</v>
      </c>
      <c r="AA1998" s="1" t="str" cm="1">
        <f t="array" ref="AA1998">_xlfn.IFS(AND(Z1998 &lt; 36, Z1998 &gt; 23), "24-35", AND(Z1998 &lt; 51, Z1998 &gt; 35), "36-50", AND(Z1998 &lt; 66, Z1998 &gt; 50), "51-65", Z1998 &gt; 65, "66+", TRUE, "?")</f>
        <v>66+</v>
      </c>
      <c r="AB1998" s="1">
        <v>2257</v>
      </c>
      <c r="AC1998" s="1">
        <v>0</v>
      </c>
      <c r="AD1998" s="1">
        <v>0</v>
      </c>
      <c r="AE1998" s="1">
        <v>0</v>
      </c>
      <c r="AF1998" s="1">
        <v>1</v>
      </c>
      <c r="AG1998" s="1">
        <v>0</v>
      </c>
      <c r="AH1998" s="1">
        <v>0</v>
      </c>
      <c r="AI1998" s="1">
        <v>1</v>
      </c>
      <c r="AJ1998" s="1">
        <v>0</v>
      </c>
      <c r="AK1998" s="1">
        <v>0</v>
      </c>
      <c r="AL1998" s="1">
        <v>48</v>
      </c>
      <c r="AM1998" s="2">
        <v>42592</v>
      </c>
      <c r="AN1998">
        <f t="shared" si="94"/>
        <v>8</v>
      </c>
      <c r="AO1998" t="str">
        <f t="shared" si="95"/>
        <v>August</v>
      </c>
      <c r="AP1998">
        <v>1</v>
      </c>
    </row>
    <row r="1999" spans="1:42" ht="13" x14ac:dyDescent="0.15">
      <c r="A1999">
        <v>1998</v>
      </c>
      <c r="B1999" s="1">
        <v>14918</v>
      </c>
      <c r="C1999" s="1">
        <v>28</v>
      </c>
      <c r="D1999" s="1">
        <f t="shared" si="93"/>
        <v>0.18769272020378067</v>
      </c>
      <c r="E1999" s="1">
        <v>0</v>
      </c>
      <c r="F1999" s="1">
        <v>1</v>
      </c>
      <c r="G1999" s="1">
        <v>52</v>
      </c>
      <c r="H1999" s="1">
        <v>3</v>
      </c>
      <c r="I1999" s="1">
        <v>3</v>
      </c>
      <c r="J1999" s="1">
        <v>3</v>
      </c>
      <c r="K1999" s="1">
        <v>15</v>
      </c>
      <c r="L1999" s="1">
        <v>4</v>
      </c>
      <c r="M1999" s="1">
        <v>15</v>
      </c>
      <c r="N1999" s="1">
        <v>1</v>
      </c>
      <c r="O1999" s="1">
        <v>1</v>
      </c>
      <c r="P1999" s="1">
        <v>0</v>
      </c>
      <c r="Q1999" s="1">
        <v>3</v>
      </c>
      <c r="R1999" s="1">
        <v>6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57</v>
      </c>
      <c r="AA1999" s="1" t="str" cm="1">
        <f t="array" ref="AA1999">_xlfn.IFS(AND(Z1999 &lt; 36, Z1999 &gt; 23), "24-35", AND(Z1999 &lt; 51, Z1999 &gt; 35), "36-50", AND(Z1999 &lt; 66, Z1999 &gt; 50), "51-65", Z1999 &gt; 65, "66+", TRUE, "?")</f>
        <v>51-65</v>
      </c>
      <c r="AB1999" s="1">
        <v>2728</v>
      </c>
      <c r="AC1999" s="1">
        <v>0</v>
      </c>
      <c r="AD1999" s="1">
        <v>0</v>
      </c>
      <c r="AE1999" s="1">
        <v>0</v>
      </c>
      <c r="AF1999" s="1">
        <v>1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13</v>
      </c>
      <c r="AM1999" s="2">
        <v>42121</v>
      </c>
      <c r="AN1999">
        <f t="shared" si="94"/>
        <v>4</v>
      </c>
      <c r="AO1999" t="str">
        <f t="shared" si="95"/>
        <v>April</v>
      </c>
      <c r="AP1999">
        <v>1</v>
      </c>
    </row>
    <row r="2000" spans="1:42" ht="13" x14ac:dyDescent="0.15">
      <c r="A2000">
        <v>1999</v>
      </c>
      <c r="B2000" s="1">
        <v>45146</v>
      </c>
      <c r="C2000" s="1">
        <v>38</v>
      </c>
      <c r="D2000" s="1">
        <f t="shared" si="93"/>
        <v>8.4171355158818045E-2</v>
      </c>
      <c r="E2000" s="1">
        <v>1</v>
      </c>
      <c r="F2000" s="1">
        <v>1</v>
      </c>
      <c r="G2000" s="1">
        <v>28</v>
      </c>
      <c r="H2000" s="1">
        <v>33</v>
      </c>
      <c r="I2000" s="1">
        <v>0</v>
      </c>
      <c r="J2000" s="1">
        <v>5</v>
      </c>
      <c r="K2000" s="1">
        <v>0</v>
      </c>
      <c r="L2000" s="1">
        <v>0</v>
      </c>
      <c r="M2000" s="1">
        <v>15</v>
      </c>
      <c r="N2000" s="1">
        <v>2</v>
      </c>
      <c r="O2000" s="1">
        <v>1</v>
      </c>
      <c r="P2000" s="1">
        <v>1</v>
      </c>
      <c r="Q2000" s="1">
        <v>2</v>
      </c>
      <c r="R2000" s="1">
        <v>4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57</v>
      </c>
      <c r="AA2000" s="1" t="str" cm="1">
        <f t="array" ref="AA2000">_xlfn.IFS(AND(Z2000 &lt; 36, Z2000 &gt; 23), "24-35", AND(Z2000 &lt; 51, Z2000 &gt; 35), "36-50", AND(Z2000 &lt; 66, Z2000 &gt; 50), "51-65", Z2000 &gt; 65, "66+", TRUE, "?")</f>
        <v>51-65</v>
      </c>
      <c r="AB2000" s="1">
        <v>2508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1</v>
      </c>
      <c r="AJ2000" s="1">
        <v>0</v>
      </c>
      <c r="AK2000" s="1">
        <v>0</v>
      </c>
      <c r="AL2000" s="1">
        <v>23</v>
      </c>
      <c r="AM2000" s="2">
        <v>42341</v>
      </c>
      <c r="AN2000">
        <f t="shared" si="94"/>
        <v>12</v>
      </c>
      <c r="AO2000" t="str">
        <f t="shared" si="95"/>
        <v>December</v>
      </c>
      <c r="AP2000">
        <v>1</v>
      </c>
    </row>
    <row r="2001" spans="1:42" ht="13" x14ac:dyDescent="0.15">
      <c r="A2001">
        <v>2000</v>
      </c>
      <c r="B2001" s="1">
        <v>41769</v>
      </c>
      <c r="C2001" s="1">
        <v>494</v>
      </c>
      <c r="D2001" s="1">
        <f t="shared" si="93"/>
        <v>1.1826953003423593</v>
      </c>
      <c r="E2001" s="1">
        <v>0</v>
      </c>
      <c r="F2001" s="1">
        <v>1</v>
      </c>
      <c r="G2001" s="1">
        <v>31</v>
      </c>
      <c r="H2001" s="1">
        <v>302</v>
      </c>
      <c r="I2001" s="1">
        <v>29</v>
      </c>
      <c r="J2001" s="1">
        <v>131</v>
      </c>
      <c r="K2001" s="1">
        <v>32</v>
      </c>
      <c r="L2001" s="1">
        <v>0</v>
      </c>
      <c r="M2001" s="1">
        <v>27</v>
      </c>
      <c r="N2001" s="1">
        <v>6</v>
      </c>
      <c r="O2001" s="1">
        <v>8</v>
      </c>
      <c r="P2001" s="1">
        <v>1</v>
      </c>
      <c r="Q2001" s="1">
        <v>7</v>
      </c>
      <c r="R2001" s="1">
        <v>8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65</v>
      </c>
      <c r="AA2001" s="1" t="str" cm="1">
        <f t="array" ref="AA2001">_xlfn.IFS(AND(Z2001 &lt; 36, Z2001 &gt; 23), "24-35", AND(Z2001 &lt; 51, Z2001 &gt; 35), "36-50", AND(Z2001 &lt; 66, Z2001 &gt; 50), "51-65", Z2001 &gt; 65, "66+", TRUE, "?")</f>
        <v>51-65</v>
      </c>
      <c r="AB2001" s="1">
        <v>2660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1</v>
      </c>
      <c r="AI2001" s="1">
        <v>0</v>
      </c>
      <c r="AJ2001" s="1">
        <v>0</v>
      </c>
      <c r="AK2001" s="1">
        <v>0</v>
      </c>
      <c r="AL2001" s="1">
        <v>467</v>
      </c>
      <c r="AM2001" s="2">
        <v>42189</v>
      </c>
      <c r="AN2001">
        <f t="shared" si="94"/>
        <v>7</v>
      </c>
      <c r="AO2001" t="str">
        <f t="shared" si="95"/>
        <v>July</v>
      </c>
      <c r="AP2001">
        <v>1</v>
      </c>
    </row>
    <row r="2002" spans="1:42" ht="13" x14ac:dyDescent="0.15">
      <c r="A2002">
        <v>2001</v>
      </c>
      <c r="B2002" s="1">
        <v>88325</v>
      </c>
      <c r="C2002" s="1">
        <v>1570</v>
      </c>
      <c r="D2002" s="1">
        <f t="shared" si="93"/>
        <v>1.7775261817152561</v>
      </c>
      <c r="E2002" s="1">
        <v>0</v>
      </c>
      <c r="F2002" s="1">
        <v>0</v>
      </c>
      <c r="G2002" s="1">
        <v>42</v>
      </c>
      <c r="H2002" s="1">
        <v>519</v>
      </c>
      <c r="I2002" s="1">
        <v>71</v>
      </c>
      <c r="J2002" s="1">
        <v>860</v>
      </c>
      <c r="K2002" s="1">
        <v>93</v>
      </c>
      <c r="L2002" s="1">
        <v>27</v>
      </c>
      <c r="M2002" s="1">
        <v>53</v>
      </c>
      <c r="N2002" s="1">
        <v>1</v>
      </c>
      <c r="O2002" s="1">
        <v>6</v>
      </c>
      <c r="P2002" s="1">
        <v>2</v>
      </c>
      <c r="Q2002" s="1">
        <v>9</v>
      </c>
      <c r="R2002" s="1">
        <v>2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39</v>
      </c>
      <c r="AA2002" s="1" t="str" cm="1">
        <f t="array" ref="AA2002">_xlfn.IFS(AND(Z2002 &lt; 36, Z2002 &gt; 23), "24-35", AND(Z2002 &lt; 51, Z2002 &gt; 35), "36-50", AND(Z2002 &lt; 66, Z2002 &gt; 50), "51-65", Z2002 &gt; 65, "66+", TRUE, "?")</f>
        <v>36-50</v>
      </c>
      <c r="AB2002" s="1">
        <v>2303</v>
      </c>
      <c r="AC2002" s="1">
        <v>0</v>
      </c>
      <c r="AD2002" s="1">
        <v>0</v>
      </c>
      <c r="AE2002" s="1">
        <v>0</v>
      </c>
      <c r="AF2002" s="1">
        <v>1</v>
      </c>
      <c r="AG2002" s="1">
        <v>0</v>
      </c>
      <c r="AH2002" s="1">
        <v>0</v>
      </c>
      <c r="AI2002" s="1">
        <v>1</v>
      </c>
      <c r="AJ2002" s="1">
        <v>0</v>
      </c>
      <c r="AK2002" s="1">
        <v>0</v>
      </c>
      <c r="AL2002" s="1">
        <v>1517</v>
      </c>
      <c r="AM2002" s="2">
        <v>42546</v>
      </c>
      <c r="AN2002">
        <f t="shared" si="94"/>
        <v>6</v>
      </c>
      <c r="AO2002" t="str">
        <f t="shared" si="95"/>
        <v>June</v>
      </c>
      <c r="AP2002">
        <v>1</v>
      </c>
    </row>
    <row r="2003" spans="1:42" ht="13" x14ac:dyDescent="0.15">
      <c r="A2003">
        <v>2002</v>
      </c>
      <c r="B2003" s="1">
        <v>38054</v>
      </c>
      <c r="C2003" s="1">
        <v>45</v>
      </c>
      <c r="D2003" s="1">
        <f t="shared" si="93"/>
        <v>0.1182530088821149</v>
      </c>
      <c r="E2003" s="1">
        <v>1</v>
      </c>
      <c r="F2003" s="1">
        <v>1</v>
      </c>
      <c r="G2003" s="1">
        <v>24</v>
      </c>
      <c r="H2003" s="1">
        <v>23</v>
      </c>
      <c r="I2003" s="1">
        <v>2</v>
      </c>
      <c r="J2003" s="1">
        <v>17</v>
      </c>
      <c r="K2003" s="1">
        <v>2</v>
      </c>
      <c r="L2003" s="1">
        <v>1</v>
      </c>
      <c r="M2003" s="1">
        <v>0</v>
      </c>
      <c r="N2003" s="1">
        <v>2</v>
      </c>
      <c r="O2003" s="1">
        <v>2</v>
      </c>
      <c r="P2003" s="1">
        <v>0</v>
      </c>
      <c r="Q2003" s="1">
        <v>3</v>
      </c>
      <c r="R2003" s="1">
        <v>7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70</v>
      </c>
      <c r="AA2003" s="1" t="str" cm="1">
        <f t="array" ref="AA2003">_xlfn.IFS(AND(Z2003 &lt; 36, Z2003 &gt; 23), "24-35", AND(Z2003 &lt; 51, Z2003 &gt; 35), "36-50", AND(Z2003 &lt; 66, Z2003 &gt; 50), "51-65", Z2003 &gt; 65, "66+", TRUE, "?")</f>
        <v>66+</v>
      </c>
      <c r="AB2003" s="1">
        <v>2218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</v>
      </c>
      <c r="AK2003" s="1">
        <v>0</v>
      </c>
      <c r="AL2003" s="1">
        <v>45</v>
      </c>
      <c r="AM2003" s="2">
        <v>42631</v>
      </c>
      <c r="AN2003">
        <f t="shared" si="94"/>
        <v>9</v>
      </c>
      <c r="AO2003" t="str">
        <f t="shared" si="95"/>
        <v>September</v>
      </c>
      <c r="AP2003">
        <v>1</v>
      </c>
    </row>
    <row r="2004" spans="1:42" ht="13" x14ac:dyDescent="0.15">
      <c r="A2004">
        <v>2003</v>
      </c>
      <c r="B2004" s="1">
        <v>80617</v>
      </c>
      <c r="C2004" s="1">
        <v>1403</v>
      </c>
      <c r="D2004" s="1">
        <f t="shared" si="93"/>
        <v>1.7403277224406761</v>
      </c>
      <c r="E2004" s="1">
        <v>0</v>
      </c>
      <c r="F2004" s="1">
        <v>0</v>
      </c>
      <c r="G2004" s="1">
        <v>42</v>
      </c>
      <c r="H2004" s="1">
        <v>594</v>
      </c>
      <c r="I2004" s="1">
        <v>51</v>
      </c>
      <c r="J2004" s="1">
        <v>631</v>
      </c>
      <c r="K2004" s="1">
        <v>72</v>
      </c>
      <c r="L2004" s="1">
        <v>55</v>
      </c>
      <c r="M2004" s="1">
        <v>32</v>
      </c>
      <c r="N2004" s="1">
        <v>1</v>
      </c>
      <c r="O2004" s="1">
        <v>4</v>
      </c>
      <c r="P2004" s="1">
        <v>6</v>
      </c>
      <c r="Q2004" s="1">
        <v>8</v>
      </c>
      <c r="R2004" s="1">
        <v>2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25</v>
      </c>
      <c r="AA2004" s="1" t="str" cm="1">
        <f t="array" ref="AA2004">_xlfn.IFS(AND(Z2004 &lt; 36, Z2004 &gt; 23), "24-35", AND(Z2004 &lt; 51, Z2004 &gt; 35), "36-50", AND(Z2004 &lt; 66, Z2004 &gt; 50), "51-65", Z2004 &gt; 65, "66+", TRUE, "?")</f>
        <v>24-35</v>
      </c>
      <c r="AB2004" s="1">
        <v>2784</v>
      </c>
      <c r="AC2004" s="1">
        <v>0</v>
      </c>
      <c r="AD2004" s="1">
        <v>0</v>
      </c>
      <c r="AE2004" s="1">
        <v>1</v>
      </c>
      <c r="AF2004" s="1">
        <v>0</v>
      </c>
      <c r="AG2004" s="1">
        <v>0</v>
      </c>
      <c r="AH2004" s="1">
        <v>1</v>
      </c>
      <c r="AI2004" s="1">
        <v>0</v>
      </c>
      <c r="AJ2004" s="1">
        <v>0</v>
      </c>
      <c r="AK2004" s="1">
        <v>0</v>
      </c>
      <c r="AL2004" s="1">
        <v>1371</v>
      </c>
      <c r="AM2004" s="2">
        <v>42065</v>
      </c>
      <c r="AN2004">
        <f t="shared" si="94"/>
        <v>3</v>
      </c>
      <c r="AO2004" t="str">
        <f t="shared" si="95"/>
        <v>March</v>
      </c>
      <c r="AP2004">
        <v>1</v>
      </c>
    </row>
    <row r="2005" spans="1:42" ht="13" x14ac:dyDescent="0.15">
      <c r="A2005">
        <v>2004</v>
      </c>
      <c r="B2005" s="1">
        <v>5305</v>
      </c>
      <c r="C2005" s="1">
        <v>27</v>
      </c>
      <c r="D2005" s="1">
        <f t="shared" si="93"/>
        <v>0.50895381715362864</v>
      </c>
      <c r="E2005" s="1">
        <v>0</v>
      </c>
      <c r="F2005" s="1">
        <v>1</v>
      </c>
      <c r="G2005" s="1">
        <v>12</v>
      </c>
      <c r="H2005" s="1">
        <v>12</v>
      </c>
      <c r="I2005" s="1">
        <v>4</v>
      </c>
      <c r="J2005" s="1">
        <v>7</v>
      </c>
      <c r="K2005" s="1">
        <v>1</v>
      </c>
      <c r="L2005" s="1">
        <v>3</v>
      </c>
      <c r="M2005" s="1">
        <v>5</v>
      </c>
      <c r="N2005" s="1">
        <v>0</v>
      </c>
      <c r="O2005" s="1">
        <v>1</v>
      </c>
      <c r="P2005" s="1">
        <v>0</v>
      </c>
      <c r="Q2005" s="1">
        <v>0</v>
      </c>
      <c r="R2005" s="1">
        <v>13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44</v>
      </c>
      <c r="AA2005" s="1" t="str" cm="1">
        <f t="array" ref="AA2005">_xlfn.IFS(AND(Z2005 &lt; 36, Z2005 &gt; 23), "24-35", AND(Z2005 &lt; 51, Z2005 &gt; 35), "36-50", AND(Z2005 &lt; 66, Z2005 &gt; 50), "51-65", Z2005 &gt; 65, "66+", TRUE, "?")</f>
        <v>36-50</v>
      </c>
      <c r="AB2005" s="1">
        <v>2493</v>
      </c>
      <c r="AC2005" s="1">
        <v>0</v>
      </c>
      <c r="AD2005" s="1">
        <v>1</v>
      </c>
      <c r="AE2005" s="1">
        <v>0</v>
      </c>
      <c r="AF2005" s="1">
        <v>0</v>
      </c>
      <c r="AG2005" s="1">
        <v>0</v>
      </c>
      <c r="AH2005" s="1">
        <v>0</v>
      </c>
      <c r="AI2005" s="1">
        <v>1</v>
      </c>
      <c r="AJ2005" s="1">
        <v>0</v>
      </c>
      <c r="AK2005" s="1">
        <v>0</v>
      </c>
      <c r="AL2005" s="1">
        <v>22</v>
      </c>
      <c r="AM2005" s="2">
        <v>42356</v>
      </c>
      <c r="AN2005">
        <f t="shared" si="94"/>
        <v>12</v>
      </c>
      <c r="AO2005" t="str">
        <f t="shared" si="95"/>
        <v>December</v>
      </c>
      <c r="AP2005">
        <v>1</v>
      </c>
    </row>
    <row r="2006" spans="1:42" ht="13" x14ac:dyDescent="0.15">
      <c r="A2006">
        <v>2005</v>
      </c>
      <c r="B2006" s="1">
        <v>36807</v>
      </c>
      <c r="C2006" s="1">
        <v>11</v>
      </c>
      <c r="D2006" s="1">
        <f t="shared" si="93"/>
        <v>2.9885619583231451E-2</v>
      </c>
      <c r="E2006" s="1">
        <v>1</v>
      </c>
      <c r="F2006" s="1">
        <v>1</v>
      </c>
      <c r="G2006" s="1">
        <v>88</v>
      </c>
      <c r="H2006" s="1">
        <v>4</v>
      </c>
      <c r="I2006" s="1">
        <v>2</v>
      </c>
      <c r="J2006" s="1">
        <v>5</v>
      </c>
      <c r="K2006" s="1">
        <v>0</v>
      </c>
      <c r="L2006" s="1">
        <v>0</v>
      </c>
      <c r="M2006" s="1">
        <v>5</v>
      </c>
      <c r="N2006" s="1">
        <v>1</v>
      </c>
      <c r="O2006" s="1">
        <v>1</v>
      </c>
      <c r="P2006" s="1">
        <v>0</v>
      </c>
      <c r="Q2006" s="1">
        <v>2</v>
      </c>
      <c r="R2006" s="1">
        <v>6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66</v>
      </c>
      <c r="AA2006" s="1" t="str" cm="1">
        <f t="array" ref="AA2006">_xlfn.IFS(AND(Z2006 &lt; 36, Z2006 &gt; 23), "24-35", AND(Z2006 &lt; 51, Z2006 &gt; 35), "36-50", AND(Z2006 &lt; 66, Z2006 &gt; 50), "51-65", Z2006 &gt; 65, "66+", TRUE, "?")</f>
        <v>66+</v>
      </c>
      <c r="AB2006" s="1">
        <v>2715</v>
      </c>
      <c r="AC2006" s="1">
        <v>0</v>
      </c>
      <c r="AD2006" s="1">
        <v>0</v>
      </c>
      <c r="AE2006" s="1">
        <v>0</v>
      </c>
      <c r="AF2006" s="1">
        <v>1</v>
      </c>
      <c r="AG2006" s="1">
        <v>0</v>
      </c>
      <c r="AH2006" s="1">
        <v>0</v>
      </c>
      <c r="AI2006" s="1">
        <v>1</v>
      </c>
      <c r="AJ2006" s="1">
        <v>0</v>
      </c>
      <c r="AK2006" s="1">
        <v>0</v>
      </c>
      <c r="AL2006" s="1">
        <v>6</v>
      </c>
      <c r="AM2006" s="2">
        <v>42134</v>
      </c>
      <c r="AN2006">
        <f t="shared" si="94"/>
        <v>5</v>
      </c>
      <c r="AO2006" t="str">
        <f t="shared" si="95"/>
        <v>May</v>
      </c>
      <c r="AP2006">
        <v>1</v>
      </c>
    </row>
    <row r="2007" spans="1:42" ht="13" x14ac:dyDescent="0.15">
      <c r="A2007">
        <v>2006</v>
      </c>
      <c r="B2007" s="1">
        <v>40101</v>
      </c>
      <c r="C2007" s="1">
        <v>353</v>
      </c>
      <c r="D2007" s="1">
        <f t="shared" si="93"/>
        <v>0.88027729981795966</v>
      </c>
      <c r="E2007" s="1">
        <v>1</v>
      </c>
      <c r="F2007" s="1">
        <v>0</v>
      </c>
      <c r="G2007" s="1">
        <v>73</v>
      </c>
      <c r="H2007" s="1">
        <v>171</v>
      </c>
      <c r="I2007" s="1">
        <v>3</v>
      </c>
      <c r="J2007" s="1">
        <v>129</v>
      </c>
      <c r="K2007" s="1">
        <v>26</v>
      </c>
      <c r="L2007" s="1">
        <v>24</v>
      </c>
      <c r="M2007" s="1">
        <v>62</v>
      </c>
      <c r="N2007" s="1">
        <v>4</v>
      </c>
      <c r="O2007" s="1">
        <v>6</v>
      </c>
      <c r="P2007" s="1">
        <v>1</v>
      </c>
      <c r="Q2007" s="1">
        <v>6</v>
      </c>
      <c r="R2007" s="1">
        <v>7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35</v>
      </c>
      <c r="AA2007" s="1" t="str" cm="1">
        <f t="array" ref="AA2007">_xlfn.IFS(AND(Z2007 &lt; 36, Z2007 &gt; 23), "24-35", AND(Z2007 &lt; 51, Z2007 &gt; 35), "36-50", AND(Z2007 &lt; 66, Z2007 &gt; 50), "51-65", Z2007 &gt; 65, "66+", TRUE, "?")</f>
        <v>24-35</v>
      </c>
      <c r="AB2007" s="1">
        <v>2782</v>
      </c>
      <c r="AC2007" s="1">
        <v>0</v>
      </c>
      <c r="AD2007" s="1">
        <v>0</v>
      </c>
      <c r="AE2007" s="1">
        <v>0</v>
      </c>
      <c r="AF2007" s="1">
        <v>1</v>
      </c>
      <c r="AG2007" s="1">
        <v>0</v>
      </c>
      <c r="AH2007" s="1">
        <v>0</v>
      </c>
      <c r="AI2007" s="1">
        <v>0</v>
      </c>
      <c r="AJ2007" s="1">
        <v>1</v>
      </c>
      <c r="AK2007" s="1">
        <v>0</v>
      </c>
      <c r="AL2007" s="1">
        <v>291</v>
      </c>
      <c r="AM2007" s="2">
        <v>42067</v>
      </c>
      <c r="AN2007">
        <f t="shared" si="94"/>
        <v>3</v>
      </c>
      <c r="AO2007" t="str">
        <f t="shared" si="95"/>
        <v>March</v>
      </c>
      <c r="AP2007">
        <v>1</v>
      </c>
    </row>
    <row r="2008" spans="1:42" ht="13" x14ac:dyDescent="0.15">
      <c r="A2008">
        <v>2007</v>
      </c>
      <c r="B2008" s="1">
        <v>58025</v>
      </c>
      <c r="C2008" s="1">
        <v>448</v>
      </c>
      <c r="D2008" s="1">
        <f t="shared" si="93"/>
        <v>0.77208099956915122</v>
      </c>
      <c r="E2008" s="1">
        <v>0</v>
      </c>
      <c r="F2008" s="1">
        <v>1</v>
      </c>
      <c r="G2008" s="1">
        <v>81</v>
      </c>
      <c r="H2008" s="1">
        <v>270</v>
      </c>
      <c r="I2008" s="1">
        <v>31</v>
      </c>
      <c r="J2008" s="1">
        <v>88</v>
      </c>
      <c r="K2008" s="1">
        <v>11</v>
      </c>
      <c r="L2008" s="1">
        <v>48</v>
      </c>
      <c r="M2008" s="1">
        <v>22</v>
      </c>
      <c r="N2008" s="1">
        <v>3</v>
      </c>
      <c r="O2008" s="1">
        <v>3</v>
      </c>
      <c r="P2008" s="1">
        <v>2</v>
      </c>
      <c r="Q2008" s="1">
        <v>10</v>
      </c>
      <c r="R2008" s="1">
        <v>4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41</v>
      </c>
      <c r="AA2008" s="1" t="str" cm="1">
        <f t="array" ref="AA2008">_xlfn.IFS(AND(Z2008 &lt; 36, Z2008 &gt; 23), "24-35", AND(Z2008 &lt; 51, Z2008 &gt; 35), "36-50", AND(Z2008 &lt; 66, Z2008 &gt; 50), "51-65", Z2008 &gt; 65, "66+", TRUE, "?")</f>
        <v>36-50</v>
      </c>
      <c r="AB2008" s="1">
        <v>2374</v>
      </c>
      <c r="AC2008" s="1">
        <v>0</v>
      </c>
      <c r="AD2008" s="1">
        <v>1</v>
      </c>
      <c r="AE2008" s="1">
        <v>0</v>
      </c>
      <c r="AF2008" s="1">
        <v>0</v>
      </c>
      <c r="AG2008" s="1">
        <v>0</v>
      </c>
      <c r="AH2008" s="1">
        <v>0</v>
      </c>
      <c r="AI2008" s="1">
        <v>1</v>
      </c>
      <c r="AJ2008" s="1">
        <v>0</v>
      </c>
      <c r="AK2008" s="1">
        <v>0</v>
      </c>
      <c r="AL2008" s="1">
        <v>426</v>
      </c>
      <c r="AM2008" s="2">
        <v>42475</v>
      </c>
      <c r="AN2008">
        <f t="shared" si="94"/>
        <v>4</v>
      </c>
      <c r="AO2008" t="str">
        <f t="shared" si="95"/>
        <v>April</v>
      </c>
      <c r="AP2008">
        <v>1</v>
      </c>
    </row>
    <row r="2009" spans="1:42" ht="13" x14ac:dyDescent="0.15">
      <c r="A2009">
        <v>2008</v>
      </c>
      <c r="B2009" s="1">
        <v>27190</v>
      </c>
      <c r="C2009" s="1">
        <v>15</v>
      </c>
      <c r="D2009" s="1">
        <f t="shared" si="93"/>
        <v>5.5167340934166975E-2</v>
      </c>
      <c r="E2009" s="1">
        <v>1</v>
      </c>
      <c r="F2009" s="1">
        <v>0</v>
      </c>
      <c r="G2009" s="1">
        <v>13</v>
      </c>
      <c r="H2009" s="1">
        <v>1</v>
      </c>
      <c r="I2009" s="1">
        <v>6</v>
      </c>
      <c r="J2009" s="1">
        <v>7</v>
      </c>
      <c r="K2009" s="1">
        <v>0</v>
      </c>
      <c r="L2009" s="1">
        <v>1</v>
      </c>
      <c r="M2009" s="1">
        <v>3</v>
      </c>
      <c r="N2009" s="1">
        <v>1</v>
      </c>
      <c r="O2009" s="1">
        <v>1</v>
      </c>
      <c r="P2009" s="1">
        <v>0</v>
      </c>
      <c r="Q2009" s="1">
        <v>2</v>
      </c>
      <c r="R2009" s="1">
        <v>8</v>
      </c>
      <c r="S2009" s="1">
        <v>0</v>
      </c>
      <c r="T2009" s="1">
        <v>0</v>
      </c>
      <c r="U2009" s="1">
        <v>1</v>
      </c>
      <c r="V2009" s="1">
        <v>0</v>
      </c>
      <c r="W2009" s="1">
        <v>0</v>
      </c>
      <c r="X2009" s="1">
        <v>0</v>
      </c>
      <c r="Y2009" s="1">
        <v>1</v>
      </c>
      <c r="Z2009" s="1">
        <v>47</v>
      </c>
      <c r="AA2009" s="1" t="str" cm="1">
        <f t="array" ref="AA2009">_xlfn.IFS(AND(Z2009 &lt; 36, Z2009 &gt; 23), "24-35", AND(Z2009 &lt; 51, Z2009 &gt; 35), "36-50", AND(Z2009 &lt; 66, Z2009 &gt; 50), "51-65", Z2009 &gt; 65, "66+", TRUE, "?")</f>
        <v>36-50</v>
      </c>
      <c r="AB2009" s="1">
        <v>2477</v>
      </c>
      <c r="AC2009" s="1">
        <v>0</v>
      </c>
      <c r="AD2009" s="1">
        <v>0</v>
      </c>
      <c r="AE2009" s="1">
        <v>0</v>
      </c>
      <c r="AF2009" s="1">
        <v>1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12</v>
      </c>
      <c r="AM2009" s="2">
        <v>42372</v>
      </c>
      <c r="AN2009">
        <f t="shared" si="94"/>
        <v>1</v>
      </c>
      <c r="AO2009" t="str">
        <f t="shared" si="95"/>
        <v>January</v>
      </c>
      <c r="AP2009">
        <v>1</v>
      </c>
    </row>
    <row r="2010" spans="1:42" ht="13" x14ac:dyDescent="0.15">
      <c r="A2010">
        <v>2009</v>
      </c>
      <c r="B2010" s="1">
        <v>7500</v>
      </c>
      <c r="C2010" s="1">
        <v>32</v>
      </c>
      <c r="D2010" s="1">
        <f t="shared" si="93"/>
        <v>0.42666666666666669</v>
      </c>
      <c r="E2010" s="1">
        <v>1</v>
      </c>
      <c r="F2010" s="1">
        <v>0</v>
      </c>
      <c r="G2010" s="1">
        <v>7</v>
      </c>
      <c r="H2010" s="1">
        <v>2</v>
      </c>
      <c r="I2010" s="1">
        <v>8</v>
      </c>
      <c r="J2010" s="1">
        <v>11</v>
      </c>
      <c r="K2010" s="1">
        <v>3</v>
      </c>
      <c r="L2010" s="1">
        <v>8</v>
      </c>
      <c r="M2010" s="1">
        <v>21</v>
      </c>
      <c r="N2010" s="1">
        <v>4</v>
      </c>
      <c r="O2010" s="1">
        <v>3</v>
      </c>
      <c r="P2010" s="1">
        <v>2</v>
      </c>
      <c r="Q2010" s="1">
        <v>2</v>
      </c>
      <c r="R2010" s="1">
        <v>7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41</v>
      </c>
      <c r="AA2010" s="1" t="str" cm="1">
        <f t="array" ref="AA2010">_xlfn.IFS(AND(Z2010 &lt; 36, Z2010 &gt; 23), "24-35", AND(Z2010 &lt; 51, Z2010 &gt; 35), "36-50", AND(Z2010 &lt; 66, Z2010 &gt; 50), "51-65", Z2010 &gt; 65, "66+", TRUE, "?")</f>
        <v>36-50</v>
      </c>
      <c r="AB2010" s="1">
        <v>2577</v>
      </c>
      <c r="AC2010" s="1">
        <v>0</v>
      </c>
      <c r="AD2010" s="1">
        <v>0</v>
      </c>
      <c r="AE2010" s="1">
        <v>0</v>
      </c>
      <c r="AF2010" s="1">
        <v>1</v>
      </c>
      <c r="AG2010" s="1">
        <v>0</v>
      </c>
      <c r="AH2010" s="1">
        <v>1</v>
      </c>
      <c r="AI2010" s="1">
        <v>0</v>
      </c>
      <c r="AJ2010" s="1">
        <v>0</v>
      </c>
      <c r="AK2010" s="1">
        <v>0</v>
      </c>
      <c r="AL2010" s="1">
        <v>11</v>
      </c>
      <c r="AM2010" s="2">
        <v>42272</v>
      </c>
      <c r="AN2010">
        <f t="shared" si="94"/>
        <v>9</v>
      </c>
      <c r="AO2010" t="str">
        <f t="shared" si="95"/>
        <v>September</v>
      </c>
      <c r="AP2010">
        <v>1</v>
      </c>
    </row>
    <row r="2011" spans="1:42" ht="13" x14ac:dyDescent="0.15">
      <c r="A2011">
        <v>2010</v>
      </c>
      <c r="B2011" s="1">
        <v>33562</v>
      </c>
      <c r="C2011" s="1">
        <v>48</v>
      </c>
      <c r="D2011" s="1">
        <f t="shared" si="93"/>
        <v>0.14301889041177523</v>
      </c>
      <c r="E2011" s="1">
        <v>1</v>
      </c>
      <c r="F2011" s="1">
        <v>2</v>
      </c>
      <c r="G2011" s="1">
        <v>33</v>
      </c>
      <c r="H2011" s="1">
        <v>21</v>
      </c>
      <c r="I2011" s="1">
        <v>12</v>
      </c>
      <c r="J2011" s="1">
        <v>12</v>
      </c>
      <c r="K2011" s="1">
        <v>0</v>
      </c>
      <c r="L2011" s="1">
        <v>3</v>
      </c>
      <c r="M2011" s="1">
        <v>3</v>
      </c>
      <c r="N2011" s="1">
        <v>3</v>
      </c>
      <c r="O2011" s="1">
        <v>2</v>
      </c>
      <c r="P2011" s="1">
        <v>0</v>
      </c>
      <c r="Q2011" s="1">
        <v>4</v>
      </c>
      <c r="R2011" s="1">
        <v>4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57</v>
      </c>
      <c r="AA2011" s="1" t="str" cm="1">
        <f t="array" ref="AA2011">_xlfn.IFS(AND(Z2011 &lt; 36, Z2011 &gt; 23), "24-35", AND(Z2011 &lt; 51, Z2011 &gt; 35), "36-50", AND(Z2011 &lt; 66, Z2011 &gt; 50), "51-65", Z2011 &gt; 65, "66+", TRUE, "?")</f>
        <v>51-65</v>
      </c>
      <c r="AB2011" s="1">
        <v>2163</v>
      </c>
      <c r="AC2011" s="1">
        <v>0</v>
      </c>
      <c r="AD2011" s="1">
        <v>1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</v>
      </c>
      <c r="AK2011" s="1">
        <v>0</v>
      </c>
      <c r="AL2011" s="1">
        <v>45</v>
      </c>
      <c r="AM2011" s="2">
        <v>42686</v>
      </c>
      <c r="AN2011">
        <f t="shared" si="94"/>
        <v>11</v>
      </c>
      <c r="AO2011" t="str">
        <f t="shared" si="95"/>
        <v>November</v>
      </c>
      <c r="AP2011">
        <v>1</v>
      </c>
    </row>
    <row r="2012" spans="1:42" ht="13" x14ac:dyDescent="0.15">
      <c r="A2012">
        <v>2011</v>
      </c>
      <c r="B2012" s="1">
        <v>57642</v>
      </c>
      <c r="C2012" s="1">
        <v>652</v>
      </c>
      <c r="D2012" s="1">
        <f t="shared" si="93"/>
        <v>1.131119669685299</v>
      </c>
      <c r="E2012" s="1">
        <v>0</v>
      </c>
      <c r="F2012" s="1">
        <v>1</v>
      </c>
      <c r="G2012" s="1">
        <v>24</v>
      </c>
      <c r="H2012" s="1">
        <v>580</v>
      </c>
      <c r="I2012" s="1">
        <v>6</v>
      </c>
      <c r="J2012" s="1">
        <v>58</v>
      </c>
      <c r="K2012" s="1">
        <v>8</v>
      </c>
      <c r="L2012" s="1">
        <v>0</v>
      </c>
      <c r="M2012" s="1">
        <v>27</v>
      </c>
      <c r="N2012" s="1">
        <v>3</v>
      </c>
      <c r="O2012" s="1">
        <v>7</v>
      </c>
      <c r="P2012" s="1">
        <v>6</v>
      </c>
      <c r="Q2012" s="1">
        <v>6</v>
      </c>
      <c r="R2012" s="1">
        <v>4</v>
      </c>
      <c r="S2012" s="1">
        <v>0</v>
      </c>
      <c r="T2012" s="1">
        <v>0</v>
      </c>
      <c r="U2012" s="1">
        <v>1</v>
      </c>
      <c r="V2012" s="1">
        <v>0</v>
      </c>
      <c r="W2012" s="1">
        <v>0</v>
      </c>
      <c r="X2012" s="1">
        <v>0</v>
      </c>
      <c r="Y2012" s="1">
        <v>0</v>
      </c>
      <c r="Z2012" s="1">
        <v>50</v>
      </c>
      <c r="AA2012" s="1" t="str" cm="1">
        <f t="array" ref="AA2012">_xlfn.IFS(AND(Z2012 &lt; 36, Z2012 &gt; 23), "24-35", AND(Z2012 &lt; 51, Z2012 &gt; 35), "36-50", AND(Z2012 &lt; 66, Z2012 &gt; 50), "51-65", Z2012 &gt; 65, "66+", TRUE, "?")</f>
        <v>36-50</v>
      </c>
      <c r="AB2012" s="1">
        <v>2330</v>
      </c>
      <c r="AC2012" s="1">
        <v>0</v>
      </c>
      <c r="AD2012" s="1">
        <v>0</v>
      </c>
      <c r="AE2012" s="1">
        <v>1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625</v>
      </c>
      <c r="AM2012" s="2">
        <v>42519</v>
      </c>
      <c r="AN2012">
        <f t="shared" si="94"/>
        <v>5</v>
      </c>
      <c r="AO2012" t="str">
        <f t="shared" si="95"/>
        <v>May</v>
      </c>
      <c r="AP2012">
        <v>1</v>
      </c>
    </row>
    <row r="2013" spans="1:42" ht="13" x14ac:dyDescent="0.15">
      <c r="A2013">
        <v>2012</v>
      </c>
      <c r="B2013" s="1">
        <v>63777</v>
      </c>
      <c r="C2013" s="1">
        <v>600</v>
      </c>
      <c r="D2013" s="1">
        <f t="shared" si="93"/>
        <v>0.94077802342537287</v>
      </c>
      <c r="E2013" s="1">
        <v>1</v>
      </c>
      <c r="F2013" s="1">
        <v>1</v>
      </c>
      <c r="G2013" s="1">
        <v>87</v>
      </c>
      <c r="H2013" s="1">
        <v>457</v>
      </c>
      <c r="I2013" s="1">
        <v>5</v>
      </c>
      <c r="J2013" s="1">
        <v>106</v>
      </c>
      <c r="K2013" s="1">
        <v>15</v>
      </c>
      <c r="L2013" s="1">
        <v>17</v>
      </c>
      <c r="M2013" s="1">
        <v>53</v>
      </c>
      <c r="N2013" s="1">
        <v>8</v>
      </c>
      <c r="O2013" s="1">
        <v>11</v>
      </c>
      <c r="P2013" s="1">
        <v>1</v>
      </c>
      <c r="Q2013" s="1">
        <v>6</v>
      </c>
      <c r="R2013" s="1">
        <v>8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41</v>
      </c>
      <c r="AA2013" s="1" t="str" cm="1">
        <f t="array" ref="AA2013">_xlfn.IFS(AND(Z2013 &lt; 36, Z2013 &gt; 23), "24-35", AND(Z2013 &lt; 51, Z2013 &gt; 35), "36-50", AND(Z2013 &lt; 66, Z2013 &gt; 50), "51-65", Z2013 &gt; 65, "66+", TRUE, "?")</f>
        <v>36-50</v>
      </c>
      <c r="AB2013" s="1">
        <v>2621</v>
      </c>
      <c r="AC2013" s="1">
        <v>0</v>
      </c>
      <c r="AD2013" s="1">
        <v>1</v>
      </c>
      <c r="AE2013" s="1">
        <v>0</v>
      </c>
      <c r="AF2013" s="1">
        <v>0</v>
      </c>
      <c r="AG2013" s="1">
        <v>0</v>
      </c>
      <c r="AH2013" s="1">
        <v>0</v>
      </c>
      <c r="AI2013" s="1">
        <v>1</v>
      </c>
      <c r="AJ2013" s="1">
        <v>0</v>
      </c>
      <c r="AK2013" s="1">
        <v>0</v>
      </c>
      <c r="AL2013" s="1">
        <v>547</v>
      </c>
      <c r="AM2013" s="2">
        <v>42228</v>
      </c>
      <c r="AN2013">
        <f t="shared" si="94"/>
        <v>8</v>
      </c>
      <c r="AO2013" t="str">
        <f t="shared" si="95"/>
        <v>August</v>
      </c>
      <c r="AP2013">
        <v>1</v>
      </c>
    </row>
    <row r="2014" spans="1:42" ht="13" x14ac:dyDescent="0.15">
      <c r="A2014">
        <v>2013</v>
      </c>
      <c r="B2014" s="1">
        <v>57967</v>
      </c>
      <c r="C2014" s="1">
        <v>377</v>
      </c>
      <c r="D2014" s="1">
        <f t="shared" si="93"/>
        <v>0.65037003812514016</v>
      </c>
      <c r="E2014" s="1">
        <v>0</v>
      </c>
      <c r="F2014" s="1">
        <v>1</v>
      </c>
      <c r="G2014" s="1">
        <v>39</v>
      </c>
      <c r="H2014" s="1">
        <v>229</v>
      </c>
      <c r="I2014" s="1">
        <v>7</v>
      </c>
      <c r="J2014" s="1">
        <v>137</v>
      </c>
      <c r="K2014" s="1">
        <v>4</v>
      </c>
      <c r="L2014" s="1">
        <v>0</v>
      </c>
      <c r="M2014" s="1">
        <v>91</v>
      </c>
      <c r="N2014" s="1">
        <v>5</v>
      </c>
      <c r="O2014" s="1">
        <v>4</v>
      </c>
      <c r="P2014" s="1">
        <v>2</v>
      </c>
      <c r="Q2014" s="1">
        <v>8</v>
      </c>
      <c r="R2014" s="1">
        <v>5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58</v>
      </c>
      <c r="AA2014" s="1" t="str" cm="1">
        <f t="array" ref="AA2014">_xlfn.IFS(AND(Z2014 &lt; 36, Z2014 &gt; 23), "24-35", AND(Z2014 &lt; 51, Z2014 &gt; 35), "36-50", AND(Z2014 &lt; 66, Z2014 &gt; 50), "51-65", Z2014 &gt; 65, "66+", TRUE, "?")</f>
        <v>51-65</v>
      </c>
      <c r="AB2014" s="1">
        <v>2642</v>
      </c>
      <c r="AC2014" s="1">
        <v>0</v>
      </c>
      <c r="AD2014" s="1">
        <v>0</v>
      </c>
      <c r="AE2014" s="1">
        <v>1</v>
      </c>
      <c r="AF2014" s="1">
        <v>0</v>
      </c>
      <c r="AG2014" s="1">
        <v>0</v>
      </c>
      <c r="AH2014" s="1">
        <v>0</v>
      </c>
      <c r="AI2014" s="1">
        <v>1</v>
      </c>
      <c r="AJ2014" s="1">
        <v>0</v>
      </c>
      <c r="AK2014" s="1">
        <v>0</v>
      </c>
      <c r="AL2014" s="1">
        <v>286</v>
      </c>
      <c r="AM2014" s="2">
        <v>42207</v>
      </c>
      <c r="AN2014">
        <f t="shared" si="94"/>
        <v>7</v>
      </c>
      <c r="AO2014" t="str">
        <f t="shared" si="95"/>
        <v>July</v>
      </c>
      <c r="AP2014">
        <v>1</v>
      </c>
    </row>
    <row r="2015" spans="1:42" ht="13" x14ac:dyDescent="0.15">
      <c r="A2015">
        <v>2014</v>
      </c>
      <c r="B2015" s="1">
        <v>24434</v>
      </c>
      <c r="C2015" s="1">
        <v>33</v>
      </c>
      <c r="D2015" s="1">
        <f t="shared" si="93"/>
        <v>0.13505770647458459</v>
      </c>
      <c r="E2015" s="1">
        <v>2</v>
      </c>
      <c r="F2015" s="1">
        <v>0</v>
      </c>
      <c r="G2015" s="1">
        <v>9</v>
      </c>
      <c r="H2015" s="1">
        <v>3</v>
      </c>
      <c r="I2015" s="1">
        <v>2</v>
      </c>
      <c r="J2015" s="1">
        <v>8</v>
      </c>
      <c r="K2015" s="1">
        <v>20</v>
      </c>
      <c r="L2015" s="1">
        <v>0</v>
      </c>
      <c r="M2015" s="1">
        <v>17</v>
      </c>
      <c r="N2015" s="1">
        <v>2</v>
      </c>
      <c r="O2015" s="1">
        <v>2</v>
      </c>
      <c r="P2015" s="1">
        <v>1</v>
      </c>
      <c r="Q2015" s="1">
        <v>2</v>
      </c>
      <c r="R2015" s="1">
        <v>7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48</v>
      </c>
      <c r="AA2015" s="1" t="str" cm="1">
        <f t="array" ref="AA2015">_xlfn.IFS(AND(Z2015 &lt; 36, Z2015 &gt; 23), "24-35", AND(Z2015 &lt; 51, Z2015 &gt; 35), "36-50", AND(Z2015 &lt; 66, Z2015 &gt; 50), "51-65", Z2015 &gt; 65, "66+", TRUE, "?")</f>
        <v>36-50</v>
      </c>
      <c r="AB2015" s="1">
        <v>2201</v>
      </c>
      <c r="AC2015" s="1">
        <v>0</v>
      </c>
      <c r="AD2015" s="1">
        <v>1</v>
      </c>
      <c r="AE2015" s="1">
        <v>0</v>
      </c>
      <c r="AF2015" s="1">
        <v>0</v>
      </c>
      <c r="AG2015" s="1">
        <v>0</v>
      </c>
      <c r="AH2015" s="1">
        <v>0</v>
      </c>
      <c r="AI2015" s="1">
        <v>1</v>
      </c>
      <c r="AJ2015" s="1">
        <v>0</v>
      </c>
      <c r="AK2015" s="1">
        <v>0</v>
      </c>
      <c r="AL2015" s="1">
        <v>16</v>
      </c>
      <c r="AM2015" s="2">
        <v>42648</v>
      </c>
      <c r="AN2015">
        <f t="shared" si="94"/>
        <v>10</v>
      </c>
      <c r="AO2015" t="str">
        <f t="shared" si="95"/>
        <v>October</v>
      </c>
      <c r="AP2015">
        <v>1</v>
      </c>
    </row>
    <row r="2016" spans="1:42" ht="13" x14ac:dyDescent="0.15">
      <c r="A2016">
        <v>2015</v>
      </c>
      <c r="B2016" s="1">
        <v>11012</v>
      </c>
      <c r="C2016" s="1">
        <v>61</v>
      </c>
      <c r="D2016" s="1">
        <f t="shared" si="93"/>
        <v>0.55394115510352337</v>
      </c>
      <c r="E2016" s="1">
        <v>1</v>
      </c>
      <c r="F2016" s="1">
        <v>0</v>
      </c>
      <c r="G2016" s="1">
        <v>82</v>
      </c>
      <c r="H2016" s="1">
        <v>24</v>
      </c>
      <c r="I2016" s="1">
        <v>3</v>
      </c>
      <c r="J2016" s="1">
        <v>26</v>
      </c>
      <c r="K2016" s="1">
        <v>7</v>
      </c>
      <c r="L2016" s="1">
        <v>1</v>
      </c>
      <c r="M2016" s="1">
        <v>23</v>
      </c>
      <c r="N2016" s="1">
        <v>3</v>
      </c>
      <c r="O2016" s="1">
        <v>3</v>
      </c>
      <c r="P2016" s="1">
        <v>1</v>
      </c>
      <c r="Q2016" s="1">
        <v>2</v>
      </c>
      <c r="R2016" s="1">
        <v>9</v>
      </c>
      <c r="S2016" s="1">
        <v>0</v>
      </c>
      <c r="T2016" s="1">
        <v>0</v>
      </c>
      <c r="U2016" s="1">
        <v>1</v>
      </c>
      <c r="V2016" s="1">
        <v>0</v>
      </c>
      <c r="W2016" s="1">
        <v>0</v>
      </c>
      <c r="X2016" s="1">
        <v>0</v>
      </c>
      <c r="Y2016" s="1">
        <v>0</v>
      </c>
      <c r="Z2016" s="1">
        <v>36</v>
      </c>
      <c r="AA2016" s="1" t="str" cm="1">
        <f t="array" ref="AA2016">_xlfn.IFS(AND(Z2016 &lt; 36, Z2016 &gt; 23), "24-35", AND(Z2016 &lt; 51, Z2016 &gt; 35), "36-50", AND(Z2016 &lt; 66, Z2016 &gt; 50), "51-65", Z2016 &gt; 65, "66+", TRUE, "?")</f>
        <v>36-50</v>
      </c>
      <c r="AB2016" s="1">
        <v>2629</v>
      </c>
      <c r="AC2016" s="1">
        <v>0</v>
      </c>
      <c r="AD2016" s="1">
        <v>0</v>
      </c>
      <c r="AE2016" s="1">
        <v>1</v>
      </c>
      <c r="AF2016" s="1">
        <v>0</v>
      </c>
      <c r="AG2016" s="1">
        <v>0</v>
      </c>
      <c r="AH2016" s="1">
        <v>0</v>
      </c>
      <c r="AI2016" s="1">
        <v>1</v>
      </c>
      <c r="AJ2016" s="1">
        <v>0</v>
      </c>
      <c r="AK2016" s="1">
        <v>0</v>
      </c>
      <c r="AL2016" s="1">
        <v>38</v>
      </c>
      <c r="AM2016" s="2">
        <v>42220</v>
      </c>
      <c r="AN2016">
        <f t="shared" si="94"/>
        <v>8</v>
      </c>
      <c r="AO2016" t="str">
        <f t="shared" si="95"/>
        <v>August</v>
      </c>
      <c r="AP2016">
        <v>1</v>
      </c>
    </row>
    <row r="2017" spans="1:42" ht="13" x14ac:dyDescent="0.15">
      <c r="A2017">
        <v>2016</v>
      </c>
      <c r="B2017" s="1">
        <v>44802</v>
      </c>
      <c r="C2017" s="1">
        <v>1029</v>
      </c>
      <c r="D2017" s="1">
        <f t="shared" si="93"/>
        <v>2.2967724655149322</v>
      </c>
      <c r="E2017" s="1">
        <v>0</v>
      </c>
      <c r="F2017" s="1">
        <v>0</v>
      </c>
      <c r="G2017" s="1">
        <v>71</v>
      </c>
      <c r="H2017" s="1">
        <v>853</v>
      </c>
      <c r="I2017" s="1">
        <v>10</v>
      </c>
      <c r="J2017" s="1">
        <v>143</v>
      </c>
      <c r="K2017" s="1">
        <v>13</v>
      </c>
      <c r="L2017" s="1">
        <v>10</v>
      </c>
      <c r="M2017" s="1">
        <v>20</v>
      </c>
      <c r="N2017" s="1">
        <v>2</v>
      </c>
      <c r="O2017" s="1">
        <v>9</v>
      </c>
      <c r="P2017" s="1">
        <v>4</v>
      </c>
      <c r="Q2017" s="1">
        <v>12</v>
      </c>
      <c r="R2017" s="1">
        <v>8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50</v>
      </c>
      <c r="AA2017" s="1" t="str" cm="1">
        <f t="array" ref="AA2017">_xlfn.IFS(AND(Z2017 &lt; 36, Z2017 &gt; 23), "24-35", AND(Z2017 &lt; 51, Z2017 &gt; 35), "36-50", AND(Z2017 &lt; 66, Z2017 &gt; 50), "51-65", Z2017 &gt; 65, "66+", TRUE, "?")</f>
        <v>36-50</v>
      </c>
      <c r="AB2017" s="1">
        <v>2836</v>
      </c>
      <c r="AC2017" s="1">
        <v>0</v>
      </c>
      <c r="AD2017" s="1">
        <v>0</v>
      </c>
      <c r="AE2017" s="1">
        <v>1</v>
      </c>
      <c r="AF2017" s="1">
        <v>0</v>
      </c>
      <c r="AG2017" s="1">
        <v>0</v>
      </c>
      <c r="AH2017" s="1">
        <v>0</v>
      </c>
      <c r="AI2017" s="1">
        <v>0</v>
      </c>
      <c r="AJ2017" s="1">
        <v>1</v>
      </c>
      <c r="AK2017" s="1">
        <v>0</v>
      </c>
      <c r="AL2017" s="1">
        <v>1009</v>
      </c>
      <c r="AM2017" s="2">
        <v>42013</v>
      </c>
      <c r="AN2017">
        <f t="shared" si="94"/>
        <v>1</v>
      </c>
      <c r="AO2017" t="str">
        <f t="shared" si="95"/>
        <v>January</v>
      </c>
      <c r="AP2017">
        <v>1</v>
      </c>
    </row>
    <row r="2018" spans="1:42" ht="13" x14ac:dyDescent="0.15">
      <c r="A2018">
        <v>2017</v>
      </c>
      <c r="B2018" s="1">
        <v>26816</v>
      </c>
      <c r="C2018" s="1">
        <v>19</v>
      </c>
      <c r="D2018" s="1">
        <f t="shared" si="93"/>
        <v>7.0853221957040566E-2</v>
      </c>
      <c r="E2018" s="1">
        <v>0</v>
      </c>
      <c r="F2018" s="1">
        <v>0</v>
      </c>
      <c r="G2018" s="1">
        <v>50</v>
      </c>
      <c r="H2018" s="1">
        <v>5</v>
      </c>
      <c r="I2018" s="1">
        <v>1</v>
      </c>
      <c r="J2018" s="1">
        <v>6</v>
      </c>
      <c r="K2018" s="1">
        <v>3</v>
      </c>
      <c r="L2018" s="1">
        <v>4</v>
      </c>
      <c r="M2018" s="1">
        <v>3</v>
      </c>
      <c r="N2018" s="1">
        <v>1</v>
      </c>
      <c r="O2018" s="1">
        <v>0</v>
      </c>
      <c r="P2018" s="1">
        <v>0</v>
      </c>
      <c r="Q2018" s="1">
        <v>3</v>
      </c>
      <c r="R2018" s="1">
        <v>4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34</v>
      </c>
      <c r="AA2018" s="1" t="str" cm="1">
        <f t="array" ref="AA2018">_xlfn.IFS(AND(Z2018 &lt; 36, Z2018 &gt; 23), "24-35", AND(Z2018 &lt; 51, Z2018 &gt; 35), "36-50", AND(Z2018 &lt; 66, Z2018 &gt; 50), "51-65", Z2018 &gt; 65, "66+", TRUE, "?")</f>
        <v>24-35</v>
      </c>
      <c r="AB2018" s="1">
        <v>2840</v>
      </c>
      <c r="AC2018" s="1">
        <v>0</v>
      </c>
      <c r="AD2018" s="1">
        <v>0</v>
      </c>
      <c r="AE2018" s="1">
        <v>1</v>
      </c>
      <c r="AF2018" s="1">
        <v>0</v>
      </c>
      <c r="AG2018" s="1">
        <v>0</v>
      </c>
      <c r="AH2018" s="1">
        <v>0</v>
      </c>
      <c r="AI2018" s="1">
        <v>1</v>
      </c>
      <c r="AJ2018" s="1">
        <v>0</v>
      </c>
      <c r="AK2018" s="1">
        <v>0</v>
      </c>
      <c r="AL2018" s="1">
        <v>16</v>
      </c>
      <c r="AM2018" s="2">
        <v>42009</v>
      </c>
      <c r="AN2018">
        <f t="shared" si="94"/>
        <v>1</v>
      </c>
      <c r="AO2018" t="str">
        <f t="shared" si="95"/>
        <v>January</v>
      </c>
      <c r="AP2018">
        <v>1</v>
      </c>
    </row>
    <row r="2019" spans="1:42" ht="13" x14ac:dyDescent="0.15">
      <c r="A2019">
        <v>2018</v>
      </c>
      <c r="B2019" s="1">
        <v>61223</v>
      </c>
      <c r="C2019" s="1">
        <v>1094</v>
      </c>
      <c r="D2019" s="1">
        <f t="shared" si="93"/>
        <v>1.7869101481469383</v>
      </c>
      <c r="E2019" s="1">
        <v>0</v>
      </c>
      <c r="F2019" s="1">
        <v>1</v>
      </c>
      <c r="G2019" s="1">
        <v>46</v>
      </c>
      <c r="H2019" s="1">
        <v>709</v>
      </c>
      <c r="I2019" s="1">
        <v>43</v>
      </c>
      <c r="J2019" s="1">
        <v>182</v>
      </c>
      <c r="K2019" s="1">
        <v>42</v>
      </c>
      <c r="L2019" s="1">
        <v>118</v>
      </c>
      <c r="M2019" s="1">
        <v>247</v>
      </c>
      <c r="N2019" s="1">
        <v>2</v>
      </c>
      <c r="O2019" s="1">
        <v>9</v>
      </c>
      <c r="P2019" s="1">
        <v>3</v>
      </c>
      <c r="Q2019" s="1">
        <v>4</v>
      </c>
      <c r="R2019" s="1">
        <v>5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53</v>
      </c>
      <c r="AA2019" s="1" t="str" cm="1">
        <f t="array" ref="AA2019">_xlfn.IFS(AND(Z2019 &lt; 36, Z2019 &gt; 23), "24-35", AND(Z2019 &lt; 51, Z2019 &gt; 35), "36-50", AND(Z2019 &lt; 66, Z2019 &gt; 50), "51-65", Z2019 &gt; 65, "66+", TRUE, "?")</f>
        <v>51-65</v>
      </c>
      <c r="AB2019" s="1">
        <v>2540</v>
      </c>
      <c r="AC2019" s="1">
        <v>0</v>
      </c>
      <c r="AD2019" s="1">
        <v>1</v>
      </c>
      <c r="AE2019" s="1">
        <v>0</v>
      </c>
      <c r="AF2019" s="1">
        <v>0</v>
      </c>
      <c r="AG2019" s="1">
        <v>0</v>
      </c>
      <c r="AH2019" s="1">
        <v>0</v>
      </c>
      <c r="AI2019" s="1">
        <v>1</v>
      </c>
      <c r="AJ2019" s="1">
        <v>0</v>
      </c>
      <c r="AK2019" s="1">
        <v>0</v>
      </c>
      <c r="AL2019" s="1">
        <v>847</v>
      </c>
      <c r="AM2019" s="2">
        <v>42309</v>
      </c>
      <c r="AN2019">
        <f t="shared" si="94"/>
        <v>11</v>
      </c>
      <c r="AO2019" t="str">
        <f t="shared" si="95"/>
        <v>November</v>
      </c>
      <c r="AP2019">
        <v>1</v>
      </c>
    </row>
    <row r="2020" spans="1:42" ht="13" x14ac:dyDescent="0.15">
      <c r="A2020">
        <v>2019</v>
      </c>
      <c r="B2020" s="1">
        <v>56981</v>
      </c>
      <c r="C2020" s="1">
        <v>1217</v>
      </c>
      <c r="D2020" s="1">
        <f t="shared" si="93"/>
        <v>2.1357996525157508</v>
      </c>
      <c r="E2020" s="1">
        <v>0</v>
      </c>
      <c r="F2020" s="1">
        <v>0</v>
      </c>
      <c r="G2020" s="1">
        <v>91</v>
      </c>
      <c r="H2020" s="1">
        <v>908</v>
      </c>
      <c r="I2020" s="1">
        <v>48</v>
      </c>
      <c r="J2020" s="1">
        <v>217</v>
      </c>
      <c r="K2020" s="1">
        <v>32</v>
      </c>
      <c r="L2020" s="1">
        <v>12</v>
      </c>
      <c r="M2020" s="1">
        <v>24</v>
      </c>
      <c r="N2020" s="1">
        <v>1</v>
      </c>
      <c r="O2020" s="1">
        <v>2</v>
      </c>
      <c r="P2020" s="1">
        <v>3</v>
      </c>
      <c r="Q2020" s="1">
        <v>13</v>
      </c>
      <c r="R2020" s="1">
        <v>6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39</v>
      </c>
      <c r="AA2020" s="1" t="str" cm="1">
        <f t="array" ref="AA2020">_xlfn.IFS(AND(Z2020 &lt; 36, Z2020 &gt; 23), "24-35", AND(Z2020 &lt; 51, Z2020 &gt; 35), "36-50", AND(Z2020 &lt; 66, Z2020 &gt; 50), "51-65", Z2020 &gt; 65, "66+", TRUE, "?")</f>
        <v>36-50</v>
      </c>
      <c r="AB2020" s="1">
        <v>2314</v>
      </c>
      <c r="AC2020" s="1">
        <v>1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1</v>
      </c>
      <c r="AJ2020" s="1">
        <v>0</v>
      </c>
      <c r="AK2020" s="1">
        <v>0</v>
      </c>
      <c r="AL2020" s="1">
        <v>1193</v>
      </c>
      <c r="AM2020" s="2">
        <v>42535</v>
      </c>
      <c r="AN2020">
        <f t="shared" si="94"/>
        <v>6</v>
      </c>
      <c r="AO2020" t="str">
        <f t="shared" si="95"/>
        <v>June</v>
      </c>
      <c r="AP2020">
        <v>1</v>
      </c>
    </row>
    <row r="2021" spans="1:42" ht="13" x14ac:dyDescent="0.15">
      <c r="A2021">
        <v>2020</v>
      </c>
      <c r="B2021" s="1">
        <v>69245</v>
      </c>
      <c r="C2021" s="1">
        <v>782</v>
      </c>
      <c r="D2021" s="1">
        <f t="shared" si="93"/>
        <v>1.1293234168532025</v>
      </c>
      <c r="E2021" s="1">
        <v>0</v>
      </c>
      <c r="F2021" s="1">
        <v>1</v>
      </c>
      <c r="G2021" s="1">
        <v>8</v>
      </c>
      <c r="H2021" s="1">
        <v>428</v>
      </c>
      <c r="I2021" s="1">
        <v>30</v>
      </c>
      <c r="J2021" s="1">
        <v>214</v>
      </c>
      <c r="K2021" s="1">
        <v>80</v>
      </c>
      <c r="L2021" s="1">
        <v>30</v>
      </c>
      <c r="M2021" s="1">
        <v>61</v>
      </c>
      <c r="N2021" s="1">
        <v>2</v>
      </c>
      <c r="O2021" s="1">
        <v>6</v>
      </c>
      <c r="P2021" s="1">
        <v>5</v>
      </c>
      <c r="Q2021" s="1">
        <v>10</v>
      </c>
      <c r="R2021" s="1">
        <v>3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64</v>
      </c>
      <c r="AA2021" s="1" t="str" cm="1">
        <f t="array" ref="AA2021">_xlfn.IFS(AND(Z2021 &lt; 36, Z2021 &gt; 23), "24-35", AND(Z2021 &lt; 51, Z2021 &gt; 35), "36-50", AND(Z2021 &lt; 66, Z2021 &gt; 50), "51-65", Z2021 &gt; 65, "66+", TRUE, "?")</f>
        <v>51-65</v>
      </c>
      <c r="AB2021" s="1">
        <v>2315</v>
      </c>
      <c r="AC2021" s="1">
        <v>0</v>
      </c>
      <c r="AD2021" s="1">
        <v>0</v>
      </c>
      <c r="AE2021" s="1">
        <v>0</v>
      </c>
      <c r="AF2021" s="1">
        <v>1</v>
      </c>
      <c r="AG2021" s="1">
        <v>0</v>
      </c>
      <c r="AH2021" s="1">
        <v>0</v>
      </c>
      <c r="AI2021" s="1">
        <v>0</v>
      </c>
      <c r="AJ2021" s="1">
        <v>1</v>
      </c>
      <c r="AK2021" s="1">
        <v>0</v>
      </c>
      <c r="AL2021" s="1">
        <v>721</v>
      </c>
      <c r="AM2021" s="2">
        <v>42534</v>
      </c>
      <c r="AN2021">
        <f t="shared" si="94"/>
        <v>6</v>
      </c>
      <c r="AO2021" t="str">
        <f t="shared" si="95"/>
        <v>June</v>
      </c>
      <c r="AP2021">
        <v>1</v>
      </c>
    </row>
    <row r="2022" spans="1:42" ht="13" x14ac:dyDescent="0.15">
      <c r="A2022">
        <v>2021</v>
      </c>
      <c r="B2022" s="1">
        <v>37406</v>
      </c>
      <c r="C2022" s="1">
        <v>14</v>
      </c>
      <c r="D2022" s="1">
        <f t="shared" si="93"/>
        <v>3.7427150724482702E-2</v>
      </c>
      <c r="E2022" s="1">
        <v>1</v>
      </c>
      <c r="F2022" s="1">
        <v>0</v>
      </c>
      <c r="G2022" s="1">
        <v>18</v>
      </c>
      <c r="H2022" s="1">
        <v>2</v>
      </c>
      <c r="I2022" s="1">
        <v>0</v>
      </c>
      <c r="J2022" s="1">
        <v>8</v>
      </c>
      <c r="K2022" s="1">
        <v>2</v>
      </c>
      <c r="L2022" s="1">
        <v>2</v>
      </c>
      <c r="M2022" s="1">
        <v>3</v>
      </c>
      <c r="N2022" s="1">
        <v>1</v>
      </c>
      <c r="O2022" s="1">
        <v>1</v>
      </c>
      <c r="P2022" s="1">
        <v>0</v>
      </c>
      <c r="Q2022" s="1">
        <v>2</v>
      </c>
      <c r="R2022" s="1">
        <v>8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40</v>
      </c>
      <c r="AA2022" s="1" t="str" cm="1">
        <f t="array" ref="AA2022">_xlfn.IFS(AND(Z2022 &lt; 36, Z2022 &gt; 23), "24-35", AND(Z2022 &lt; 51, Z2022 &gt; 35), "36-50", AND(Z2022 &lt; 66, Z2022 &gt; 50), "51-65", Z2022 &gt; 65, "66+", TRUE, "?")</f>
        <v>36-50</v>
      </c>
      <c r="AB2022" s="1">
        <v>2421</v>
      </c>
      <c r="AC2022" s="1">
        <v>0</v>
      </c>
      <c r="AD2022" s="1">
        <v>1</v>
      </c>
      <c r="AE2022" s="1">
        <v>0</v>
      </c>
      <c r="AF2022" s="1">
        <v>0</v>
      </c>
      <c r="AG2022" s="1">
        <v>0</v>
      </c>
      <c r="AH2022" s="1">
        <v>0</v>
      </c>
      <c r="AI2022" s="1">
        <v>1</v>
      </c>
      <c r="AJ2022" s="1">
        <v>0</v>
      </c>
      <c r="AK2022" s="1">
        <v>0</v>
      </c>
      <c r="AL2022" s="1">
        <v>11</v>
      </c>
      <c r="AM2022" s="2">
        <v>42428</v>
      </c>
      <c r="AN2022">
        <f t="shared" si="94"/>
        <v>2</v>
      </c>
      <c r="AO2022" t="str">
        <f t="shared" si="95"/>
        <v>February</v>
      </c>
      <c r="AP2022">
        <v>1</v>
      </c>
    </row>
    <row r="2023" spans="1:42" ht="13" x14ac:dyDescent="0.15"/>
    <row r="2024" spans="1:42" ht="13" x14ac:dyDescent="0.15"/>
    <row r="2025" spans="1:42" ht="13" x14ac:dyDescent="0.15"/>
    <row r="2026" spans="1:42" ht="13" x14ac:dyDescent="0.15"/>
    <row r="2027" spans="1:42" ht="13" x14ac:dyDescent="0.15"/>
    <row r="2028" spans="1:42" ht="13" x14ac:dyDescent="0.15"/>
    <row r="2029" spans="1:42" ht="13" x14ac:dyDescent="0.15"/>
    <row r="2030" spans="1:42" ht="13" x14ac:dyDescent="0.15"/>
    <row r="2031" spans="1:42" ht="13" x14ac:dyDescent="0.15"/>
    <row r="2032" spans="1:42" ht="13" x14ac:dyDescent="0.15"/>
    <row r="2033" ht="13" x14ac:dyDescent="0.15"/>
    <row r="2034" ht="13" x14ac:dyDescent="0.15"/>
    <row r="2035" ht="13" x14ac:dyDescent="0.15"/>
    <row r="2036" ht="13" x14ac:dyDescent="0.15"/>
    <row r="2037" ht="13" x14ac:dyDescent="0.15"/>
    <row r="2038" ht="13" x14ac:dyDescent="0.15"/>
    <row r="2039" ht="13" x14ac:dyDescent="0.15"/>
    <row r="2040" ht="13" x14ac:dyDescent="0.15"/>
    <row r="2041" ht="13" x14ac:dyDescent="0.15"/>
    <row r="2042" ht="13" x14ac:dyDescent="0.15"/>
    <row r="2043" ht="13" x14ac:dyDescent="0.15"/>
    <row r="2044" ht="13" x14ac:dyDescent="0.15"/>
    <row r="2045" ht="13" x14ac:dyDescent="0.15"/>
    <row r="2046" ht="13" x14ac:dyDescent="0.15"/>
    <row r="2047" ht="13" x14ac:dyDescent="0.15"/>
    <row r="2048" ht="13" x14ac:dyDescent="0.15"/>
    <row r="2049" ht="13" x14ac:dyDescent="0.15"/>
    <row r="2050" ht="13" x14ac:dyDescent="0.15"/>
    <row r="2051" ht="13" x14ac:dyDescent="0.15"/>
    <row r="2052" ht="13" x14ac:dyDescent="0.15"/>
    <row r="2053" ht="13" x14ac:dyDescent="0.15"/>
    <row r="2054" ht="13" x14ac:dyDescent="0.15"/>
    <row r="2055" ht="13" x14ac:dyDescent="0.15"/>
    <row r="2056" ht="13" x14ac:dyDescent="0.15"/>
    <row r="2057" ht="13" x14ac:dyDescent="0.15"/>
    <row r="2058" ht="13" x14ac:dyDescent="0.15"/>
    <row r="2059" ht="13" x14ac:dyDescent="0.15"/>
    <row r="2060" ht="13" x14ac:dyDescent="0.15"/>
    <row r="2061" ht="13" x14ac:dyDescent="0.15"/>
    <row r="2062" ht="13" x14ac:dyDescent="0.15"/>
    <row r="2063" ht="13" x14ac:dyDescent="0.15"/>
    <row r="2064" ht="13" x14ac:dyDescent="0.15"/>
    <row r="2065" ht="13" x14ac:dyDescent="0.15"/>
    <row r="2066" ht="13" x14ac:dyDescent="0.15"/>
    <row r="2067" ht="13" x14ac:dyDescent="0.15"/>
    <row r="2068" ht="13" x14ac:dyDescent="0.15"/>
    <row r="2069" ht="13" x14ac:dyDescent="0.15"/>
    <row r="2070" ht="13" x14ac:dyDescent="0.15"/>
    <row r="2071" ht="13" x14ac:dyDescent="0.15"/>
    <row r="2072" ht="13" x14ac:dyDescent="0.15"/>
    <row r="2073" ht="13" x14ac:dyDescent="0.15"/>
    <row r="2074" ht="13" x14ac:dyDescent="0.15"/>
    <row r="2075" ht="13" x14ac:dyDescent="0.15"/>
    <row r="2076" ht="13" x14ac:dyDescent="0.15"/>
    <row r="2077" ht="13" x14ac:dyDescent="0.15"/>
    <row r="2078" ht="13" x14ac:dyDescent="0.15"/>
    <row r="2079" ht="13" x14ac:dyDescent="0.15"/>
    <row r="2080" ht="13" x14ac:dyDescent="0.15"/>
    <row r="2081" ht="13" x14ac:dyDescent="0.15"/>
    <row r="2082" ht="13" x14ac:dyDescent="0.15"/>
    <row r="2083" ht="13" x14ac:dyDescent="0.15"/>
    <row r="2084" ht="13" x14ac:dyDescent="0.15"/>
    <row r="2085" ht="13" x14ac:dyDescent="0.15"/>
    <row r="2086" ht="13" x14ac:dyDescent="0.15"/>
    <row r="2087" ht="13" x14ac:dyDescent="0.15"/>
    <row r="2088" ht="13" x14ac:dyDescent="0.15"/>
    <row r="2089" ht="13" x14ac:dyDescent="0.15"/>
    <row r="2090" ht="13" x14ac:dyDescent="0.15"/>
    <row r="2091" ht="13" x14ac:dyDescent="0.15"/>
    <row r="2092" ht="13" x14ac:dyDescent="0.15"/>
    <row r="2093" ht="13" x14ac:dyDescent="0.15"/>
    <row r="2094" ht="13" x14ac:dyDescent="0.15"/>
    <row r="2095" ht="13" x14ac:dyDescent="0.15"/>
    <row r="2096" ht="13" x14ac:dyDescent="0.15"/>
    <row r="2097" ht="13" x14ac:dyDescent="0.15"/>
    <row r="2098" ht="13" x14ac:dyDescent="0.15"/>
    <row r="2099" ht="13" x14ac:dyDescent="0.15"/>
    <row r="2100" ht="13" x14ac:dyDescent="0.15"/>
    <row r="2101" ht="13" x14ac:dyDescent="0.15"/>
    <row r="2102" ht="13" x14ac:dyDescent="0.15"/>
    <row r="2103" ht="13" x14ac:dyDescent="0.15"/>
    <row r="2104" ht="13" x14ac:dyDescent="0.15"/>
    <row r="2105" ht="13" x14ac:dyDescent="0.15"/>
    <row r="2106" ht="13" x14ac:dyDescent="0.15"/>
    <row r="2107" ht="13" x14ac:dyDescent="0.15"/>
    <row r="2108" ht="13" x14ac:dyDescent="0.15"/>
    <row r="2109" ht="13" x14ac:dyDescent="0.15"/>
    <row r="2110" ht="13" x14ac:dyDescent="0.15"/>
    <row r="2111" ht="13" x14ac:dyDescent="0.15"/>
    <row r="2112" ht="13" x14ac:dyDescent="0.15"/>
    <row r="2113" ht="13" x14ac:dyDescent="0.15"/>
    <row r="2114" ht="13" x14ac:dyDescent="0.15"/>
    <row r="2115" ht="13" x14ac:dyDescent="0.15"/>
    <row r="2116" ht="13" x14ac:dyDescent="0.15"/>
    <row r="2117" ht="13" x14ac:dyDescent="0.15"/>
    <row r="2118" ht="13" x14ac:dyDescent="0.15"/>
    <row r="2119" ht="13" x14ac:dyDescent="0.15"/>
    <row r="2120" ht="13" x14ac:dyDescent="0.15"/>
    <row r="2121" ht="13" x14ac:dyDescent="0.15"/>
    <row r="2122" ht="13" x14ac:dyDescent="0.15"/>
    <row r="2123" ht="13" x14ac:dyDescent="0.15"/>
    <row r="2124" ht="13" x14ac:dyDescent="0.15"/>
    <row r="2125" ht="13" x14ac:dyDescent="0.15"/>
    <row r="2126" ht="13" x14ac:dyDescent="0.15"/>
    <row r="2127" ht="13" x14ac:dyDescent="0.15"/>
    <row r="2128" ht="13" x14ac:dyDescent="0.15"/>
    <row r="2129" ht="13" x14ac:dyDescent="0.15"/>
    <row r="2130" ht="13" x14ac:dyDescent="0.15"/>
    <row r="2131" ht="13" x14ac:dyDescent="0.15"/>
    <row r="2132" ht="13" x14ac:dyDescent="0.15"/>
    <row r="2133" ht="13" x14ac:dyDescent="0.15"/>
    <row r="2134" ht="13" x14ac:dyDescent="0.15"/>
    <row r="2135" ht="13" x14ac:dyDescent="0.15"/>
    <row r="2136" ht="13" x14ac:dyDescent="0.15"/>
    <row r="2137" ht="13" x14ac:dyDescent="0.15"/>
    <row r="2138" ht="13" x14ac:dyDescent="0.15"/>
    <row r="2139" ht="13" x14ac:dyDescent="0.15"/>
    <row r="2140" ht="13" x14ac:dyDescent="0.15"/>
    <row r="2141" ht="13" x14ac:dyDescent="0.15"/>
    <row r="2142" ht="13" x14ac:dyDescent="0.15"/>
    <row r="2143" ht="13" x14ac:dyDescent="0.15"/>
    <row r="2144" ht="13" x14ac:dyDescent="0.15"/>
    <row r="2145" ht="13" x14ac:dyDescent="0.15"/>
    <row r="2146" ht="13" x14ac:dyDescent="0.15"/>
    <row r="2147" ht="13" x14ac:dyDescent="0.15"/>
    <row r="2148" ht="13" x14ac:dyDescent="0.15"/>
    <row r="2149" ht="13" x14ac:dyDescent="0.15"/>
    <row r="2150" ht="13" x14ac:dyDescent="0.15"/>
    <row r="2151" ht="13" x14ac:dyDescent="0.15"/>
    <row r="2152" ht="13" x14ac:dyDescent="0.15"/>
    <row r="2153" ht="13" x14ac:dyDescent="0.15"/>
    <row r="2154" ht="13" x14ac:dyDescent="0.15"/>
    <row r="2155" ht="13" x14ac:dyDescent="0.15"/>
    <row r="2156" ht="13" x14ac:dyDescent="0.15"/>
    <row r="2157" ht="13" x14ac:dyDescent="0.15"/>
    <row r="2158" ht="13" x14ac:dyDescent="0.15"/>
    <row r="2159" ht="13" x14ac:dyDescent="0.15"/>
    <row r="2160" ht="13" x14ac:dyDescent="0.15"/>
    <row r="2161" ht="13" x14ac:dyDescent="0.15"/>
    <row r="2162" ht="13" x14ac:dyDescent="0.15"/>
    <row r="2163" ht="13" x14ac:dyDescent="0.15"/>
    <row r="2164" ht="13" x14ac:dyDescent="0.15"/>
    <row r="2165" ht="13" x14ac:dyDescent="0.15"/>
    <row r="2166" ht="13" x14ac:dyDescent="0.15"/>
    <row r="2167" ht="13" x14ac:dyDescent="0.15"/>
    <row r="2168" ht="13" x14ac:dyDescent="0.15"/>
    <row r="2169" ht="13" x14ac:dyDescent="0.15"/>
    <row r="2170" ht="13" x14ac:dyDescent="0.15"/>
    <row r="2171" ht="13" x14ac:dyDescent="0.15"/>
    <row r="2172" ht="13" x14ac:dyDescent="0.15"/>
    <row r="2173" ht="13" x14ac:dyDescent="0.15"/>
    <row r="2174" ht="13" x14ac:dyDescent="0.15"/>
    <row r="2175" ht="13" x14ac:dyDescent="0.15"/>
    <row r="2176" ht="13" x14ac:dyDescent="0.15"/>
    <row r="2177" ht="13" x14ac:dyDescent="0.15"/>
    <row r="2178" ht="13" x14ac:dyDescent="0.15"/>
    <row r="2179" ht="13" x14ac:dyDescent="0.15"/>
    <row r="2180" ht="13" x14ac:dyDescent="0.15"/>
    <row r="2181" ht="13" x14ac:dyDescent="0.15"/>
    <row r="2182" ht="13" x14ac:dyDescent="0.15"/>
    <row r="2183" ht="13" x14ac:dyDescent="0.15"/>
    <row r="2184" ht="13" x14ac:dyDescent="0.15"/>
    <row r="2185" ht="13" x14ac:dyDescent="0.15"/>
    <row r="2186" ht="13" x14ac:dyDescent="0.15"/>
    <row r="2187" ht="13" x14ac:dyDescent="0.15"/>
    <row r="2188" ht="13" x14ac:dyDescent="0.15"/>
    <row r="2189" ht="13" x14ac:dyDescent="0.15"/>
    <row r="2190" ht="13" x14ac:dyDescent="0.15"/>
    <row r="2191" ht="13" x14ac:dyDescent="0.15"/>
    <row r="2192" ht="13" x14ac:dyDescent="0.15"/>
    <row r="2193" ht="13" x14ac:dyDescent="0.15"/>
    <row r="2194" ht="13" x14ac:dyDescent="0.15"/>
    <row r="2195" ht="13" x14ac:dyDescent="0.15"/>
    <row r="2196" ht="13" x14ac:dyDescent="0.15"/>
    <row r="2197" ht="13" x14ac:dyDescent="0.15"/>
    <row r="2198" ht="13" x14ac:dyDescent="0.15"/>
    <row r="2199" ht="13" x14ac:dyDescent="0.15"/>
    <row r="2200" ht="13" x14ac:dyDescent="0.15"/>
    <row r="2201" ht="13" x14ac:dyDescent="0.15"/>
    <row r="2202" ht="13" x14ac:dyDescent="0.15"/>
    <row r="2203" ht="13" x14ac:dyDescent="0.15"/>
    <row r="2204" ht="13" x14ac:dyDescent="0.15"/>
    <row r="2205" ht="13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0B30-CBC6-CD48-B365-D07B90CD0910}">
  <dimension ref="A1:B5"/>
  <sheetViews>
    <sheetView workbookViewId="0">
      <selection activeCell="I9" sqref="I9"/>
    </sheetView>
  </sheetViews>
  <sheetFormatPr baseColWidth="10" defaultRowHeight="13" x14ac:dyDescent="0.15"/>
  <cols>
    <col min="1" max="1" width="28" customWidth="1"/>
  </cols>
  <sheetData>
    <row r="1" spans="1:2" x14ac:dyDescent="0.15">
      <c r="A1" s="4" t="s">
        <v>37</v>
      </c>
      <c r="B1">
        <f>COUNT(Main!A:A)</f>
        <v>2021</v>
      </c>
    </row>
    <row r="2" spans="1:2" x14ac:dyDescent="0.15">
      <c r="A2" s="4" t="s">
        <v>38</v>
      </c>
      <c r="B2">
        <f>MAX(Main!Z2:Z2206)</f>
        <v>80</v>
      </c>
    </row>
    <row r="3" spans="1:2" x14ac:dyDescent="0.15">
      <c r="A3" s="4" t="s">
        <v>39</v>
      </c>
      <c r="B3">
        <f>AVERAGE(Main!C2:C2206)</f>
        <v>563.78921326076204</v>
      </c>
    </row>
    <row r="4" spans="1:2" x14ac:dyDescent="0.15">
      <c r="A4" s="4" t="s">
        <v>40</v>
      </c>
      <c r="B4">
        <f>SUM(Main!C2:C2206)</f>
        <v>1139418</v>
      </c>
    </row>
    <row r="5" spans="1:2" x14ac:dyDescent="0.15">
      <c r="A5" s="4" t="s">
        <v>41</v>
      </c>
      <c r="B5">
        <f>MIN(Main!AB2:AB2206)</f>
        <v>2159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FAF0-307A-D94B-8DB1-B0EB02571422}">
  <dimension ref="A3:B17"/>
  <sheetViews>
    <sheetView workbookViewId="0">
      <selection activeCell="F25" sqref="F25"/>
    </sheetView>
  </sheetViews>
  <sheetFormatPr baseColWidth="10" defaultRowHeight="13" x14ac:dyDescent="0.15"/>
  <cols>
    <col min="1" max="1" width="13.1640625" bestFit="1" customWidth="1"/>
    <col min="2" max="2" width="16" bestFit="1" customWidth="1"/>
  </cols>
  <sheetData>
    <row r="3" spans="1:2" x14ac:dyDescent="0.15">
      <c r="A3" s="6" t="s">
        <v>44</v>
      </c>
      <c r="B3" t="s">
        <v>52</v>
      </c>
    </row>
    <row r="4" spans="1:2" x14ac:dyDescent="0.15">
      <c r="A4" s="7" t="s">
        <v>53</v>
      </c>
      <c r="B4">
        <v>134</v>
      </c>
    </row>
    <row r="5" spans="1:2" x14ac:dyDescent="0.15">
      <c r="A5" s="7" t="s">
        <v>54</v>
      </c>
      <c r="B5">
        <v>171</v>
      </c>
    </row>
    <row r="6" spans="1:2" x14ac:dyDescent="0.15">
      <c r="A6" s="7" t="s">
        <v>55</v>
      </c>
      <c r="B6">
        <v>176</v>
      </c>
    </row>
    <row r="7" spans="1:2" x14ac:dyDescent="0.15">
      <c r="A7" s="7" t="s">
        <v>56</v>
      </c>
      <c r="B7">
        <v>212</v>
      </c>
    </row>
    <row r="8" spans="1:2" x14ac:dyDescent="0.15">
      <c r="A8" s="7" t="s">
        <v>57</v>
      </c>
      <c r="B8">
        <v>198</v>
      </c>
    </row>
    <row r="9" spans="1:2" x14ac:dyDescent="0.15">
      <c r="A9" s="7" t="s">
        <v>58</v>
      </c>
      <c r="B9">
        <v>174</v>
      </c>
    </row>
    <row r="10" spans="1:2" x14ac:dyDescent="0.15">
      <c r="A10" s="7" t="s">
        <v>59</v>
      </c>
      <c r="B10">
        <v>163</v>
      </c>
    </row>
    <row r="11" spans="1:2" x14ac:dyDescent="0.15">
      <c r="A11" s="7" t="s">
        <v>60</v>
      </c>
      <c r="B11">
        <v>172</v>
      </c>
    </row>
    <row r="12" spans="1:2" x14ac:dyDescent="0.15">
      <c r="A12" s="7" t="s">
        <v>61</v>
      </c>
      <c r="B12">
        <v>163</v>
      </c>
    </row>
    <row r="13" spans="1:2" x14ac:dyDescent="0.15">
      <c r="A13" s="7" t="s">
        <v>62</v>
      </c>
      <c r="B13">
        <v>169</v>
      </c>
    </row>
    <row r="14" spans="1:2" x14ac:dyDescent="0.15">
      <c r="A14" s="7" t="s">
        <v>63</v>
      </c>
      <c r="B14">
        <v>134</v>
      </c>
    </row>
    <row r="15" spans="1:2" x14ac:dyDescent="0.15">
      <c r="A15" s="7" t="s">
        <v>64</v>
      </c>
      <c r="B15">
        <v>155</v>
      </c>
    </row>
    <row r="16" spans="1:2" x14ac:dyDescent="0.15">
      <c r="A16" s="7" t="s">
        <v>65</v>
      </c>
    </row>
    <row r="17" spans="1:2" x14ac:dyDescent="0.15">
      <c r="A17" s="7" t="s">
        <v>45</v>
      </c>
      <c r="B17">
        <v>2021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BECB-6C9E-9A47-9690-0C3C18B804E7}">
  <dimension ref="A1:B15"/>
  <sheetViews>
    <sheetView workbookViewId="0"/>
  </sheetViews>
  <sheetFormatPr baseColWidth="10" defaultRowHeight="13" x14ac:dyDescent="0.15"/>
  <cols>
    <col min="1" max="1" width="13.1640625" bestFit="1" customWidth="1"/>
    <col min="2" max="2" width="16" bestFit="1" customWidth="1"/>
  </cols>
  <sheetData>
    <row r="1" spans="1:2" x14ac:dyDescent="0.15">
      <c r="A1" s="6" t="s">
        <v>44</v>
      </c>
      <c r="B1" t="s">
        <v>52</v>
      </c>
    </row>
    <row r="2" spans="1:2" x14ac:dyDescent="0.15">
      <c r="A2" s="7" t="s">
        <v>53</v>
      </c>
      <c r="B2">
        <v>134</v>
      </c>
    </row>
    <row r="3" spans="1:2" x14ac:dyDescent="0.15">
      <c r="A3" s="7" t="s">
        <v>54</v>
      </c>
      <c r="B3">
        <v>171</v>
      </c>
    </row>
    <row r="4" spans="1:2" x14ac:dyDescent="0.15">
      <c r="A4" s="7" t="s">
        <v>55</v>
      </c>
      <c r="B4">
        <v>176</v>
      </c>
    </row>
    <row r="5" spans="1:2" x14ac:dyDescent="0.15">
      <c r="A5" s="7" t="s">
        <v>56</v>
      </c>
      <c r="B5">
        <v>212</v>
      </c>
    </row>
    <row r="6" spans="1:2" x14ac:dyDescent="0.15">
      <c r="A6" s="7" t="s">
        <v>57</v>
      </c>
      <c r="B6">
        <v>198</v>
      </c>
    </row>
    <row r="7" spans="1:2" x14ac:dyDescent="0.15">
      <c r="A7" s="7" t="s">
        <v>58</v>
      </c>
      <c r="B7">
        <v>174</v>
      </c>
    </row>
    <row r="8" spans="1:2" x14ac:dyDescent="0.15">
      <c r="A8" s="7" t="s">
        <v>59</v>
      </c>
      <c r="B8">
        <v>163</v>
      </c>
    </row>
    <row r="9" spans="1:2" x14ac:dyDescent="0.15">
      <c r="A9" s="7" t="s">
        <v>60</v>
      </c>
      <c r="B9">
        <v>172</v>
      </c>
    </row>
    <row r="10" spans="1:2" x14ac:dyDescent="0.15">
      <c r="A10" s="7" t="s">
        <v>61</v>
      </c>
      <c r="B10">
        <v>163</v>
      </c>
    </row>
    <row r="11" spans="1:2" x14ac:dyDescent="0.15">
      <c r="A11" s="7" t="s">
        <v>62</v>
      </c>
      <c r="B11">
        <v>169</v>
      </c>
    </row>
    <row r="12" spans="1:2" x14ac:dyDescent="0.15">
      <c r="A12" s="7" t="s">
        <v>63</v>
      </c>
      <c r="B12">
        <v>134</v>
      </c>
    </row>
    <row r="13" spans="1:2" x14ac:dyDescent="0.15">
      <c r="A13" s="7" t="s">
        <v>64</v>
      </c>
      <c r="B13">
        <v>155</v>
      </c>
    </row>
    <row r="14" spans="1:2" x14ac:dyDescent="0.15">
      <c r="A14" s="7" t="s">
        <v>65</v>
      </c>
    </row>
    <row r="15" spans="1:2" x14ac:dyDescent="0.15">
      <c r="A15" s="7" t="s">
        <v>45</v>
      </c>
      <c r="B15">
        <v>2021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F133-4B72-B044-B4F8-445C81FE2E1E}">
  <dimension ref="A1:C1591"/>
  <sheetViews>
    <sheetView workbookViewId="0">
      <selection activeCell="E8" sqref="E8"/>
    </sheetView>
  </sheetViews>
  <sheetFormatPr baseColWidth="10" defaultRowHeight="13" x14ac:dyDescent="0.15"/>
  <cols>
    <col min="1" max="1" width="22.83203125" customWidth="1"/>
    <col min="2" max="2" width="33.33203125" customWidth="1"/>
  </cols>
  <sheetData>
    <row r="1" spans="1:3" x14ac:dyDescent="0.15">
      <c r="A1" s="3" t="s">
        <v>66</v>
      </c>
      <c r="B1" s="3" t="s">
        <v>67</v>
      </c>
      <c r="C1" s="3" t="s">
        <v>68</v>
      </c>
    </row>
    <row r="2" spans="1:3" x14ac:dyDescent="0.15">
      <c r="A2">
        <v>1</v>
      </c>
      <c r="B2">
        <f>VLOOKUP('ID &amp; Spent Tool'!A2,Main!A:C,3)</f>
        <v>2491</v>
      </c>
      <c r="C2">
        <f>_xlfn.XLOOKUP(A2,Main!A:A,Main!C:C)</f>
        <v>2491</v>
      </c>
    </row>
    <row r="3" spans="1:3" x14ac:dyDescent="0.15">
      <c r="A3">
        <v>2</v>
      </c>
      <c r="B3">
        <f>VLOOKUP('ID &amp; Spent Tool'!A3,Main!A:C,3)</f>
        <v>21</v>
      </c>
      <c r="C3">
        <f>_xlfn.XLOOKUP(A3,Main!A:A,Main!C:C)</f>
        <v>21</v>
      </c>
    </row>
    <row r="4" spans="1:3" x14ac:dyDescent="0.15">
      <c r="A4">
        <v>3</v>
      </c>
      <c r="B4">
        <f>VLOOKUP('ID &amp; Spent Tool'!A4,Main!A:C,3)</f>
        <v>734</v>
      </c>
      <c r="C4">
        <f>_xlfn.XLOOKUP(A4,Main!A:A,Main!C:C)</f>
        <v>734</v>
      </c>
    </row>
    <row r="5" spans="1:3" x14ac:dyDescent="0.15">
      <c r="A5">
        <v>4</v>
      </c>
      <c r="B5">
        <f>VLOOKUP('ID &amp; Spent Tool'!A5,Main!A:C,3)</f>
        <v>48</v>
      </c>
      <c r="C5">
        <f>_xlfn.XLOOKUP(A5,Main!A:A,Main!C:C)</f>
        <v>48</v>
      </c>
    </row>
    <row r="6" spans="1:3" x14ac:dyDescent="0.15">
      <c r="A6">
        <v>5</v>
      </c>
      <c r="B6">
        <f>VLOOKUP('ID &amp; Spent Tool'!A6,Main!A:C,3)</f>
        <v>407</v>
      </c>
      <c r="C6">
        <f>_xlfn.XLOOKUP(A6,Main!A:A,Main!C:C)</f>
        <v>407</v>
      </c>
    </row>
    <row r="7" spans="1:3" x14ac:dyDescent="0.15">
      <c r="A7">
        <v>6</v>
      </c>
      <c r="B7">
        <f>VLOOKUP('ID &amp; Spent Tool'!A7,Main!A:C,3)</f>
        <v>702</v>
      </c>
      <c r="C7">
        <f>_xlfn.XLOOKUP(A7,Main!A:A,Main!C:C)</f>
        <v>702</v>
      </c>
    </row>
    <row r="8" spans="1:3" x14ac:dyDescent="0.15">
      <c r="A8">
        <v>7</v>
      </c>
      <c r="B8">
        <f>VLOOKUP('ID &amp; Spent Tool'!A8,Main!A:C,3)</f>
        <v>563</v>
      </c>
      <c r="C8">
        <f>_xlfn.XLOOKUP(A8,Main!A:A,Main!C:C)</f>
        <v>563</v>
      </c>
    </row>
    <row r="9" spans="1:3" x14ac:dyDescent="0.15">
      <c r="A9">
        <v>8</v>
      </c>
      <c r="B9">
        <f>VLOOKUP('ID &amp; Spent Tool'!A9,Main!A:C,3)</f>
        <v>146</v>
      </c>
      <c r="C9">
        <f>_xlfn.XLOOKUP(A9,Main!A:A,Main!C:C)</f>
        <v>146</v>
      </c>
    </row>
    <row r="10" spans="1:3" x14ac:dyDescent="0.15">
      <c r="A10">
        <v>9</v>
      </c>
      <c r="B10">
        <f>VLOOKUP('ID &amp; Spent Tool'!A10,Main!A:C,3)</f>
        <v>2429</v>
      </c>
      <c r="C10">
        <f>_xlfn.XLOOKUP(A10,Main!A:A,Main!C:C)</f>
        <v>2429</v>
      </c>
    </row>
    <row r="11" spans="1:3" x14ac:dyDescent="0.15">
      <c r="A11">
        <v>10</v>
      </c>
      <c r="B11">
        <f>VLOOKUP('ID &amp; Spent Tool'!A11,Main!A:C,3)</f>
        <v>36</v>
      </c>
      <c r="C11">
        <f>_xlfn.XLOOKUP(A11,Main!A:A,Main!C:C)</f>
        <v>36</v>
      </c>
    </row>
    <row r="12" spans="1:3" x14ac:dyDescent="0.15">
      <c r="A12">
        <v>11</v>
      </c>
      <c r="B12">
        <f>VLOOKUP('ID &amp; Spent Tool'!A12,Main!A:C,3)</f>
        <v>45</v>
      </c>
      <c r="C12">
        <f>_xlfn.XLOOKUP(A12,Main!A:A,Main!C:C)</f>
        <v>45</v>
      </c>
    </row>
    <row r="13" spans="1:3" x14ac:dyDescent="0.15">
      <c r="A13">
        <v>12</v>
      </c>
      <c r="B13">
        <f>VLOOKUP('ID &amp; Spent Tool'!A13,Main!A:C,3)</f>
        <v>1072</v>
      </c>
      <c r="C13">
        <f>_xlfn.XLOOKUP(A13,Main!A:A,Main!C:C)</f>
        <v>1072</v>
      </c>
    </row>
    <row r="14" spans="1:3" x14ac:dyDescent="0.15">
      <c r="A14">
        <v>13</v>
      </c>
      <c r="B14">
        <f>VLOOKUP('ID &amp; Spent Tool'!A14,Main!A:C,3)</f>
        <v>296</v>
      </c>
      <c r="C14">
        <f>_xlfn.XLOOKUP(A14,Main!A:A,Main!C:C)</f>
        <v>296</v>
      </c>
    </row>
    <row r="15" spans="1:3" x14ac:dyDescent="0.15">
      <c r="A15">
        <v>14</v>
      </c>
      <c r="B15">
        <f>VLOOKUP('ID &amp; Spent Tool'!A15,Main!A:C,3)</f>
        <v>41</v>
      </c>
      <c r="C15">
        <f>_xlfn.XLOOKUP(A15,Main!A:A,Main!C:C)</f>
        <v>41</v>
      </c>
    </row>
    <row r="16" spans="1:3" x14ac:dyDescent="0.15">
      <c r="A16">
        <v>15</v>
      </c>
      <c r="B16">
        <f>VLOOKUP('ID &amp; Spent Tool'!A16,Main!A:C,3)</f>
        <v>2304</v>
      </c>
      <c r="C16">
        <f>_xlfn.XLOOKUP(A16,Main!A:A,Main!C:C)</f>
        <v>2304</v>
      </c>
    </row>
    <row r="17" spans="1:3" x14ac:dyDescent="0.15">
      <c r="A17">
        <v>16</v>
      </c>
      <c r="B17">
        <f>VLOOKUP('ID &amp; Spent Tool'!A17,Main!A:C,3)</f>
        <v>92</v>
      </c>
      <c r="C17">
        <f>_xlfn.XLOOKUP(A17,Main!A:A,Main!C:C)</f>
        <v>92</v>
      </c>
    </row>
    <row r="18" spans="1:3" x14ac:dyDescent="0.15">
      <c r="A18">
        <v>17</v>
      </c>
      <c r="B18">
        <f>VLOOKUP('ID &amp; Spent Tool'!A18,Main!A:C,3)</f>
        <v>289</v>
      </c>
      <c r="C18">
        <f>_xlfn.XLOOKUP(A18,Main!A:A,Main!C:C)</f>
        <v>289</v>
      </c>
    </row>
    <row r="19" spans="1:3" x14ac:dyDescent="0.15">
      <c r="A19">
        <v>18</v>
      </c>
      <c r="B19">
        <f>VLOOKUP('ID &amp; Spent Tool'!A19,Main!A:C,3)</f>
        <v>1606</v>
      </c>
      <c r="C19">
        <f>_xlfn.XLOOKUP(A19,Main!A:A,Main!C:C)</f>
        <v>1606</v>
      </c>
    </row>
    <row r="20" spans="1:3" x14ac:dyDescent="0.15">
      <c r="A20">
        <v>19</v>
      </c>
      <c r="B20">
        <f>VLOOKUP('ID &amp; Spent Tool'!A20,Main!A:C,3)</f>
        <v>94</v>
      </c>
      <c r="C20">
        <f>_xlfn.XLOOKUP(A20,Main!A:A,Main!C:C)</f>
        <v>94</v>
      </c>
    </row>
    <row r="21" spans="1:3" x14ac:dyDescent="0.15">
      <c r="A21">
        <v>20</v>
      </c>
      <c r="B21">
        <f>VLOOKUP('ID &amp; Spent Tool'!A21,Main!A:C,3)</f>
        <v>268</v>
      </c>
      <c r="C21">
        <f>_xlfn.XLOOKUP(A21,Main!A:A,Main!C:C)</f>
        <v>268</v>
      </c>
    </row>
    <row r="22" spans="1:3" x14ac:dyDescent="0.15">
      <c r="A22">
        <v>21</v>
      </c>
      <c r="B22">
        <f>VLOOKUP('ID &amp; Spent Tool'!A22,Main!A:C,3)</f>
        <v>1729</v>
      </c>
      <c r="C22">
        <f>_xlfn.XLOOKUP(A22,Main!A:A,Main!C:C)</f>
        <v>1729</v>
      </c>
    </row>
    <row r="23" spans="1:3" x14ac:dyDescent="0.15">
      <c r="A23">
        <v>22</v>
      </c>
      <c r="B23">
        <f>VLOOKUP('ID &amp; Spent Tool'!A23,Main!A:C,3)</f>
        <v>953</v>
      </c>
      <c r="C23">
        <f>_xlfn.XLOOKUP(A23,Main!A:A,Main!C:C)</f>
        <v>953</v>
      </c>
    </row>
    <row r="24" spans="1:3" x14ac:dyDescent="0.15">
      <c r="A24">
        <v>23</v>
      </c>
      <c r="B24">
        <f>VLOOKUP('ID &amp; Spent Tool'!A24,Main!A:C,3)</f>
        <v>539</v>
      </c>
      <c r="C24">
        <f>_xlfn.XLOOKUP(A24,Main!A:A,Main!C:C)</f>
        <v>539</v>
      </c>
    </row>
    <row r="25" spans="1:3" x14ac:dyDescent="0.15">
      <c r="A25">
        <v>24</v>
      </c>
      <c r="B25">
        <f>VLOOKUP('ID &amp; Spent Tool'!A25,Main!A:C,3)</f>
        <v>345</v>
      </c>
      <c r="C25">
        <f>_xlfn.XLOOKUP(A25,Main!A:A,Main!C:C)</f>
        <v>345</v>
      </c>
    </row>
    <row r="26" spans="1:3" x14ac:dyDescent="0.15">
      <c r="A26">
        <v>25</v>
      </c>
      <c r="B26">
        <f>VLOOKUP('ID &amp; Spent Tool'!A26,Main!A:C,3)</f>
        <v>62</v>
      </c>
      <c r="C26">
        <f>_xlfn.XLOOKUP(A26,Main!A:A,Main!C:C)</f>
        <v>62</v>
      </c>
    </row>
    <row r="27" spans="1:3" x14ac:dyDescent="0.15">
      <c r="A27">
        <v>26</v>
      </c>
      <c r="B27">
        <f>VLOOKUP('ID &amp; Spent Tool'!A27,Main!A:C,3)</f>
        <v>216</v>
      </c>
      <c r="C27">
        <f>_xlfn.XLOOKUP(A27,Main!A:A,Main!C:C)</f>
        <v>216</v>
      </c>
    </row>
    <row r="28" spans="1:3" x14ac:dyDescent="0.15">
      <c r="A28">
        <v>27</v>
      </c>
      <c r="B28">
        <f>VLOOKUP('ID &amp; Spent Tool'!A28,Main!A:C,3)</f>
        <v>121</v>
      </c>
      <c r="C28">
        <f>_xlfn.XLOOKUP(A28,Main!A:A,Main!C:C)</f>
        <v>121</v>
      </c>
    </row>
    <row r="29" spans="1:3" x14ac:dyDescent="0.15">
      <c r="A29">
        <v>28</v>
      </c>
      <c r="B29">
        <f>VLOOKUP('ID &amp; Spent Tool'!A29,Main!A:C,3)</f>
        <v>1672</v>
      </c>
      <c r="C29">
        <f>_xlfn.XLOOKUP(A29,Main!A:A,Main!C:C)</f>
        <v>1672</v>
      </c>
    </row>
    <row r="30" spans="1:3" x14ac:dyDescent="0.15">
      <c r="A30">
        <v>29</v>
      </c>
      <c r="B30">
        <f>VLOOKUP('ID &amp; Spent Tool'!A30,Main!A:C,3)</f>
        <v>26</v>
      </c>
      <c r="C30">
        <f>_xlfn.XLOOKUP(A30,Main!A:A,Main!C:C)</f>
        <v>26</v>
      </c>
    </row>
    <row r="31" spans="1:3" x14ac:dyDescent="0.15">
      <c r="A31">
        <v>30</v>
      </c>
      <c r="B31">
        <f>VLOOKUP('ID &amp; Spent Tool'!A31,Main!A:C,3)</f>
        <v>229</v>
      </c>
      <c r="C31">
        <f>_xlfn.XLOOKUP(A31,Main!A:A,Main!C:C)</f>
        <v>229</v>
      </c>
    </row>
    <row r="32" spans="1:3" x14ac:dyDescent="0.15">
      <c r="A32">
        <v>31</v>
      </c>
      <c r="B32">
        <f>VLOOKUP('ID &amp; Spent Tool'!A32,Main!A:C,3)</f>
        <v>117</v>
      </c>
      <c r="C32">
        <f>_xlfn.XLOOKUP(A32,Main!A:A,Main!C:C)</f>
        <v>117</v>
      </c>
    </row>
    <row r="33" spans="1:3" x14ac:dyDescent="0.15">
      <c r="A33">
        <v>32</v>
      </c>
      <c r="B33">
        <f>VLOOKUP('ID &amp; Spent Tool'!A33,Main!A:C,3)</f>
        <v>2304</v>
      </c>
      <c r="C33">
        <f>_xlfn.XLOOKUP(A33,Main!A:A,Main!C:C)</f>
        <v>2304</v>
      </c>
    </row>
    <row r="34" spans="1:3" x14ac:dyDescent="0.15">
      <c r="A34">
        <v>33</v>
      </c>
      <c r="B34">
        <f>VLOOKUP('ID &amp; Spent Tool'!A34,Main!A:C,3)</f>
        <v>1174</v>
      </c>
      <c r="C34">
        <f>_xlfn.XLOOKUP(A34,Main!A:A,Main!C:C)</f>
        <v>1174</v>
      </c>
    </row>
    <row r="35" spans="1:3" x14ac:dyDescent="0.15">
      <c r="A35">
        <v>34</v>
      </c>
      <c r="B35">
        <f>VLOOKUP('ID &amp; Spent Tool'!A35,Main!A:C,3)</f>
        <v>62</v>
      </c>
      <c r="C35">
        <f>_xlfn.XLOOKUP(A35,Main!A:A,Main!C:C)</f>
        <v>62</v>
      </c>
    </row>
    <row r="36" spans="1:3" x14ac:dyDescent="0.15">
      <c r="A36">
        <v>35</v>
      </c>
      <c r="B36">
        <f>VLOOKUP('ID &amp; Spent Tool'!A36,Main!A:C,3)</f>
        <v>878</v>
      </c>
      <c r="C36">
        <f>_xlfn.XLOOKUP(A36,Main!A:A,Main!C:C)</f>
        <v>878</v>
      </c>
    </row>
    <row r="37" spans="1:3" x14ac:dyDescent="0.15">
      <c r="A37">
        <v>36</v>
      </c>
      <c r="B37">
        <f>VLOOKUP('ID &amp; Spent Tool'!A37,Main!A:C,3)</f>
        <v>45</v>
      </c>
      <c r="C37">
        <f>_xlfn.XLOOKUP(A37,Main!A:A,Main!C:C)</f>
        <v>45</v>
      </c>
    </row>
    <row r="38" spans="1:3" x14ac:dyDescent="0.15">
      <c r="A38">
        <v>37</v>
      </c>
      <c r="B38">
        <f>VLOOKUP('ID &amp; Spent Tool'!A38,Main!A:C,3)</f>
        <v>63</v>
      </c>
      <c r="C38">
        <f>_xlfn.XLOOKUP(A38,Main!A:A,Main!C:C)</f>
        <v>63</v>
      </c>
    </row>
    <row r="39" spans="1:3" x14ac:dyDescent="0.15">
      <c r="A39">
        <v>38</v>
      </c>
      <c r="B39">
        <f>VLOOKUP('ID &amp; Spent Tool'!A39,Main!A:C,3)</f>
        <v>2169</v>
      </c>
      <c r="C39">
        <f>_xlfn.XLOOKUP(A39,Main!A:A,Main!C:C)</f>
        <v>2169</v>
      </c>
    </row>
    <row r="40" spans="1:3" x14ac:dyDescent="0.15">
      <c r="A40">
        <v>39</v>
      </c>
      <c r="B40">
        <f>VLOOKUP('ID &amp; Spent Tool'!A40,Main!A:C,3)</f>
        <v>1293</v>
      </c>
      <c r="C40">
        <f>_xlfn.XLOOKUP(A40,Main!A:A,Main!C:C)</f>
        <v>1293</v>
      </c>
    </row>
    <row r="41" spans="1:3" x14ac:dyDescent="0.15">
      <c r="A41">
        <v>40</v>
      </c>
      <c r="B41">
        <f>VLOOKUP('ID &amp; Spent Tool'!A41,Main!A:C,3)</f>
        <v>46</v>
      </c>
      <c r="C41">
        <f>_xlfn.XLOOKUP(A41,Main!A:A,Main!C:C)</f>
        <v>46</v>
      </c>
    </row>
    <row r="42" spans="1:3" x14ac:dyDescent="0.15">
      <c r="A42">
        <v>41</v>
      </c>
      <c r="B42">
        <f>VLOOKUP('ID &amp; Spent Tool'!A42,Main!A:C,3)</f>
        <v>19</v>
      </c>
      <c r="C42">
        <f>_xlfn.XLOOKUP(A42,Main!A:A,Main!C:C)</f>
        <v>19</v>
      </c>
    </row>
    <row r="43" spans="1:3" x14ac:dyDescent="0.15">
      <c r="A43">
        <v>42</v>
      </c>
      <c r="B43">
        <f>VLOOKUP('ID &amp; Spent Tool'!A43,Main!A:C,3)</f>
        <v>19</v>
      </c>
      <c r="C43">
        <f>_xlfn.XLOOKUP(A43,Main!A:A,Main!C:C)</f>
        <v>19</v>
      </c>
    </row>
    <row r="44" spans="1:3" x14ac:dyDescent="0.15">
      <c r="A44">
        <v>43</v>
      </c>
      <c r="B44">
        <f>VLOOKUP('ID &amp; Spent Tool'!A44,Main!A:C,3)</f>
        <v>810</v>
      </c>
      <c r="C44">
        <f>_xlfn.XLOOKUP(A44,Main!A:A,Main!C:C)</f>
        <v>810</v>
      </c>
    </row>
    <row r="45" spans="1:3" x14ac:dyDescent="0.15">
      <c r="A45">
        <v>44</v>
      </c>
      <c r="B45">
        <f>VLOOKUP('ID &amp; Spent Tool'!A45,Main!A:C,3)</f>
        <v>2158</v>
      </c>
      <c r="C45">
        <f>_xlfn.XLOOKUP(A45,Main!A:A,Main!C:C)</f>
        <v>2158</v>
      </c>
    </row>
    <row r="46" spans="1:3" x14ac:dyDescent="0.15">
      <c r="A46">
        <v>45</v>
      </c>
      <c r="B46">
        <f>VLOOKUP('ID &amp; Spent Tool'!A46,Main!A:C,3)</f>
        <v>42</v>
      </c>
      <c r="C46">
        <f>_xlfn.XLOOKUP(A46,Main!A:A,Main!C:C)</f>
        <v>42</v>
      </c>
    </row>
    <row r="47" spans="1:3" x14ac:dyDescent="0.15">
      <c r="A47">
        <v>46</v>
      </c>
      <c r="B47">
        <f>VLOOKUP('ID &amp; Spent Tool'!A47,Main!A:C,3)</f>
        <v>1281</v>
      </c>
      <c r="C47">
        <f>_xlfn.XLOOKUP(A47,Main!A:A,Main!C:C)</f>
        <v>1281</v>
      </c>
    </row>
    <row r="48" spans="1:3" x14ac:dyDescent="0.15">
      <c r="A48">
        <v>47</v>
      </c>
      <c r="B48">
        <f>VLOOKUP('ID &amp; Spent Tool'!A48,Main!A:C,3)</f>
        <v>493</v>
      </c>
      <c r="C48">
        <f>_xlfn.XLOOKUP(A48,Main!A:A,Main!C:C)</f>
        <v>493</v>
      </c>
    </row>
    <row r="49" spans="1:3" x14ac:dyDescent="0.15">
      <c r="A49">
        <v>48</v>
      </c>
      <c r="B49">
        <f>VLOOKUP('ID &amp; Spent Tool'!A49,Main!A:C,3)</f>
        <v>1661</v>
      </c>
      <c r="C49">
        <f>_xlfn.XLOOKUP(A49,Main!A:A,Main!C:C)</f>
        <v>1661</v>
      </c>
    </row>
    <row r="50" spans="1:3" x14ac:dyDescent="0.15">
      <c r="A50">
        <v>49</v>
      </c>
      <c r="B50">
        <f>VLOOKUP('ID &amp; Spent Tool'!A50,Main!A:C,3)</f>
        <v>69</v>
      </c>
      <c r="C50">
        <f>_xlfn.XLOOKUP(A50,Main!A:A,Main!C:C)</f>
        <v>69</v>
      </c>
    </row>
    <row r="51" spans="1:3" x14ac:dyDescent="0.15">
      <c r="A51">
        <v>50</v>
      </c>
      <c r="B51">
        <f>VLOOKUP('ID &amp; Spent Tool'!A51,Main!A:C,3)</f>
        <v>2136</v>
      </c>
      <c r="C51">
        <f>_xlfn.XLOOKUP(A51,Main!A:A,Main!C:C)</f>
        <v>2136</v>
      </c>
    </row>
    <row r="52" spans="1:3" x14ac:dyDescent="0.15">
      <c r="A52">
        <v>51</v>
      </c>
      <c r="B52">
        <f>VLOOKUP('ID &amp; Spent Tool'!A52,Main!A:C,3)</f>
        <v>497</v>
      </c>
      <c r="C52">
        <f>_xlfn.XLOOKUP(A52,Main!A:A,Main!C:C)</f>
        <v>497</v>
      </c>
    </row>
    <row r="53" spans="1:3" x14ac:dyDescent="0.15">
      <c r="A53">
        <v>52</v>
      </c>
      <c r="B53">
        <f>VLOOKUP('ID &amp; Spent Tool'!A53,Main!A:C,3)</f>
        <v>2130</v>
      </c>
      <c r="C53">
        <f>_xlfn.XLOOKUP(A53,Main!A:A,Main!C:C)</f>
        <v>2130</v>
      </c>
    </row>
    <row r="54" spans="1:3" x14ac:dyDescent="0.15">
      <c r="A54">
        <v>53</v>
      </c>
      <c r="B54">
        <f>VLOOKUP('ID &amp; Spent Tool'!A54,Main!A:C,3)</f>
        <v>24</v>
      </c>
      <c r="C54">
        <f>_xlfn.XLOOKUP(A54,Main!A:A,Main!C:C)</f>
        <v>24</v>
      </c>
    </row>
    <row r="55" spans="1:3" x14ac:dyDescent="0.15">
      <c r="A55">
        <v>54</v>
      </c>
      <c r="B55">
        <f>VLOOKUP('ID &amp; Spent Tool'!A55,Main!A:C,3)</f>
        <v>475</v>
      </c>
      <c r="C55">
        <f>_xlfn.XLOOKUP(A55,Main!A:A,Main!C:C)</f>
        <v>475</v>
      </c>
    </row>
    <row r="56" spans="1:3" x14ac:dyDescent="0.15">
      <c r="A56">
        <v>55</v>
      </c>
      <c r="B56">
        <f>VLOOKUP('ID &amp; Spent Tool'!A56,Main!A:C,3)</f>
        <v>2105</v>
      </c>
      <c r="C56">
        <f>_xlfn.XLOOKUP(A56,Main!A:A,Main!C:C)</f>
        <v>2105</v>
      </c>
    </row>
    <row r="57" spans="1:3" x14ac:dyDescent="0.15">
      <c r="A57">
        <v>56</v>
      </c>
      <c r="B57">
        <f>VLOOKUP('ID &amp; Spent Tool'!A57,Main!A:C,3)</f>
        <v>606</v>
      </c>
      <c r="C57">
        <f>_xlfn.XLOOKUP(A57,Main!A:A,Main!C:C)</f>
        <v>606</v>
      </c>
    </row>
    <row r="58" spans="1:3" x14ac:dyDescent="0.15">
      <c r="A58">
        <v>57</v>
      </c>
      <c r="B58">
        <f>VLOOKUP('ID &amp; Spent Tool'!A58,Main!A:C,3)</f>
        <v>715</v>
      </c>
      <c r="C58">
        <f>_xlfn.XLOOKUP(A58,Main!A:A,Main!C:C)</f>
        <v>715</v>
      </c>
    </row>
    <row r="59" spans="1:3" x14ac:dyDescent="0.15">
      <c r="A59">
        <v>58</v>
      </c>
      <c r="B59">
        <f>VLOOKUP('ID &amp; Spent Tool'!A59,Main!A:C,3)</f>
        <v>600</v>
      </c>
      <c r="C59">
        <f>_xlfn.XLOOKUP(A59,Main!A:A,Main!C:C)</f>
        <v>600</v>
      </c>
    </row>
    <row r="60" spans="1:3" x14ac:dyDescent="0.15">
      <c r="A60">
        <v>59</v>
      </c>
      <c r="B60">
        <f>VLOOKUP('ID &amp; Spent Tool'!A60,Main!A:C,3)</f>
        <v>1046</v>
      </c>
      <c r="C60">
        <f>_xlfn.XLOOKUP(A60,Main!A:A,Main!C:C)</f>
        <v>1046</v>
      </c>
    </row>
    <row r="61" spans="1:3" x14ac:dyDescent="0.15">
      <c r="A61">
        <v>60</v>
      </c>
      <c r="B61">
        <f>VLOOKUP('ID &amp; Spent Tool'!A61,Main!A:C,3)</f>
        <v>2092</v>
      </c>
      <c r="C61">
        <f>_xlfn.XLOOKUP(A61,Main!A:A,Main!C:C)</f>
        <v>2092</v>
      </c>
    </row>
    <row r="62" spans="1:3" x14ac:dyDescent="0.15">
      <c r="A62">
        <v>61</v>
      </c>
      <c r="B62">
        <f>VLOOKUP('ID &amp; Spent Tool'!A62,Main!A:C,3)</f>
        <v>11</v>
      </c>
      <c r="C62">
        <f>_xlfn.XLOOKUP(A62,Main!A:A,Main!C:C)</f>
        <v>11</v>
      </c>
    </row>
    <row r="63" spans="1:3" x14ac:dyDescent="0.15">
      <c r="A63">
        <v>62</v>
      </c>
      <c r="B63">
        <f>VLOOKUP('ID &amp; Spent Tool'!A63,Main!A:C,3)</f>
        <v>2074</v>
      </c>
      <c r="C63">
        <f>_xlfn.XLOOKUP(A63,Main!A:A,Main!C:C)</f>
        <v>2074</v>
      </c>
    </row>
    <row r="64" spans="1:3" x14ac:dyDescent="0.15">
      <c r="A64">
        <v>63</v>
      </c>
      <c r="B64">
        <f>VLOOKUP('ID &amp; Spent Tool'!A64,Main!A:C,3)</f>
        <v>544</v>
      </c>
      <c r="C64">
        <f>_xlfn.XLOOKUP(A64,Main!A:A,Main!C:C)</f>
        <v>544</v>
      </c>
    </row>
    <row r="65" spans="1:3" x14ac:dyDescent="0.15">
      <c r="A65">
        <v>64</v>
      </c>
      <c r="B65">
        <f>VLOOKUP('ID &amp; Spent Tool'!A65,Main!A:C,3)</f>
        <v>1489</v>
      </c>
      <c r="C65">
        <f>_xlfn.XLOOKUP(A65,Main!A:A,Main!C:C)</f>
        <v>1489</v>
      </c>
    </row>
    <row r="66" spans="1:3" x14ac:dyDescent="0.15">
      <c r="A66">
        <v>65</v>
      </c>
      <c r="B66">
        <f>VLOOKUP('ID &amp; Spent Tool'!A66,Main!A:C,3)</f>
        <v>1241</v>
      </c>
      <c r="C66">
        <f>_xlfn.XLOOKUP(A66,Main!A:A,Main!C:C)</f>
        <v>1241</v>
      </c>
    </row>
    <row r="67" spans="1:3" x14ac:dyDescent="0.15">
      <c r="A67">
        <v>66</v>
      </c>
      <c r="B67">
        <f>VLOOKUP('ID &amp; Spent Tool'!A67,Main!A:C,3)</f>
        <v>777</v>
      </c>
      <c r="C67">
        <f>_xlfn.XLOOKUP(A67,Main!A:A,Main!C:C)</f>
        <v>777</v>
      </c>
    </row>
    <row r="68" spans="1:3" x14ac:dyDescent="0.15">
      <c r="A68">
        <v>67</v>
      </c>
      <c r="B68">
        <f>VLOOKUP('ID &amp; Spent Tool'!A68,Main!A:C,3)</f>
        <v>642</v>
      </c>
      <c r="C68">
        <f>_xlfn.XLOOKUP(A68,Main!A:A,Main!C:C)</f>
        <v>642</v>
      </c>
    </row>
    <row r="69" spans="1:3" x14ac:dyDescent="0.15">
      <c r="A69">
        <v>68</v>
      </c>
      <c r="B69">
        <f>VLOOKUP('ID &amp; Spent Tool'!A69,Main!A:C,3)</f>
        <v>56</v>
      </c>
      <c r="C69">
        <f>_xlfn.XLOOKUP(A69,Main!A:A,Main!C:C)</f>
        <v>56</v>
      </c>
    </row>
    <row r="70" spans="1:3" x14ac:dyDescent="0.15">
      <c r="A70">
        <v>69</v>
      </c>
      <c r="B70">
        <f>VLOOKUP('ID &amp; Spent Tool'!A70,Main!A:C,3)</f>
        <v>12</v>
      </c>
      <c r="C70">
        <f>_xlfn.XLOOKUP(A70,Main!A:A,Main!C:C)</f>
        <v>12</v>
      </c>
    </row>
    <row r="71" spans="1:3" x14ac:dyDescent="0.15">
      <c r="A71">
        <v>70</v>
      </c>
      <c r="B71">
        <f>VLOOKUP('ID &amp; Spent Tool'!A71,Main!A:C,3)</f>
        <v>2074</v>
      </c>
      <c r="C71">
        <f>_xlfn.XLOOKUP(A71,Main!A:A,Main!C:C)</f>
        <v>2074</v>
      </c>
    </row>
    <row r="72" spans="1:3" x14ac:dyDescent="0.15">
      <c r="A72">
        <v>71</v>
      </c>
      <c r="B72">
        <f>VLOOKUP('ID &amp; Spent Tool'!A72,Main!A:C,3)</f>
        <v>9</v>
      </c>
      <c r="C72">
        <f>_xlfn.XLOOKUP(A72,Main!A:A,Main!C:C)</f>
        <v>9</v>
      </c>
    </row>
    <row r="73" spans="1:3" x14ac:dyDescent="0.15">
      <c r="A73">
        <v>72</v>
      </c>
      <c r="B73">
        <f>VLOOKUP('ID &amp; Spent Tool'!A73,Main!A:C,3)</f>
        <v>2066</v>
      </c>
      <c r="C73">
        <f>_xlfn.XLOOKUP(A73,Main!A:A,Main!C:C)</f>
        <v>2066</v>
      </c>
    </row>
    <row r="74" spans="1:3" x14ac:dyDescent="0.15">
      <c r="A74">
        <v>73</v>
      </c>
      <c r="B74">
        <f>VLOOKUP('ID &amp; Spent Tool'!A74,Main!A:C,3)</f>
        <v>148</v>
      </c>
      <c r="C74">
        <f>_xlfn.XLOOKUP(A74,Main!A:A,Main!C:C)</f>
        <v>148</v>
      </c>
    </row>
    <row r="75" spans="1:3" x14ac:dyDescent="0.15">
      <c r="A75">
        <v>74</v>
      </c>
      <c r="B75">
        <f>VLOOKUP('ID &amp; Spent Tool'!A75,Main!A:C,3)</f>
        <v>12</v>
      </c>
      <c r="C75">
        <f>_xlfn.XLOOKUP(A75,Main!A:A,Main!C:C)</f>
        <v>12</v>
      </c>
    </row>
    <row r="76" spans="1:3" x14ac:dyDescent="0.15">
      <c r="A76">
        <v>75</v>
      </c>
      <c r="B76">
        <f>VLOOKUP('ID &amp; Spent Tool'!A76,Main!A:C,3)</f>
        <v>56</v>
      </c>
      <c r="C76">
        <f>_xlfn.XLOOKUP(A76,Main!A:A,Main!C:C)</f>
        <v>56</v>
      </c>
    </row>
    <row r="77" spans="1:3" x14ac:dyDescent="0.15">
      <c r="A77">
        <v>76</v>
      </c>
      <c r="B77">
        <f>VLOOKUP('ID &amp; Spent Tool'!A77,Main!A:C,3)</f>
        <v>702</v>
      </c>
      <c r="C77">
        <f>_xlfn.XLOOKUP(A77,Main!A:A,Main!C:C)</f>
        <v>702</v>
      </c>
    </row>
    <row r="78" spans="1:3" x14ac:dyDescent="0.15">
      <c r="A78">
        <v>77</v>
      </c>
      <c r="B78">
        <f>VLOOKUP('ID &amp; Spent Tool'!A78,Main!A:C,3)</f>
        <v>53</v>
      </c>
      <c r="C78">
        <f>_xlfn.XLOOKUP(A78,Main!A:A,Main!C:C)</f>
        <v>53</v>
      </c>
    </row>
    <row r="79" spans="1:3" x14ac:dyDescent="0.15">
      <c r="A79">
        <v>78</v>
      </c>
      <c r="B79">
        <f>VLOOKUP('ID &amp; Spent Tool'!A79,Main!A:C,3)</f>
        <v>146</v>
      </c>
      <c r="C79">
        <f>_xlfn.XLOOKUP(A79,Main!A:A,Main!C:C)</f>
        <v>146</v>
      </c>
    </row>
    <row r="80" spans="1:3" x14ac:dyDescent="0.15">
      <c r="A80">
        <v>79</v>
      </c>
      <c r="B80">
        <f>VLOOKUP('ID &amp; Spent Tool'!A80,Main!A:C,3)</f>
        <v>2056</v>
      </c>
      <c r="C80">
        <f>_xlfn.XLOOKUP(A80,Main!A:A,Main!C:C)</f>
        <v>2056</v>
      </c>
    </row>
    <row r="81" spans="1:3" x14ac:dyDescent="0.15">
      <c r="A81">
        <v>80</v>
      </c>
      <c r="B81">
        <f>VLOOKUP('ID &amp; Spent Tool'!A81,Main!A:C,3)</f>
        <v>1221</v>
      </c>
      <c r="C81">
        <f>_xlfn.XLOOKUP(A81,Main!A:A,Main!C:C)</f>
        <v>1221</v>
      </c>
    </row>
    <row r="82" spans="1:3" x14ac:dyDescent="0.15">
      <c r="A82">
        <v>81</v>
      </c>
      <c r="B82">
        <f>VLOOKUP('ID &amp; Spent Tool'!A82,Main!A:C,3)</f>
        <v>187</v>
      </c>
      <c r="C82">
        <f>_xlfn.XLOOKUP(A82,Main!A:A,Main!C:C)</f>
        <v>187</v>
      </c>
    </row>
    <row r="83" spans="1:3" x14ac:dyDescent="0.15">
      <c r="A83">
        <v>82</v>
      </c>
      <c r="B83">
        <f>VLOOKUP('ID &amp; Spent Tool'!A83,Main!A:C,3)</f>
        <v>28</v>
      </c>
      <c r="C83">
        <f>_xlfn.XLOOKUP(A83,Main!A:A,Main!C:C)</f>
        <v>28</v>
      </c>
    </row>
    <row r="84" spans="1:3" x14ac:dyDescent="0.15">
      <c r="A84">
        <v>83</v>
      </c>
      <c r="B84">
        <f>VLOOKUP('ID &amp; Spent Tool'!A84,Main!A:C,3)</f>
        <v>43</v>
      </c>
      <c r="C84">
        <f>_xlfn.XLOOKUP(A84,Main!A:A,Main!C:C)</f>
        <v>43</v>
      </c>
    </row>
    <row r="85" spans="1:3" x14ac:dyDescent="0.15">
      <c r="A85">
        <v>84</v>
      </c>
      <c r="B85">
        <f>VLOOKUP('ID &amp; Spent Tool'!A85,Main!A:C,3)</f>
        <v>36</v>
      </c>
      <c r="C85">
        <f>_xlfn.XLOOKUP(A85,Main!A:A,Main!C:C)</f>
        <v>36</v>
      </c>
    </row>
    <row r="86" spans="1:3" x14ac:dyDescent="0.15">
      <c r="A86">
        <v>85</v>
      </c>
      <c r="B86">
        <f>VLOOKUP('ID &amp; Spent Tool'!A86,Main!A:C,3)</f>
        <v>531</v>
      </c>
      <c r="C86">
        <f>_xlfn.XLOOKUP(A86,Main!A:A,Main!C:C)</f>
        <v>531</v>
      </c>
    </row>
    <row r="87" spans="1:3" x14ac:dyDescent="0.15">
      <c r="A87">
        <v>86</v>
      </c>
      <c r="B87">
        <f>VLOOKUP('ID &amp; Spent Tool'!A87,Main!A:C,3)</f>
        <v>61</v>
      </c>
      <c r="C87">
        <f>_xlfn.XLOOKUP(A87,Main!A:A,Main!C:C)</f>
        <v>61</v>
      </c>
    </row>
    <row r="88" spans="1:3" x14ac:dyDescent="0.15">
      <c r="A88">
        <v>87</v>
      </c>
      <c r="B88">
        <f>VLOOKUP('ID &amp; Spent Tool'!A88,Main!A:C,3)</f>
        <v>755</v>
      </c>
      <c r="C88">
        <f>_xlfn.XLOOKUP(A88,Main!A:A,Main!C:C)</f>
        <v>755</v>
      </c>
    </row>
    <row r="89" spans="1:3" x14ac:dyDescent="0.15">
      <c r="A89">
        <v>88</v>
      </c>
      <c r="B89">
        <f>VLOOKUP('ID &amp; Spent Tool'!A89,Main!A:C,3)</f>
        <v>399</v>
      </c>
      <c r="C89">
        <f>_xlfn.XLOOKUP(A89,Main!A:A,Main!C:C)</f>
        <v>399</v>
      </c>
    </row>
    <row r="90" spans="1:3" x14ac:dyDescent="0.15">
      <c r="A90">
        <v>89</v>
      </c>
      <c r="B90">
        <f>VLOOKUP('ID &amp; Spent Tool'!A90,Main!A:C,3)</f>
        <v>62</v>
      </c>
      <c r="C90">
        <f>_xlfn.XLOOKUP(A90,Main!A:A,Main!C:C)</f>
        <v>62</v>
      </c>
    </row>
    <row r="91" spans="1:3" x14ac:dyDescent="0.15">
      <c r="A91">
        <v>90</v>
      </c>
      <c r="B91">
        <f>VLOOKUP('ID &amp; Spent Tool'!A91,Main!A:C,3)</f>
        <v>50</v>
      </c>
      <c r="C91">
        <f>_xlfn.XLOOKUP(A91,Main!A:A,Main!C:C)</f>
        <v>50</v>
      </c>
    </row>
    <row r="92" spans="1:3" x14ac:dyDescent="0.15">
      <c r="A92">
        <v>91</v>
      </c>
      <c r="B92">
        <f>VLOOKUP('ID &amp; Spent Tool'!A92,Main!A:C,3)</f>
        <v>1058</v>
      </c>
      <c r="C92">
        <f>_xlfn.XLOOKUP(A92,Main!A:A,Main!C:C)</f>
        <v>1058</v>
      </c>
    </row>
    <row r="93" spans="1:3" x14ac:dyDescent="0.15">
      <c r="A93">
        <v>92</v>
      </c>
      <c r="B93">
        <f>VLOOKUP('ID &amp; Spent Tool'!A93,Main!A:C,3)</f>
        <v>1039</v>
      </c>
      <c r="C93">
        <f>_xlfn.XLOOKUP(A93,Main!A:A,Main!C:C)</f>
        <v>1039</v>
      </c>
    </row>
    <row r="94" spans="1:3" x14ac:dyDescent="0.15">
      <c r="A94">
        <v>93</v>
      </c>
      <c r="B94">
        <f>VLOOKUP('ID &amp; Spent Tool'!A94,Main!A:C,3)</f>
        <v>2051</v>
      </c>
      <c r="C94">
        <f>_xlfn.XLOOKUP(A94,Main!A:A,Main!C:C)</f>
        <v>2051</v>
      </c>
    </row>
    <row r="95" spans="1:3" x14ac:dyDescent="0.15">
      <c r="A95">
        <v>94</v>
      </c>
      <c r="B95">
        <f>VLOOKUP('ID &amp; Spent Tool'!A95,Main!A:C,3)</f>
        <v>20</v>
      </c>
      <c r="C95">
        <f>_xlfn.XLOOKUP(A95,Main!A:A,Main!C:C)</f>
        <v>20</v>
      </c>
    </row>
    <row r="96" spans="1:3" x14ac:dyDescent="0.15">
      <c r="A96">
        <v>95</v>
      </c>
      <c r="B96">
        <f>VLOOKUP('ID &amp; Spent Tool'!A96,Main!A:C,3)</f>
        <v>180</v>
      </c>
      <c r="C96">
        <f>_xlfn.XLOOKUP(A96,Main!A:A,Main!C:C)</f>
        <v>180</v>
      </c>
    </row>
    <row r="97" spans="1:3" x14ac:dyDescent="0.15">
      <c r="A97">
        <v>96</v>
      </c>
      <c r="B97">
        <f>VLOOKUP('ID &amp; Spent Tool'!A97,Main!A:C,3)</f>
        <v>845</v>
      </c>
      <c r="C97">
        <f>_xlfn.XLOOKUP(A97,Main!A:A,Main!C:C)</f>
        <v>845</v>
      </c>
    </row>
    <row r="98" spans="1:3" x14ac:dyDescent="0.15">
      <c r="A98">
        <v>97</v>
      </c>
      <c r="B98">
        <f>VLOOKUP('ID &amp; Spent Tool'!A98,Main!A:C,3)</f>
        <v>118</v>
      </c>
      <c r="C98">
        <f>_xlfn.XLOOKUP(A98,Main!A:A,Main!C:C)</f>
        <v>118</v>
      </c>
    </row>
    <row r="99" spans="1:3" x14ac:dyDescent="0.15">
      <c r="A99">
        <v>98</v>
      </c>
      <c r="B99">
        <f>VLOOKUP('ID &amp; Spent Tool'!A99,Main!A:C,3)</f>
        <v>807</v>
      </c>
      <c r="C99">
        <f>_xlfn.XLOOKUP(A99,Main!A:A,Main!C:C)</f>
        <v>807</v>
      </c>
    </row>
    <row r="100" spans="1:3" x14ac:dyDescent="0.15">
      <c r="A100">
        <v>99</v>
      </c>
      <c r="B100">
        <f>VLOOKUP('ID &amp; Spent Tool'!A100,Main!A:C,3)</f>
        <v>890</v>
      </c>
      <c r="C100">
        <f>_xlfn.XLOOKUP(A100,Main!A:A,Main!C:C)</f>
        <v>890</v>
      </c>
    </row>
    <row r="101" spans="1:3" x14ac:dyDescent="0.15">
      <c r="A101">
        <v>100</v>
      </c>
      <c r="B101">
        <f>VLOOKUP('ID &amp; Spent Tool'!A101,Main!A:C,3)</f>
        <v>2012</v>
      </c>
      <c r="C101">
        <f>_xlfn.XLOOKUP(A101,Main!A:A,Main!C:C)</f>
        <v>2012</v>
      </c>
    </row>
    <row r="102" spans="1:3" x14ac:dyDescent="0.15">
      <c r="A102">
        <v>101</v>
      </c>
      <c r="B102">
        <f>VLOOKUP('ID &amp; Spent Tool'!A102,Main!A:C,3)</f>
        <v>548</v>
      </c>
      <c r="C102">
        <f>_xlfn.XLOOKUP(A102,Main!A:A,Main!C:C)</f>
        <v>548</v>
      </c>
    </row>
    <row r="103" spans="1:3" x14ac:dyDescent="0.15">
      <c r="A103">
        <v>102</v>
      </c>
      <c r="B103">
        <f>VLOOKUP('ID &amp; Spent Tool'!A103,Main!A:C,3)</f>
        <v>1995</v>
      </c>
      <c r="C103">
        <f>_xlfn.XLOOKUP(A103,Main!A:A,Main!C:C)</f>
        <v>1995</v>
      </c>
    </row>
    <row r="104" spans="1:3" x14ac:dyDescent="0.15">
      <c r="A104">
        <v>103</v>
      </c>
      <c r="B104">
        <f>VLOOKUP('ID &amp; Spent Tool'!A104,Main!A:C,3)</f>
        <v>479</v>
      </c>
      <c r="C104">
        <f>_xlfn.XLOOKUP(A104,Main!A:A,Main!C:C)</f>
        <v>479</v>
      </c>
    </row>
    <row r="105" spans="1:3" x14ac:dyDescent="0.15">
      <c r="A105">
        <v>104</v>
      </c>
      <c r="B105">
        <f>VLOOKUP('ID &amp; Spent Tool'!A105,Main!A:C,3)</f>
        <v>87</v>
      </c>
      <c r="C105">
        <f>_xlfn.XLOOKUP(A105,Main!A:A,Main!C:C)</f>
        <v>87</v>
      </c>
    </row>
    <row r="106" spans="1:3" x14ac:dyDescent="0.15">
      <c r="A106">
        <v>105</v>
      </c>
      <c r="B106">
        <f>VLOOKUP('ID &amp; Spent Tool'!A106,Main!A:C,3)</f>
        <v>1691</v>
      </c>
      <c r="C106">
        <f>_xlfn.XLOOKUP(A106,Main!A:A,Main!C:C)</f>
        <v>1691</v>
      </c>
    </row>
    <row r="107" spans="1:3" x14ac:dyDescent="0.15">
      <c r="A107">
        <v>106</v>
      </c>
      <c r="B107">
        <f>VLOOKUP('ID &amp; Spent Tool'!A107,Main!A:C,3)</f>
        <v>457</v>
      </c>
      <c r="C107">
        <f>_xlfn.XLOOKUP(A107,Main!A:A,Main!C:C)</f>
        <v>457</v>
      </c>
    </row>
    <row r="108" spans="1:3" x14ac:dyDescent="0.15">
      <c r="A108">
        <v>107</v>
      </c>
      <c r="B108">
        <f>VLOOKUP('ID &amp; Spent Tool'!A108,Main!A:C,3)</f>
        <v>51</v>
      </c>
      <c r="C108">
        <f>_xlfn.XLOOKUP(A108,Main!A:A,Main!C:C)</f>
        <v>51</v>
      </c>
    </row>
    <row r="109" spans="1:3" x14ac:dyDescent="0.15">
      <c r="A109">
        <v>108</v>
      </c>
      <c r="B109">
        <f>VLOOKUP('ID &amp; Spent Tool'!A109,Main!A:C,3)</f>
        <v>30</v>
      </c>
      <c r="C109">
        <f>_xlfn.XLOOKUP(A109,Main!A:A,Main!C:C)</f>
        <v>30</v>
      </c>
    </row>
    <row r="110" spans="1:3" x14ac:dyDescent="0.15">
      <c r="A110">
        <v>109</v>
      </c>
      <c r="B110">
        <f>VLOOKUP('ID &amp; Spent Tool'!A110,Main!A:C,3)</f>
        <v>612</v>
      </c>
      <c r="C110">
        <f>_xlfn.XLOOKUP(A110,Main!A:A,Main!C:C)</f>
        <v>612</v>
      </c>
    </row>
    <row r="111" spans="1:3" x14ac:dyDescent="0.15">
      <c r="A111">
        <v>110</v>
      </c>
      <c r="B111">
        <f>VLOOKUP('ID &amp; Spent Tool'!A111,Main!A:C,3)</f>
        <v>1987</v>
      </c>
      <c r="C111">
        <f>_xlfn.XLOOKUP(A111,Main!A:A,Main!C:C)</f>
        <v>1987</v>
      </c>
    </row>
    <row r="112" spans="1:3" x14ac:dyDescent="0.15">
      <c r="A112">
        <v>111</v>
      </c>
      <c r="B112">
        <f>VLOOKUP('ID &amp; Spent Tool'!A112,Main!A:C,3)</f>
        <v>23</v>
      </c>
      <c r="C112">
        <f>_xlfn.XLOOKUP(A112,Main!A:A,Main!C:C)</f>
        <v>23</v>
      </c>
    </row>
    <row r="113" spans="1:3" x14ac:dyDescent="0.15">
      <c r="A113">
        <v>112</v>
      </c>
      <c r="B113">
        <f>VLOOKUP('ID &amp; Spent Tool'!A113,Main!A:C,3)</f>
        <v>41</v>
      </c>
      <c r="C113">
        <f>_xlfn.XLOOKUP(A113,Main!A:A,Main!C:C)</f>
        <v>41</v>
      </c>
    </row>
    <row r="114" spans="1:3" x14ac:dyDescent="0.15">
      <c r="A114">
        <v>113</v>
      </c>
      <c r="B114">
        <f>VLOOKUP('ID &amp; Spent Tool'!A114,Main!A:C,3)</f>
        <v>1974</v>
      </c>
      <c r="C114">
        <f>_xlfn.XLOOKUP(A114,Main!A:A,Main!C:C)</f>
        <v>1974</v>
      </c>
    </row>
    <row r="115" spans="1:3" x14ac:dyDescent="0.15">
      <c r="A115">
        <v>114</v>
      </c>
      <c r="B115">
        <f>VLOOKUP('ID &amp; Spent Tool'!A115,Main!A:C,3)</f>
        <v>387</v>
      </c>
      <c r="C115">
        <f>_xlfn.XLOOKUP(A115,Main!A:A,Main!C:C)</f>
        <v>387</v>
      </c>
    </row>
    <row r="116" spans="1:3" x14ac:dyDescent="0.15">
      <c r="A116">
        <v>115</v>
      </c>
      <c r="B116">
        <f>VLOOKUP('ID &amp; Spent Tool'!A116,Main!A:C,3)</f>
        <v>1966</v>
      </c>
      <c r="C116">
        <f>_xlfn.XLOOKUP(A116,Main!A:A,Main!C:C)</f>
        <v>1966</v>
      </c>
    </row>
    <row r="117" spans="1:3" x14ac:dyDescent="0.15">
      <c r="A117">
        <v>116</v>
      </c>
      <c r="B117">
        <f>VLOOKUP('ID &amp; Spent Tool'!A117,Main!A:C,3)</f>
        <v>86</v>
      </c>
      <c r="C117">
        <f>_xlfn.XLOOKUP(A117,Main!A:A,Main!C:C)</f>
        <v>86</v>
      </c>
    </row>
    <row r="118" spans="1:3" x14ac:dyDescent="0.15">
      <c r="A118">
        <v>117</v>
      </c>
      <c r="B118">
        <f>VLOOKUP('ID &amp; Spent Tool'!A118,Main!A:C,3)</f>
        <v>649</v>
      </c>
      <c r="C118">
        <f>_xlfn.XLOOKUP(A118,Main!A:A,Main!C:C)</f>
        <v>649</v>
      </c>
    </row>
    <row r="119" spans="1:3" x14ac:dyDescent="0.15">
      <c r="A119">
        <v>118</v>
      </c>
      <c r="B119">
        <f>VLOOKUP('ID &amp; Spent Tool'!A119,Main!A:C,3)</f>
        <v>405</v>
      </c>
      <c r="C119">
        <f>_xlfn.XLOOKUP(A119,Main!A:A,Main!C:C)</f>
        <v>405</v>
      </c>
    </row>
    <row r="120" spans="1:3" x14ac:dyDescent="0.15">
      <c r="A120">
        <v>119</v>
      </c>
      <c r="B120">
        <f>VLOOKUP('ID &amp; Spent Tool'!A120,Main!A:C,3)</f>
        <v>591</v>
      </c>
      <c r="C120">
        <f>_xlfn.XLOOKUP(A120,Main!A:A,Main!C:C)</f>
        <v>591</v>
      </c>
    </row>
    <row r="121" spans="1:3" x14ac:dyDescent="0.15">
      <c r="A121">
        <v>120</v>
      </c>
      <c r="B121">
        <f>VLOOKUP('ID &amp; Spent Tool'!A121,Main!A:C,3)</f>
        <v>595</v>
      </c>
      <c r="C121">
        <f>_xlfn.XLOOKUP(A121,Main!A:A,Main!C:C)</f>
        <v>595</v>
      </c>
    </row>
    <row r="122" spans="1:3" x14ac:dyDescent="0.15">
      <c r="A122">
        <v>121</v>
      </c>
      <c r="B122">
        <f>VLOOKUP('ID &amp; Spent Tool'!A122,Main!A:C,3)</f>
        <v>256</v>
      </c>
      <c r="C122">
        <f>_xlfn.XLOOKUP(A122,Main!A:A,Main!C:C)</f>
        <v>256</v>
      </c>
    </row>
    <row r="123" spans="1:3" x14ac:dyDescent="0.15">
      <c r="A123">
        <v>122</v>
      </c>
      <c r="B123">
        <f>VLOOKUP('ID &amp; Spent Tool'!A123,Main!A:C,3)</f>
        <v>1482</v>
      </c>
      <c r="C123">
        <f>_xlfn.XLOOKUP(A123,Main!A:A,Main!C:C)</f>
        <v>1482</v>
      </c>
    </row>
    <row r="124" spans="1:3" x14ac:dyDescent="0.15">
      <c r="A124">
        <v>123</v>
      </c>
      <c r="B124">
        <f>VLOOKUP('ID &amp; Spent Tool'!A124,Main!A:C,3)</f>
        <v>20</v>
      </c>
      <c r="C124">
        <f>_xlfn.XLOOKUP(A124,Main!A:A,Main!C:C)</f>
        <v>20</v>
      </c>
    </row>
    <row r="125" spans="1:3" x14ac:dyDescent="0.15">
      <c r="A125">
        <v>124</v>
      </c>
      <c r="B125">
        <f>VLOOKUP('ID &amp; Spent Tool'!A125,Main!A:C,3)</f>
        <v>90</v>
      </c>
      <c r="C125">
        <f>_xlfn.XLOOKUP(A125,Main!A:A,Main!C:C)</f>
        <v>90</v>
      </c>
    </row>
    <row r="126" spans="1:3" x14ac:dyDescent="0.15">
      <c r="A126">
        <v>125</v>
      </c>
      <c r="B126">
        <f>VLOOKUP('ID &amp; Spent Tool'!A126,Main!A:C,3)</f>
        <v>1954</v>
      </c>
      <c r="C126">
        <f>_xlfn.XLOOKUP(A126,Main!A:A,Main!C:C)</f>
        <v>1954</v>
      </c>
    </row>
    <row r="127" spans="1:3" x14ac:dyDescent="0.15">
      <c r="A127">
        <v>126</v>
      </c>
      <c r="B127">
        <f>VLOOKUP('ID &amp; Spent Tool'!A127,Main!A:C,3)</f>
        <v>34</v>
      </c>
      <c r="C127">
        <f>_xlfn.XLOOKUP(A127,Main!A:A,Main!C:C)</f>
        <v>34</v>
      </c>
    </row>
    <row r="128" spans="1:3" x14ac:dyDescent="0.15">
      <c r="A128">
        <v>127</v>
      </c>
      <c r="B128">
        <f>VLOOKUP('ID &amp; Spent Tool'!A128,Main!A:C,3)</f>
        <v>2057</v>
      </c>
      <c r="C128">
        <f>_xlfn.XLOOKUP(A128,Main!A:A,Main!C:C)</f>
        <v>2057</v>
      </c>
    </row>
    <row r="129" spans="1:3" x14ac:dyDescent="0.15">
      <c r="A129">
        <v>128</v>
      </c>
      <c r="B129">
        <f>VLOOKUP('ID &amp; Spent Tool'!A129,Main!A:C,3)</f>
        <v>1949</v>
      </c>
      <c r="C129">
        <f>_xlfn.XLOOKUP(A129,Main!A:A,Main!C:C)</f>
        <v>1949</v>
      </c>
    </row>
    <row r="130" spans="1:3" x14ac:dyDescent="0.15">
      <c r="A130">
        <v>129</v>
      </c>
      <c r="B130">
        <f>VLOOKUP('ID &amp; Spent Tool'!A130,Main!A:C,3)</f>
        <v>1259</v>
      </c>
      <c r="C130">
        <f>_xlfn.XLOOKUP(A130,Main!A:A,Main!C:C)</f>
        <v>1259</v>
      </c>
    </row>
    <row r="131" spans="1:3" x14ac:dyDescent="0.15">
      <c r="A131">
        <v>130</v>
      </c>
      <c r="B131">
        <f>VLOOKUP('ID &amp; Spent Tool'!A131,Main!A:C,3)</f>
        <v>838</v>
      </c>
      <c r="C131">
        <f>_xlfn.XLOOKUP(A131,Main!A:A,Main!C:C)</f>
        <v>838</v>
      </c>
    </row>
    <row r="132" spans="1:3" x14ac:dyDescent="0.15">
      <c r="A132">
        <v>131</v>
      </c>
      <c r="B132">
        <f>VLOOKUP('ID &amp; Spent Tool'!A132,Main!A:C,3)</f>
        <v>196</v>
      </c>
      <c r="C132">
        <f>_xlfn.XLOOKUP(A132,Main!A:A,Main!C:C)</f>
        <v>196</v>
      </c>
    </row>
    <row r="133" spans="1:3" x14ac:dyDescent="0.15">
      <c r="A133">
        <v>132</v>
      </c>
      <c r="B133">
        <f>VLOOKUP('ID &amp; Spent Tool'!A133,Main!A:C,3)</f>
        <v>828</v>
      </c>
      <c r="C133">
        <f>_xlfn.XLOOKUP(A133,Main!A:A,Main!C:C)</f>
        <v>828</v>
      </c>
    </row>
    <row r="134" spans="1:3" x14ac:dyDescent="0.15">
      <c r="A134">
        <v>133</v>
      </c>
      <c r="B134">
        <f>VLOOKUP('ID &amp; Spent Tool'!A134,Main!A:C,3)</f>
        <v>1931</v>
      </c>
      <c r="C134">
        <f>_xlfn.XLOOKUP(A134,Main!A:A,Main!C:C)</f>
        <v>1931</v>
      </c>
    </row>
    <row r="135" spans="1:3" x14ac:dyDescent="0.15">
      <c r="A135">
        <v>134</v>
      </c>
      <c r="B135">
        <f>VLOOKUP('ID &amp; Spent Tool'!A135,Main!A:C,3)</f>
        <v>18</v>
      </c>
      <c r="C135">
        <f>_xlfn.XLOOKUP(A135,Main!A:A,Main!C:C)</f>
        <v>18</v>
      </c>
    </row>
    <row r="136" spans="1:3" x14ac:dyDescent="0.15">
      <c r="A136">
        <v>135</v>
      </c>
      <c r="B136">
        <f>VLOOKUP('ID &amp; Spent Tool'!A136,Main!A:C,3)</f>
        <v>179</v>
      </c>
      <c r="C136">
        <f>_xlfn.XLOOKUP(A136,Main!A:A,Main!C:C)</f>
        <v>179</v>
      </c>
    </row>
    <row r="137" spans="1:3" x14ac:dyDescent="0.15">
      <c r="A137">
        <v>136</v>
      </c>
      <c r="B137">
        <f>VLOOKUP('ID &amp; Spent Tool'!A137,Main!A:C,3)</f>
        <v>119</v>
      </c>
      <c r="C137">
        <f>_xlfn.XLOOKUP(A137,Main!A:A,Main!C:C)</f>
        <v>119</v>
      </c>
    </row>
    <row r="138" spans="1:3" x14ac:dyDescent="0.15">
      <c r="A138">
        <v>137</v>
      </c>
      <c r="B138">
        <f>VLOOKUP('ID &amp; Spent Tool'!A138,Main!A:C,3)</f>
        <v>446</v>
      </c>
      <c r="C138">
        <f>_xlfn.XLOOKUP(A138,Main!A:A,Main!C:C)</f>
        <v>446</v>
      </c>
    </row>
    <row r="139" spans="1:3" x14ac:dyDescent="0.15">
      <c r="A139">
        <v>138</v>
      </c>
      <c r="B139">
        <f>VLOOKUP('ID &amp; Spent Tool'!A139,Main!A:C,3)</f>
        <v>447</v>
      </c>
      <c r="C139">
        <f>_xlfn.XLOOKUP(A139,Main!A:A,Main!C:C)</f>
        <v>447</v>
      </c>
    </row>
    <row r="140" spans="1:3" x14ac:dyDescent="0.15">
      <c r="A140">
        <v>139</v>
      </c>
      <c r="B140">
        <f>VLOOKUP('ID &amp; Spent Tool'!A140,Main!A:C,3)</f>
        <v>338</v>
      </c>
      <c r="C140">
        <f>_xlfn.XLOOKUP(A140,Main!A:A,Main!C:C)</f>
        <v>338</v>
      </c>
    </row>
    <row r="141" spans="1:3" x14ac:dyDescent="0.15">
      <c r="A141">
        <v>140</v>
      </c>
      <c r="B141">
        <f>VLOOKUP('ID &amp; Spent Tool'!A141,Main!A:C,3)</f>
        <v>69</v>
      </c>
      <c r="C141">
        <f>_xlfn.XLOOKUP(A141,Main!A:A,Main!C:C)</f>
        <v>69</v>
      </c>
    </row>
    <row r="142" spans="1:3" x14ac:dyDescent="0.15">
      <c r="A142">
        <v>141</v>
      </c>
      <c r="B142">
        <f>VLOOKUP('ID &amp; Spent Tool'!A142,Main!A:C,3)</f>
        <v>945</v>
      </c>
      <c r="C142">
        <f>_xlfn.XLOOKUP(A142,Main!A:A,Main!C:C)</f>
        <v>945</v>
      </c>
    </row>
    <row r="143" spans="1:3" x14ac:dyDescent="0.15">
      <c r="A143">
        <v>142</v>
      </c>
      <c r="B143">
        <f>VLOOKUP('ID &amp; Spent Tool'!A143,Main!A:C,3)</f>
        <v>1924</v>
      </c>
      <c r="C143">
        <f>_xlfn.XLOOKUP(A143,Main!A:A,Main!C:C)</f>
        <v>1924</v>
      </c>
    </row>
    <row r="144" spans="1:3" x14ac:dyDescent="0.15">
      <c r="A144">
        <v>143</v>
      </c>
      <c r="B144">
        <f>VLOOKUP('ID &amp; Spent Tool'!A144,Main!A:C,3)</f>
        <v>303</v>
      </c>
      <c r="C144">
        <f>_xlfn.XLOOKUP(A144,Main!A:A,Main!C:C)</f>
        <v>303</v>
      </c>
    </row>
    <row r="145" spans="1:3" x14ac:dyDescent="0.15">
      <c r="A145">
        <v>144</v>
      </c>
      <c r="B145">
        <f>VLOOKUP('ID &amp; Spent Tool'!A145,Main!A:C,3)</f>
        <v>18</v>
      </c>
      <c r="C145">
        <f>_xlfn.XLOOKUP(A145,Main!A:A,Main!C:C)</f>
        <v>18</v>
      </c>
    </row>
    <row r="146" spans="1:3" x14ac:dyDescent="0.15">
      <c r="A146">
        <v>145</v>
      </c>
      <c r="B146">
        <f>VLOOKUP('ID &amp; Spent Tool'!A146,Main!A:C,3)</f>
        <v>148</v>
      </c>
      <c r="C146">
        <f>_xlfn.XLOOKUP(A146,Main!A:A,Main!C:C)</f>
        <v>148</v>
      </c>
    </row>
    <row r="147" spans="1:3" x14ac:dyDescent="0.15">
      <c r="A147">
        <v>146</v>
      </c>
      <c r="B147">
        <f>VLOOKUP('ID &amp; Spent Tool'!A147,Main!A:C,3)</f>
        <v>1174</v>
      </c>
      <c r="C147">
        <f>_xlfn.XLOOKUP(A147,Main!A:A,Main!C:C)</f>
        <v>1174</v>
      </c>
    </row>
    <row r="148" spans="1:3" x14ac:dyDescent="0.15">
      <c r="A148">
        <v>147</v>
      </c>
      <c r="B148">
        <f>VLOOKUP('ID &amp; Spent Tool'!A148,Main!A:C,3)</f>
        <v>8</v>
      </c>
      <c r="C148">
        <f>_xlfn.XLOOKUP(A148,Main!A:A,Main!C:C)</f>
        <v>8</v>
      </c>
    </row>
    <row r="149" spans="1:3" x14ac:dyDescent="0.15">
      <c r="A149">
        <v>148</v>
      </c>
      <c r="B149">
        <f>VLOOKUP('ID &amp; Spent Tool'!A149,Main!A:C,3)</f>
        <v>1673</v>
      </c>
      <c r="C149">
        <f>_xlfn.XLOOKUP(A149,Main!A:A,Main!C:C)</f>
        <v>1673</v>
      </c>
    </row>
    <row r="150" spans="1:3" x14ac:dyDescent="0.15">
      <c r="A150">
        <v>149</v>
      </c>
      <c r="B150">
        <f>VLOOKUP('ID &amp; Spent Tool'!A150,Main!A:C,3)</f>
        <v>116</v>
      </c>
      <c r="C150">
        <f>_xlfn.XLOOKUP(A150,Main!A:A,Main!C:C)</f>
        <v>116</v>
      </c>
    </row>
    <row r="151" spans="1:3" x14ac:dyDescent="0.15">
      <c r="A151">
        <v>150</v>
      </c>
      <c r="B151">
        <f>VLOOKUP('ID &amp; Spent Tool'!A151,Main!A:C,3)</f>
        <v>1281</v>
      </c>
      <c r="C151">
        <f>_xlfn.XLOOKUP(A151,Main!A:A,Main!C:C)</f>
        <v>1281</v>
      </c>
    </row>
    <row r="152" spans="1:3" x14ac:dyDescent="0.15">
      <c r="A152">
        <v>151</v>
      </c>
      <c r="B152">
        <f>VLOOKUP('ID &amp; Spent Tool'!A152,Main!A:C,3)</f>
        <v>60</v>
      </c>
      <c r="C152">
        <f>_xlfn.XLOOKUP(A152,Main!A:A,Main!C:C)</f>
        <v>60</v>
      </c>
    </row>
    <row r="153" spans="1:3" x14ac:dyDescent="0.15">
      <c r="A153">
        <v>152</v>
      </c>
      <c r="B153">
        <f>VLOOKUP('ID &amp; Spent Tool'!A153,Main!A:C,3)</f>
        <v>394</v>
      </c>
      <c r="C153">
        <f>_xlfn.XLOOKUP(A153,Main!A:A,Main!C:C)</f>
        <v>394</v>
      </c>
    </row>
    <row r="154" spans="1:3" x14ac:dyDescent="0.15">
      <c r="A154">
        <v>153</v>
      </c>
      <c r="B154">
        <f>VLOOKUP('ID &amp; Spent Tool'!A154,Main!A:C,3)</f>
        <v>257</v>
      </c>
      <c r="C154">
        <f>_xlfn.XLOOKUP(A154,Main!A:A,Main!C:C)</f>
        <v>257</v>
      </c>
    </row>
    <row r="155" spans="1:3" x14ac:dyDescent="0.15">
      <c r="A155">
        <v>154</v>
      </c>
      <c r="B155">
        <f>VLOOKUP('ID &amp; Spent Tool'!A155,Main!A:C,3)</f>
        <v>993</v>
      </c>
      <c r="C155">
        <f>_xlfn.XLOOKUP(A155,Main!A:A,Main!C:C)</f>
        <v>993</v>
      </c>
    </row>
    <row r="156" spans="1:3" x14ac:dyDescent="0.15">
      <c r="A156">
        <v>155</v>
      </c>
      <c r="B156">
        <f>VLOOKUP('ID &amp; Spent Tool'!A156,Main!A:C,3)</f>
        <v>69</v>
      </c>
      <c r="C156">
        <f>_xlfn.XLOOKUP(A156,Main!A:A,Main!C:C)</f>
        <v>69</v>
      </c>
    </row>
    <row r="157" spans="1:3" x14ac:dyDescent="0.15">
      <c r="A157">
        <v>156</v>
      </c>
      <c r="B157">
        <f>VLOOKUP('ID &amp; Spent Tool'!A157,Main!A:C,3)</f>
        <v>29</v>
      </c>
      <c r="C157">
        <f>_xlfn.XLOOKUP(A157,Main!A:A,Main!C:C)</f>
        <v>29</v>
      </c>
    </row>
    <row r="158" spans="1:3" x14ac:dyDescent="0.15">
      <c r="A158">
        <v>157</v>
      </c>
      <c r="B158">
        <f>VLOOKUP('ID &amp; Spent Tool'!A158,Main!A:C,3)</f>
        <v>41</v>
      </c>
      <c r="C158">
        <f>_xlfn.XLOOKUP(A158,Main!A:A,Main!C:C)</f>
        <v>41</v>
      </c>
    </row>
    <row r="159" spans="1:3" x14ac:dyDescent="0.15">
      <c r="A159">
        <v>158</v>
      </c>
      <c r="B159">
        <f>VLOOKUP('ID &amp; Spent Tool'!A159,Main!A:C,3)</f>
        <v>121</v>
      </c>
      <c r="C159">
        <f>_xlfn.XLOOKUP(A159,Main!A:A,Main!C:C)</f>
        <v>121</v>
      </c>
    </row>
    <row r="160" spans="1:3" x14ac:dyDescent="0.15">
      <c r="A160">
        <v>159</v>
      </c>
      <c r="B160">
        <f>VLOOKUP('ID &amp; Spent Tool'!A160,Main!A:C,3)</f>
        <v>87</v>
      </c>
      <c r="C160">
        <f>_xlfn.XLOOKUP(A160,Main!A:A,Main!C:C)</f>
        <v>87</v>
      </c>
    </row>
    <row r="161" spans="1:3" x14ac:dyDescent="0.15">
      <c r="A161">
        <v>160</v>
      </c>
      <c r="B161">
        <f>VLOOKUP('ID &amp; Spent Tool'!A161,Main!A:C,3)</f>
        <v>71</v>
      </c>
      <c r="C161">
        <f>_xlfn.XLOOKUP(A161,Main!A:A,Main!C:C)</f>
        <v>71</v>
      </c>
    </row>
    <row r="162" spans="1:3" x14ac:dyDescent="0.15">
      <c r="A162">
        <v>161</v>
      </c>
      <c r="B162">
        <f>VLOOKUP('ID &amp; Spent Tool'!A162,Main!A:C,3)</f>
        <v>1809</v>
      </c>
      <c r="C162">
        <f>_xlfn.XLOOKUP(A162,Main!A:A,Main!C:C)</f>
        <v>1809</v>
      </c>
    </row>
    <row r="163" spans="1:3" x14ac:dyDescent="0.15">
      <c r="A163">
        <v>162</v>
      </c>
      <c r="B163">
        <f>VLOOKUP('ID &amp; Spent Tool'!A163,Main!A:C,3)</f>
        <v>43</v>
      </c>
      <c r="C163">
        <f>_xlfn.XLOOKUP(A163,Main!A:A,Main!C:C)</f>
        <v>43</v>
      </c>
    </row>
    <row r="164" spans="1:3" x14ac:dyDescent="0.15">
      <c r="A164">
        <v>163</v>
      </c>
      <c r="B164">
        <f>VLOOKUP('ID &amp; Spent Tool'!A164,Main!A:C,3)</f>
        <v>9</v>
      </c>
      <c r="C164">
        <f>_xlfn.XLOOKUP(A164,Main!A:A,Main!C:C)</f>
        <v>9</v>
      </c>
    </row>
    <row r="165" spans="1:3" x14ac:dyDescent="0.15">
      <c r="A165">
        <v>164</v>
      </c>
      <c r="B165">
        <f>VLOOKUP('ID &amp; Spent Tool'!A165,Main!A:C,3)</f>
        <v>184</v>
      </c>
      <c r="C165">
        <f>_xlfn.XLOOKUP(A165,Main!A:A,Main!C:C)</f>
        <v>184</v>
      </c>
    </row>
    <row r="166" spans="1:3" x14ac:dyDescent="0.15">
      <c r="A166">
        <v>165</v>
      </c>
      <c r="B166">
        <f>VLOOKUP('ID &amp; Spent Tool'!A166,Main!A:C,3)</f>
        <v>48</v>
      </c>
      <c r="C166">
        <f>_xlfn.XLOOKUP(A166,Main!A:A,Main!C:C)</f>
        <v>48</v>
      </c>
    </row>
    <row r="167" spans="1:3" x14ac:dyDescent="0.15">
      <c r="A167">
        <v>166</v>
      </c>
      <c r="B167">
        <f>VLOOKUP('ID &amp; Spent Tool'!A167,Main!A:C,3)</f>
        <v>892</v>
      </c>
      <c r="C167">
        <f>_xlfn.XLOOKUP(A167,Main!A:A,Main!C:C)</f>
        <v>892</v>
      </c>
    </row>
    <row r="168" spans="1:3" x14ac:dyDescent="0.15">
      <c r="A168">
        <v>167</v>
      </c>
      <c r="B168">
        <f>VLOOKUP('ID &amp; Spent Tool'!A168,Main!A:C,3)</f>
        <v>54</v>
      </c>
      <c r="C168">
        <f>_xlfn.XLOOKUP(A168,Main!A:A,Main!C:C)</f>
        <v>54</v>
      </c>
    </row>
    <row r="169" spans="1:3" x14ac:dyDescent="0.15">
      <c r="A169">
        <v>168</v>
      </c>
      <c r="B169">
        <f>VLOOKUP('ID &amp; Spent Tool'!A169,Main!A:C,3)</f>
        <v>33</v>
      </c>
      <c r="C169">
        <f>_xlfn.XLOOKUP(A169,Main!A:A,Main!C:C)</f>
        <v>33</v>
      </c>
    </row>
    <row r="170" spans="1:3" x14ac:dyDescent="0.15">
      <c r="A170">
        <v>169</v>
      </c>
      <c r="B170">
        <f>VLOOKUP('ID &amp; Spent Tool'!A170,Main!A:C,3)</f>
        <v>43</v>
      </c>
      <c r="C170">
        <f>_xlfn.XLOOKUP(A170,Main!A:A,Main!C:C)</f>
        <v>43</v>
      </c>
    </row>
    <row r="171" spans="1:3" x14ac:dyDescent="0.15">
      <c r="A171">
        <v>170</v>
      </c>
      <c r="B171">
        <f>VLOOKUP('ID &amp; Spent Tool'!A171,Main!A:C,3)</f>
        <v>37</v>
      </c>
      <c r="C171">
        <f>_xlfn.XLOOKUP(A171,Main!A:A,Main!C:C)</f>
        <v>37</v>
      </c>
    </row>
    <row r="172" spans="1:3" x14ac:dyDescent="0.15">
      <c r="A172">
        <v>171</v>
      </c>
      <c r="B172">
        <f>VLOOKUP('ID &amp; Spent Tool'!A172,Main!A:C,3)</f>
        <v>491</v>
      </c>
      <c r="C172">
        <f>_xlfn.XLOOKUP(A172,Main!A:A,Main!C:C)</f>
        <v>491</v>
      </c>
    </row>
    <row r="173" spans="1:3" x14ac:dyDescent="0.15">
      <c r="A173">
        <v>172</v>
      </c>
      <c r="B173">
        <f>VLOOKUP('ID &amp; Spent Tool'!A173,Main!A:C,3)</f>
        <v>1566</v>
      </c>
      <c r="C173">
        <f>_xlfn.XLOOKUP(A173,Main!A:A,Main!C:C)</f>
        <v>1566</v>
      </c>
    </row>
    <row r="174" spans="1:3" x14ac:dyDescent="0.15">
      <c r="A174">
        <v>173</v>
      </c>
      <c r="B174">
        <f>VLOOKUP('ID &amp; Spent Tool'!A174,Main!A:C,3)</f>
        <v>64</v>
      </c>
      <c r="C174">
        <f>_xlfn.XLOOKUP(A174,Main!A:A,Main!C:C)</f>
        <v>64</v>
      </c>
    </row>
    <row r="175" spans="1:3" x14ac:dyDescent="0.15">
      <c r="A175">
        <v>174</v>
      </c>
      <c r="B175">
        <f>VLOOKUP('ID &amp; Spent Tool'!A175,Main!A:C,3)</f>
        <v>44</v>
      </c>
      <c r="C175">
        <f>_xlfn.XLOOKUP(A175,Main!A:A,Main!C:C)</f>
        <v>44</v>
      </c>
    </row>
    <row r="176" spans="1:3" x14ac:dyDescent="0.15">
      <c r="A176">
        <v>175</v>
      </c>
      <c r="B176">
        <f>VLOOKUP('ID &amp; Spent Tool'!A176,Main!A:C,3)</f>
        <v>1180</v>
      </c>
      <c r="C176">
        <f>_xlfn.XLOOKUP(A176,Main!A:A,Main!C:C)</f>
        <v>1180</v>
      </c>
    </row>
    <row r="177" spans="1:3" x14ac:dyDescent="0.15">
      <c r="A177">
        <v>176</v>
      </c>
      <c r="B177">
        <f>VLOOKUP('ID &amp; Spent Tool'!A177,Main!A:C,3)</f>
        <v>69</v>
      </c>
      <c r="C177">
        <f>_xlfn.XLOOKUP(A177,Main!A:A,Main!C:C)</f>
        <v>69</v>
      </c>
    </row>
    <row r="178" spans="1:3" x14ac:dyDescent="0.15">
      <c r="A178">
        <v>177</v>
      </c>
      <c r="B178">
        <f>VLOOKUP('ID &amp; Spent Tool'!A178,Main!A:C,3)</f>
        <v>303</v>
      </c>
      <c r="C178">
        <f>_xlfn.XLOOKUP(A178,Main!A:A,Main!C:C)</f>
        <v>303</v>
      </c>
    </row>
    <row r="179" spans="1:3" x14ac:dyDescent="0.15">
      <c r="A179">
        <v>178</v>
      </c>
      <c r="B179">
        <f>VLOOKUP('ID &amp; Spent Tool'!A179,Main!A:C,3)</f>
        <v>24</v>
      </c>
      <c r="C179">
        <f>_xlfn.XLOOKUP(A179,Main!A:A,Main!C:C)</f>
        <v>24</v>
      </c>
    </row>
    <row r="180" spans="1:3" x14ac:dyDescent="0.15">
      <c r="A180">
        <v>179</v>
      </c>
      <c r="B180">
        <f>VLOOKUP('ID &amp; Spent Tool'!A180,Main!A:C,3)</f>
        <v>826</v>
      </c>
      <c r="C180">
        <f>_xlfn.XLOOKUP(A180,Main!A:A,Main!C:C)</f>
        <v>826</v>
      </c>
    </row>
    <row r="181" spans="1:3" x14ac:dyDescent="0.15">
      <c r="A181">
        <v>180</v>
      </c>
      <c r="B181">
        <f>VLOOKUP('ID &amp; Spent Tool'!A181,Main!A:C,3)</f>
        <v>1549</v>
      </c>
      <c r="C181">
        <f>_xlfn.XLOOKUP(A181,Main!A:A,Main!C:C)</f>
        <v>1549</v>
      </c>
    </row>
    <row r="182" spans="1:3" x14ac:dyDescent="0.15">
      <c r="A182">
        <v>181</v>
      </c>
      <c r="B182">
        <f>VLOOKUP('ID &amp; Spent Tool'!A182,Main!A:C,3)</f>
        <v>1098</v>
      </c>
      <c r="C182">
        <f>_xlfn.XLOOKUP(A182,Main!A:A,Main!C:C)</f>
        <v>1098</v>
      </c>
    </row>
    <row r="183" spans="1:3" x14ac:dyDescent="0.15">
      <c r="A183">
        <v>182</v>
      </c>
      <c r="B183">
        <f>VLOOKUP('ID &amp; Spent Tool'!A183,Main!A:C,3)</f>
        <v>1920</v>
      </c>
      <c r="C183">
        <f>_xlfn.XLOOKUP(A183,Main!A:A,Main!C:C)</f>
        <v>1920</v>
      </c>
    </row>
    <row r="184" spans="1:3" x14ac:dyDescent="0.15">
      <c r="A184">
        <v>183</v>
      </c>
      <c r="B184">
        <f>VLOOKUP('ID &amp; Spent Tool'!A184,Main!A:C,3)</f>
        <v>496</v>
      </c>
      <c r="C184">
        <f>_xlfn.XLOOKUP(A184,Main!A:A,Main!C:C)</f>
        <v>496</v>
      </c>
    </row>
    <row r="185" spans="1:3" x14ac:dyDescent="0.15">
      <c r="A185">
        <v>184</v>
      </c>
      <c r="B185">
        <f>VLOOKUP('ID &amp; Spent Tool'!A185,Main!A:C,3)</f>
        <v>1203</v>
      </c>
      <c r="C185">
        <f>_xlfn.XLOOKUP(A185,Main!A:A,Main!C:C)</f>
        <v>1203</v>
      </c>
    </row>
    <row r="186" spans="1:3" x14ac:dyDescent="0.15">
      <c r="A186">
        <v>185</v>
      </c>
      <c r="B186">
        <f>VLOOKUP('ID &amp; Spent Tool'!A186,Main!A:C,3)</f>
        <v>1096</v>
      </c>
      <c r="C186">
        <f>_xlfn.XLOOKUP(A186,Main!A:A,Main!C:C)</f>
        <v>1096</v>
      </c>
    </row>
    <row r="187" spans="1:3" x14ac:dyDescent="0.15">
      <c r="A187">
        <v>186</v>
      </c>
      <c r="B187">
        <f>VLOOKUP('ID &amp; Spent Tool'!A187,Main!A:C,3)</f>
        <v>1919</v>
      </c>
      <c r="C187">
        <f>_xlfn.XLOOKUP(A187,Main!A:A,Main!C:C)</f>
        <v>1919</v>
      </c>
    </row>
    <row r="188" spans="1:3" x14ac:dyDescent="0.15">
      <c r="A188">
        <v>187</v>
      </c>
      <c r="B188">
        <f>VLOOKUP('ID &amp; Spent Tool'!A188,Main!A:C,3)</f>
        <v>35</v>
      </c>
      <c r="C188">
        <f>_xlfn.XLOOKUP(A188,Main!A:A,Main!C:C)</f>
        <v>35</v>
      </c>
    </row>
    <row r="189" spans="1:3" x14ac:dyDescent="0.15">
      <c r="A189">
        <v>188</v>
      </c>
      <c r="B189">
        <f>VLOOKUP('ID &amp; Spent Tool'!A189,Main!A:C,3)</f>
        <v>39</v>
      </c>
      <c r="C189">
        <f>_xlfn.XLOOKUP(A189,Main!A:A,Main!C:C)</f>
        <v>39</v>
      </c>
    </row>
    <row r="190" spans="1:3" x14ac:dyDescent="0.15">
      <c r="A190">
        <v>189</v>
      </c>
      <c r="B190">
        <f>VLOOKUP('ID &amp; Spent Tool'!A190,Main!A:C,3)</f>
        <v>272</v>
      </c>
      <c r="C190">
        <f>_xlfn.XLOOKUP(A190,Main!A:A,Main!C:C)</f>
        <v>272</v>
      </c>
    </row>
    <row r="191" spans="1:3" x14ac:dyDescent="0.15">
      <c r="A191">
        <v>190</v>
      </c>
      <c r="B191">
        <f>VLOOKUP('ID &amp; Spent Tool'!A191,Main!A:C,3)</f>
        <v>61</v>
      </c>
      <c r="C191">
        <f>_xlfn.XLOOKUP(A191,Main!A:A,Main!C:C)</f>
        <v>61</v>
      </c>
    </row>
    <row r="192" spans="1:3" x14ac:dyDescent="0.15">
      <c r="A192">
        <v>191</v>
      </c>
      <c r="B192">
        <f>VLOOKUP('ID &amp; Spent Tool'!A192,Main!A:C,3)</f>
        <v>1914</v>
      </c>
      <c r="C192">
        <f>_xlfn.XLOOKUP(A192,Main!A:A,Main!C:C)</f>
        <v>1914</v>
      </c>
    </row>
    <row r="193" spans="1:3" x14ac:dyDescent="0.15">
      <c r="A193">
        <v>192</v>
      </c>
      <c r="B193">
        <f>VLOOKUP('ID &amp; Spent Tool'!A193,Main!A:C,3)</f>
        <v>233</v>
      </c>
      <c r="C193">
        <f>_xlfn.XLOOKUP(A193,Main!A:A,Main!C:C)</f>
        <v>233</v>
      </c>
    </row>
    <row r="194" spans="1:3" x14ac:dyDescent="0.15">
      <c r="A194">
        <v>193</v>
      </c>
      <c r="B194">
        <f>VLOOKUP('ID &amp; Spent Tool'!A194,Main!A:C,3)</f>
        <v>1089</v>
      </c>
      <c r="C194">
        <f>_xlfn.XLOOKUP(A194,Main!A:A,Main!C:C)</f>
        <v>1089</v>
      </c>
    </row>
    <row r="195" spans="1:3" x14ac:dyDescent="0.15">
      <c r="A195">
        <v>194</v>
      </c>
      <c r="B195">
        <f>VLOOKUP('ID &amp; Spent Tool'!A195,Main!A:C,3)</f>
        <v>254</v>
      </c>
      <c r="C195">
        <f>_xlfn.XLOOKUP(A195,Main!A:A,Main!C:C)</f>
        <v>254</v>
      </c>
    </row>
    <row r="196" spans="1:3" x14ac:dyDescent="0.15">
      <c r="A196">
        <v>195</v>
      </c>
      <c r="B196">
        <f>VLOOKUP('ID &amp; Spent Tool'!A196,Main!A:C,3)</f>
        <v>497</v>
      </c>
      <c r="C196">
        <f>_xlfn.XLOOKUP(A196,Main!A:A,Main!C:C)</f>
        <v>497</v>
      </c>
    </row>
    <row r="197" spans="1:3" x14ac:dyDescent="0.15">
      <c r="A197">
        <v>196</v>
      </c>
      <c r="B197">
        <f>VLOOKUP('ID &amp; Spent Tool'!A197,Main!A:C,3)</f>
        <v>1144</v>
      </c>
      <c r="C197">
        <f>_xlfn.XLOOKUP(A197,Main!A:A,Main!C:C)</f>
        <v>1144</v>
      </c>
    </row>
    <row r="198" spans="1:3" x14ac:dyDescent="0.15">
      <c r="A198">
        <v>197</v>
      </c>
      <c r="B198">
        <f>VLOOKUP('ID &amp; Spent Tool'!A198,Main!A:C,3)</f>
        <v>393</v>
      </c>
      <c r="C198">
        <f>_xlfn.XLOOKUP(A198,Main!A:A,Main!C:C)</f>
        <v>393</v>
      </c>
    </row>
    <row r="199" spans="1:3" x14ac:dyDescent="0.15">
      <c r="A199">
        <v>198</v>
      </c>
      <c r="B199">
        <f>VLOOKUP('ID &amp; Spent Tool'!A199,Main!A:C,3)</f>
        <v>16</v>
      </c>
      <c r="C199">
        <f>_xlfn.XLOOKUP(A199,Main!A:A,Main!C:C)</f>
        <v>16</v>
      </c>
    </row>
    <row r="200" spans="1:3" x14ac:dyDescent="0.15">
      <c r="A200">
        <v>199</v>
      </c>
      <c r="B200">
        <f>VLOOKUP('ID &amp; Spent Tool'!A200,Main!A:C,3)</f>
        <v>1599</v>
      </c>
      <c r="C200">
        <f>_xlfn.XLOOKUP(A200,Main!A:A,Main!C:C)</f>
        <v>1599</v>
      </c>
    </row>
    <row r="201" spans="1:3" x14ac:dyDescent="0.15">
      <c r="A201">
        <v>200</v>
      </c>
      <c r="B201">
        <f>VLOOKUP('ID &amp; Spent Tool'!A201,Main!A:C,3)</f>
        <v>219</v>
      </c>
      <c r="C201">
        <f>_xlfn.XLOOKUP(A201,Main!A:A,Main!C:C)</f>
        <v>219</v>
      </c>
    </row>
    <row r="202" spans="1:3" x14ac:dyDescent="0.15">
      <c r="A202">
        <v>201</v>
      </c>
      <c r="B202">
        <f>VLOOKUP('ID &amp; Spent Tool'!A202,Main!A:C,3)</f>
        <v>1092</v>
      </c>
      <c r="C202">
        <f>_xlfn.XLOOKUP(A202,Main!A:A,Main!C:C)</f>
        <v>1092</v>
      </c>
    </row>
    <row r="203" spans="1:3" x14ac:dyDescent="0.15">
      <c r="A203">
        <v>202</v>
      </c>
      <c r="B203">
        <f>VLOOKUP('ID &amp; Spent Tool'!A203,Main!A:C,3)</f>
        <v>96</v>
      </c>
      <c r="C203">
        <f>_xlfn.XLOOKUP(A203,Main!A:A,Main!C:C)</f>
        <v>96</v>
      </c>
    </row>
    <row r="204" spans="1:3" x14ac:dyDescent="0.15">
      <c r="A204">
        <v>203</v>
      </c>
      <c r="B204">
        <f>VLOOKUP('ID &amp; Spent Tool'!A204,Main!A:C,3)</f>
        <v>1037</v>
      </c>
      <c r="C204">
        <f>_xlfn.XLOOKUP(A204,Main!A:A,Main!C:C)</f>
        <v>1037</v>
      </c>
    </row>
    <row r="205" spans="1:3" x14ac:dyDescent="0.15">
      <c r="A205">
        <v>204</v>
      </c>
      <c r="B205">
        <f>VLOOKUP('ID &amp; Spent Tool'!A205,Main!A:C,3)</f>
        <v>700</v>
      </c>
      <c r="C205">
        <f>_xlfn.XLOOKUP(A205,Main!A:A,Main!C:C)</f>
        <v>700</v>
      </c>
    </row>
    <row r="206" spans="1:3" x14ac:dyDescent="0.15">
      <c r="A206">
        <v>205</v>
      </c>
      <c r="B206">
        <f>VLOOKUP('ID &amp; Spent Tool'!A206,Main!A:C,3)</f>
        <v>182</v>
      </c>
      <c r="C206">
        <f>_xlfn.XLOOKUP(A206,Main!A:A,Main!C:C)</f>
        <v>182</v>
      </c>
    </row>
    <row r="207" spans="1:3" x14ac:dyDescent="0.15">
      <c r="A207">
        <v>206</v>
      </c>
      <c r="B207">
        <f>VLOOKUP('ID &amp; Spent Tool'!A207,Main!A:C,3)</f>
        <v>1153</v>
      </c>
      <c r="C207">
        <f>_xlfn.XLOOKUP(A207,Main!A:A,Main!C:C)</f>
        <v>1153</v>
      </c>
    </row>
    <row r="208" spans="1:3" x14ac:dyDescent="0.15">
      <c r="A208">
        <v>207</v>
      </c>
      <c r="B208">
        <f>VLOOKUP('ID &amp; Spent Tool'!A208,Main!A:C,3)</f>
        <v>150</v>
      </c>
      <c r="C208">
        <f>_xlfn.XLOOKUP(A208,Main!A:A,Main!C:C)</f>
        <v>150</v>
      </c>
    </row>
    <row r="209" spans="1:3" x14ac:dyDescent="0.15">
      <c r="A209">
        <v>208</v>
      </c>
      <c r="B209">
        <f>VLOOKUP('ID &amp; Spent Tool'!A209,Main!A:C,3)</f>
        <v>394</v>
      </c>
      <c r="C209">
        <f>_xlfn.XLOOKUP(A209,Main!A:A,Main!C:C)</f>
        <v>394</v>
      </c>
    </row>
    <row r="210" spans="1:3" x14ac:dyDescent="0.15">
      <c r="A210">
        <v>209</v>
      </c>
      <c r="B210">
        <f>VLOOKUP('ID &amp; Spent Tool'!A210,Main!A:C,3)</f>
        <v>1011</v>
      </c>
      <c r="C210">
        <f>_xlfn.XLOOKUP(A210,Main!A:A,Main!C:C)</f>
        <v>1011</v>
      </c>
    </row>
    <row r="211" spans="1:3" x14ac:dyDescent="0.15">
      <c r="A211">
        <v>210</v>
      </c>
      <c r="B211">
        <f>VLOOKUP('ID &amp; Spent Tool'!A211,Main!A:C,3)</f>
        <v>1736</v>
      </c>
      <c r="C211">
        <f>_xlfn.XLOOKUP(A211,Main!A:A,Main!C:C)</f>
        <v>1736</v>
      </c>
    </row>
    <row r="212" spans="1:3" x14ac:dyDescent="0.15">
      <c r="A212">
        <v>211</v>
      </c>
      <c r="B212">
        <f>VLOOKUP('ID &amp; Spent Tool'!A212,Main!A:C,3)</f>
        <v>17</v>
      </c>
      <c r="C212">
        <f>_xlfn.XLOOKUP(A212,Main!A:A,Main!C:C)</f>
        <v>17</v>
      </c>
    </row>
    <row r="213" spans="1:3" x14ac:dyDescent="0.15">
      <c r="A213">
        <v>212</v>
      </c>
      <c r="B213">
        <f>VLOOKUP('ID &amp; Spent Tool'!A213,Main!A:C,3)</f>
        <v>1903</v>
      </c>
      <c r="C213">
        <f>_xlfn.XLOOKUP(A213,Main!A:A,Main!C:C)</f>
        <v>1903</v>
      </c>
    </row>
    <row r="214" spans="1:3" x14ac:dyDescent="0.15">
      <c r="A214">
        <v>213</v>
      </c>
      <c r="B214">
        <f>VLOOKUP('ID &amp; Spent Tool'!A214,Main!A:C,3)</f>
        <v>1561</v>
      </c>
      <c r="C214">
        <f>_xlfn.XLOOKUP(A214,Main!A:A,Main!C:C)</f>
        <v>1561</v>
      </c>
    </row>
    <row r="215" spans="1:3" x14ac:dyDescent="0.15">
      <c r="A215">
        <v>214</v>
      </c>
      <c r="B215">
        <f>VLOOKUP('ID &amp; Spent Tool'!A215,Main!A:C,3)</f>
        <v>19</v>
      </c>
      <c r="C215">
        <f>_xlfn.XLOOKUP(A215,Main!A:A,Main!C:C)</f>
        <v>19</v>
      </c>
    </row>
    <row r="216" spans="1:3" x14ac:dyDescent="0.15">
      <c r="A216">
        <v>215</v>
      </c>
      <c r="B216">
        <f>VLOOKUP('ID &amp; Spent Tool'!A216,Main!A:C,3)</f>
        <v>15</v>
      </c>
      <c r="C216">
        <f>_xlfn.XLOOKUP(A216,Main!A:A,Main!C:C)</f>
        <v>15</v>
      </c>
    </row>
    <row r="217" spans="1:3" x14ac:dyDescent="0.15">
      <c r="A217">
        <v>216</v>
      </c>
      <c r="B217">
        <f>VLOOKUP('ID &amp; Spent Tool'!A217,Main!A:C,3)</f>
        <v>1085</v>
      </c>
      <c r="C217">
        <f>_xlfn.XLOOKUP(A217,Main!A:A,Main!C:C)</f>
        <v>1085</v>
      </c>
    </row>
    <row r="218" spans="1:3" x14ac:dyDescent="0.15">
      <c r="A218">
        <v>217</v>
      </c>
      <c r="B218">
        <f>VLOOKUP('ID &amp; Spent Tool'!A218,Main!A:C,3)</f>
        <v>48</v>
      </c>
      <c r="C218">
        <f>_xlfn.XLOOKUP(A218,Main!A:A,Main!C:C)</f>
        <v>48</v>
      </c>
    </row>
    <row r="219" spans="1:3" x14ac:dyDescent="0.15">
      <c r="A219">
        <v>218</v>
      </c>
      <c r="B219">
        <f>VLOOKUP('ID &amp; Spent Tool'!A219,Main!A:C,3)</f>
        <v>22</v>
      </c>
      <c r="C219">
        <f>_xlfn.XLOOKUP(A219,Main!A:A,Main!C:C)</f>
        <v>22</v>
      </c>
    </row>
    <row r="220" spans="1:3" x14ac:dyDescent="0.15">
      <c r="A220">
        <v>219</v>
      </c>
      <c r="B220">
        <f>VLOOKUP('ID &amp; Spent Tool'!A220,Main!A:C,3)</f>
        <v>594</v>
      </c>
      <c r="C220">
        <f>_xlfn.XLOOKUP(A220,Main!A:A,Main!C:C)</f>
        <v>594</v>
      </c>
    </row>
    <row r="221" spans="1:3" x14ac:dyDescent="0.15">
      <c r="A221">
        <v>220</v>
      </c>
      <c r="B221">
        <f>VLOOKUP('ID &amp; Spent Tool'!A221,Main!A:C,3)</f>
        <v>37</v>
      </c>
      <c r="C221">
        <f>_xlfn.XLOOKUP(A221,Main!A:A,Main!C:C)</f>
        <v>37</v>
      </c>
    </row>
    <row r="222" spans="1:3" x14ac:dyDescent="0.15">
      <c r="A222">
        <v>221</v>
      </c>
      <c r="B222">
        <f>VLOOKUP('ID &amp; Spent Tool'!A222,Main!A:C,3)</f>
        <v>2068</v>
      </c>
      <c r="C222">
        <f>_xlfn.XLOOKUP(A222,Main!A:A,Main!C:C)</f>
        <v>2068</v>
      </c>
    </row>
    <row r="223" spans="1:3" x14ac:dyDescent="0.15">
      <c r="A223">
        <v>222</v>
      </c>
      <c r="B223">
        <f>VLOOKUP('ID &amp; Spent Tool'!A223,Main!A:C,3)</f>
        <v>971</v>
      </c>
      <c r="C223">
        <f>_xlfn.XLOOKUP(A223,Main!A:A,Main!C:C)</f>
        <v>971</v>
      </c>
    </row>
    <row r="224" spans="1:3" x14ac:dyDescent="0.15">
      <c r="A224">
        <v>223</v>
      </c>
      <c r="B224">
        <f>VLOOKUP('ID &amp; Spent Tool'!A224,Main!A:C,3)</f>
        <v>25</v>
      </c>
      <c r="C224">
        <f>_xlfn.XLOOKUP(A224,Main!A:A,Main!C:C)</f>
        <v>25</v>
      </c>
    </row>
    <row r="225" spans="1:3" x14ac:dyDescent="0.15">
      <c r="A225">
        <v>224</v>
      </c>
      <c r="B225">
        <f>VLOOKUP('ID &amp; Spent Tool'!A225,Main!A:C,3)</f>
        <v>1889</v>
      </c>
      <c r="C225">
        <f>_xlfn.XLOOKUP(A225,Main!A:A,Main!C:C)</f>
        <v>1889</v>
      </c>
    </row>
    <row r="226" spans="1:3" x14ac:dyDescent="0.15">
      <c r="A226">
        <v>225</v>
      </c>
      <c r="B226">
        <f>VLOOKUP('ID &amp; Spent Tool'!A226,Main!A:C,3)</f>
        <v>950</v>
      </c>
      <c r="C226">
        <f>_xlfn.XLOOKUP(A226,Main!A:A,Main!C:C)</f>
        <v>950</v>
      </c>
    </row>
    <row r="227" spans="1:3" x14ac:dyDescent="0.15">
      <c r="A227">
        <v>226</v>
      </c>
      <c r="B227">
        <f>VLOOKUP('ID &amp; Spent Tool'!A227,Main!A:C,3)</f>
        <v>16</v>
      </c>
      <c r="C227">
        <f>_xlfn.XLOOKUP(A227,Main!A:A,Main!C:C)</f>
        <v>16</v>
      </c>
    </row>
    <row r="228" spans="1:3" x14ac:dyDescent="0.15">
      <c r="A228">
        <v>227</v>
      </c>
      <c r="B228">
        <f>VLOOKUP('ID &amp; Spent Tool'!A228,Main!A:C,3)</f>
        <v>1881</v>
      </c>
      <c r="C228">
        <f>_xlfn.XLOOKUP(A228,Main!A:A,Main!C:C)</f>
        <v>1881</v>
      </c>
    </row>
    <row r="229" spans="1:3" x14ac:dyDescent="0.15">
      <c r="A229">
        <v>228</v>
      </c>
      <c r="B229">
        <f>VLOOKUP('ID &amp; Spent Tool'!A229,Main!A:C,3)</f>
        <v>1313</v>
      </c>
      <c r="C229">
        <f>_xlfn.XLOOKUP(A229,Main!A:A,Main!C:C)</f>
        <v>1313</v>
      </c>
    </row>
    <row r="230" spans="1:3" x14ac:dyDescent="0.15">
      <c r="A230">
        <v>229</v>
      </c>
      <c r="B230">
        <f>VLOOKUP('ID &amp; Spent Tool'!A230,Main!A:C,3)</f>
        <v>1954</v>
      </c>
      <c r="C230">
        <f>_xlfn.XLOOKUP(A230,Main!A:A,Main!C:C)</f>
        <v>1954</v>
      </c>
    </row>
    <row r="231" spans="1:3" x14ac:dyDescent="0.15">
      <c r="A231">
        <v>230</v>
      </c>
      <c r="B231">
        <f>VLOOKUP('ID &amp; Spent Tool'!A231,Main!A:C,3)</f>
        <v>1461</v>
      </c>
      <c r="C231">
        <f>_xlfn.XLOOKUP(A231,Main!A:A,Main!C:C)</f>
        <v>1461</v>
      </c>
    </row>
    <row r="232" spans="1:3" x14ac:dyDescent="0.15">
      <c r="A232">
        <v>231</v>
      </c>
      <c r="B232">
        <f>VLOOKUP('ID &amp; Spent Tool'!A232,Main!A:C,3)</f>
        <v>51</v>
      </c>
      <c r="C232">
        <f>_xlfn.XLOOKUP(A232,Main!A:A,Main!C:C)</f>
        <v>51</v>
      </c>
    </row>
    <row r="233" spans="1:3" x14ac:dyDescent="0.15">
      <c r="A233">
        <v>232</v>
      </c>
      <c r="B233">
        <f>VLOOKUP('ID &amp; Spent Tool'!A233,Main!A:C,3)</f>
        <v>15</v>
      </c>
      <c r="C233">
        <f>_xlfn.XLOOKUP(A233,Main!A:A,Main!C:C)</f>
        <v>15</v>
      </c>
    </row>
    <row r="234" spans="1:3" x14ac:dyDescent="0.15">
      <c r="A234">
        <v>233</v>
      </c>
      <c r="B234">
        <f>VLOOKUP('ID &amp; Spent Tool'!A234,Main!A:C,3)</f>
        <v>1880</v>
      </c>
      <c r="C234">
        <f>_xlfn.XLOOKUP(A234,Main!A:A,Main!C:C)</f>
        <v>1880</v>
      </c>
    </row>
    <row r="235" spans="1:3" x14ac:dyDescent="0.15">
      <c r="A235">
        <v>234</v>
      </c>
      <c r="B235">
        <f>VLOOKUP('ID &amp; Spent Tool'!A235,Main!A:C,3)</f>
        <v>185</v>
      </c>
      <c r="C235">
        <f>_xlfn.XLOOKUP(A235,Main!A:A,Main!C:C)</f>
        <v>185</v>
      </c>
    </row>
    <row r="236" spans="1:3" x14ac:dyDescent="0.15">
      <c r="A236">
        <v>235</v>
      </c>
      <c r="B236">
        <f>VLOOKUP('ID &amp; Spent Tool'!A236,Main!A:C,3)</f>
        <v>1118</v>
      </c>
      <c r="C236">
        <f>_xlfn.XLOOKUP(A236,Main!A:A,Main!C:C)</f>
        <v>1118</v>
      </c>
    </row>
    <row r="237" spans="1:3" x14ac:dyDescent="0.15">
      <c r="A237">
        <v>236</v>
      </c>
      <c r="B237">
        <f>VLOOKUP('ID &amp; Spent Tool'!A237,Main!A:C,3)</f>
        <v>32</v>
      </c>
      <c r="C237">
        <f>_xlfn.XLOOKUP(A237,Main!A:A,Main!C:C)</f>
        <v>32</v>
      </c>
    </row>
    <row r="238" spans="1:3" x14ac:dyDescent="0.15">
      <c r="A238">
        <v>237</v>
      </c>
      <c r="B238">
        <f>VLOOKUP('ID &amp; Spent Tool'!A238,Main!A:C,3)</f>
        <v>1080</v>
      </c>
      <c r="C238">
        <f>_xlfn.XLOOKUP(A238,Main!A:A,Main!C:C)</f>
        <v>1080</v>
      </c>
    </row>
    <row r="239" spans="1:3" x14ac:dyDescent="0.15">
      <c r="A239">
        <v>238</v>
      </c>
      <c r="B239">
        <f>VLOOKUP('ID &amp; Spent Tool'!A239,Main!A:C,3)</f>
        <v>310</v>
      </c>
      <c r="C239">
        <f>_xlfn.XLOOKUP(A239,Main!A:A,Main!C:C)</f>
        <v>310</v>
      </c>
    </row>
    <row r="240" spans="1:3" x14ac:dyDescent="0.15">
      <c r="A240">
        <v>239</v>
      </c>
      <c r="B240">
        <f>VLOOKUP('ID &amp; Spent Tool'!A240,Main!A:C,3)</f>
        <v>34</v>
      </c>
      <c r="C240">
        <f>_xlfn.XLOOKUP(A240,Main!A:A,Main!C:C)</f>
        <v>34</v>
      </c>
    </row>
    <row r="241" spans="1:3" x14ac:dyDescent="0.15">
      <c r="A241">
        <v>240</v>
      </c>
      <c r="B241">
        <f>VLOOKUP('ID &amp; Spent Tool'!A241,Main!A:C,3)</f>
        <v>15</v>
      </c>
      <c r="C241">
        <f>_xlfn.XLOOKUP(A241,Main!A:A,Main!C:C)</f>
        <v>15</v>
      </c>
    </row>
    <row r="242" spans="1:3" x14ac:dyDescent="0.15">
      <c r="A242">
        <v>241</v>
      </c>
      <c r="B242">
        <f>VLOOKUP('ID &amp; Spent Tool'!A242,Main!A:C,3)</f>
        <v>1879</v>
      </c>
      <c r="C242">
        <f>_xlfn.XLOOKUP(A242,Main!A:A,Main!C:C)</f>
        <v>1879</v>
      </c>
    </row>
    <row r="243" spans="1:3" x14ac:dyDescent="0.15">
      <c r="A243">
        <v>242</v>
      </c>
      <c r="B243">
        <f>VLOOKUP('ID &amp; Spent Tool'!A243,Main!A:C,3)</f>
        <v>821</v>
      </c>
      <c r="C243">
        <f>_xlfn.XLOOKUP(A243,Main!A:A,Main!C:C)</f>
        <v>821</v>
      </c>
    </row>
    <row r="244" spans="1:3" x14ac:dyDescent="0.15">
      <c r="A244">
        <v>243</v>
      </c>
      <c r="B244">
        <f>VLOOKUP('ID &amp; Spent Tool'!A244,Main!A:C,3)</f>
        <v>268</v>
      </c>
      <c r="C244">
        <f>_xlfn.XLOOKUP(A244,Main!A:A,Main!C:C)</f>
        <v>268</v>
      </c>
    </row>
    <row r="245" spans="1:3" x14ac:dyDescent="0.15">
      <c r="A245">
        <v>244</v>
      </c>
      <c r="B245">
        <f>VLOOKUP('ID &amp; Spent Tool'!A245,Main!A:C,3)</f>
        <v>20</v>
      </c>
      <c r="C245">
        <f>_xlfn.XLOOKUP(A245,Main!A:A,Main!C:C)</f>
        <v>20</v>
      </c>
    </row>
    <row r="246" spans="1:3" x14ac:dyDescent="0.15">
      <c r="A246">
        <v>245</v>
      </c>
      <c r="B246">
        <f>VLOOKUP('ID &amp; Spent Tool'!A246,Main!A:C,3)</f>
        <v>1872</v>
      </c>
      <c r="C246">
        <f>_xlfn.XLOOKUP(A246,Main!A:A,Main!C:C)</f>
        <v>1872</v>
      </c>
    </row>
    <row r="247" spans="1:3" x14ac:dyDescent="0.15">
      <c r="A247">
        <v>246</v>
      </c>
      <c r="B247">
        <f>VLOOKUP('ID &amp; Spent Tool'!A247,Main!A:C,3)</f>
        <v>70</v>
      </c>
      <c r="C247">
        <f>_xlfn.XLOOKUP(A247,Main!A:A,Main!C:C)</f>
        <v>70</v>
      </c>
    </row>
    <row r="248" spans="1:3" x14ac:dyDescent="0.15">
      <c r="A248">
        <v>247</v>
      </c>
      <c r="B248">
        <f>VLOOKUP('ID &amp; Spent Tool'!A248,Main!A:C,3)</f>
        <v>1254</v>
      </c>
      <c r="C248">
        <f>_xlfn.XLOOKUP(A248,Main!A:A,Main!C:C)</f>
        <v>1254</v>
      </c>
    </row>
    <row r="249" spans="1:3" x14ac:dyDescent="0.15">
      <c r="A249">
        <v>248</v>
      </c>
      <c r="B249">
        <f>VLOOKUP('ID &amp; Spent Tool'!A249,Main!A:C,3)</f>
        <v>1868</v>
      </c>
      <c r="C249">
        <f>_xlfn.XLOOKUP(A249,Main!A:A,Main!C:C)</f>
        <v>1868</v>
      </c>
    </row>
    <row r="250" spans="1:3" x14ac:dyDescent="0.15">
      <c r="A250">
        <v>249</v>
      </c>
      <c r="B250">
        <f>VLOOKUP('ID &amp; Spent Tool'!A250,Main!A:C,3)</f>
        <v>865</v>
      </c>
      <c r="C250">
        <f>_xlfn.XLOOKUP(A250,Main!A:A,Main!C:C)</f>
        <v>865</v>
      </c>
    </row>
    <row r="251" spans="1:3" x14ac:dyDescent="0.15">
      <c r="A251">
        <v>250</v>
      </c>
      <c r="B251">
        <f>VLOOKUP('ID &amp; Spent Tool'!A251,Main!A:C,3)</f>
        <v>46</v>
      </c>
      <c r="C251">
        <f>_xlfn.XLOOKUP(A251,Main!A:A,Main!C:C)</f>
        <v>46</v>
      </c>
    </row>
    <row r="252" spans="1:3" x14ac:dyDescent="0.15">
      <c r="A252">
        <v>251</v>
      </c>
      <c r="B252">
        <f>VLOOKUP('ID &amp; Spent Tool'!A252,Main!A:C,3)</f>
        <v>1868</v>
      </c>
      <c r="C252">
        <f>_xlfn.XLOOKUP(A252,Main!A:A,Main!C:C)</f>
        <v>1868</v>
      </c>
    </row>
    <row r="253" spans="1:3" x14ac:dyDescent="0.15">
      <c r="A253">
        <v>252</v>
      </c>
      <c r="B253">
        <f>VLOOKUP('ID &amp; Spent Tool'!A253,Main!A:C,3)</f>
        <v>54</v>
      </c>
      <c r="C253">
        <f>_xlfn.XLOOKUP(A253,Main!A:A,Main!C:C)</f>
        <v>54</v>
      </c>
    </row>
    <row r="254" spans="1:3" x14ac:dyDescent="0.15">
      <c r="A254">
        <v>253</v>
      </c>
      <c r="B254">
        <f>VLOOKUP('ID &amp; Spent Tool'!A254,Main!A:C,3)</f>
        <v>218</v>
      </c>
      <c r="C254">
        <f>_xlfn.XLOOKUP(A254,Main!A:A,Main!C:C)</f>
        <v>218</v>
      </c>
    </row>
    <row r="255" spans="1:3" x14ac:dyDescent="0.15">
      <c r="A255">
        <v>254</v>
      </c>
      <c r="B255">
        <f>VLOOKUP('ID &amp; Spent Tool'!A255,Main!A:C,3)</f>
        <v>44</v>
      </c>
      <c r="C255">
        <f>_xlfn.XLOOKUP(A255,Main!A:A,Main!C:C)</f>
        <v>44</v>
      </c>
    </row>
    <row r="256" spans="1:3" x14ac:dyDescent="0.15">
      <c r="A256">
        <v>255</v>
      </c>
      <c r="B256">
        <f>VLOOKUP('ID &amp; Spent Tool'!A256,Main!A:C,3)</f>
        <v>89</v>
      </c>
      <c r="C256">
        <f>_xlfn.XLOOKUP(A256,Main!A:A,Main!C:C)</f>
        <v>89</v>
      </c>
    </row>
    <row r="257" spans="1:3" x14ac:dyDescent="0.15">
      <c r="A257">
        <v>256</v>
      </c>
      <c r="B257">
        <f>VLOOKUP('ID &amp; Spent Tool'!A257,Main!A:C,3)</f>
        <v>763</v>
      </c>
      <c r="C257">
        <f>_xlfn.XLOOKUP(A257,Main!A:A,Main!C:C)</f>
        <v>763</v>
      </c>
    </row>
    <row r="258" spans="1:3" x14ac:dyDescent="0.15">
      <c r="A258">
        <v>257</v>
      </c>
      <c r="B258">
        <f>VLOOKUP('ID &amp; Spent Tool'!A258,Main!A:C,3)</f>
        <v>1835</v>
      </c>
      <c r="C258">
        <f>_xlfn.XLOOKUP(A258,Main!A:A,Main!C:C)</f>
        <v>1835</v>
      </c>
    </row>
    <row r="259" spans="1:3" x14ac:dyDescent="0.15">
      <c r="A259">
        <v>258</v>
      </c>
      <c r="B259">
        <f>VLOOKUP('ID &amp; Spent Tool'!A259,Main!A:C,3)</f>
        <v>803</v>
      </c>
      <c r="C259">
        <f>_xlfn.XLOOKUP(A259,Main!A:A,Main!C:C)</f>
        <v>803</v>
      </c>
    </row>
    <row r="260" spans="1:3" x14ac:dyDescent="0.15">
      <c r="A260">
        <v>259</v>
      </c>
      <c r="B260">
        <f>VLOOKUP('ID &amp; Spent Tool'!A260,Main!A:C,3)</f>
        <v>777</v>
      </c>
      <c r="C260">
        <f>_xlfn.XLOOKUP(A260,Main!A:A,Main!C:C)</f>
        <v>777</v>
      </c>
    </row>
    <row r="261" spans="1:3" x14ac:dyDescent="0.15">
      <c r="A261">
        <v>260</v>
      </c>
      <c r="B261">
        <f>VLOOKUP('ID &amp; Spent Tool'!A261,Main!A:C,3)</f>
        <v>85</v>
      </c>
      <c r="C261">
        <f>_xlfn.XLOOKUP(A261,Main!A:A,Main!C:C)</f>
        <v>85</v>
      </c>
    </row>
    <row r="262" spans="1:3" x14ac:dyDescent="0.15">
      <c r="A262">
        <v>261</v>
      </c>
      <c r="B262">
        <f>VLOOKUP('ID &amp; Spent Tool'!A262,Main!A:C,3)</f>
        <v>395</v>
      </c>
      <c r="C262">
        <f>_xlfn.XLOOKUP(A262,Main!A:A,Main!C:C)</f>
        <v>395</v>
      </c>
    </row>
    <row r="263" spans="1:3" x14ac:dyDescent="0.15">
      <c r="A263">
        <v>262</v>
      </c>
      <c r="B263">
        <f>VLOOKUP('ID &amp; Spent Tool'!A263,Main!A:C,3)</f>
        <v>34</v>
      </c>
      <c r="C263">
        <f>_xlfn.XLOOKUP(A263,Main!A:A,Main!C:C)</f>
        <v>34</v>
      </c>
    </row>
    <row r="264" spans="1:3" x14ac:dyDescent="0.15">
      <c r="A264">
        <v>263</v>
      </c>
      <c r="B264">
        <f>VLOOKUP('ID &amp; Spent Tool'!A264,Main!A:C,3)</f>
        <v>50</v>
      </c>
      <c r="C264">
        <f>_xlfn.XLOOKUP(A264,Main!A:A,Main!C:C)</f>
        <v>50</v>
      </c>
    </row>
    <row r="265" spans="1:3" x14ac:dyDescent="0.15">
      <c r="A265">
        <v>264</v>
      </c>
      <c r="B265">
        <f>VLOOKUP('ID &amp; Spent Tool'!A265,Main!A:C,3)</f>
        <v>856</v>
      </c>
      <c r="C265">
        <f>_xlfn.XLOOKUP(A265,Main!A:A,Main!C:C)</f>
        <v>856</v>
      </c>
    </row>
    <row r="266" spans="1:3" x14ac:dyDescent="0.15">
      <c r="A266">
        <v>265</v>
      </c>
      <c r="B266">
        <f>VLOOKUP('ID &amp; Spent Tool'!A266,Main!A:C,3)</f>
        <v>724</v>
      </c>
      <c r="C266">
        <f>_xlfn.XLOOKUP(A266,Main!A:A,Main!C:C)</f>
        <v>724</v>
      </c>
    </row>
    <row r="267" spans="1:3" x14ac:dyDescent="0.15">
      <c r="A267">
        <v>266</v>
      </c>
      <c r="B267">
        <f>VLOOKUP('ID &amp; Spent Tool'!A267,Main!A:C,3)</f>
        <v>1450</v>
      </c>
      <c r="C267">
        <f>_xlfn.XLOOKUP(A267,Main!A:A,Main!C:C)</f>
        <v>1450</v>
      </c>
    </row>
    <row r="268" spans="1:3" x14ac:dyDescent="0.15">
      <c r="A268">
        <v>267</v>
      </c>
      <c r="B268">
        <f>VLOOKUP('ID &amp; Spent Tool'!A268,Main!A:C,3)</f>
        <v>339</v>
      </c>
      <c r="C268">
        <f>_xlfn.XLOOKUP(A268,Main!A:A,Main!C:C)</f>
        <v>339</v>
      </c>
    </row>
    <row r="269" spans="1:3" x14ac:dyDescent="0.15">
      <c r="A269">
        <v>268</v>
      </c>
      <c r="B269">
        <f>VLOOKUP('ID &amp; Spent Tool'!A269,Main!A:C,3)</f>
        <v>40</v>
      </c>
      <c r="C269">
        <f>_xlfn.XLOOKUP(A269,Main!A:A,Main!C:C)</f>
        <v>40</v>
      </c>
    </row>
    <row r="270" spans="1:3" x14ac:dyDescent="0.15">
      <c r="A270">
        <v>269</v>
      </c>
      <c r="B270">
        <f>VLOOKUP('ID &amp; Spent Tool'!A270,Main!A:C,3)</f>
        <v>123</v>
      </c>
      <c r="C270">
        <f>_xlfn.XLOOKUP(A270,Main!A:A,Main!C:C)</f>
        <v>123</v>
      </c>
    </row>
    <row r="271" spans="1:3" x14ac:dyDescent="0.15">
      <c r="A271">
        <v>270</v>
      </c>
      <c r="B271">
        <f>VLOOKUP('ID &amp; Spent Tool'!A271,Main!A:C,3)</f>
        <v>1716</v>
      </c>
      <c r="C271">
        <f>_xlfn.XLOOKUP(A271,Main!A:A,Main!C:C)</f>
        <v>1716</v>
      </c>
    </row>
    <row r="272" spans="1:3" x14ac:dyDescent="0.15">
      <c r="A272">
        <v>271</v>
      </c>
      <c r="B272">
        <f>VLOOKUP('ID &amp; Spent Tool'!A272,Main!A:C,3)</f>
        <v>55</v>
      </c>
      <c r="C272">
        <f>_xlfn.XLOOKUP(A272,Main!A:A,Main!C:C)</f>
        <v>55</v>
      </c>
    </row>
    <row r="273" spans="1:3" x14ac:dyDescent="0.15">
      <c r="A273">
        <v>272</v>
      </c>
      <c r="B273">
        <f>VLOOKUP('ID &amp; Spent Tool'!A273,Main!A:C,3)</f>
        <v>17</v>
      </c>
      <c r="C273">
        <f>_xlfn.XLOOKUP(A273,Main!A:A,Main!C:C)</f>
        <v>17</v>
      </c>
    </row>
    <row r="274" spans="1:3" x14ac:dyDescent="0.15">
      <c r="A274">
        <v>273</v>
      </c>
      <c r="B274">
        <f>VLOOKUP('ID &amp; Spent Tool'!A274,Main!A:C,3)</f>
        <v>1334</v>
      </c>
      <c r="C274">
        <f>_xlfn.XLOOKUP(A274,Main!A:A,Main!C:C)</f>
        <v>1334</v>
      </c>
    </row>
    <row r="275" spans="1:3" x14ac:dyDescent="0.15">
      <c r="A275">
        <v>274</v>
      </c>
      <c r="B275">
        <f>VLOOKUP('ID &amp; Spent Tool'!A275,Main!A:C,3)</f>
        <v>24</v>
      </c>
      <c r="C275">
        <f>_xlfn.XLOOKUP(A275,Main!A:A,Main!C:C)</f>
        <v>24</v>
      </c>
    </row>
    <row r="276" spans="1:3" x14ac:dyDescent="0.15">
      <c r="A276">
        <v>275</v>
      </c>
      <c r="B276">
        <f>VLOOKUP('ID &amp; Spent Tool'!A276,Main!A:C,3)</f>
        <v>89</v>
      </c>
      <c r="C276">
        <f>_xlfn.XLOOKUP(A276,Main!A:A,Main!C:C)</f>
        <v>89</v>
      </c>
    </row>
    <row r="277" spans="1:3" x14ac:dyDescent="0.15">
      <c r="A277">
        <v>276</v>
      </c>
      <c r="B277">
        <f>VLOOKUP('ID &amp; Spent Tool'!A277,Main!A:C,3)</f>
        <v>787</v>
      </c>
      <c r="C277">
        <f>_xlfn.XLOOKUP(A277,Main!A:A,Main!C:C)</f>
        <v>787</v>
      </c>
    </row>
    <row r="278" spans="1:3" x14ac:dyDescent="0.15">
      <c r="A278">
        <v>277</v>
      </c>
      <c r="B278">
        <f>VLOOKUP('ID &amp; Spent Tool'!A278,Main!A:C,3)</f>
        <v>881</v>
      </c>
      <c r="C278">
        <f>_xlfn.XLOOKUP(A278,Main!A:A,Main!C:C)</f>
        <v>881</v>
      </c>
    </row>
    <row r="279" spans="1:3" x14ac:dyDescent="0.15">
      <c r="A279">
        <v>278</v>
      </c>
      <c r="B279">
        <f>VLOOKUP('ID &amp; Spent Tool'!A279,Main!A:C,3)</f>
        <v>52</v>
      </c>
      <c r="C279">
        <f>_xlfn.XLOOKUP(A279,Main!A:A,Main!C:C)</f>
        <v>52</v>
      </c>
    </row>
    <row r="280" spans="1:3" x14ac:dyDescent="0.15">
      <c r="A280">
        <v>279</v>
      </c>
      <c r="B280">
        <f>VLOOKUP('ID &amp; Spent Tool'!A280,Main!A:C,3)</f>
        <v>700</v>
      </c>
      <c r="C280">
        <f>_xlfn.XLOOKUP(A280,Main!A:A,Main!C:C)</f>
        <v>700</v>
      </c>
    </row>
    <row r="281" spans="1:3" x14ac:dyDescent="0.15">
      <c r="A281">
        <v>280</v>
      </c>
      <c r="B281">
        <f>VLOOKUP('ID &amp; Spent Tool'!A281,Main!A:C,3)</f>
        <v>90</v>
      </c>
      <c r="C281">
        <f>_xlfn.XLOOKUP(A281,Main!A:A,Main!C:C)</f>
        <v>90</v>
      </c>
    </row>
    <row r="282" spans="1:3" x14ac:dyDescent="0.15">
      <c r="A282">
        <v>281</v>
      </c>
      <c r="B282">
        <f>VLOOKUP('ID &amp; Spent Tool'!A282,Main!A:C,3)</f>
        <v>221</v>
      </c>
      <c r="C282">
        <f>_xlfn.XLOOKUP(A282,Main!A:A,Main!C:C)</f>
        <v>221</v>
      </c>
    </row>
    <row r="283" spans="1:3" x14ac:dyDescent="0.15">
      <c r="A283">
        <v>282</v>
      </c>
      <c r="B283">
        <f>VLOOKUP('ID &amp; Spent Tool'!A283,Main!A:C,3)</f>
        <v>41</v>
      </c>
      <c r="C283">
        <f>_xlfn.XLOOKUP(A283,Main!A:A,Main!C:C)</f>
        <v>41</v>
      </c>
    </row>
    <row r="284" spans="1:3" x14ac:dyDescent="0.15">
      <c r="A284">
        <v>283</v>
      </c>
      <c r="B284">
        <f>VLOOKUP('ID &amp; Spent Tool'!A284,Main!A:C,3)</f>
        <v>1150</v>
      </c>
      <c r="C284">
        <f>_xlfn.XLOOKUP(A284,Main!A:A,Main!C:C)</f>
        <v>1150</v>
      </c>
    </row>
    <row r="285" spans="1:3" x14ac:dyDescent="0.15">
      <c r="A285">
        <v>284</v>
      </c>
      <c r="B285">
        <f>VLOOKUP('ID &amp; Spent Tool'!A285,Main!A:C,3)</f>
        <v>1808</v>
      </c>
      <c r="C285">
        <f>_xlfn.XLOOKUP(A285,Main!A:A,Main!C:C)</f>
        <v>1808</v>
      </c>
    </row>
    <row r="286" spans="1:3" x14ac:dyDescent="0.15">
      <c r="A286">
        <v>285</v>
      </c>
      <c r="B286">
        <f>VLOOKUP('ID &amp; Spent Tool'!A286,Main!A:C,3)</f>
        <v>1146</v>
      </c>
      <c r="C286">
        <f>_xlfn.XLOOKUP(A286,Main!A:A,Main!C:C)</f>
        <v>1146</v>
      </c>
    </row>
    <row r="287" spans="1:3" x14ac:dyDescent="0.15">
      <c r="A287">
        <v>286</v>
      </c>
      <c r="B287">
        <f>VLOOKUP('ID &amp; Spent Tool'!A287,Main!A:C,3)</f>
        <v>536</v>
      </c>
      <c r="C287">
        <f>_xlfn.XLOOKUP(A287,Main!A:A,Main!C:C)</f>
        <v>536</v>
      </c>
    </row>
    <row r="288" spans="1:3" x14ac:dyDescent="0.15">
      <c r="A288">
        <v>287</v>
      </c>
      <c r="B288">
        <f>VLOOKUP('ID &amp; Spent Tool'!A288,Main!A:C,3)</f>
        <v>226</v>
      </c>
      <c r="C288">
        <f>_xlfn.XLOOKUP(A288,Main!A:A,Main!C:C)</f>
        <v>226</v>
      </c>
    </row>
    <row r="289" spans="1:3" x14ac:dyDescent="0.15">
      <c r="A289">
        <v>288</v>
      </c>
      <c r="B289">
        <f>VLOOKUP('ID &amp; Spent Tool'!A289,Main!A:C,3)</f>
        <v>36</v>
      </c>
      <c r="C289">
        <f>_xlfn.XLOOKUP(A289,Main!A:A,Main!C:C)</f>
        <v>36</v>
      </c>
    </row>
    <row r="290" spans="1:3" x14ac:dyDescent="0.15">
      <c r="A290">
        <v>289</v>
      </c>
      <c r="B290">
        <f>VLOOKUP('ID &amp; Spent Tool'!A290,Main!A:C,3)</f>
        <v>35</v>
      </c>
      <c r="C290">
        <f>_xlfn.XLOOKUP(A290,Main!A:A,Main!C:C)</f>
        <v>35</v>
      </c>
    </row>
    <row r="291" spans="1:3" x14ac:dyDescent="0.15">
      <c r="A291">
        <v>290</v>
      </c>
      <c r="B291">
        <f>VLOOKUP('ID &amp; Spent Tool'!A291,Main!A:C,3)</f>
        <v>1494</v>
      </c>
      <c r="C291">
        <f>_xlfn.XLOOKUP(A291,Main!A:A,Main!C:C)</f>
        <v>1494</v>
      </c>
    </row>
    <row r="292" spans="1:3" x14ac:dyDescent="0.15">
      <c r="A292">
        <v>291</v>
      </c>
      <c r="B292">
        <f>VLOOKUP('ID &amp; Spent Tool'!A292,Main!A:C,3)</f>
        <v>218</v>
      </c>
      <c r="C292">
        <f>_xlfn.XLOOKUP(A292,Main!A:A,Main!C:C)</f>
        <v>218</v>
      </c>
    </row>
    <row r="293" spans="1:3" x14ac:dyDescent="0.15">
      <c r="A293">
        <v>292</v>
      </c>
      <c r="B293">
        <f>VLOOKUP('ID &amp; Spent Tool'!A293,Main!A:C,3)</f>
        <v>31</v>
      </c>
      <c r="C293">
        <f>_xlfn.XLOOKUP(A293,Main!A:A,Main!C:C)</f>
        <v>31</v>
      </c>
    </row>
    <row r="294" spans="1:3" x14ac:dyDescent="0.15">
      <c r="A294">
        <v>293</v>
      </c>
      <c r="B294">
        <f>VLOOKUP('ID &amp; Spent Tool'!A294,Main!A:C,3)</f>
        <v>75</v>
      </c>
      <c r="C294">
        <f>_xlfn.XLOOKUP(A294,Main!A:A,Main!C:C)</f>
        <v>75</v>
      </c>
    </row>
    <row r="295" spans="1:3" x14ac:dyDescent="0.15">
      <c r="A295">
        <v>294</v>
      </c>
      <c r="B295">
        <f>VLOOKUP('ID &amp; Spent Tool'!A295,Main!A:C,3)</f>
        <v>351</v>
      </c>
      <c r="C295">
        <f>_xlfn.XLOOKUP(A295,Main!A:A,Main!C:C)</f>
        <v>351</v>
      </c>
    </row>
    <row r="296" spans="1:3" x14ac:dyDescent="0.15">
      <c r="A296">
        <v>295</v>
      </c>
      <c r="B296">
        <f>VLOOKUP('ID &amp; Spent Tool'!A296,Main!A:C,3)</f>
        <v>22</v>
      </c>
      <c r="C296">
        <f>_xlfn.XLOOKUP(A296,Main!A:A,Main!C:C)</f>
        <v>22</v>
      </c>
    </row>
    <row r="297" spans="1:3" x14ac:dyDescent="0.15">
      <c r="A297">
        <v>296</v>
      </c>
      <c r="B297">
        <f>VLOOKUP('ID &amp; Spent Tool'!A297,Main!A:C,3)</f>
        <v>603</v>
      </c>
      <c r="C297">
        <f>_xlfn.XLOOKUP(A297,Main!A:A,Main!C:C)</f>
        <v>603</v>
      </c>
    </row>
    <row r="298" spans="1:3" x14ac:dyDescent="0.15">
      <c r="A298">
        <v>297</v>
      </c>
      <c r="B298">
        <f>VLOOKUP('ID &amp; Spent Tool'!A298,Main!A:C,3)</f>
        <v>21</v>
      </c>
      <c r="C298">
        <f>_xlfn.XLOOKUP(A298,Main!A:A,Main!C:C)</f>
        <v>21</v>
      </c>
    </row>
    <row r="299" spans="1:3" x14ac:dyDescent="0.15">
      <c r="A299">
        <v>298</v>
      </c>
      <c r="B299">
        <f>VLOOKUP('ID &amp; Spent Tool'!A299,Main!A:C,3)</f>
        <v>19</v>
      </c>
      <c r="C299">
        <f>_xlfn.XLOOKUP(A299,Main!A:A,Main!C:C)</f>
        <v>19</v>
      </c>
    </row>
    <row r="300" spans="1:3" x14ac:dyDescent="0.15">
      <c r="A300">
        <v>299</v>
      </c>
      <c r="B300">
        <f>VLOOKUP('ID &amp; Spent Tool'!A300,Main!A:C,3)</f>
        <v>1234</v>
      </c>
      <c r="C300">
        <f>_xlfn.XLOOKUP(A300,Main!A:A,Main!C:C)</f>
        <v>1234</v>
      </c>
    </row>
    <row r="301" spans="1:3" x14ac:dyDescent="0.15">
      <c r="A301">
        <v>300</v>
      </c>
      <c r="B301">
        <f>VLOOKUP('ID &amp; Spent Tool'!A301,Main!A:C,3)</f>
        <v>589</v>
      </c>
      <c r="C301">
        <f>_xlfn.XLOOKUP(A301,Main!A:A,Main!C:C)</f>
        <v>589</v>
      </c>
    </row>
    <row r="302" spans="1:3" x14ac:dyDescent="0.15">
      <c r="A302">
        <v>301</v>
      </c>
      <c r="B302">
        <f>VLOOKUP('ID &amp; Spent Tool'!A302,Main!A:C,3)</f>
        <v>1157</v>
      </c>
      <c r="C302">
        <f>_xlfn.XLOOKUP(A302,Main!A:A,Main!C:C)</f>
        <v>1157</v>
      </c>
    </row>
    <row r="303" spans="1:3" x14ac:dyDescent="0.15">
      <c r="A303">
        <v>302</v>
      </c>
      <c r="B303">
        <f>VLOOKUP('ID &amp; Spent Tool'!A303,Main!A:C,3)</f>
        <v>56</v>
      </c>
      <c r="C303">
        <f>_xlfn.XLOOKUP(A303,Main!A:A,Main!C:C)</f>
        <v>56</v>
      </c>
    </row>
    <row r="304" spans="1:3" x14ac:dyDescent="0.15">
      <c r="A304">
        <v>303</v>
      </c>
      <c r="B304">
        <f>VLOOKUP('ID &amp; Spent Tool'!A304,Main!A:C,3)</f>
        <v>35</v>
      </c>
      <c r="C304">
        <f>_xlfn.XLOOKUP(A304,Main!A:A,Main!C:C)</f>
        <v>35</v>
      </c>
    </row>
    <row r="305" spans="1:3" x14ac:dyDescent="0.15">
      <c r="A305">
        <v>304</v>
      </c>
      <c r="B305">
        <f>VLOOKUP('ID &amp; Spent Tool'!A305,Main!A:C,3)</f>
        <v>38</v>
      </c>
      <c r="C305">
        <f>_xlfn.XLOOKUP(A305,Main!A:A,Main!C:C)</f>
        <v>38</v>
      </c>
    </row>
    <row r="306" spans="1:3" x14ac:dyDescent="0.15">
      <c r="A306">
        <v>305</v>
      </c>
      <c r="B306">
        <f>VLOOKUP('ID &amp; Spent Tool'!A306,Main!A:C,3)</f>
        <v>149</v>
      </c>
      <c r="C306">
        <f>_xlfn.XLOOKUP(A306,Main!A:A,Main!C:C)</f>
        <v>149</v>
      </c>
    </row>
    <row r="307" spans="1:3" x14ac:dyDescent="0.15">
      <c r="A307">
        <v>306</v>
      </c>
      <c r="B307">
        <f>VLOOKUP('ID &amp; Spent Tool'!A307,Main!A:C,3)</f>
        <v>19</v>
      </c>
      <c r="C307">
        <f>_xlfn.XLOOKUP(A307,Main!A:A,Main!C:C)</f>
        <v>19</v>
      </c>
    </row>
    <row r="308" spans="1:3" x14ac:dyDescent="0.15">
      <c r="A308">
        <v>307</v>
      </c>
      <c r="B308">
        <f>VLOOKUP('ID &amp; Spent Tool'!A308,Main!A:C,3)</f>
        <v>65</v>
      </c>
      <c r="C308">
        <f>_xlfn.XLOOKUP(A308,Main!A:A,Main!C:C)</f>
        <v>65</v>
      </c>
    </row>
    <row r="309" spans="1:3" x14ac:dyDescent="0.15">
      <c r="A309">
        <v>308</v>
      </c>
      <c r="B309">
        <f>VLOOKUP('ID &amp; Spent Tool'!A309,Main!A:C,3)</f>
        <v>1805</v>
      </c>
      <c r="C309">
        <f>_xlfn.XLOOKUP(A309,Main!A:A,Main!C:C)</f>
        <v>1805</v>
      </c>
    </row>
    <row r="310" spans="1:3" x14ac:dyDescent="0.15">
      <c r="A310">
        <v>309</v>
      </c>
      <c r="B310">
        <f>VLOOKUP('ID &amp; Spent Tool'!A310,Main!A:C,3)</f>
        <v>1795</v>
      </c>
      <c r="C310">
        <f>_xlfn.XLOOKUP(A310,Main!A:A,Main!C:C)</f>
        <v>1795</v>
      </c>
    </row>
    <row r="311" spans="1:3" x14ac:dyDescent="0.15">
      <c r="A311">
        <v>310</v>
      </c>
      <c r="B311">
        <f>VLOOKUP('ID &amp; Spent Tool'!A311,Main!A:C,3)</f>
        <v>25</v>
      </c>
      <c r="C311">
        <f>_xlfn.XLOOKUP(A311,Main!A:A,Main!C:C)</f>
        <v>25</v>
      </c>
    </row>
    <row r="312" spans="1:3" x14ac:dyDescent="0.15">
      <c r="A312">
        <v>311</v>
      </c>
      <c r="B312">
        <f>VLOOKUP('ID &amp; Spent Tool'!A312,Main!A:C,3)</f>
        <v>807</v>
      </c>
      <c r="C312">
        <f>_xlfn.XLOOKUP(A312,Main!A:A,Main!C:C)</f>
        <v>807</v>
      </c>
    </row>
    <row r="313" spans="1:3" x14ac:dyDescent="0.15">
      <c r="A313">
        <v>312</v>
      </c>
      <c r="B313">
        <f>VLOOKUP('ID &amp; Spent Tool'!A313,Main!A:C,3)</f>
        <v>1792</v>
      </c>
      <c r="C313">
        <f>_xlfn.XLOOKUP(A313,Main!A:A,Main!C:C)</f>
        <v>1792</v>
      </c>
    </row>
    <row r="314" spans="1:3" x14ac:dyDescent="0.15">
      <c r="A314">
        <v>313</v>
      </c>
      <c r="B314">
        <f>VLOOKUP('ID &amp; Spent Tool'!A314,Main!A:C,3)</f>
        <v>41</v>
      </c>
      <c r="C314">
        <f>_xlfn.XLOOKUP(A314,Main!A:A,Main!C:C)</f>
        <v>41</v>
      </c>
    </row>
    <row r="315" spans="1:3" x14ac:dyDescent="0.15">
      <c r="A315">
        <v>314</v>
      </c>
      <c r="B315">
        <f>VLOOKUP('ID &amp; Spent Tool'!A315,Main!A:C,3)</f>
        <v>1791</v>
      </c>
      <c r="C315">
        <f>_xlfn.XLOOKUP(A315,Main!A:A,Main!C:C)</f>
        <v>1791</v>
      </c>
    </row>
    <row r="316" spans="1:3" x14ac:dyDescent="0.15">
      <c r="A316">
        <v>315</v>
      </c>
      <c r="B316">
        <f>VLOOKUP('ID &amp; Spent Tool'!A316,Main!A:C,3)</f>
        <v>1500</v>
      </c>
      <c r="C316">
        <f>_xlfn.XLOOKUP(A316,Main!A:A,Main!C:C)</f>
        <v>1500</v>
      </c>
    </row>
    <row r="317" spans="1:3" x14ac:dyDescent="0.15">
      <c r="A317">
        <v>316</v>
      </c>
      <c r="B317">
        <f>VLOOKUP('ID &amp; Spent Tool'!A317,Main!A:C,3)</f>
        <v>121</v>
      </c>
      <c r="C317">
        <f>_xlfn.XLOOKUP(A317,Main!A:A,Main!C:C)</f>
        <v>121</v>
      </c>
    </row>
    <row r="318" spans="1:3" x14ac:dyDescent="0.15">
      <c r="A318">
        <v>317</v>
      </c>
      <c r="B318">
        <f>VLOOKUP('ID &amp; Spent Tool'!A318,Main!A:C,3)</f>
        <v>1148</v>
      </c>
      <c r="C318">
        <f>_xlfn.XLOOKUP(A318,Main!A:A,Main!C:C)</f>
        <v>1148</v>
      </c>
    </row>
    <row r="319" spans="1:3" x14ac:dyDescent="0.15">
      <c r="A319">
        <v>318</v>
      </c>
      <c r="B319">
        <f>VLOOKUP('ID &amp; Spent Tool'!A319,Main!A:C,3)</f>
        <v>493</v>
      </c>
      <c r="C319">
        <f>_xlfn.XLOOKUP(A319,Main!A:A,Main!C:C)</f>
        <v>493</v>
      </c>
    </row>
    <row r="320" spans="1:3" x14ac:dyDescent="0.15">
      <c r="A320">
        <v>319</v>
      </c>
      <c r="B320">
        <f>VLOOKUP('ID &amp; Spent Tool'!A320,Main!A:C,3)</f>
        <v>1790</v>
      </c>
      <c r="C320">
        <f>_xlfn.XLOOKUP(A320,Main!A:A,Main!C:C)</f>
        <v>1790</v>
      </c>
    </row>
    <row r="321" spans="1:3" x14ac:dyDescent="0.15">
      <c r="A321">
        <v>320</v>
      </c>
      <c r="B321">
        <f>VLOOKUP('ID &amp; Spent Tool'!A321,Main!A:C,3)</f>
        <v>767</v>
      </c>
      <c r="C321">
        <f>_xlfn.XLOOKUP(A321,Main!A:A,Main!C:C)</f>
        <v>767</v>
      </c>
    </row>
    <row r="322" spans="1:3" x14ac:dyDescent="0.15">
      <c r="A322">
        <v>321</v>
      </c>
      <c r="B322">
        <f>VLOOKUP('ID &amp; Spent Tool'!A322,Main!A:C,3)</f>
        <v>39</v>
      </c>
      <c r="C322">
        <f>_xlfn.XLOOKUP(A322,Main!A:A,Main!C:C)</f>
        <v>39</v>
      </c>
    </row>
    <row r="323" spans="1:3" x14ac:dyDescent="0.15">
      <c r="A323">
        <v>322</v>
      </c>
      <c r="B323">
        <f>VLOOKUP('ID &amp; Spent Tool'!A323,Main!A:C,3)</f>
        <v>1767</v>
      </c>
      <c r="C323">
        <f>_xlfn.XLOOKUP(A323,Main!A:A,Main!C:C)</f>
        <v>1767</v>
      </c>
    </row>
    <row r="324" spans="1:3" x14ac:dyDescent="0.15">
      <c r="A324">
        <v>323</v>
      </c>
      <c r="B324">
        <f>VLOOKUP('ID &amp; Spent Tool'!A324,Main!A:C,3)</f>
        <v>37</v>
      </c>
      <c r="C324">
        <f>_xlfn.XLOOKUP(A324,Main!A:A,Main!C:C)</f>
        <v>37</v>
      </c>
    </row>
    <row r="325" spans="1:3" x14ac:dyDescent="0.15">
      <c r="A325">
        <v>324</v>
      </c>
      <c r="B325">
        <f>VLOOKUP('ID &amp; Spent Tool'!A325,Main!A:C,3)</f>
        <v>12</v>
      </c>
      <c r="C325">
        <f>_xlfn.XLOOKUP(A325,Main!A:A,Main!C:C)</f>
        <v>12</v>
      </c>
    </row>
    <row r="326" spans="1:3" x14ac:dyDescent="0.15">
      <c r="A326">
        <v>325</v>
      </c>
      <c r="B326">
        <f>VLOOKUP('ID &amp; Spent Tool'!A326,Main!A:C,3)</f>
        <v>827</v>
      </c>
      <c r="C326">
        <f>_xlfn.XLOOKUP(A326,Main!A:A,Main!C:C)</f>
        <v>827</v>
      </c>
    </row>
    <row r="327" spans="1:3" x14ac:dyDescent="0.15">
      <c r="A327">
        <v>326</v>
      </c>
      <c r="B327">
        <f>VLOOKUP('ID &amp; Spent Tool'!A327,Main!A:C,3)</f>
        <v>1350</v>
      </c>
      <c r="C327">
        <f>_xlfn.XLOOKUP(A327,Main!A:A,Main!C:C)</f>
        <v>1350</v>
      </c>
    </row>
    <row r="328" spans="1:3" x14ac:dyDescent="0.15">
      <c r="A328">
        <v>327</v>
      </c>
      <c r="B328">
        <f>VLOOKUP('ID &amp; Spent Tool'!A328,Main!A:C,3)</f>
        <v>1758</v>
      </c>
      <c r="C328">
        <f>_xlfn.XLOOKUP(A328,Main!A:A,Main!C:C)</f>
        <v>1758</v>
      </c>
    </row>
    <row r="329" spans="1:3" x14ac:dyDescent="0.15">
      <c r="A329">
        <v>328</v>
      </c>
      <c r="B329">
        <f>VLOOKUP('ID &amp; Spent Tool'!A329,Main!A:C,3)</f>
        <v>1166</v>
      </c>
      <c r="C329">
        <f>_xlfn.XLOOKUP(A329,Main!A:A,Main!C:C)</f>
        <v>1166</v>
      </c>
    </row>
    <row r="330" spans="1:3" x14ac:dyDescent="0.15">
      <c r="A330">
        <v>329</v>
      </c>
      <c r="B330">
        <f>VLOOKUP('ID &amp; Spent Tool'!A330,Main!A:C,3)</f>
        <v>1265</v>
      </c>
      <c r="C330">
        <f>_xlfn.XLOOKUP(A330,Main!A:A,Main!C:C)</f>
        <v>1265</v>
      </c>
    </row>
    <row r="331" spans="1:3" x14ac:dyDescent="0.15">
      <c r="A331">
        <v>330</v>
      </c>
      <c r="B331">
        <f>VLOOKUP('ID &amp; Spent Tool'!A331,Main!A:C,3)</f>
        <v>39</v>
      </c>
      <c r="C331">
        <f>_xlfn.XLOOKUP(A331,Main!A:A,Main!C:C)</f>
        <v>39</v>
      </c>
    </row>
    <row r="332" spans="1:3" x14ac:dyDescent="0.15">
      <c r="A332">
        <v>331</v>
      </c>
      <c r="B332">
        <f>VLOOKUP('ID &amp; Spent Tool'!A332,Main!A:C,3)</f>
        <v>89</v>
      </c>
      <c r="C332">
        <f>_xlfn.XLOOKUP(A332,Main!A:A,Main!C:C)</f>
        <v>89</v>
      </c>
    </row>
    <row r="333" spans="1:3" x14ac:dyDescent="0.15">
      <c r="A333">
        <v>332</v>
      </c>
      <c r="B333">
        <f>VLOOKUP('ID &amp; Spent Tool'!A333,Main!A:C,3)</f>
        <v>1622</v>
      </c>
      <c r="C333">
        <f>_xlfn.XLOOKUP(A333,Main!A:A,Main!C:C)</f>
        <v>1622</v>
      </c>
    </row>
    <row r="334" spans="1:3" x14ac:dyDescent="0.15">
      <c r="A334">
        <v>333</v>
      </c>
      <c r="B334">
        <f>VLOOKUP('ID &amp; Spent Tool'!A334,Main!A:C,3)</f>
        <v>892</v>
      </c>
      <c r="C334">
        <f>_xlfn.XLOOKUP(A334,Main!A:A,Main!C:C)</f>
        <v>892</v>
      </c>
    </row>
    <row r="335" spans="1:3" x14ac:dyDescent="0.15">
      <c r="A335">
        <v>334</v>
      </c>
      <c r="B335">
        <f>VLOOKUP('ID &amp; Spent Tool'!A335,Main!A:C,3)</f>
        <v>387</v>
      </c>
      <c r="C335">
        <f>_xlfn.XLOOKUP(A335,Main!A:A,Main!C:C)</f>
        <v>387</v>
      </c>
    </row>
    <row r="336" spans="1:3" x14ac:dyDescent="0.15">
      <c r="A336">
        <v>335</v>
      </c>
      <c r="B336">
        <f>VLOOKUP('ID &amp; Spent Tool'!A336,Main!A:C,3)</f>
        <v>2092</v>
      </c>
      <c r="C336">
        <f>_xlfn.XLOOKUP(A336,Main!A:A,Main!C:C)</f>
        <v>2092</v>
      </c>
    </row>
    <row r="337" spans="1:3" x14ac:dyDescent="0.15">
      <c r="A337">
        <v>336</v>
      </c>
      <c r="B337">
        <f>VLOOKUP('ID &amp; Spent Tool'!A337,Main!A:C,3)</f>
        <v>595</v>
      </c>
      <c r="C337">
        <f>_xlfn.XLOOKUP(A337,Main!A:A,Main!C:C)</f>
        <v>595</v>
      </c>
    </row>
    <row r="338" spans="1:3" x14ac:dyDescent="0.15">
      <c r="A338">
        <v>337</v>
      </c>
      <c r="B338">
        <f>VLOOKUP('ID &amp; Spent Tool'!A338,Main!A:C,3)</f>
        <v>51</v>
      </c>
      <c r="C338">
        <f>_xlfn.XLOOKUP(A338,Main!A:A,Main!C:C)</f>
        <v>51</v>
      </c>
    </row>
    <row r="339" spans="1:3" x14ac:dyDescent="0.15">
      <c r="A339">
        <v>338</v>
      </c>
      <c r="B339">
        <f>VLOOKUP('ID &amp; Spent Tool'!A339,Main!A:C,3)</f>
        <v>429</v>
      </c>
      <c r="C339">
        <f>_xlfn.XLOOKUP(A339,Main!A:A,Main!C:C)</f>
        <v>429</v>
      </c>
    </row>
    <row r="340" spans="1:3" x14ac:dyDescent="0.15">
      <c r="A340">
        <v>339</v>
      </c>
      <c r="B340">
        <f>VLOOKUP('ID &amp; Spent Tool'!A340,Main!A:C,3)</f>
        <v>551</v>
      </c>
      <c r="C340">
        <f>_xlfn.XLOOKUP(A340,Main!A:A,Main!C:C)</f>
        <v>551</v>
      </c>
    </row>
    <row r="341" spans="1:3" x14ac:dyDescent="0.15">
      <c r="A341">
        <v>340</v>
      </c>
      <c r="B341">
        <f>VLOOKUP('ID &amp; Spent Tool'!A341,Main!A:C,3)</f>
        <v>1319</v>
      </c>
      <c r="C341">
        <f>_xlfn.XLOOKUP(A341,Main!A:A,Main!C:C)</f>
        <v>1319</v>
      </c>
    </row>
    <row r="342" spans="1:3" x14ac:dyDescent="0.15">
      <c r="A342">
        <v>341</v>
      </c>
      <c r="B342">
        <f>VLOOKUP('ID &amp; Spent Tool'!A342,Main!A:C,3)</f>
        <v>42</v>
      </c>
      <c r="C342">
        <f>_xlfn.XLOOKUP(A342,Main!A:A,Main!C:C)</f>
        <v>42</v>
      </c>
    </row>
    <row r="343" spans="1:3" x14ac:dyDescent="0.15">
      <c r="A343">
        <v>342</v>
      </c>
      <c r="B343">
        <f>VLOOKUP('ID &amp; Spent Tool'!A343,Main!A:C,3)</f>
        <v>1699</v>
      </c>
      <c r="C343">
        <f>_xlfn.XLOOKUP(A343,Main!A:A,Main!C:C)</f>
        <v>1699</v>
      </c>
    </row>
    <row r="344" spans="1:3" x14ac:dyDescent="0.15">
      <c r="A344">
        <v>343</v>
      </c>
      <c r="B344">
        <f>VLOOKUP('ID &amp; Spent Tool'!A344,Main!A:C,3)</f>
        <v>952</v>
      </c>
      <c r="C344">
        <f>_xlfn.XLOOKUP(A344,Main!A:A,Main!C:C)</f>
        <v>952</v>
      </c>
    </row>
    <row r="345" spans="1:3" x14ac:dyDescent="0.15">
      <c r="A345">
        <v>344</v>
      </c>
      <c r="B345">
        <f>VLOOKUP('ID &amp; Spent Tool'!A345,Main!A:C,3)</f>
        <v>27</v>
      </c>
      <c r="C345">
        <f>_xlfn.XLOOKUP(A345,Main!A:A,Main!C:C)</f>
        <v>27</v>
      </c>
    </row>
    <row r="346" spans="1:3" x14ac:dyDescent="0.15">
      <c r="A346">
        <v>345</v>
      </c>
      <c r="B346">
        <f>VLOOKUP('ID &amp; Spent Tool'!A346,Main!A:C,3)</f>
        <v>216</v>
      </c>
      <c r="C346">
        <f>_xlfn.XLOOKUP(A346,Main!A:A,Main!C:C)</f>
        <v>216</v>
      </c>
    </row>
    <row r="347" spans="1:3" x14ac:dyDescent="0.15">
      <c r="A347">
        <v>346</v>
      </c>
      <c r="B347">
        <f>VLOOKUP('ID &amp; Spent Tool'!A347,Main!A:C,3)</f>
        <v>18</v>
      </c>
      <c r="C347">
        <f>_xlfn.XLOOKUP(A347,Main!A:A,Main!C:C)</f>
        <v>18</v>
      </c>
    </row>
    <row r="348" spans="1:3" x14ac:dyDescent="0.15">
      <c r="A348">
        <v>347</v>
      </c>
      <c r="B348">
        <f>VLOOKUP('ID &amp; Spent Tool'!A348,Main!A:C,3)</f>
        <v>1270</v>
      </c>
      <c r="C348">
        <f>_xlfn.XLOOKUP(A348,Main!A:A,Main!C:C)</f>
        <v>1270</v>
      </c>
    </row>
    <row r="349" spans="1:3" x14ac:dyDescent="0.15">
      <c r="A349">
        <v>348</v>
      </c>
      <c r="B349">
        <f>VLOOKUP('ID &amp; Spent Tool'!A349,Main!A:C,3)</f>
        <v>1738</v>
      </c>
      <c r="C349">
        <f>_xlfn.XLOOKUP(A349,Main!A:A,Main!C:C)</f>
        <v>1738</v>
      </c>
    </row>
    <row r="350" spans="1:3" x14ac:dyDescent="0.15">
      <c r="A350">
        <v>349</v>
      </c>
      <c r="B350">
        <f>VLOOKUP('ID &amp; Spent Tool'!A350,Main!A:C,3)</f>
        <v>84</v>
      </c>
      <c r="C350">
        <f>_xlfn.XLOOKUP(A350,Main!A:A,Main!C:C)</f>
        <v>84</v>
      </c>
    </row>
    <row r="351" spans="1:3" x14ac:dyDescent="0.15">
      <c r="A351">
        <v>350</v>
      </c>
      <c r="B351">
        <f>VLOOKUP('ID &amp; Spent Tool'!A351,Main!A:C,3)</f>
        <v>1734</v>
      </c>
      <c r="C351">
        <f>_xlfn.XLOOKUP(A351,Main!A:A,Main!C:C)</f>
        <v>1734</v>
      </c>
    </row>
    <row r="352" spans="1:3" x14ac:dyDescent="0.15">
      <c r="A352">
        <v>351</v>
      </c>
      <c r="B352">
        <f>VLOOKUP('ID &amp; Spent Tool'!A352,Main!A:C,3)</f>
        <v>36</v>
      </c>
      <c r="C352">
        <f>_xlfn.XLOOKUP(A352,Main!A:A,Main!C:C)</f>
        <v>36</v>
      </c>
    </row>
    <row r="353" spans="1:3" x14ac:dyDescent="0.15">
      <c r="A353">
        <v>352</v>
      </c>
      <c r="B353">
        <f>VLOOKUP('ID &amp; Spent Tool'!A353,Main!A:C,3)</f>
        <v>1220</v>
      </c>
      <c r="C353">
        <f>_xlfn.XLOOKUP(A353,Main!A:A,Main!C:C)</f>
        <v>1220</v>
      </c>
    </row>
    <row r="354" spans="1:3" x14ac:dyDescent="0.15">
      <c r="A354">
        <v>353</v>
      </c>
      <c r="B354">
        <f>VLOOKUP('ID &amp; Spent Tool'!A354,Main!A:C,3)</f>
        <v>39</v>
      </c>
      <c r="C354">
        <f>_xlfn.XLOOKUP(A354,Main!A:A,Main!C:C)</f>
        <v>39</v>
      </c>
    </row>
    <row r="355" spans="1:3" x14ac:dyDescent="0.15">
      <c r="A355">
        <v>354</v>
      </c>
      <c r="B355">
        <f>VLOOKUP('ID &amp; Spent Tool'!A355,Main!A:C,3)</f>
        <v>16</v>
      </c>
      <c r="C355">
        <f>_xlfn.XLOOKUP(A355,Main!A:A,Main!C:C)</f>
        <v>16</v>
      </c>
    </row>
    <row r="356" spans="1:3" x14ac:dyDescent="0.15">
      <c r="A356">
        <v>355</v>
      </c>
      <c r="B356">
        <f>VLOOKUP('ID &amp; Spent Tool'!A356,Main!A:C,3)</f>
        <v>16</v>
      </c>
      <c r="C356">
        <f>_xlfn.XLOOKUP(A356,Main!A:A,Main!C:C)</f>
        <v>16</v>
      </c>
    </row>
    <row r="357" spans="1:3" x14ac:dyDescent="0.15">
      <c r="A357">
        <v>356</v>
      </c>
      <c r="B357">
        <f>VLOOKUP('ID &amp; Spent Tool'!A357,Main!A:C,3)</f>
        <v>269</v>
      </c>
      <c r="C357">
        <f>_xlfn.XLOOKUP(A357,Main!A:A,Main!C:C)</f>
        <v>269</v>
      </c>
    </row>
    <row r="358" spans="1:3" x14ac:dyDescent="0.15">
      <c r="A358">
        <v>357</v>
      </c>
      <c r="B358">
        <f>VLOOKUP('ID &amp; Spent Tool'!A358,Main!A:C,3)</f>
        <v>13</v>
      </c>
      <c r="C358">
        <f>_xlfn.XLOOKUP(A358,Main!A:A,Main!C:C)</f>
        <v>13</v>
      </c>
    </row>
    <row r="359" spans="1:3" x14ac:dyDescent="0.15">
      <c r="A359">
        <v>358</v>
      </c>
      <c r="B359">
        <f>VLOOKUP('ID &amp; Spent Tool'!A359,Main!A:C,3)</f>
        <v>28</v>
      </c>
      <c r="C359">
        <f>_xlfn.XLOOKUP(A359,Main!A:A,Main!C:C)</f>
        <v>28</v>
      </c>
    </row>
    <row r="360" spans="1:3" x14ac:dyDescent="0.15">
      <c r="A360">
        <v>359</v>
      </c>
      <c r="B360">
        <f>VLOOKUP('ID &amp; Spent Tool'!A360,Main!A:C,3)</f>
        <v>1728</v>
      </c>
      <c r="C360">
        <f>_xlfn.XLOOKUP(A360,Main!A:A,Main!C:C)</f>
        <v>1728</v>
      </c>
    </row>
    <row r="361" spans="1:3" x14ac:dyDescent="0.15">
      <c r="A361">
        <v>360</v>
      </c>
      <c r="B361">
        <f>VLOOKUP('ID &amp; Spent Tool'!A361,Main!A:C,3)</f>
        <v>846</v>
      </c>
      <c r="C361">
        <f>_xlfn.XLOOKUP(A361,Main!A:A,Main!C:C)</f>
        <v>846</v>
      </c>
    </row>
    <row r="362" spans="1:3" x14ac:dyDescent="0.15">
      <c r="A362">
        <v>361</v>
      </c>
      <c r="B362">
        <f>VLOOKUP('ID &amp; Spent Tool'!A362,Main!A:C,3)</f>
        <v>91</v>
      </c>
      <c r="C362">
        <f>_xlfn.XLOOKUP(A362,Main!A:A,Main!C:C)</f>
        <v>91</v>
      </c>
    </row>
    <row r="363" spans="1:3" x14ac:dyDescent="0.15">
      <c r="A363">
        <v>362</v>
      </c>
      <c r="B363">
        <f>VLOOKUP('ID &amp; Spent Tool'!A363,Main!A:C,3)</f>
        <v>1087</v>
      </c>
      <c r="C363">
        <f>_xlfn.XLOOKUP(A363,Main!A:A,Main!C:C)</f>
        <v>1087</v>
      </c>
    </row>
    <row r="364" spans="1:3" x14ac:dyDescent="0.15">
      <c r="A364">
        <v>363</v>
      </c>
      <c r="B364">
        <f>VLOOKUP('ID &amp; Spent Tool'!A364,Main!A:C,3)</f>
        <v>1681</v>
      </c>
      <c r="C364">
        <f>_xlfn.XLOOKUP(A364,Main!A:A,Main!C:C)</f>
        <v>1681</v>
      </c>
    </row>
    <row r="365" spans="1:3" x14ac:dyDescent="0.15">
      <c r="A365">
        <v>364</v>
      </c>
      <c r="B365">
        <f>VLOOKUP('ID &amp; Spent Tool'!A365,Main!A:C,3)</f>
        <v>218</v>
      </c>
      <c r="C365">
        <f>_xlfn.XLOOKUP(A365,Main!A:A,Main!C:C)</f>
        <v>218</v>
      </c>
    </row>
    <row r="366" spans="1:3" x14ac:dyDescent="0.15">
      <c r="A366">
        <v>365</v>
      </c>
      <c r="B366">
        <f>VLOOKUP('ID &amp; Spent Tool'!A366,Main!A:C,3)</f>
        <v>1046</v>
      </c>
      <c r="C366">
        <f>_xlfn.XLOOKUP(A366,Main!A:A,Main!C:C)</f>
        <v>1046</v>
      </c>
    </row>
    <row r="367" spans="1:3" x14ac:dyDescent="0.15">
      <c r="A367">
        <v>366</v>
      </c>
      <c r="B367">
        <f>VLOOKUP('ID &amp; Spent Tool'!A367,Main!A:C,3)</f>
        <v>185</v>
      </c>
      <c r="C367">
        <f>_xlfn.XLOOKUP(A367,Main!A:A,Main!C:C)</f>
        <v>185</v>
      </c>
    </row>
    <row r="368" spans="1:3" x14ac:dyDescent="0.15">
      <c r="A368">
        <v>367</v>
      </c>
      <c r="B368">
        <f>VLOOKUP('ID &amp; Spent Tool'!A368,Main!A:C,3)</f>
        <v>709</v>
      </c>
      <c r="C368">
        <f>_xlfn.XLOOKUP(A368,Main!A:A,Main!C:C)</f>
        <v>709</v>
      </c>
    </row>
    <row r="369" spans="1:3" x14ac:dyDescent="0.15">
      <c r="A369">
        <v>368</v>
      </c>
      <c r="B369">
        <f>VLOOKUP('ID &amp; Spent Tool'!A369,Main!A:C,3)</f>
        <v>1553</v>
      </c>
      <c r="C369">
        <f>_xlfn.XLOOKUP(A369,Main!A:A,Main!C:C)</f>
        <v>1553</v>
      </c>
    </row>
    <row r="370" spans="1:3" x14ac:dyDescent="0.15">
      <c r="A370">
        <v>369</v>
      </c>
      <c r="B370">
        <f>VLOOKUP('ID &amp; Spent Tool'!A370,Main!A:C,3)</f>
        <v>154</v>
      </c>
      <c r="C370">
        <f>_xlfn.XLOOKUP(A370,Main!A:A,Main!C:C)</f>
        <v>154</v>
      </c>
    </row>
    <row r="371" spans="1:3" x14ac:dyDescent="0.15">
      <c r="A371">
        <v>370</v>
      </c>
      <c r="B371">
        <f>VLOOKUP('ID &amp; Spent Tool'!A371,Main!A:C,3)</f>
        <v>1726</v>
      </c>
      <c r="C371">
        <f>_xlfn.XLOOKUP(A371,Main!A:A,Main!C:C)</f>
        <v>1726</v>
      </c>
    </row>
    <row r="372" spans="1:3" x14ac:dyDescent="0.15">
      <c r="A372">
        <v>371</v>
      </c>
      <c r="B372">
        <f>VLOOKUP('ID &amp; Spent Tool'!A372,Main!A:C,3)</f>
        <v>22</v>
      </c>
      <c r="C372">
        <f>_xlfn.XLOOKUP(A372,Main!A:A,Main!C:C)</f>
        <v>22</v>
      </c>
    </row>
    <row r="373" spans="1:3" x14ac:dyDescent="0.15">
      <c r="A373">
        <v>372</v>
      </c>
      <c r="B373">
        <f>VLOOKUP('ID &amp; Spent Tool'!A373,Main!A:C,3)</f>
        <v>1719</v>
      </c>
      <c r="C373">
        <f>_xlfn.XLOOKUP(A373,Main!A:A,Main!C:C)</f>
        <v>1719</v>
      </c>
    </row>
    <row r="374" spans="1:3" x14ac:dyDescent="0.15">
      <c r="A374">
        <v>373</v>
      </c>
      <c r="B374">
        <f>VLOOKUP('ID &amp; Spent Tool'!A374,Main!A:C,3)</f>
        <v>57</v>
      </c>
      <c r="C374">
        <f>_xlfn.XLOOKUP(A374,Main!A:A,Main!C:C)</f>
        <v>57</v>
      </c>
    </row>
    <row r="375" spans="1:3" x14ac:dyDescent="0.15">
      <c r="A375">
        <v>374</v>
      </c>
      <c r="B375">
        <f>VLOOKUP('ID &amp; Spent Tool'!A375,Main!A:C,3)</f>
        <v>1019</v>
      </c>
      <c r="C375">
        <f>_xlfn.XLOOKUP(A375,Main!A:A,Main!C:C)</f>
        <v>1019</v>
      </c>
    </row>
    <row r="376" spans="1:3" x14ac:dyDescent="0.15">
      <c r="A376">
        <v>375</v>
      </c>
      <c r="B376">
        <f>VLOOKUP('ID &amp; Spent Tool'!A376,Main!A:C,3)</f>
        <v>144</v>
      </c>
      <c r="C376">
        <f>_xlfn.XLOOKUP(A376,Main!A:A,Main!C:C)</f>
        <v>144</v>
      </c>
    </row>
    <row r="377" spans="1:3" x14ac:dyDescent="0.15">
      <c r="A377">
        <v>376</v>
      </c>
      <c r="B377">
        <f>VLOOKUP('ID &amp; Spent Tool'!A377,Main!A:C,3)</f>
        <v>233</v>
      </c>
      <c r="C377">
        <f>_xlfn.XLOOKUP(A377,Main!A:A,Main!C:C)</f>
        <v>233</v>
      </c>
    </row>
    <row r="378" spans="1:3" x14ac:dyDescent="0.15">
      <c r="A378">
        <v>377</v>
      </c>
      <c r="B378">
        <f>VLOOKUP('ID &amp; Spent Tool'!A378,Main!A:C,3)</f>
        <v>1713</v>
      </c>
      <c r="C378">
        <f>_xlfn.XLOOKUP(A378,Main!A:A,Main!C:C)</f>
        <v>1713</v>
      </c>
    </row>
    <row r="379" spans="1:3" x14ac:dyDescent="0.15">
      <c r="A379">
        <v>378</v>
      </c>
      <c r="B379">
        <f>VLOOKUP('ID &amp; Spent Tool'!A379,Main!A:C,3)</f>
        <v>39</v>
      </c>
      <c r="C379">
        <f>_xlfn.XLOOKUP(A379,Main!A:A,Main!C:C)</f>
        <v>39</v>
      </c>
    </row>
    <row r="380" spans="1:3" x14ac:dyDescent="0.15">
      <c r="A380">
        <v>379</v>
      </c>
      <c r="B380">
        <f>VLOOKUP('ID &amp; Spent Tool'!A380,Main!A:C,3)</f>
        <v>1713</v>
      </c>
      <c r="C380">
        <f>_xlfn.XLOOKUP(A380,Main!A:A,Main!C:C)</f>
        <v>1713</v>
      </c>
    </row>
    <row r="381" spans="1:3" x14ac:dyDescent="0.15">
      <c r="A381">
        <v>380</v>
      </c>
      <c r="B381">
        <f>VLOOKUP('ID &amp; Spent Tool'!A381,Main!A:C,3)</f>
        <v>262</v>
      </c>
      <c r="C381">
        <f>_xlfn.XLOOKUP(A381,Main!A:A,Main!C:C)</f>
        <v>262</v>
      </c>
    </row>
    <row r="382" spans="1:3" x14ac:dyDescent="0.15">
      <c r="A382">
        <v>381</v>
      </c>
      <c r="B382">
        <f>VLOOKUP('ID &amp; Spent Tool'!A382,Main!A:C,3)</f>
        <v>44</v>
      </c>
      <c r="C382">
        <f>_xlfn.XLOOKUP(A382,Main!A:A,Main!C:C)</f>
        <v>44</v>
      </c>
    </row>
    <row r="383" spans="1:3" x14ac:dyDescent="0.15">
      <c r="A383">
        <v>382</v>
      </c>
      <c r="B383">
        <f>VLOOKUP('ID &amp; Spent Tool'!A383,Main!A:C,3)</f>
        <v>486</v>
      </c>
      <c r="C383">
        <f>_xlfn.XLOOKUP(A383,Main!A:A,Main!C:C)</f>
        <v>486</v>
      </c>
    </row>
    <row r="384" spans="1:3" x14ac:dyDescent="0.15">
      <c r="A384">
        <v>383</v>
      </c>
      <c r="B384">
        <f>VLOOKUP('ID &amp; Spent Tool'!A384,Main!A:C,3)</f>
        <v>1707</v>
      </c>
      <c r="C384">
        <f>_xlfn.XLOOKUP(A384,Main!A:A,Main!C:C)</f>
        <v>1707</v>
      </c>
    </row>
    <row r="385" spans="1:3" x14ac:dyDescent="0.15">
      <c r="A385">
        <v>384</v>
      </c>
      <c r="B385">
        <f>VLOOKUP('ID &amp; Spent Tool'!A385,Main!A:C,3)</f>
        <v>889</v>
      </c>
      <c r="C385">
        <f>_xlfn.XLOOKUP(A385,Main!A:A,Main!C:C)</f>
        <v>889</v>
      </c>
    </row>
    <row r="386" spans="1:3" x14ac:dyDescent="0.15">
      <c r="A386">
        <v>385</v>
      </c>
      <c r="B386">
        <f>VLOOKUP('ID &amp; Spent Tool'!A386,Main!A:C,3)</f>
        <v>1471</v>
      </c>
      <c r="C386">
        <f>_xlfn.XLOOKUP(A386,Main!A:A,Main!C:C)</f>
        <v>1471</v>
      </c>
    </row>
    <row r="387" spans="1:3" x14ac:dyDescent="0.15">
      <c r="A387">
        <v>386</v>
      </c>
      <c r="B387">
        <f>VLOOKUP('ID &amp; Spent Tool'!A387,Main!A:C,3)</f>
        <v>363</v>
      </c>
      <c r="C387">
        <f>_xlfn.XLOOKUP(A387,Main!A:A,Main!C:C)</f>
        <v>363</v>
      </c>
    </row>
    <row r="388" spans="1:3" x14ac:dyDescent="0.15">
      <c r="A388">
        <v>387</v>
      </c>
      <c r="B388">
        <f>VLOOKUP('ID &amp; Spent Tool'!A388,Main!A:C,3)</f>
        <v>948</v>
      </c>
      <c r="C388">
        <f>_xlfn.XLOOKUP(A388,Main!A:A,Main!C:C)</f>
        <v>948</v>
      </c>
    </row>
    <row r="389" spans="1:3" x14ac:dyDescent="0.15">
      <c r="A389">
        <v>388</v>
      </c>
      <c r="B389">
        <f>VLOOKUP('ID &amp; Spent Tool'!A389,Main!A:C,3)</f>
        <v>1230</v>
      </c>
      <c r="C389">
        <f>_xlfn.XLOOKUP(A389,Main!A:A,Main!C:C)</f>
        <v>1230</v>
      </c>
    </row>
    <row r="390" spans="1:3" x14ac:dyDescent="0.15">
      <c r="A390">
        <v>389</v>
      </c>
      <c r="B390">
        <f>VLOOKUP('ID &amp; Spent Tool'!A390,Main!A:C,3)</f>
        <v>50</v>
      </c>
      <c r="C390">
        <f>_xlfn.XLOOKUP(A390,Main!A:A,Main!C:C)</f>
        <v>50</v>
      </c>
    </row>
    <row r="391" spans="1:3" x14ac:dyDescent="0.15">
      <c r="A391">
        <v>390</v>
      </c>
      <c r="B391">
        <f>VLOOKUP('ID &amp; Spent Tool'!A391,Main!A:C,3)</f>
        <v>1352</v>
      </c>
      <c r="C391">
        <f>_xlfn.XLOOKUP(A391,Main!A:A,Main!C:C)</f>
        <v>1352</v>
      </c>
    </row>
    <row r="392" spans="1:3" x14ac:dyDescent="0.15">
      <c r="A392">
        <v>391</v>
      </c>
      <c r="B392">
        <f>VLOOKUP('ID &amp; Spent Tool'!A392,Main!A:C,3)</f>
        <v>1694</v>
      </c>
      <c r="C392">
        <f>_xlfn.XLOOKUP(A392,Main!A:A,Main!C:C)</f>
        <v>1694</v>
      </c>
    </row>
    <row r="393" spans="1:3" x14ac:dyDescent="0.15">
      <c r="A393">
        <v>392</v>
      </c>
      <c r="B393">
        <f>VLOOKUP('ID &amp; Spent Tool'!A393,Main!A:C,3)</f>
        <v>723</v>
      </c>
      <c r="C393">
        <f>_xlfn.XLOOKUP(A393,Main!A:A,Main!C:C)</f>
        <v>723</v>
      </c>
    </row>
    <row r="394" spans="1:3" x14ac:dyDescent="0.15">
      <c r="A394">
        <v>393</v>
      </c>
      <c r="B394">
        <f>VLOOKUP('ID &amp; Spent Tool'!A394,Main!A:C,3)</f>
        <v>45</v>
      </c>
      <c r="C394">
        <f>_xlfn.XLOOKUP(A394,Main!A:A,Main!C:C)</f>
        <v>45</v>
      </c>
    </row>
    <row r="395" spans="1:3" x14ac:dyDescent="0.15">
      <c r="A395">
        <v>394</v>
      </c>
      <c r="B395">
        <f>VLOOKUP('ID &amp; Spent Tool'!A395,Main!A:C,3)</f>
        <v>9</v>
      </c>
      <c r="C395">
        <f>_xlfn.XLOOKUP(A395,Main!A:A,Main!C:C)</f>
        <v>9</v>
      </c>
    </row>
    <row r="396" spans="1:3" x14ac:dyDescent="0.15">
      <c r="A396">
        <v>395</v>
      </c>
      <c r="B396">
        <f>VLOOKUP('ID &amp; Spent Tool'!A396,Main!A:C,3)</f>
        <v>1682</v>
      </c>
      <c r="C396">
        <f>_xlfn.XLOOKUP(A396,Main!A:A,Main!C:C)</f>
        <v>1682</v>
      </c>
    </row>
    <row r="397" spans="1:3" x14ac:dyDescent="0.15">
      <c r="A397">
        <v>396</v>
      </c>
      <c r="B397">
        <f>VLOOKUP('ID &amp; Spent Tool'!A397,Main!A:C,3)</f>
        <v>2098</v>
      </c>
      <c r="C397">
        <f>_xlfn.XLOOKUP(A397,Main!A:A,Main!C:C)</f>
        <v>2098</v>
      </c>
    </row>
    <row r="398" spans="1:3" x14ac:dyDescent="0.15">
      <c r="A398">
        <v>397</v>
      </c>
      <c r="B398">
        <f>VLOOKUP('ID &amp; Spent Tool'!A398,Main!A:C,3)</f>
        <v>19</v>
      </c>
      <c r="C398">
        <f>_xlfn.XLOOKUP(A398,Main!A:A,Main!C:C)</f>
        <v>19</v>
      </c>
    </row>
    <row r="399" spans="1:3" x14ac:dyDescent="0.15">
      <c r="A399">
        <v>398</v>
      </c>
      <c r="B399">
        <f>VLOOKUP('ID &amp; Spent Tool'!A399,Main!A:C,3)</f>
        <v>1762</v>
      </c>
      <c r="C399">
        <f>_xlfn.XLOOKUP(A399,Main!A:A,Main!C:C)</f>
        <v>1762</v>
      </c>
    </row>
    <row r="400" spans="1:3" x14ac:dyDescent="0.15">
      <c r="A400">
        <v>399</v>
      </c>
      <c r="B400">
        <f>VLOOKUP('ID &amp; Spent Tool'!A400,Main!A:C,3)</f>
        <v>1131</v>
      </c>
      <c r="C400">
        <f>_xlfn.XLOOKUP(A400,Main!A:A,Main!C:C)</f>
        <v>1131</v>
      </c>
    </row>
    <row r="401" spans="1:3" x14ac:dyDescent="0.15">
      <c r="A401">
        <v>400</v>
      </c>
      <c r="B401">
        <f>VLOOKUP('ID &amp; Spent Tool'!A401,Main!A:C,3)</f>
        <v>31</v>
      </c>
      <c r="C401">
        <f>_xlfn.XLOOKUP(A401,Main!A:A,Main!C:C)</f>
        <v>31</v>
      </c>
    </row>
    <row r="402" spans="1:3" x14ac:dyDescent="0.15">
      <c r="A402">
        <v>401</v>
      </c>
      <c r="B402">
        <f>VLOOKUP('ID &amp; Spent Tool'!A402,Main!A:C,3)</f>
        <v>836</v>
      </c>
      <c r="C402">
        <f>_xlfn.XLOOKUP(A402,Main!A:A,Main!C:C)</f>
        <v>836</v>
      </c>
    </row>
    <row r="403" spans="1:3" x14ac:dyDescent="0.15">
      <c r="A403">
        <v>402</v>
      </c>
      <c r="B403">
        <f>VLOOKUP('ID &amp; Spent Tool'!A403,Main!A:C,3)</f>
        <v>1677</v>
      </c>
      <c r="C403">
        <f>_xlfn.XLOOKUP(A403,Main!A:A,Main!C:C)</f>
        <v>1677</v>
      </c>
    </row>
    <row r="404" spans="1:3" x14ac:dyDescent="0.15">
      <c r="A404">
        <v>403</v>
      </c>
      <c r="B404">
        <f>VLOOKUP('ID &amp; Spent Tool'!A404,Main!A:C,3)</f>
        <v>493</v>
      </c>
      <c r="C404">
        <f>_xlfn.XLOOKUP(A404,Main!A:A,Main!C:C)</f>
        <v>493</v>
      </c>
    </row>
    <row r="405" spans="1:3" x14ac:dyDescent="0.15">
      <c r="A405">
        <v>404</v>
      </c>
      <c r="B405">
        <f>VLOOKUP('ID &amp; Spent Tool'!A405,Main!A:C,3)</f>
        <v>987</v>
      </c>
      <c r="C405">
        <f>_xlfn.XLOOKUP(A405,Main!A:A,Main!C:C)</f>
        <v>987</v>
      </c>
    </row>
    <row r="406" spans="1:3" x14ac:dyDescent="0.15">
      <c r="A406">
        <v>405</v>
      </c>
      <c r="B406">
        <f>VLOOKUP('ID &amp; Spent Tool'!A406,Main!A:C,3)</f>
        <v>954</v>
      </c>
      <c r="C406">
        <f>_xlfn.XLOOKUP(A406,Main!A:A,Main!C:C)</f>
        <v>954</v>
      </c>
    </row>
    <row r="407" spans="1:3" x14ac:dyDescent="0.15">
      <c r="A407">
        <v>406</v>
      </c>
      <c r="B407">
        <f>VLOOKUP('ID &amp; Spent Tool'!A407,Main!A:C,3)</f>
        <v>52</v>
      </c>
      <c r="C407">
        <f>_xlfn.XLOOKUP(A407,Main!A:A,Main!C:C)</f>
        <v>52</v>
      </c>
    </row>
    <row r="408" spans="1:3" x14ac:dyDescent="0.15">
      <c r="A408">
        <v>407</v>
      </c>
      <c r="B408">
        <f>VLOOKUP('ID &amp; Spent Tool'!A408,Main!A:C,3)</f>
        <v>40</v>
      </c>
      <c r="C408">
        <f>_xlfn.XLOOKUP(A408,Main!A:A,Main!C:C)</f>
        <v>40</v>
      </c>
    </row>
    <row r="409" spans="1:3" x14ac:dyDescent="0.15">
      <c r="A409">
        <v>408</v>
      </c>
      <c r="B409">
        <f>VLOOKUP('ID &amp; Spent Tool'!A409,Main!A:C,3)</f>
        <v>719</v>
      </c>
      <c r="C409">
        <f>_xlfn.XLOOKUP(A409,Main!A:A,Main!C:C)</f>
        <v>719</v>
      </c>
    </row>
    <row r="410" spans="1:3" x14ac:dyDescent="0.15">
      <c r="A410">
        <v>409</v>
      </c>
      <c r="B410">
        <f>VLOOKUP('ID &amp; Spent Tool'!A410,Main!A:C,3)</f>
        <v>445</v>
      </c>
      <c r="C410">
        <f>_xlfn.XLOOKUP(A410,Main!A:A,Main!C:C)</f>
        <v>445</v>
      </c>
    </row>
    <row r="411" spans="1:3" x14ac:dyDescent="0.15">
      <c r="A411">
        <v>410</v>
      </c>
      <c r="B411">
        <f>VLOOKUP('ID &amp; Spent Tool'!A411,Main!A:C,3)</f>
        <v>117</v>
      </c>
      <c r="C411">
        <f>_xlfn.XLOOKUP(A411,Main!A:A,Main!C:C)</f>
        <v>117</v>
      </c>
    </row>
    <row r="412" spans="1:3" x14ac:dyDescent="0.15">
      <c r="A412">
        <v>411</v>
      </c>
      <c r="B412">
        <f>VLOOKUP('ID &amp; Spent Tool'!A412,Main!A:C,3)</f>
        <v>27</v>
      </c>
      <c r="C412">
        <f>_xlfn.XLOOKUP(A412,Main!A:A,Main!C:C)</f>
        <v>27</v>
      </c>
    </row>
    <row r="413" spans="1:3" x14ac:dyDescent="0.15">
      <c r="A413">
        <v>412</v>
      </c>
      <c r="B413">
        <f>VLOOKUP('ID &amp; Spent Tool'!A413,Main!A:C,3)</f>
        <v>30</v>
      </c>
      <c r="C413">
        <f>_xlfn.XLOOKUP(A413,Main!A:A,Main!C:C)</f>
        <v>30</v>
      </c>
    </row>
    <row r="414" spans="1:3" x14ac:dyDescent="0.15">
      <c r="A414">
        <v>413</v>
      </c>
      <c r="B414">
        <f>VLOOKUP('ID &amp; Spent Tool'!A414,Main!A:C,3)</f>
        <v>152</v>
      </c>
      <c r="C414">
        <f>_xlfn.XLOOKUP(A414,Main!A:A,Main!C:C)</f>
        <v>152</v>
      </c>
    </row>
    <row r="415" spans="1:3" x14ac:dyDescent="0.15">
      <c r="A415">
        <v>414</v>
      </c>
      <c r="B415">
        <f>VLOOKUP('ID &amp; Spent Tool'!A415,Main!A:C,3)</f>
        <v>13</v>
      </c>
      <c r="C415">
        <f>_xlfn.XLOOKUP(A415,Main!A:A,Main!C:C)</f>
        <v>13</v>
      </c>
    </row>
    <row r="416" spans="1:3" x14ac:dyDescent="0.15">
      <c r="A416">
        <v>415</v>
      </c>
      <c r="B416">
        <f>VLOOKUP('ID &amp; Spent Tool'!A416,Main!A:C,3)</f>
        <v>22</v>
      </c>
      <c r="C416">
        <f>_xlfn.XLOOKUP(A416,Main!A:A,Main!C:C)</f>
        <v>22</v>
      </c>
    </row>
    <row r="417" spans="1:3" x14ac:dyDescent="0.15">
      <c r="A417">
        <v>416</v>
      </c>
      <c r="B417">
        <f>VLOOKUP('ID &amp; Spent Tool'!A417,Main!A:C,3)</f>
        <v>15</v>
      </c>
      <c r="C417">
        <f>_xlfn.XLOOKUP(A417,Main!A:A,Main!C:C)</f>
        <v>15</v>
      </c>
    </row>
    <row r="418" spans="1:3" x14ac:dyDescent="0.15">
      <c r="A418">
        <v>417</v>
      </c>
      <c r="B418">
        <f>VLOOKUP('ID &amp; Spent Tool'!A418,Main!A:C,3)</f>
        <v>182</v>
      </c>
      <c r="C418">
        <f>_xlfn.XLOOKUP(A418,Main!A:A,Main!C:C)</f>
        <v>182</v>
      </c>
    </row>
    <row r="419" spans="1:3" x14ac:dyDescent="0.15">
      <c r="A419">
        <v>418</v>
      </c>
      <c r="B419">
        <f>VLOOKUP('ID &amp; Spent Tool'!A419,Main!A:C,3)</f>
        <v>1342</v>
      </c>
      <c r="C419">
        <f>_xlfn.XLOOKUP(A419,Main!A:A,Main!C:C)</f>
        <v>1342</v>
      </c>
    </row>
    <row r="420" spans="1:3" x14ac:dyDescent="0.15">
      <c r="A420">
        <v>419</v>
      </c>
      <c r="B420">
        <f>VLOOKUP('ID &amp; Spent Tool'!A420,Main!A:C,3)</f>
        <v>43</v>
      </c>
      <c r="C420">
        <f>_xlfn.XLOOKUP(A420,Main!A:A,Main!C:C)</f>
        <v>43</v>
      </c>
    </row>
    <row r="421" spans="1:3" x14ac:dyDescent="0.15">
      <c r="A421">
        <v>420</v>
      </c>
      <c r="B421">
        <f>VLOOKUP('ID &amp; Spent Tool'!A421,Main!A:C,3)</f>
        <v>393</v>
      </c>
      <c r="C421">
        <f>_xlfn.XLOOKUP(A421,Main!A:A,Main!C:C)</f>
        <v>393</v>
      </c>
    </row>
    <row r="422" spans="1:3" x14ac:dyDescent="0.15">
      <c r="A422">
        <v>421</v>
      </c>
      <c r="B422">
        <f>VLOOKUP('ID &amp; Spent Tool'!A422,Main!A:C,3)</f>
        <v>835</v>
      </c>
      <c r="C422">
        <f>_xlfn.XLOOKUP(A422,Main!A:A,Main!C:C)</f>
        <v>835</v>
      </c>
    </row>
    <row r="423" spans="1:3" x14ac:dyDescent="0.15">
      <c r="A423">
        <v>422</v>
      </c>
      <c r="B423">
        <f>VLOOKUP('ID &amp; Spent Tool'!A423,Main!A:C,3)</f>
        <v>964</v>
      </c>
      <c r="C423">
        <f>_xlfn.XLOOKUP(A423,Main!A:A,Main!C:C)</f>
        <v>964</v>
      </c>
    </row>
    <row r="424" spans="1:3" x14ac:dyDescent="0.15">
      <c r="A424">
        <v>423</v>
      </c>
      <c r="B424">
        <f>VLOOKUP('ID &amp; Spent Tool'!A424,Main!A:C,3)</f>
        <v>56</v>
      </c>
      <c r="C424">
        <f>_xlfn.XLOOKUP(A424,Main!A:A,Main!C:C)</f>
        <v>56</v>
      </c>
    </row>
    <row r="425" spans="1:3" x14ac:dyDescent="0.15">
      <c r="A425">
        <v>424</v>
      </c>
      <c r="B425">
        <f>VLOOKUP('ID &amp; Spent Tool'!A425,Main!A:C,3)</f>
        <v>408</v>
      </c>
      <c r="C425">
        <f>_xlfn.XLOOKUP(A425,Main!A:A,Main!C:C)</f>
        <v>408</v>
      </c>
    </row>
    <row r="426" spans="1:3" x14ac:dyDescent="0.15">
      <c r="A426">
        <v>425</v>
      </c>
      <c r="B426">
        <f>VLOOKUP('ID &amp; Spent Tool'!A426,Main!A:C,3)</f>
        <v>962</v>
      </c>
      <c r="C426">
        <f>_xlfn.XLOOKUP(A426,Main!A:A,Main!C:C)</f>
        <v>962</v>
      </c>
    </row>
    <row r="427" spans="1:3" x14ac:dyDescent="0.15">
      <c r="A427">
        <v>426</v>
      </c>
      <c r="B427">
        <f>VLOOKUP('ID &amp; Spent Tool'!A427,Main!A:C,3)</f>
        <v>306</v>
      </c>
      <c r="C427">
        <f>_xlfn.XLOOKUP(A427,Main!A:A,Main!C:C)</f>
        <v>306</v>
      </c>
    </row>
    <row r="428" spans="1:3" x14ac:dyDescent="0.15">
      <c r="A428">
        <v>427</v>
      </c>
      <c r="B428">
        <f>VLOOKUP('ID &amp; Spent Tool'!A428,Main!A:C,3)</f>
        <v>1672</v>
      </c>
      <c r="C428">
        <f>_xlfn.XLOOKUP(A428,Main!A:A,Main!C:C)</f>
        <v>1672</v>
      </c>
    </row>
    <row r="429" spans="1:3" x14ac:dyDescent="0.15">
      <c r="A429">
        <v>428</v>
      </c>
      <c r="B429">
        <f>VLOOKUP('ID &amp; Spent Tool'!A429,Main!A:C,3)</f>
        <v>1671</v>
      </c>
      <c r="C429">
        <f>_xlfn.XLOOKUP(A429,Main!A:A,Main!C:C)</f>
        <v>1671</v>
      </c>
    </row>
    <row r="430" spans="1:3" x14ac:dyDescent="0.15">
      <c r="A430">
        <v>429</v>
      </c>
      <c r="B430">
        <f>VLOOKUP('ID &amp; Spent Tool'!A430,Main!A:C,3)</f>
        <v>265</v>
      </c>
      <c r="C430">
        <f>_xlfn.XLOOKUP(A430,Main!A:A,Main!C:C)</f>
        <v>265</v>
      </c>
    </row>
    <row r="431" spans="1:3" x14ac:dyDescent="0.15">
      <c r="A431">
        <v>430</v>
      </c>
      <c r="B431">
        <f>VLOOKUP('ID &amp; Spent Tool'!A431,Main!A:C,3)</f>
        <v>1257</v>
      </c>
      <c r="C431">
        <f>_xlfn.XLOOKUP(A431,Main!A:A,Main!C:C)</f>
        <v>1257</v>
      </c>
    </row>
    <row r="432" spans="1:3" x14ac:dyDescent="0.15">
      <c r="A432">
        <v>431</v>
      </c>
      <c r="B432">
        <f>VLOOKUP('ID &amp; Spent Tool'!A432,Main!A:C,3)</f>
        <v>1667</v>
      </c>
      <c r="C432">
        <f>_xlfn.XLOOKUP(A432,Main!A:A,Main!C:C)</f>
        <v>1667</v>
      </c>
    </row>
    <row r="433" spans="1:3" x14ac:dyDescent="0.15">
      <c r="A433">
        <v>432</v>
      </c>
      <c r="B433">
        <f>VLOOKUP('ID &amp; Spent Tool'!A433,Main!A:C,3)</f>
        <v>804</v>
      </c>
      <c r="C433">
        <f>_xlfn.XLOOKUP(A433,Main!A:A,Main!C:C)</f>
        <v>804</v>
      </c>
    </row>
    <row r="434" spans="1:3" x14ac:dyDescent="0.15">
      <c r="A434">
        <v>433</v>
      </c>
      <c r="B434">
        <f>VLOOKUP('ID &amp; Spent Tool'!A434,Main!A:C,3)</f>
        <v>121</v>
      </c>
      <c r="C434">
        <f>_xlfn.XLOOKUP(A434,Main!A:A,Main!C:C)</f>
        <v>121</v>
      </c>
    </row>
    <row r="435" spans="1:3" x14ac:dyDescent="0.15">
      <c r="A435">
        <v>434</v>
      </c>
      <c r="B435">
        <f>VLOOKUP('ID &amp; Spent Tool'!A435,Main!A:C,3)</f>
        <v>83</v>
      </c>
      <c r="C435">
        <f>_xlfn.XLOOKUP(A435,Main!A:A,Main!C:C)</f>
        <v>83</v>
      </c>
    </row>
    <row r="436" spans="1:3" x14ac:dyDescent="0.15">
      <c r="A436">
        <v>435</v>
      </c>
      <c r="B436">
        <f>VLOOKUP('ID &amp; Spent Tool'!A436,Main!A:C,3)</f>
        <v>1288</v>
      </c>
      <c r="C436">
        <f>_xlfn.XLOOKUP(A436,Main!A:A,Main!C:C)</f>
        <v>1288</v>
      </c>
    </row>
    <row r="437" spans="1:3" x14ac:dyDescent="0.15">
      <c r="A437">
        <v>436</v>
      </c>
      <c r="B437">
        <f>VLOOKUP('ID &amp; Spent Tool'!A437,Main!A:C,3)</f>
        <v>1649</v>
      </c>
      <c r="C437">
        <f>_xlfn.XLOOKUP(A437,Main!A:A,Main!C:C)</f>
        <v>1649</v>
      </c>
    </row>
    <row r="438" spans="1:3" x14ac:dyDescent="0.15">
      <c r="A438">
        <v>437</v>
      </c>
      <c r="B438">
        <f>VLOOKUP('ID &amp; Spent Tool'!A438,Main!A:C,3)</f>
        <v>12</v>
      </c>
      <c r="C438">
        <f>_xlfn.XLOOKUP(A438,Main!A:A,Main!C:C)</f>
        <v>12</v>
      </c>
    </row>
    <row r="439" spans="1:3" x14ac:dyDescent="0.15">
      <c r="A439">
        <v>438</v>
      </c>
      <c r="B439">
        <f>VLOOKUP('ID &amp; Spent Tool'!A439,Main!A:C,3)</f>
        <v>537</v>
      </c>
      <c r="C439">
        <f>_xlfn.XLOOKUP(A439,Main!A:A,Main!C:C)</f>
        <v>537</v>
      </c>
    </row>
    <row r="440" spans="1:3" x14ac:dyDescent="0.15">
      <c r="A440">
        <v>439</v>
      </c>
      <c r="B440">
        <f>VLOOKUP('ID &amp; Spent Tool'!A440,Main!A:C,3)</f>
        <v>832</v>
      </c>
      <c r="C440">
        <f>_xlfn.XLOOKUP(A440,Main!A:A,Main!C:C)</f>
        <v>832</v>
      </c>
    </row>
    <row r="441" spans="1:3" x14ac:dyDescent="0.15">
      <c r="A441">
        <v>440</v>
      </c>
      <c r="B441">
        <f>VLOOKUP('ID &amp; Spent Tool'!A441,Main!A:C,3)</f>
        <v>1299</v>
      </c>
      <c r="C441">
        <f>_xlfn.XLOOKUP(A441,Main!A:A,Main!C:C)</f>
        <v>1299</v>
      </c>
    </row>
    <row r="442" spans="1:3" x14ac:dyDescent="0.15">
      <c r="A442">
        <v>441</v>
      </c>
      <c r="B442">
        <f>VLOOKUP('ID &amp; Spent Tool'!A442,Main!A:C,3)</f>
        <v>1645</v>
      </c>
      <c r="C442">
        <f>_xlfn.XLOOKUP(A442,Main!A:A,Main!C:C)</f>
        <v>1645</v>
      </c>
    </row>
    <row r="443" spans="1:3" x14ac:dyDescent="0.15">
      <c r="A443">
        <v>442</v>
      </c>
      <c r="B443">
        <f>VLOOKUP('ID &amp; Spent Tool'!A443,Main!A:C,3)</f>
        <v>1643</v>
      </c>
      <c r="C443">
        <f>_xlfn.XLOOKUP(A443,Main!A:A,Main!C:C)</f>
        <v>1643</v>
      </c>
    </row>
    <row r="444" spans="1:3" x14ac:dyDescent="0.15">
      <c r="A444">
        <v>443</v>
      </c>
      <c r="B444">
        <f>VLOOKUP('ID &amp; Spent Tool'!A444,Main!A:C,3)</f>
        <v>40</v>
      </c>
      <c r="C444">
        <f>_xlfn.XLOOKUP(A444,Main!A:A,Main!C:C)</f>
        <v>40</v>
      </c>
    </row>
    <row r="445" spans="1:3" x14ac:dyDescent="0.15">
      <c r="A445">
        <v>444</v>
      </c>
      <c r="B445">
        <f>VLOOKUP('ID &amp; Spent Tool'!A445,Main!A:C,3)</f>
        <v>16</v>
      </c>
      <c r="C445">
        <f>_xlfn.XLOOKUP(A445,Main!A:A,Main!C:C)</f>
        <v>16</v>
      </c>
    </row>
    <row r="446" spans="1:3" x14ac:dyDescent="0.15">
      <c r="A446">
        <v>445</v>
      </c>
      <c r="B446">
        <f>VLOOKUP('ID &amp; Spent Tool'!A446,Main!A:C,3)</f>
        <v>856</v>
      </c>
      <c r="C446">
        <f>_xlfn.XLOOKUP(A446,Main!A:A,Main!C:C)</f>
        <v>856</v>
      </c>
    </row>
    <row r="447" spans="1:3" x14ac:dyDescent="0.15">
      <c r="A447">
        <v>446</v>
      </c>
      <c r="B447">
        <f>VLOOKUP('ID &amp; Spent Tool'!A447,Main!A:C,3)</f>
        <v>29</v>
      </c>
      <c r="C447">
        <f>_xlfn.XLOOKUP(A447,Main!A:A,Main!C:C)</f>
        <v>29</v>
      </c>
    </row>
    <row r="448" spans="1:3" x14ac:dyDescent="0.15">
      <c r="A448">
        <v>447</v>
      </c>
      <c r="B448">
        <f>VLOOKUP('ID &amp; Spent Tool'!A448,Main!A:C,3)</f>
        <v>494</v>
      </c>
      <c r="C448">
        <f>_xlfn.XLOOKUP(A448,Main!A:A,Main!C:C)</f>
        <v>494</v>
      </c>
    </row>
    <row r="449" spans="1:3" x14ac:dyDescent="0.15">
      <c r="A449">
        <v>448</v>
      </c>
      <c r="B449">
        <f>VLOOKUP('ID &amp; Spent Tool'!A449,Main!A:C,3)</f>
        <v>438</v>
      </c>
      <c r="C449">
        <f>_xlfn.XLOOKUP(A449,Main!A:A,Main!C:C)</f>
        <v>438</v>
      </c>
    </row>
    <row r="450" spans="1:3" x14ac:dyDescent="0.15">
      <c r="A450">
        <v>449</v>
      </c>
      <c r="B450">
        <f>VLOOKUP('ID &amp; Spent Tool'!A450,Main!A:C,3)</f>
        <v>387</v>
      </c>
      <c r="C450">
        <f>_xlfn.XLOOKUP(A450,Main!A:A,Main!C:C)</f>
        <v>387</v>
      </c>
    </row>
    <row r="451" spans="1:3" x14ac:dyDescent="0.15">
      <c r="A451">
        <v>450</v>
      </c>
      <c r="B451">
        <f>VLOOKUP('ID &amp; Spent Tool'!A451,Main!A:C,3)</f>
        <v>46</v>
      </c>
      <c r="C451">
        <f>_xlfn.XLOOKUP(A451,Main!A:A,Main!C:C)</f>
        <v>46</v>
      </c>
    </row>
    <row r="452" spans="1:3" x14ac:dyDescent="0.15">
      <c r="A452">
        <v>451</v>
      </c>
      <c r="B452">
        <f>VLOOKUP('ID &amp; Spent Tool'!A452,Main!A:C,3)</f>
        <v>54</v>
      </c>
      <c r="C452">
        <f>_xlfn.XLOOKUP(A452,Main!A:A,Main!C:C)</f>
        <v>54</v>
      </c>
    </row>
    <row r="453" spans="1:3" x14ac:dyDescent="0.15">
      <c r="A453">
        <v>452</v>
      </c>
      <c r="B453">
        <f>VLOOKUP('ID &amp; Spent Tool'!A453,Main!A:C,3)</f>
        <v>1641</v>
      </c>
      <c r="C453">
        <f>_xlfn.XLOOKUP(A453,Main!A:A,Main!C:C)</f>
        <v>1641</v>
      </c>
    </row>
    <row r="454" spans="1:3" x14ac:dyDescent="0.15">
      <c r="A454">
        <v>453</v>
      </c>
      <c r="B454">
        <f>VLOOKUP('ID &amp; Spent Tool'!A454,Main!A:C,3)</f>
        <v>261</v>
      </c>
      <c r="C454">
        <f>_xlfn.XLOOKUP(A454,Main!A:A,Main!C:C)</f>
        <v>261</v>
      </c>
    </row>
    <row r="455" spans="1:3" x14ac:dyDescent="0.15">
      <c r="A455">
        <v>454</v>
      </c>
      <c r="B455">
        <f>VLOOKUP('ID &amp; Spent Tool'!A455,Main!A:C,3)</f>
        <v>729</v>
      </c>
      <c r="C455">
        <f>_xlfn.XLOOKUP(A455,Main!A:A,Main!C:C)</f>
        <v>729</v>
      </c>
    </row>
    <row r="456" spans="1:3" x14ac:dyDescent="0.15">
      <c r="A456">
        <v>455</v>
      </c>
      <c r="B456">
        <f>VLOOKUP('ID &amp; Spent Tool'!A456,Main!A:C,3)</f>
        <v>1629</v>
      </c>
      <c r="C456">
        <f>_xlfn.XLOOKUP(A456,Main!A:A,Main!C:C)</f>
        <v>1629</v>
      </c>
    </row>
    <row r="457" spans="1:3" x14ac:dyDescent="0.15">
      <c r="A457">
        <v>456</v>
      </c>
      <c r="B457">
        <f>VLOOKUP('ID &amp; Spent Tool'!A457,Main!A:C,3)</f>
        <v>1003</v>
      </c>
      <c r="C457">
        <f>_xlfn.XLOOKUP(A457,Main!A:A,Main!C:C)</f>
        <v>1003</v>
      </c>
    </row>
    <row r="458" spans="1:3" x14ac:dyDescent="0.15">
      <c r="A458">
        <v>457</v>
      </c>
      <c r="B458">
        <f>VLOOKUP('ID &amp; Spent Tool'!A458,Main!A:C,3)</f>
        <v>645</v>
      </c>
      <c r="C458">
        <f>_xlfn.XLOOKUP(A458,Main!A:A,Main!C:C)</f>
        <v>645</v>
      </c>
    </row>
    <row r="459" spans="1:3" x14ac:dyDescent="0.15">
      <c r="A459">
        <v>458</v>
      </c>
      <c r="B459">
        <f>VLOOKUP('ID &amp; Spent Tool'!A459,Main!A:C,3)</f>
        <v>19</v>
      </c>
      <c r="C459">
        <f>_xlfn.XLOOKUP(A459,Main!A:A,Main!C:C)</f>
        <v>19</v>
      </c>
    </row>
    <row r="460" spans="1:3" x14ac:dyDescent="0.15">
      <c r="A460">
        <v>459</v>
      </c>
      <c r="B460">
        <f>VLOOKUP('ID &amp; Spent Tool'!A460,Main!A:C,3)</f>
        <v>191</v>
      </c>
      <c r="C460">
        <f>_xlfn.XLOOKUP(A460,Main!A:A,Main!C:C)</f>
        <v>191</v>
      </c>
    </row>
    <row r="461" spans="1:3" x14ac:dyDescent="0.15">
      <c r="A461">
        <v>460</v>
      </c>
      <c r="B461">
        <f>VLOOKUP('ID &amp; Spent Tool'!A461,Main!A:C,3)</f>
        <v>1958</v>
      </c>
      <c r="C461">
        <f>_xlfn.XLOOKUP(A461,Main!A:A,Main!C:C)</f>
        <v>1958</v>
      </c>
    </row>
    <row r="462" spans="1:3" x14ac:dyDescent="0.15">
      <c r="A462">
        <v>461</v>
      </c>
      <c r="B462">
        <f>VLOOKUP('ID &amp; Spent Tool'!A462,Main!A:C,3)</f>
        <v>295</v>
      </c>
      <c r="C462">
        <f>_xlfn.XLOOKUP(A462,Main!A:A,Main!C:C)</f>
        <v>295</v>
      </c>
    </row>
    <row r="463" spans="1:3" x14ac:dyDescent="0.15">
      <c r="A463">
        <v>462</v>
      </c>
      <c r="B463">
        <f>VLOOKUP('ID &amp; Spent Tool'!A463,Main!A:C,3)</f>
        <v>1682</v>
      </c>
      <c r="C463">
        <f>_xlfn.XLOOKUP(A463,Main!A:A,Main!C:C)</f>
        <v>1682</v>
      </c>
    </row>
    <row r="464" spans="1:3" x14ac:dyDescent="0.15">
      <c r="A464">
        <v>463</v>
      </c>
      <c r="B464">
        <f>VLOOKUP('ID &amp; Spent Tool'!A464,Main!A:C,3)</f>
        <v>770</v>
      </c>
      <c r="C464">
        <f>_xlfn.XLOOKUP(A464,Main!A:A,Main!C:C)</f>
        <v>770</v>
      </c>
    </row>
    <row r="465" spans="1:3" x14ac:dyDescent="0.15">
      <c r="A465">
        <v>464</v>
      </c>
      <c r="B465">
        <f>VLOOKUP('ID &amp; Spent Tool'!A465,Main!A:C,3)</f>
        <v>656</v>
      </c>
      <c r="C465">
        <f>_xlfn.XLOOKUP(A465,Main!A:A,Main!C:C)</f>
        <v>656</v>
      </c>
    </row>
    <row r="466" spans="1:3" x14ac:dyDescent="0.15">
      <c r="A466">
        <v>465</v>
      </c>
      <c r="B466">
        <f>VLOOKUP('ID &amp; Spent Tool'!A466,Main!A:C,3)</f>
        <v>651</v>
      </c>
      <c r="C466">
        <f>_xlfn.XLOOKUP(A466,Main!A:A,Main!C:C)</f>
        <v>651</v>
      </c>
    </row>
    <row r="467" spans="1:3" x14ac:dyDescent="0.15">
      <c r="A467">
        <v>466</v>
      </c>
      <c r="B467">
        <f>VLOOKUP('ID &amp; Spent Tool'!A467,Main!A:C,3)</f>
        <v>41</v>
      </c>
      <c r="C467">
        <f>_xlfn.XLOOKUP(A467,Main!A:A,Main!C:C)</f>
        <v>41</v>
      </c>
    </row>
    <row r="468" spans="1:3" x14ac:dyDescent="0.15">
      <c r="A468">
        <v>467</v>
      </c>
      <c r="B468">
        <f>VLOOKUP('ID &amp; Spent Tool'!A468,Main!A:C,3)</f>
        <v>1799</v>
      </c>
      <c r="C468">
        <f>_xlfn.XLOOKUP(A468,Main!A:A,Main!C:C)</f>
        <v>1799</v>
      </c>
    </row>
    <row r="469" spans="1:3" x14ac:dyDescent="0.15">
      <c r="A469">
        <v>468</v>
      </c>
      <c r="B469">
        <f>VLOOKUP('ID &amp; Spent Tool'!A469,Main!A:C,3)</f>
        <v>976</v>
      </c>
      <c r="C469">
        <f>_xlfn.XLOOKUP(A469,Main!A:A,Main!C:C)</f>
        <v>976</v>
      </c>
    </row>
    <row r="470" spans="1:3" x14ac:dyDescent="0.15">
      <c r="A470">
        <v>469</v>
      </c>
      <c r="B470">
        <f>VLOOKUP('ID &amp; Spent Tool'!A470,Main!A:C,3)</f>
        <v>725</v>
      </c>
      <c r="C470">
        <f>_xlfn.XLOOKUP(A470,Main!A:A,Main!C:C)</f>
        <v>725</v>
      </c>
    </row>
    <row r="471" spans="1:3" x14ac:dyDescent="0.15">
      <c r="A471">
        <v>470</v>
      </c>
      <c r="B471">
        <f>VLOOKUP('ID &amp; Spent Tool'!A471,Main!A:C,3)</f>
        <v>40</v>
      </c>
      <c r="C471">
        <f>_xlfn.XLOOKUP(A471,Main!A:A,Main!C:C)</f>
        <v>40</v>
      </c>
    </row>
    <row r="472" spans="1:3" x14ac:dyDescent="0.15">
      <c r="A472">
        <v>471</v>
      </c>
      <c r="B472">
        <f>VLOOKUP('ID &amp; Spent Tool'!A472,Main!A:C,3)</f>
        <v>32</v>
      </c>
      <c r="C472">
        <f>_xlfn.XLOOKUP(A472,Main!A:A,Main!C:C)</f>
        <v>32</v>
      </c>
    </row>
    <row r="473" spans="1:3" x14ac:dyDescent="0.15">
      <c r="A473">
        <v>472</v>
      </c>
      <c r="B473">
        <f>VLOOKUP('ID &amp; Spent Tool'!A473,Main!A:C,3)</f>
        <v>155</v>
      </c>
      <c r="C473">
        <f>_xlfn.XLOOKUP(A473,Main!A:A,Main!C:C)</f>
        <v>155</v>
      </c>
    </row>
    <row r="474" spans="1:3" x14ac:dyDescent="0.15">
      <c r="A474">
        <v>473</v>
      </c>
      <c r="B474">
        <f>VLOOKUP('ID &amp; Spent Tool'!A474,Main!A:C,3)</f>
        <v>1292</v>
      </c>
      <c r="C474">
        <f>_xlfn.XLOOKUP(A474,Main!A:A,Main!C:C)</f>
        <v>1292</v>
      </c>
    </row>
    <row r="475" spans="1:3" x14ac:dyDescent="0.15">
      <c r="A475">
        <v>474</v>
      </c>
      <c r="B475">
        <f>VLOOKUP('ID &amp; Spent Tool'!A475,Main!A:C,3)</f>
        <v>1102</v>
      </c>
      <c r="C475">
        <f>_xlfn.XLOOKUP(A475,Main!A:A,Main!C:C)</f>
        <v>1102</v>
      </c>
    </row>
    <row r="476" spans="1:3" x14ac:dyDescent="0.15">
      <c r="A476">
        <v>475</v>
      </c>
      <c r="B476">
        <f>VLOOKUP('ID &amp; Spent Tool'!A476,Main!A:C,3)</f>
        <v>916</v>
      </c>
      <c r="C476">
        <f>_xlfn.XLOOKUP(A476,Main!A:A,Main!C:C)</f>
        <v>916</v>
      </c>
    </row>
    <row r="477" spans="1:3" x14ac:dyDescent="0.15">
      <c r="A477">
        <v>476</v>
      </c>
      <c r="B477">
        <f>VLOOKUP('ID &amp; Spent Tool'!A477,Main!A:C,3)</f>
        <v>1073</v>
      </c>
      <c r="C477">
        <f>_xlfn.XLOOKUP(A477,Main!A:A,Main!C:C)</f>
        <v>1073</v>
      </c>
    </row>
    <row r="478" spans="1:3" x14ac:dyDescent="0.15">
      <c r="A478">
        <v>477</v>
      </c>
      <c r="B478">
        <f>VLOOKUP('ID &amp; Spent Tool'!A478,Main!A:C,3)</f>
        <v>117</v>
      </c>
      <c r="C478">
        <f>_xlfn.XLOOKUP(A478,Main!A:A,Main!C:C)</f>
        <v>117</v>
      </c>
    </row>
    <row r="479" spans="1:3" x14ac:dyDescent="0.15">
      <c r="A479">
        <v>478</v>
      </c>
      <c r="B479">
        <f>VLOOKUP('ID &amp; Spent Tool'!A479,Main!A:C,3)</f>
        <v>671</v>
      </c>
      <c r="C479">
        <f>_xlfn.XLOOKUP(A479,Main!A:A,Main!C:C)</f>
        <v>671</v>
      </c>
    </row>
    <row r="480" spans="1:3" x14ac:dyDescent="0.15">
      <c r="A480">
        <v>479</v>
      </c>
      <c r="B480">
        <f>VLOOKUP('ID &amp; Spent Tool'!A480,Main!A:C,3)</f>
        <v>185</v>
      </c>
      <c r="C480">
        <f>_xlfn.XLOOKUP(A480,Main!A:A,Main!C:C)</f>
        <v>185</v>
      </c>
    </row>
    <row r="481" spans="1:3" x14ac:dyDescent="0.15">
      <c r="A481">
        <v>480</v>
      </c>
      <c r="B481">
        <f>VLOOKUP('ID &amp; Spent Tool'!A481,Main!A:C,3)</f>
        <v>852</v>
      </c>
      <c r="C481">
        <f>_xlfn.XLOOKUP(A481,Main!A:A,Main!C:C)</f>
        <v>852</v>
      </c>
    </row>
    <row r="482" spans="1:3" x14ac:dyDescent="0.15">
      <c r="A482">
        <v>481</v>
      </c>
      <c r="B482">
        <f>VLOOKUP('ID &amp; Spent Tool'!A482,Main!A:C,3)</f>
        <v>341</v>
      </c>
      <c r="C482">
        <f>_xlfn.XLOOKUP(A482,Main!A:A,Main!C:C)</f>
        <v>341</v>
      </c>
    </row>
    <row r="483" spans="1:3" x14ac:dyDescent="0.15">
      <c r="A483">
        <v>482</v>
      </c>
      <c r="B483">
        <f>VLOOKUP('ID &amp; Spent Tool'!A483,Main!A:C,3)</f>
        <v>1869</v>
      </c>
      <c r="C483">
        <f>_xlfn.XLOOKUP(A483,Main!A:A,Main!C:C)</f>
        <v>1869</v>
      </c>
    </row>
    <row r="484" spans="1:3" x14ac:dyDescent="0.15">
      <c r="A484">
        <v>483</v>
      </c>
      <c r="B484">
        <f>VLOOKUP('ID &amp; Spent Tool'!A484,Main!A:C,3)</f>
        <v>345</v>
      </c>
      <c r="C484">
        <f>_xlfn.XLOOKUP(A484,Main!A:A,Main!C:C)</f>
        <v>345</v>
      </c>
    </row>
    <row r="485" spans="1:3" x14ac:dyDescent="0.15">
      <c r="A485">
        <v>484</v>
      </c>
      <c r="B485">
        <f>VLOOKUP('ID &amp; Spent Tool'!A485,Main!A:C,3)</f>
        <v>2062</v>
      </c>
      <c r="C485">
        <f>_xlfn.XLOOKUP(A485,Main!A:A,Main!C:C)</f>
        <v>2062</v>
      </c>
    </row>
    <row r="486" spans="1:3" x14ac:dyDescent="0.15">
      <c r="A486">
        <v>485</v>
      </c>
      <c r="B486">
        <f>VLOOKUP('ID &amp; Spent Tool'!A486,Main!A:C,3)</f>
        <v>118</v>
      </c>
      <c r="C486">
        <f>_xlfn.XLOOKUP(A486,Main!A:A,Main!C:C)</f>
        <v>118</v>
      </c>
    </row>
    <row r="487" spans="1:3" x14ac:dyDescent="0.15">
      <c r="A487">
        <v>486</v>
      </c>
      <c r="B487">
        <f>VLOOKUP('ID &amp; Spent Tool'!A487,Main!A:C,3)</f>
        <v>31</v>
      </c>
      <c r="C487">
        <f>_xlfn.XLOOKUP(A487,Main!A:A,Main!C:C)</f>
        <v>31</v>
      </c>
    </row>
    <row r="488" spans="1:3" x14ac:dyDescent="0.15">
      <c r="A488">
        <v>487</v>
      </c>
      <c r="B488">
        <f>VLOOKUP('ID &amp; Spent Tool'!A488,Main!A:C,3)</f>
        <v>702</v>
      </c>
      <c r="C488">
        <f>_xlfn.XLOOKUP(A488,Main!A:A,Main!C:C)</f>
        <v>702</v>
      </c>
    </row>
    <row r="489" spans="1:3" x14ac:dyDescent="0.15">
      <c r="A489">
        <v>488</v>
      </c>
      <c r="B489">
        <f>VLOOKUP('ID &amp; Spent Tool'!A489,Main!A:C,3)</f>
        <v>1902</v>
      </c>
      <c r="C489">
        <f>_xlfn.XLOOKUP(A489,Main!A:A,Main!C:C)</f>
        <v>1902</v>
      </c>
    </row>
    <row r="490" spans="1:3" x14ac:dyDescent="0.15">
      <c r="A490">
        <v>489</v>
      </c>
      <c r="B490">
        <f>VLOOKUP('ID &amp; Spent Tool'!A490,Main!A:C,3)</f>
        <v>42</v>
      </c>
      <c r="C490">
        <f>_xlfn.XLOOKUP(A490,Main!A:A,Main!C:C)</f>
        <v>42</v>
      </c>
    </row>
    <row r="491" spans="1:3" x14ac:dyDescent="0.15">
      <c r="A491">
        <v>490</v>
      </c>
      <c r="B491">
        <f>VLOOKUP('ID &amp; Spent Tool'!A491,Main!A:C,3)</f>
        <v>1476</v>
      </c>
      <c r="C491">
        <f>_xlfn.XLOOKUP(A491,Main!A:A,Main!C:C)</f>
        <v>1476</v>
      </c>
    </row>
    <row r="492" spans="1:3" x14ac:dyDescent="0.15">
      <c r="A492">
        <v>491</v>
      </c>
      <c r="B492">
        <f>VLOOKUP('ID &amp; Spent Tool'!A492,Main!A:C,3)</f>
        <v>300</v>
      </c>
      <c r="C492">
        <f>_xlfn.XLOOKUP(A492,Main!A:A,Main!C:C)</f>
        <v>300</v>
      </c>
    </row>
    <row r="493" spans="1:3" x14ac:dyDescent="0.15">
      <c r="A493">
        <v>492</v>
      </c>
      <c r="B493">
        <f>VLOOKUP('ID &amp; Spent Tool'!A493,Main!A:C,3)</f>
        <v>1661</v>
      </c>
      <c r="C493">
        <f>_xlfn.XLOOKUP(A493,Main!A:A,Main!C:C)</f>
        <v>1661</v>
      </c>
    </row>
    <row r="494" spans="1:3" x14ac:dyDescent="0.15">
      <c r="A494">
        <v>493</v>
      </c>
      <c r="B494">
        <f>VLOOKUP('ID &amp; Spent Tool'!A494,Main!A:C,3)</f>
        <v>1614</v>
      </c>
      <c r="C494">
        <f>_xlfn.XLOOKUP(A494,Main!A:A,Main!C:C)</f>
        <v>1614</v>
      </c>
    </row>
    <row r="495" spans="1:3" x14ac:dyDescent="0.15">
      <c r="A495">
        <v>494</v>
      </c>
      <c r="B495">
        <f>VLOOKUP('ID &amp; Spent Tool'!A495,Main!A:C,3)</f>
        <v>40</v>
      </c>
      <c r="C495">
        <f>_xlfn.XLOOKUP(A495,Main!A:A,Main!C:C)</f>
        <v>40</v>
      </c>
    </row>
    <row r="496" spans="1:3" x14ac:dyDescent="0.15">
      <c r="A496">
        <v>495</v>
      </c>
      <c r="B496">
        <f>VLOOKUP('ID &amp; Spent Tool'!A496,Main!A:C,3)</f>
        <v>1279</v>
      </c>
      <c r="C496">
        <f>_xlfn.XLOOKUP(A496,Main!A:A,Main!C:C)</f>
        <v>1279</v>
      </c>
    </row>
    <row r="497" spans="1:3" x14ac:dyDescent="0.15">
      <c r="A497">
        <v>496</v>
      </c>
      <c r="B497">
        <f>VLOOKUP('ID &amp; Spent Tool'!A497,Main!A:C,3)</f>
        <v>407</v>
      </c>
      <c r="C497">
        <f>_xlfn.XLOOKUP(A497,Main!A:A,Main!C:C)</f>
        <v>407</v>
      </c>
    </row>
    <row r="498" spans="1:3" x14ac:dyDescent="0.15">
      <c r="A498">
        <v>497</v>
      </c>
      <c r="B498">
        <f>VLOOKUP('ID &amp; Spent Tool'!A498,Main!A:C,3)</f>
        <v>1775</v>
      </c>
      <c r="C498">
        <f>_xlfn.XLOOKUP(A498,Main!A:A,Main!C:C)</f>
        <v>1775</v>
      </c>
    </row>
    <row r="499" spans="1:3" x14ac:dyDescent="0.15">
      <c r="A499">
        <v>498</v>
      </c>
      <c r="B499">
        <f>VLOOKUP('ID &amp; Spent Tool'!A499,Main!A:C,3)</f>
        <v>340</v>
      </c>
      <c r="C499">
        <f>_xlfn.XLOOKUP(A499,Main!A:A,Main!C:C)</f>
        <v>340</v>
      </c>
    </row>
    <row r="500" spans="1:3" x14ac:dyDescent="0.15">
      <c r="A500">
        <v>499</v>
      </c>
      <c r="B500">
        <f>VLOOKUP('ID &amp; Spent Tool'!A500,Main!A:C,3)</f>
        <v>460</v>
      </c>
      <c r="C500">
        <f>_xlfn.XLOOKUP(A500,Main!A:A,Main!C:C)</f>
        <v>460</v>
      </c>
    </row>
    <row r="501" spans="1:3" x14ac:dyDescent="0.15">
      <c r="A501">
        <v>500</v>
      </c>
      <c r="B501">
        <f>VLOOKUP('ID &amp; Spent Tool'!A501,Main!A:C,3)</f>
        <v>1114</v>
      </c>
      <c r="C501">
        <f>_xlfn.XLOOKUP(A501,Main!A:A,Main!C:C)</f>
        <v>1114</v>
      </c>
    </row>
    <row r="502" spans="1:3" x14ac:dyDescent="0.15">
      <c r="A502">
        <v>501</v>
      </c>
      <c r="B502">
        <f>VLOOKUP('ID &amp; Spent Tool'!A502,Main!A:C,3)</f>
        <v>484</v>
      </c>
      <c r="C502">
        <f>_xlfn.XLOOKUP(A502,Main!A:A,Main!C:C)</f>
        <v>484</v>
      </c>
    </row>
    <row r="503" spans="1:3" x14ac:dyDescent="0.15">
      <c r="A503">
        <v>502</v>
      </c>
      <c r="B503">
        <f>VLOOKUP('ID &amp; Spent Tool'!A503,Main!A:C,3)</f>
        <v>222</v>
      </c>
      <c r="C503">
        <f>_xlfn.XLOOKUP(A503,Main!A:A,Main!C:C)</f>
        <v>222</v>
      </c>
    </row>
    <row r="504" spans="1:3" x14ac:dyDescent="0.15">
      <c r="A504">
        <v>503</v>
      </c>
      <c r="B504">
        <f>VLOOKUP('ID &amp; Spent Tool'!A504,Main!A:C,3)</f>
        <v>40</v>
      </c>
      <c r="C504">
        <f>_xlfn.XLOOKUP(A504,Main!A:A,Main!C:C)</f>
        <v>40</v>
      </c>
    </row>
    <row r="505" spans="1:3" x14ac:dyDescent="0.15">
      <c r="A505">
        <v>504</v>
      </c>
      <c r="B505">
        <f>VLOOKUP('ID &amp; Spent Tool'!A505,Main!A:C,3)</f>
        <v>304</v>
      </c>
      <c r="C505">
        <f>_xlfn.XLOOKUP(A505,Main!A:A,Main!C:C)</f>
        <v>304</v>
      </c>
    </row>
    <row r="506" spans="1:3" x14ac:dyDescent="0.15">
      <c r="A506">
        <v>505</v>
      </c>
      <c r="B506">
        <f>VLOOKUP('ID &amp; Spent Tool'!A506,Main!A:C,3)</f>
        <v>89</v>
      </c>
      <c r="C506">
        <f>_xlfn.XLOOKUP(A506,Main!A:A,Main!C:C)</f>
        <v>89</v>
      </c>
    </row>
    <row r="507" spans="1:3" x14ac:dyDescent="0.15">
      <c r="A507">
        <v>506</v>
      </c>
      <c r="B507">
        <f>VLOOKUP('ID &amp; Spent Tool'!A507,Main!A:C,3)</f>
        <v>1612</v>
      </c>
      <c r="C507">
        <f>_xlfn.XLOOKUP(A507,Main!A:A,Main!C:C)</f>
        <v>1612</v>
      </c>
    </row>
    <row r="508" spans="1:3" x14ac:dyDescent="0.15">
      <c r="A508">
        <v>507</v>
      </c>
      <c r="B508">
        <f>VLOOKUP('ID &amp; Spent Tool'!A508,Main!A:C,3)</f>
        <v>226</v>
      </c>
      <c r="C508">
        <f>_xlfn.XLOOKUP(A508,Main!A:A,Main!C:C)</f>
        <v>226</v>
      </c>
    </row>
    <row r="509" spans="1:3" x14ac:dyDescent="0.15">
      <c r="A509">
        <v>508</v>
      </c>
      <c r="B509">
        <f>VLOOKUP('ID &amp; Spent Tool'!A509,Main!A:C,3)</f>
        <v>50</v>
      </c>
      <c r="C509">
        <f>_xlfn.XLOOKUP(A509,Main!A:A,Main!C:C)</f>
        <v>50</v>
      </c>
    </row>
    <row r="510" spans="1:3" x14ac:dyDescent="0.15">
      <c r="A510">
        <v>509</v>
      </c>
      <c r="B510">
        <f>VLOOKUP('ID &amp; Spent Tool'!A510,Main!A:C,3)</f>
        <v>32</v>
      </c>
      <c r="C510">
        <f>_xlfn.XLOOKUP(A510,Main!A:A,Main!C:C)</f>
        <v>32</v>
      </c>
    </row>
    <row r="511" spans="1:3" x14ac:dyDescent="0.15">
      <c r="A511">
        <v>510</v>
      </c>
      <c r="B511">
        <f>VLOOKUP('ID &amp; Spent Tool'!A511,Main!A:C,3)</f>
        <v>182</v>
      </c>
      <c r="C511">
        <f>_xlfn.XLOOKUP(A511,Main!A:A,Main!C:C)</f>
        <v>182</v>
      </c>
    </row>
    <row r="512" spans="1:3" x14ac:dyDescent="0.15">
      <c r="A512">
        <v>511</v>
      </c>
      <c r="B512">
        <f>VLOOKUP('ID &amp; Spent Tool'!A512,Main!A:C,3)</f>
        <v>304</v>
      </c>
      <c r="C512">
        <f>_xlfn.XLOOKUP(A512,Main!A:A,Main!C:C)</f>
        <v>304</v>
      </c>
    </row>
    <row r="513" spans="1:3" x14ac:dyDescent="0.15">
      <c r="A513">
        <v>512</v>
      </c>
      <c r="B513">
        <f>VLOOKUP('ID &amp; Spent Tool'!A513,Main!A:C,3)</f>
        <v>1610</v>
      </c>
      <c r="C513">
        <f>_xlfn.XLOOKUP(A513,Main!A:A,Main!C:C)</f>
        <v>1610</v>
      </c>
    </row>
    <row r="514" spans="1:3" x14ac:dyDescent="0.15">
      <c r="A514">
        <v>513</v>
      </c>
      <c r="B514">
        <f>VLOOKUP('ID &amp; Spent Tool'!A514,Main!A:C,3)</f>
        <v>608</v>
      </c>
      <c r="C514">
        <f>_xlfn.XLOOKUP(A514,Main!A:A,Main!C:C)</f>
        <v>608</v>
      </c>
    </row>
    <row r="515" spans="1:3" x14ac:dyDescent="0.15">
      <c r="A515">
        <v>514</v>
      </c>
      <c r="B515">
        <f>VLOOKUP('ID &amp; Spent Tool'!A515,Main!A:C,3)</f>
        <v>35</v>
      </c>
      <c r="C515">
        <f>_xlfn.XLOOKUP(A515,Main!A:A,Main!C:C)</f>
        <v>35</v>
      </c>
    </row>
    <row r="516" spans="1:3" x14ac:dyDescent="0.15">
      <c r="A516">
        <v>515</v>
      </c>
      <c r="B516">
        <f>VLOOKUP('ID &amp; Spent Tool'!A516,Main!A:C,3)</f>
        <v>124</v>
      </c>
      <c r="C516">
        <f>_xlfn.XLOOKUP(A516,Main!A:A,Main!C:C)</f>
        <v>124</v>
      </c>
    </row>
    <row r="517" spans="1:3" x14ac:dyDescent="0.15">
      <c r="A517">
        <v>516</v>
      </c>
      <c r="B517">
        <f>VLOOKUP('ID &amp; Spent Tool'!A517,Main!A:C,3)</f>
        <v>1610</v>
      </c>
      <c r="C517">
        <f>_xlfn.XLOOKUP(A517,Main!A:A,Main!C:C)</f>
        <v>1610</v>
      </c>
    </row>
    <row r="518" spans="1:3" x14ac:dyDescent="0.15">
      <c r="A518">
        <v>517</v>
      </c>
      <c r="B518">
        <f>VLOOKUP('ID &amp; Spent Tool'!A518,Main!A:C,3)</f>
        <v>20</v>
      </c>
      <c r="C518">
        <f>_xlfn.XLOOKUP(A518,Main!A:A,Main!C:C)</f>
        <v>20</v>
      </c>
    </row>
    <row r="519" spans="1:3" x14ac:dyDescent="0.15">
      <c r="A519">
        <v>518</v>
      </c>
      <c r="B519">
        <f>VLOOKUP('ID &amp; Spent Tool'!A519,Main!A:C,3)</f>
        <v>36</v>
      </c>
      <c r="C519">
        <f>_xlfn.XLOOKUP(A519,Main!A:A,Main!C:C)</f>
        <v>36</v>
      </c>
    </row>
    <row r="520" spans="1:3" x14ac:dyDescent="0.15">
      <c r="A520">
        <v>519</v>
      </c>
      <c r="B520">
        <f>VLOOKUP('ID &amp; Spent Tool'!A520,Main!A:C,3)</f>
        <v>1606</v>
      </c>
      <c r="C520">
        <f>_xlfn.XLOOKUP(A520,Main!A:A,Main!C:C)</f>
        <v>1606</v>
      </c>
    </row>
    <row r="521" spans="1:3" x14ac:dyDescent="0.15">
      <c r="A521">
        <v>520</v>
      </c>
      <c r="B521">
        <f>VLOOKUP('ID &amp; Spent Tool'!A521,Main!A:C,3)</f>
        <v>492</v>
      </c>
      <c r="C521">
        <f>_xlfn.XLOOKUP(A521,Main!A:A,Main!C:C)</f>
        <v>492</v>
      </c>
    </row>
    <row r="522" spans="1:3" x14ac:dyDescent="0.15">
      <c r="A522">
        <v>521</v>
      </c>
      <c r="B522">
        <f>VLOOKUP('ID &amp; Spent Tool'!A522,Main!A:C,3)</f>
        <v>120</v>
      </c>
      <c r="C522">
        <f>_xlfn.XLOOKUP(A522,Main!A:A,Main!C:C)</f>
        <v>120</v>
      </c>
    </row>
    <row r="523" spans="1:3" x14ac:dyDescent="0.15">
      <c r="A523">
        <v>522</v>
      </c>
      <c r="B523">
        <f>VLOOKUP('ID &amp; Spent Tool'!A523,Main!A:C,3)</f>
        <v>1605</v>
      </c>
      <c r="C523">
        <f>_xlfn.XLOOKUP(A523,Main!A:A,Main!C:C)</f>
        <v>1605</v>
      </c>
    </row>
    <row r="524" spans="1:3" x14ac:dyDescent="0.15">
      <c r="A524">
        <v>523</v>
      </c>
      <c r="B524">
        <f>VLOOKUP('ID &amp; Spent Tool'!A524,Main!A:C,3)</f>
        <v>225</v>
      </c>
      <c r="C524">
        <f>_xlfn.XLOOKUP(A524,Main!A:A,Main!C:C)</f>
        <v>225</v>
      </c>
    </row>
    <row r="525" spans="1:3" x14ac:dyDescent="0.15">
      <c r="A525">
        <v>524</v>
      </c>
      <c r="B525">
        <f>VLOOKUP('ID &amp; Spent Tool'!A525,Main!A:C,3)</f>
        <v>677</v>
      </c>
      <c r="C525">
        <f>_xlfn.XLOOKUP(A525,Main!A:A,Main!C:C)</f>
        <v>677</v>
      </c>
    </row>
    <row r="526" spans="1:3" x14ac:dyDescent="0.15">
      <c r="A526">
        <v>525</v>
      </c>
      <c r="B526">
        <f>VLOOKUP('ID &amp; Spent Tool'!A526,Main!A:C,3)</f>
        <v>1661</v>
      </c>
      <c r="C526">
        <f>_xlfn.XLOOKUP(A526,Main!A:A,Main!C:C)</f>
        <v>1661</v>
      </c>
    </row>
    <row r="527" spans="1:3" x14ac:dyDescent="0.15">
      <c r="A527">
        <v>526</v>
      </c>
      <c r="B527">
        <f>VLOOKUP('ID &amp; Spent Tool'!A527,Main!A:C,3)</f>
        <v>47</v>
      </c>
      <c r="C527">
        <f>_xlfn.XLOOKUP(A527,Main!A:A,Main!C:C)</f>
        <v>47</v>
      </c>
    </row>
    <row r="528" spans="1:3" x14ac:dyDescent="0.15">
      <c r="A528">
        <v>527</v>
      </c>
      <c r="B528">
        <f>VLOOKUP('ID &amp; Spent Tool'!A528,Main!A:C,3)</f>
        <v>1571</v>
      </c>
      <c r="C528">
        <f>_xlfn.XLOOKUP(A528,Main!A:A,Main!C:C)</f>
        <v>1571</v>
      </c>
    </row>
    <row r="529" spans="1:3" x14ac:dyDescent="0.15">
      <c r="A529">
        <v>528</v>
      </c>
      <c r="B529">
        <f>VLOOKUP('ID &amp; Spent Tool'!A529,Main!A:C,3)</f>
        <v>66</v>
      </c>
      <c r="C529">
        <f>_xlfn.XLOOKUP(A529,Main!A:A,Main!C:C)</f>
        <v>66</v>
      </c>
    </row>
    <row r="530" spans="1:3" x14ac:dyDescent="0.15">
      <c r="A530">
        <v>529</v>
      </c>
      <c r="B530">
        <f>VLOOKUP('ID &amp; Spent Tool'!A530,Main!A:C,3)</f>
        <v>1534</v>
      </c>
      <c r="C530">
        <f>_xlfn.XLOOKUP(A530,Main!A:A,Main!C:C)</f>
        <v>1534</v>
      </c>
    </row>
    <row r="531" spans="1:3" x14ac:dyDescent="0.15">
      <c r="A531">
        <v>530</v>
      </c>
      <c r="B531">
        <f>VLOOKUP('ID &amp; Spent Tool'!A531,Main!A:C,3)</f>
        <v>758</v>
      </c>
      <c r="C531">
        <f>_xlfn.XLOOKUP(A531,Main!A:A,Main!C:C)</f>
        <v>758</v>
      </c>
    </row>
    <row r="532" spans="1:3" x14ac:dyDescent="0.15">
      <c r="A532">
        <v>531</v>
      </c>
      <c r="B532">
        <f>VLOOKUP('ID &amp; Spent Tool'!A532,Main!A:C,3)</f>
        <v>806</v>
      </c>
      <c r="C532">
        <f>_xlfn.XLOOKUP(A532,Main!A:A,Main!C:C)</f>
        <v>806</v>
      </c>
    </row>
    <row r="533" spans="1:3" x14ac:dyDescent="0.15">
      <c r="A533">
        <v>532</v>
      </c>
      <c r="B533">
        <f>VLOOKUP('ID &amp; Spent Tool'!A533,Main!A:C,3)</f>
        <v>307</v>
      </c>
      <c r="C533">
        <f>_xlfn.XLOOKUP(A533,Main!A:A,Main!C:C)</f>
        <v>307</v>
      </c>
    </row>
    <row r="534" spans="1:3" x14ac:dyDescent="0.15">
      <c r="A534">
        <v>533</v>
      </c>
      <c r="B534">
        <f>VLOOKUP('ID &amp; Spent Tool'!A534,Main!A:C,3)</f>
        <v>225</v>
      </c>
      <c r="C534">
        <f>_xlfn.XLOOKUP(A534,Main!A:A,Main!C:C)</f>
        <v>225</v>
      </c>
    </row>
    <row r="535" spans="1:3" x14ac:dyDescent="0.15">
      <c r="A535">
        <v>534</v>
      </c>
      <c r="B535">
        <f>VLOOKUP('ID &amp; Spent Tool'!A535,Main!A:C,3)</f>
        <v>1023</v>
      </c>
      <c r="C535">
        <f>_xlfn.XLOOKUP(A535,Main!A:A,Main!C:C)</f>
        <v>1023</v>
      </c>
    </row>
    <row r="536" spans="1:3" x14ac:dyDescent="0.15">
      <c r="A536">
        <v>535</v>
      </c>
      <c r="B536">
        <f>VLOOKUP('ID &amp; Spent Tool'!A536,Main!A:C,3)</f>
        <v>10</v>
      </c>
      <c r="C536">
        <f>_xlfn.XLOOKUP(A536,Main!A:A,Main!C:C)</f>
        <v>10</v>
      </c>
    </row>
    <row r="537" spans="1:3" x14ac:dyDescent="0.15">
      <c r="A537">
        <v>536</v>
      </c>
      <c r="B537">
        <f>VLOOKUP('ID &amp; Spent Tool'!A537,Main!A:C,3)</f>
        <v>17</v>
      </c>
      <c r="C537">
        <f>_xlfn.XLOOKUP(A537,Main!A:A,Main!C:C)</f>
        <v>17</v>
      </c>
    </row>
    <row r="538" spans="1:3" x14ac:dyDescent="0.15">
      <c r="A538">
        <v>537</v>
      </c>
      <c r="B538">
        <f>VLOOKUP('ID &amp; Spent Tool'!A538,Main!A:C,3)</f>
        <v>16</v>
      </c>
      <c r="C538">
        <f>_xlfn.XLOOKUP(A538,Main!A:A,Main!C:C)</f>
        <v>16</v>
      </c>
    </row>
    <row r="539" spans="1:3" x14ac:dyDescent="0.15">
      <c r="A539">
        <v>538</v>
      </c>
      <c r="B539">
        <f>VLOOKUP('ID &amp; Spent Tool'!A539,Main!A:C,3)</f>
        <v>263</v>
      </c>
      <c r="C539">
        <f>_xlfn.XLOOKUP(A539,Main!A:A,Main!C:C)</f>
        <v>263</v>
      </c>
    </row>
    <row r="540" spans="1:3" x14ac:dyDescent="0.15">
      <c r="A540">
        <v>539</v>
      </c>
      <c r="B540">
        <f>VLOOKUP('ID &amp; Spent Tool'!A540,Main!A:C,3)</f>
        <v>37</v>
      </c>
      <c r="C540">
        <f>_xlfn.XLOOKUP(A540,Main!A:A,Main!C:C)</f>
        <v>37</v>
      </c>
    </row>
    <row r="541" spans="1:3" x14ac:dyDescent="0.15">
      <c r="A541">
        <v>540</v>
      </c>
      <c r="B541">
        <f>VLOOKUP('ID &amp; Spent Tool'!A541,Main!A:C,3)</f>
        <v>153</v>
      </c>
      <c r="C541">
        <f>_xlfn.XLOOKUP(A541,Main!A:A,Main!C:C)</f>
        <v>153</v>
      </c>
    </row>
    <row r="542" spans="1:3" x14ac:dyDescent="0.15">
      <c r="A542">
        <v>541</v>
      </c>
      <c r="B542">
        <f>VLOOKUP('ID &amp; Spent Tool'!A542,Main!A:C,3)</f>
        <v>259</v>
      </c>
      <c r="C542">
        <f>_xlfn.XLOOKUP(A542,Main!A:A,Main!C:C)</f>
        <v>259</v>
      </c>
    </row>
    <row r="543" spans="1:3" x14ac:dyDescent="0.15">
      <c r="A543">
        <v>542</v>
      </c>
      <c r="B543">
        <f>VLOOKUP('ID &amp; Spent Tool'!A543,Main!A:C,3)</f>
        <v>62</v>
      </c>
      <c r="C543">
        <f>_xlfn.XLOOKUP(A543,Main!A:A,Main!C:C)</f>
        <v>62</v>
      </c>
    </row>
    <row r="544" spans="1:3" x14ac:dyDescent="0.15">
      <c r="A544">
        <v>543</v>
      </c>
      <c r="B544">
        <f>VLOOKUP('ID &amp; Spent Tool'!A544,Main!A:C,3)</f>
        <v>1554</v>
      </c>
      <c r="C544">
        <f>_xlfn.XLOOKUP(A544,Main!A:A,Main!C:C)</f>
        <v>1554</v>
      </c>
    </row>
    <row r="545" spans="1:3" x14ac:dyDescent="0.15">
      <c r="A545">
        <v>544</v>
      </c>
      <c r="B545">
        <f>VLOOKUP('ID &amp; Spent Tool'!A545,Main!A:C,3)</f>
        <v>152</v>
      </c>
      <c r="C545">
        <f>_xlfn.XLOOKUP(A545,Main!A:A,Main!C:C)</f>
        <v>152</v>
      </c>
    </row>
    <row r="546" spans="1:3" x14ac:dyDescent="0.15">
      <c r="A546">
        <v>545</v>
      </c>
      <c r="B546">
        <f>VLOOKUP('ID &amp; Spent Tool'!A546,Main!A:C,3)</f>
        <v>42</v>
      </c>
      <c r="C546">
        <f>_xlfn.XLOOKUP(A546,Main!A:A,Main!C:C)</f>
        <v>42</v>
      </c>
    </row>
    <row r="547" spans="1:3" x14ac:dyDescent="0.15">
      <c r="A547">
        <v>546</v>
      </c>
      <c r="B547">
        <f>VLOOKUP('ID &amp; Spent Tool'!A547,Main!A:C,3)</f>
        <v>67</v>
      </c>
      <c r="C547">
        <f>_xlfn.XLOOKUP(A547,Main!A:A,Main!C:C)</f>
        <v>67</v>
      </c>
    </row>
    <row r="548" spans="1:3" x14ac:dyDescent="0.15">
      <c r="A548">
        <v>547</v>
      </c>
      <c r="B548">
        <f>VLOOKUP('ID &amp; Spent Tool'!A548,Main!A:C,3)</f>
        <v>223</v>
      </c>
      <c r="C548">
        <f>_xlfn.XLOOKUP(A548,Main!A:A,Main!C:C)</f>
        <v>223</v>
      </c>
    </row>
    <row r="549" spans="1:3" x14ac:dyDescent="0.15">
      <c r="A549">
        <v>548</v>
      </c>
      <c r="B549">
        <f>VLOOKUP('ID &amp; Spent Tool'!A549,Main!A:C,3)</f>
        <v>213</v>
      </c>
      <c r="C549">
        <f>_xlfn.XLOOKUP(A549,Main!A:A,Main!C:C)</f>
        <v>213</v>
      </c>
    </row>
    <row r="550" spans="1:3" x14ac:dyDescent="0.15">
      <c r="A550">
        <v>549</v>
      </c>
      <c r="B550">
        <f>VLOOKUP('ID &amp; Spent Tool'!A550,Main!A:C,3)</f>
        <v>37</v>
      </c>
      <c r="C550">
        <f>_xlfn.XLOOKUP(A550,Main!A:A,Main!C:C)</f>
        <v>37</v>
      </c>
    </row>
    <row r="551" spans="1:3" x14ac:dyDescent="0.15">
      <c r="A551">
        <v>550</v>
      </c>
      <c r="B551">
        <f>VLOOKUP('ID &amp; Spent Tool'!A551,Main!A:C,3)</f>
        <v>91</v>
      </c>
      <c r="C551">
        <f>_xlfn.XLOOKUP(A551,Main!A:A,Main!C:C)</f>
        <v>91</v>
      </c>
    </row>
    <row r="552" spans="1:3" x14ac:dyDescent="0.15">
      <c r="A552">
        <v>551</v>
      </c>
      <c r="B552">
        <f>VLOOKUP('ID &amp; Spent Tool'!A552,Main!A:C,3)</f>
        <v>53</v>
      </c>
      <c r="C552">
        <f>_xlfn.XLOOKUP(A552,Main!A:A,Main!C:C)</f>
        <v>53</v>
      </c>
    </row>
    <row r="553" spans="1:3" x14ac:dyDescent="0.15">
      <c r="A553">
        <v>552</v>
      </c>
      <c r="B553">
        <f>VLOOKUP('ID &amp; Spent Tool'!A553,Main!A:C,3)</f>
        <v>54</v>
      </c>
      <c r="C553">
        <f>_xlfn.XLOOKUP(A553,Main!A:A,Main!C:C)</f>
        <v>54</v>
      </c>
    </row>
    <row r="554" spans="1:3" x14ac:dyDescent="0.15">
      <c r="A554">
        <v>553</v>
      </c>
      <c r="B554">
        <f>VLOOKUP('ID &amp; Spent Tool'!A554,Main!A:C,3)</f>
        <v>1552</v>
      </c>
      <c r="C554">
        <f>_xlfn.XLOOKUP(A554,Main!A:A,Main!C:C)</f>
        <v>1552</v>
      </c>
    </row>
    <row r="555" spans="1:3" x14ac:dyDescent="0.15">
      <c r="A555">
        <v>554</v>
      </c>
      <c r="B555">
        <f>VLOOKUP('ID &amp; Spent Tool'!A555,Main!A:C,3)</f>
        <v>600</v>
      </c>
      <c r="C555">
        <f>_xlfn.XLOOKUP(A555,Main!A:A,Main!C:C)</f>
        <v>600</v>
      </c>
    </row>
    <row r="556" spans="1:3" x14ac:dyDescent="0.15">
      <c r="A556">
        <v>555</v>
      </c>
      <c r="B556">
        <f>VLOOKUP('ID &amp; Spent Tool'!A556,Main!A:C,3)</f>
        <v>443</v>
      </c>
      <c r="C556">
        <f>_xlfn.XLOOKUP(A556,Main!A:A,Main!C:C)</f>
        <v>443</v>
      </c>
    </row>
    <row r="557" spans="1:3" x14ac:dyDescent="0.15">
      <c r="A557">
        <v>556</v>
      </c>
      <c r="B557">
        <f>VLOOKUP('ID &amp; Spent Tool'!A557,Main!A:C,3)</f>
        <v>33</v>
      </c>
      <c r="C557">
        <f>_xlfn.XLOOKUP(A557,Main!A:A,Main!C:C)</f>
        <v>33</v>
      </c>
    </row>
    <row r="558" spans="1:3" x14ac:dyDescent="0.15">
      <c r="A558">
        <v>557</v>
      </c>
      <c r="B558">
        <f>VLOOKUP('ID &amp; Spent Tool'!A558,Main!A:C,3)</f>
        <v>1548</v>
      </c>
      <c r="C558">
        <f>_xlfn.XLOOKUP(A558,Main!A:A,Main!C:C)</f>
        <v>1548</v>
      </c>
    </row>
    <row r="559" spans="1:3" x14ac:dyDescent="0.15">
      <c r="A559">
        <v>558</v>
      </c>
      <c r="B559">
        <f>VLOOKUP('ID &amp; Spent Tool'!A559,Main!A:C,3)</f>
        <v>1544</v>
      </c>
      <c r="C559">
        <f>_xlfn.XLOOKUP(A559,Main!A:A,Main!C:C)</f>
        <v>1544</v>
      </c>
    </row>
    <row r="560" spans="1:3" x14ac:dyDescent="0.15">
      <c r="A560">
        <v>559</v>
      </c>
      <c r="B560">
        <f>VLOOKUP('ID &amp; Spent Tool'!A560,Main!A:C,3)</f>
        <v>1313</v>
      </c>
      <c r="C560">
        <f>_xlfn.XLOOKUP(A560,Main!A:A,Main!C:C)</f>
        <v>1313</v>
      </c>
    </row>
    <row r="561" spans="1:3" x14ac:dyDescent="0.15">
      <c r="A561">
        <v>560</v>
      </c>
      <c r="B561">
        <f>VLOOKUP('ID &amp; Spent Tool'!A561,Main!A:C,3)</f>
        <v>33</v>
      </c>
      <c r="C561">
        <f>_xlfn.XLOOKUP(A561,Main!A:A,Main!C:C)</f>
        <v>33</v>
      </c>
    </row>
    <row r="562" spans="1:3" x14ac:dyDescent="0.15">
      <c r="A562">
        <v>561</v>
      </c>
      <c r="B562">
        <f>VLOOKUP('ID &amp; Spent Tool'!A562,Main!A:C,3)</f>
        <v>382</v>
      </c>
      <c r="C562">
        <f>_xlfn.XLOOKUP(A562,Main!A:A,Main!C:C)</f>
        <v>382</v>
      </c>
    </row>
    <row r="563" spans="1:3" x14ac:dyDescent="0.15">
      <c r="A563">
        <v>562</v>
      </c>
      <c r="B563">
        <f>VLOOKUP('ID &amp; Spent Tool'!A563,Main!A:C,3)</f>
        <v>1535</v>
      </c>
      <c r="C563">
        <f>_xlfn.XLOOKUP(A563,Main!A:A,Main!C:C)</f>
        <v>1535</v>
      </c>
    </row>
    <row r="564" spans="1:3" x14ac:dyDescent="0.15">
      <c r="A564">
        <v>563</v>
      </c>
      <c r="B564">
        <f>VLOOKUP('ID &amp; Spent Tool'!A564,Main!A:C,3)</f>
        <v>54</v>
      </c>
      <c r="C564">
        <f>_xlfn.XLOOKUP(A564,Main!A:A,Main!C:C)</f>
        <v>54</v>
      </c>
    </row>
    <row r="565" spans="1:3" x14ac:dyDescent="0.15">
      <c r="A565">
        <v>564</v>
      </c>
      <c r="B565">
        <f>VLOOKUP('ID &amp; Spent Tool'!A565,Main!A:C,3)</f>
        <v>28</v>
      </c>
      <c r="C565">
        <f>_xlfn.XLOOKUP(A565,Main!A:A,Main!C:C)</f>
        <v>28</v>
      </c>
    </row>
    <row r="566" spans="1:3" x14ac:dyDescent="0.15">
      <c r="A566">
        <v>565</v>
      </c>
      <c r="B566">
        <f>VLOOKUP('ID &amp; Spent Tool'!A566,Main!A:C,3)</f>
        <v>48</v>
      </c>
      <c r="C566">
        <f>_xlfn.XLOOKUP(A566,Main!A:A,Main!C:C)</f>
        <v>48</v>
      </c>
    </row>
    <row r="567" spans="1:3" x14ac:dyDescent="0.15">
      <c r="A567">
        <v>566</v>
      </c>
      <c r="B567">
        <f>VLOOKUP('ID &amp; Spent Tool'!A567,Main!A:C,3)</f>
        <v>75</v>
      </c>
      <c r="C567">
        <f>_xlfn.XLOOKUP(A567,Main!A:A,Main!C:C)</f>
        <v>75</v>
      </c>
    </row>
    <row r="568" spans="1:3" x14ac:dyDescent="0.15">
      <c r="A568">
        <v>567</v>
      </c>
      <c r="B568">
        <f>VLOOKUP('ID &amp; Spent Tool'!A568,Main!A:C,3)</f>
        <v>38</v>
      </c>
      <c r="C568">
        <f>_xlfn.XLOOKUP(A568,Main!A:A,Main!C:C)</f>
        <v>38</v>
      </c>
    </row>
    <row r="569" spans="1:3" x14ac:dyDescent="0.15">
      <c r="A569">
        <v>568</v>
      </c>
      <c r="B569">
        <f>VLOOKUP('ID &amp; Spent Tool'!A569,Main!A:C,3)</f>
        <v>720</v>
      </c>
      <c r="C569">
        <f>_xlfn.XLOOKUP(A569,Main!A:A,Main!C:C)</f>
        <v>720</v>
      </c>
    </row>
    <row r="570" spans="1:3" x14ac:dyDescent="0.15">
      <c r="A570">
        <v>569</v>
      </c>
      <c r="B570">
        <f>VLOOKUP('ID &amp; Spent Tool'!A570,Main!A:C,3)</f>
        <v>1097</v>
      </c>
      <c r="C570">
        <f>_xlfn.XLOOKUP(A570,Main!A:A,Main!C:C)</f>
        <v>1097</v>
      </c>
    </row>
    <row r="571" spans="1:3" x14ac:dyDescent="0.15">
      <c r="A571">
        <v>570</v>
      </c>
      <c r="B571">
        <f>VLOOKUP('ID &amp; Spent Tool'!A571,Main!A:C,3)</f>
        <v>545</v>
      </c>
      <c r="C571">
        <f>_xlfn.XLOOKUP(A571,Main!A:A,Main!C:C)</f>
        <v>545</v>
      </c>
    </row>
    <row r="572" spans="1:3" x14ac:dyDescent="0.15">
      <c r="A572">
        <v>571</v>
      </c>
      <c r="B572">
        <f>VLOOKUP('ID &amp; Spent Tool'!A572,Main!A:C,3)</f>
        <v>115</v>
      </c>
      <c r="C572">
        <f>_xlfn.XLOOKUP(A572,Main!A:A,Main!C:C)</f>
        <v>115</v>
      </c>
    </row>
    <row r="573" spans="1:3" x14ac:dyDescent="0.15">
      <c r="A573">
        <v>572</v>
      </c>
      <c r="B573">
        <f>VLOOKUP('ID &amp; Spent Tool'!A573,Main!A:C,3)</f>
        <v>1529</v>
      </c>
      <c r="C573">
        <f>_xlfn.XLOOKUP(A573,Main!A:A,Main!C:C)</f>
        <v>1529</v>
      </c>
    </row>
    <row r="574" spans="1:3" x14ac:dyDescent="0.15">
      <c r="A574">
        <v>573</v>
      </c>
      <c r="B574">
        <f>VLOOKUP('ID &amp; Spent Tool'!A574,Main!A:C,3)</f>
        <v>27</v>
      </c>
      <c r="C574">
        <f>_xlfn.XLOOKUP(A574,Main!A:A,Main!C:C)</f>
        <v>27</v>
      </c>
    </row>
    <row r="575" spans="1:3" x14ac:dyDescent="0.15">
      <c r="A575">
        <v>574</v>
      </c>
      <c r="B575">
        <f>VLOOKUP('ID &amp; Spent Tool'!A575,Main!A:C,3)</f>
        <v>34</v>
      </c>
      <c r="C575">
        <f>_xlfn.XLOOKUP(A575,Main!A:A,Main!C:C)</f>
        <v>34</v>
      </c>
    </row>
    <row r="576" spans="1:3" x14ac:dyDescent="0.15">
      <c r="A576">
        <v>575</v>
      </c>
      <c r="B576">
        <f>VLOOKUP('ID &amp; Spent Tool'!A576,Main!A:C,3)</f>
        <v>1171</v>
      </c>
      <c r="C576">
        <f>_xlfn.XLOOKUP(A576,Main!A:A,Main!C:C)</f>
        <v>1171</v>
      </c>
    </row>
    <row r="577" spans="1:3" x14ac:dyDescent="0.15">
      <c r="A577">
        <v>576</v>
      </c>
      <c r="B577">
        <f>VLOOKUP('ID &amp; Spent Tool'!A577,Main!A:C,3)</f>
        <v>228</v>
      </c>
      <c r="C577">
        <f>_xlfn.XLOOKUP(A577,Main!A:A,Main!C:C)</f>
        <v>228</v>
      </c>
    </row>
    <row r="578" spans="1:3" x14ac:dyDescent="0.15">
      <c r="A578">
        <v>577</v>
      </c>
      <c r="B578">
        <f>VLOOKUP('ID &amp; Spent Tool'!A578,Main!A:C,3)</f>
        <v>256</v>
      </c>
      <c r="C578">
        <f>_xlfn.XLOOKUP(A578,Main!A:A,Main!C:C)</f>
        <v>256</v>
      </c>
    </row>
    <row r="579" spans="1:3" x14ac:dyDescent="0.15">
      <c r="A579">
        <v>578</v>
      </c>
      <c r="B579">
        <f>VLOOKUP('ID &amp; Spent Tool'!A579,Main!A:C,3)</f>
        <v>22</v>
      </c>
      <c r="C579">
        <f>_xlfn.XLOOKUP(A579,Main!A:A,Main!C:C)</f>
        <v>22</v>
      </c>
    </row>
    <row r="580" spans="1:3" x14ac:dyDescent="0.15">
      <c r="A580">
        <v>579</v>
      </c>
      <c r="B580">
        <f>VLOOKUP('ID &amp; Spent Tool'!A580,Main!A:C,3)</f>
        <v>1527</v>
      </c>
      <c r="C580">
        <f>_xlfn.XLOOKUP(A580,Main!A:A,Main!C:C)</f>
        <v>1527</v>
      </c>
    </row>
    <row r="581" spans="1:3" x14ac:dyDescent="0.15">
      <c r="A581">
        <v>580</v>
      </c>
      <c r="B581">
        <f>VLOOKUP('ID &amp; Spent Tool'!A581,Main!A:C,3)</f>
        <v>349</v>
      </c>
      <c r="C581">
        <f>_xlfn.XLOOKUP(A581,Main!A:A,Main!C:C)</f>
        <v>349</v>
      </c>
    </row>
    <row r="582" spans="1:3" x14ac:dyDescent="0.15">
      <c r="A582">
        <v>581</v>
      </c>
      <c r="B582">
        <f>VLOOKUP('ID &amp; Spent Tool'!A582,Main!A:C,3)</f>
        <v>32</v>
      </c>
      <c r="C582">
        <f>_xlfn.XLOOKUP(A582,Main!A:A,Main!C:C)</f>
        <v>32</v>
      </c>
    </row>
    <row r="583" spans="1:3" x14ac:dyDescent="0.15">
      <c r="A583">
        <v>582</v>
      </c>
      <c r="B583">
        <f>VLOOKUP('ID &amp; Spent Tool'!A583,Main!A:C,3)</f>
        <v>32</v>
      </c>
      <c r="C583">
        <f>_xlfn.XLOOKUP(A583,Main!A:A,Main!C:C)</f>
        <v>32</v>
      </c>
    </row>
    <row r="584" spans="1:3" x14ac:dyDescent="0.15">
      <c r="A584">
        <v>583</v>
      </c>
      <c r="B584">
        <f>VLOOKUP('ID &amp; Spent Tool'!A584,Main!A:C,3)</f>
        <v>300</v>
      </c>
      <c r="C584">
        <f>_xlfn.XLOOKUP(A584,Main!A:A,Main!C:C)</f>
        <v>300</v>
      </c>
    </row>
    <row r="585" spans="1:3" x14ac:dyDescent="0.15">
      <c r="A585">
        <v>584</v>
      </c>
      <c r="B585">
        <f>VLOOKUP('ID &amp; Spent Tool'!A585,Main!A:C,3)</f>
        <v>389</v>
      </c>
      <c r="C585">
        <f>_xlfn.XLOOKUP(A585,Main!A:A,Main!C:C)</f>
        <v>389</v>
      </c>
    </row>
    <row r="586" spans="1:3" x14ac:dyDescent="0.15">
      <c r="A586">
        <v>585</v>
      </c>
      <c r="B586">
        <f>VLOOKUP('ID &amp; Spent Tool'!A586,Main!A:C,3)</f>
        <v>63</v>
      </c>
      <c r="C586">
        <f>_xlfn.XLOOKUP(A586,Main!A:A,Main!C:C)</f>
        <v>63</v>
      </c>
    </row>
    <row r="587" spans="1:3" x14ac:dyDescent="0.15">
      <c r="A587">
        <v>586</v>
      </c>
      <c r="B587">
        <f>VLOOKUP('ID &amp; Spent Tool'!A587,Main!A:C,3)</f>
        <v>904</v>
      </c>
      <c r="C587">
        <f>_xlfn.XLOOKUP(A587,Main!A:A,Main!C:C)</f>
        <v>904</v>
      </c>
    </row>
    <row r="588" spans="1:3" x14ac:dyDescent="0.15">
      <c r="A588">
        <v>587</v>
      </c>
      <c r="B588">
        <f>VLOOKUP('ID &amp; Spent Tool'!A588,Main!A:C,3)</f>
        <v>31</v>
      </c>
      <c r="C588">
        <f>_xlfn.XLOOKUP(A588,Main!A:A,Main!C:C)</f>
        <v>31</v>
      </c>
    </row>
    <row r="589" spans="1:3" x14ac:dyDescent="0.15">
      <c r="A589">
        <v>588</v>
      </c>
      <c r="B589">
        <f>VLOOKUP('ID &amp; Spent Tool'!A589,Main!A:C,3)</f>
        <v>874</v>
      </c>
      <c r="C589">
        <f>_xlfn.XLOOKUP(A589,Main!A:A,Main!C:C)</f>
        <v>874</v>
      </c>
    </row>
    <row r="590" spans="1:3" x14ac:dyDescent="0.15">
      <c r="A590">
        <v>589</v>
      </c>
      <c r="B590">
        <f>VLOOKUP('ID &amp; Spent Tool'!A590,Main!A:C,3)</f>
        <v>30</v>
      </c>
      <c r="C590">
        <f>_xlfn.XLOOKUP(A590,Main!A:A,Main!C:C)</f>
        <v>30</v>
      </c>
    </row>
    <row r="591" spans="1:3" x14ac:dyDescent="0.15">
      <c r="A591">
        <v>590</v>
      </c>
      <c r="B591">
        <f>VLOOKUP('ID &amp; Spent Tool'!A591,Main!A:C,3)</f>
        <v>1047</v>
      </c>
      <c r="C591">
        <f>_xlfn.XLOOKUP(A591,Main!A:A,Main!C:C)</f>
        <v>1047</v>
      </c>
    </row>
    <row r="592" spans="1:3" x14ac:dyDescent="0.15">
      <c r="A592">
        <v>591</v>
      </c>
      <c r="B592">
        <f>VLOOKUP('ID &amp; Spent Tool'!A592,Main!A:C,3)</f>
        <v>1517</v>
      </c>
      <c r="C592">
        <f>_xlfn.XLOOKUP(A592,Main!A:A,Main!C:C)</f>
        <v>1517</v>
      </c>
    </row>
    <row r="593" spans="1:3" x14ac:dyDescent="0.15">
      <c r="A593">
        <v>592</v>
      </c>
      <c r="B593">
        <f>VLOOKUP('ID &amp; Spent Tool'!A593,Main!A:C,3)</f>
        <v>95</v>
      </c>
      <c r="C593">
        <f>_xlfn.XLOOKUP(A593,Main!A:A,Main!C:C)</f>
        <v>95</v>
      </c>
    </row>
    <row r="594" spans="1:3" x14ac:dyDescent="0.15">
      <c r="A594">
        <v>593</v>
      </c>
      <c r="B594">
        <f>VLOOKUP('ID &amp; Spent Tool'!A594,Main!A:C,3)</f>
        <v>188</v>
      </c>
      <c r="C594">
        <f>_xlfn.XLOOKUP(A594,Main!A:A,Main!C:C)</f>
        <v>188</v>
      </c>
    </row>
    <row r="595" spans="1:3" x14ac:dyDescent="0.15">
      <c r="A595">
        <v>594</v>
      </c>
      <c r="B595">
        <f>VLOOKUP('ID &amp; Spent Tool'!A595,Main!A:C,3)</f>
        <v>1556</v>
      </c>
      <c r="C595">
        <f>_xlfn.XLOOKUP(A595,Main!A:A,Main!C:C)</f>
        <v>1556</v>
      </c>
    </row>
    <row r="596" spans="1:3" x14ac:dyDescent="0.15">
      <c r="A596">
        <v>595</v>
      </c>
      <c r="B596">
        <f>VLOOKUP('ID &amp; Spent Tool'!A596,Main!A:C,3)</f>
        <v>909</v>
      </c>
      <c r="C596">
        <f>_xlfn.XLOOKUP(A596,Main!A:A,Main!C:C)</f>
        <v>909</v>
      </c>
    </row>
    <row r="597" spans="1:3" x14ac:dyDescent="0.15">
      <c r="A597">
        <v>596</v>
      </c>
      <c r="B597">
        <f>VLOOKUP('ID &amp; Spent Tool'!A597,Main!A:C,3)</f>
        <v>1517</v>
      </c>
      <c r="C597">
        <f>_xlfn.XLOOKUP(A597,Main!A:A,Main!C:C)</f>
        <v>1517</v>
      </c>
    </row>
    <row r="598" spans="1:3" x14ac:dyDescent="0.15">
      <c r="A598">
        <v>597</v>
      </c>
      <c r="B598">
        <f>VLOOKUP('ID &amp; Spent Tool'!A598,Main!A:C,3)</f>
        <v>1508</v>
      </c>
      <c r="C598">
        <f>_xlfn.XLOOKUP(A598,Main!A:A,Main!C:C)</f>
        <v>1508</v>
      </c>
    </row>
    <row r="599" spans="1:3" x14ac:dyDescent="0.15">
      <c r="A599">
        <v>598</v>
      </c>
      <c r="B599">
        <f>VLOOKUP('ID &amp; Spent Tool'!A599,Main!A:C,3)</f>
        <v>15</v>
      </c>
      <c r="C599">
        <f>_xlfn.XLOOKUP(A599,Main!A:A,Main!C:C)</f>
        <v>15</v>
      </c>
    </row>
    <row r="600" spans="1:3" x14ac:dyDescent="0.15">
      <c r="A600">
        <v>599</v>
      </c>
      <c r="B600">
        <f>VLOOKUP('ID &amp; Spent Tool'!A600,Main!A:C,3)</f>
        <v>1212</v>
      </c>
      <c r="C600">
        <f>_xlfn.XLOOKUP(A600,Main!A:A,Main!C:C)</f>
        <v>1212</v>
      </c>
    </row>
    <row r="601" spans="1:3" x14ac:dyDescent="0.15">
      <c r="A601">
        <v>600</v>
      </c>
      <c r="B601">
        <f>VLOOKUP('ID &amp; Spent Tool'!A601,Main!A:C,3)</f>
        <v>345</v>
      </c>
      <c r="C601">
        <f>_xlfn.XLOOKUP(A601,Main!A:A,Main!C:C)</f>
        <v>345</v>
      </c>
    </row>
    <row r="602" spans="1:3" x14ac:dyDescent="0.15">
      <c r="A602">
        <v>601</v>
      </c>
      <c r="B602">
        <f>VLOOKUP('ID &amp; Spent Tool'!A602,Main!A:C,3)</f>
        <v>1503</v>
      </c>
      <c r="C602">
        <f>_xlfn.XLOOKUP(A602,Main!A:A,Main!C:C)</f>
        <v>1503</v>
      </c>
    </row>
    <row r="603" spans="1:3" x14ac:dyDescent="0.15">
      <c r="A603">
        <v>602</v>
      </c>
      <c r="B603">
        <f>VLOOKUP('ID &amp; Spent Tool'!A603,Main!A:C,3)</f>
        <v>1106</v>
      </c>
      <c r="C603">
        <f>_xlfn.XLOOKUP(A603,Main!A:A,Main!C:C)</f>
        <v>1106</v>
      </c>
    </row>
    <row r="604" spans="1:3" x14ac:dyDescent="0.15">
      <c r="A604">
        <v>603</v>
      </c>
      <c r="B604">
        <f>VLOOKUP('ID &amp; Spent Tool'!A604,Main!A:C,3)</f>
        <v>1322</v>
      </c>
      <c r="C604">
        <f>_xlfn.XLOOKUP(A604,Main!A:A,Main!C:C)</f>
        <v>1322</v>
      </c>
    </row>
    <row r="605" spans="1:3" x14ac:dyDescent="0.15">
      <c r="A605">
        <v>604</v>
      </c>
      <c r="B605">
        <f>VLOOKUP('ID &amp; Spent Tool'!A605,Main!A:C,3)</f>
        <v>1282</v>
      </c>
      <c r="C605">
        <f>_xlfn.XLOOKUP(A605,Main!A:A,Main!C:C)</f>
        <v>1282</v>
      </c>
    </row>
    <row r="606" spans="1:3" x14ac:dyDescent="0.15">
      <c r="A606">
        <v>605</v>
      </c>
      <c r="B606">
        <f>VLOOKUP('ID &amp; Spent Tool'!A606,Main!A:C,3)</f>
        <v>342</v>
      </c>
      <c r="C606">
        <f>_xlfn.XLOOKUP(A606,Main!A:A,Main!C:C)</f>
        <v>342</v>
      </c>
    </row>
    <row r="607" spans="1:3" x14ac:dyDescent="0.15">
      <c r="A607">
        <v>606</v>
      </c>
      <c r="B607">
        <f>VLOOKUP('ID &amp; Spent Tool'!A607,Main!A:C,3)</f>
        <v>1502</v>
      </c>
      <c r="C607">
        <f>_xlfn.XLOOKUP(A607,Main!A:A,Main!C:C)</f>
        <v>1502</v>
      </c>
    </row>
    <row r="608" spans="1:3" x14ac:dyDescent="0.15">
      <c r="A608">
        <v>607</v>
      </c>
      <c r="B608">
        <f>VLOOKUP('ID &amp; Spent Tool'!A608,Main!A:C,3)</f>
        <v>224</v>
      </c>
      <c r="C608">
        <f>_xlfn.XLOOKUP(A608,Main!A:A,Main!C:C)</f>
        <v>224</v>
      </c>
    </row>
    <row r="609" spans="1:3" x14ac:dyDescent="0.15">
      <c r="A609">
        <v>608</v>
      </c>
      <c r="B609">
        <f>VLOOKUP('ID &amp; Spent Tool'!A609,Main!A:C,3)</f>
        <v>216</v>
      </c>
      <c r="C609">
        <f>_xlfn.XLOOKUP(A609,Main!A:A,Main!C:C)</f>
        <v>216</v>
      </c>
    </row>
    <row r="610" spans="1:3" x14ac:dyDescent="0.15">
      <c r="A610">
        <v>609</v>
      </c>
      <c r="B610">
        <f>VLOOKUP('ID &amp; Spent Tool'!A610,Main!A:C,3)</f>
        <v>1042</v>
      </c>
      <c r="C610">
        <f>_xlfn.XLOOKUP(A610,Main!A:A,Main!C:C)</f>
        <v>1042</v>
      </c>
    </row>
    <row r="611" spans="1:3" x14ac:dyDescent="0.15">
      <c r="A611">
        <v>610</v>
      </c>
      <c r="B611">
        <f>VLOOKUP('ID &amp; Spent Tool'!A611,Main!A:C,3)</f>
        <v>453</v>
      </c>
      <c r="C611">
        <f>_xlfn.XLOOKUP(A611,Main!A:A,Main!C:C)</f>
        <v>453</v>
      </c>
    </row>
    <row r="612" spans="1:3" x14ac:dyDescent="0.15">
      <c r="A612">
        <v>611</v>
      </c>
      <c r="B612">
        <f>VLOOKUP('ID &amp; Spent Tool'!A612,Main!A:C,3)</f>
        <v>1970</v>
      </c>
      <c r="C612">
        <f>_xlfn.XLOOKUP(A612,Main!A:A,Main!C:C)</f>
        <v>1970</v>
      </c>
    </row>
    <row r="613" spans="1:3" x14ac:dyDescent="0.15">
      <c r="A613">
        <v>612</v>
      </c>
      <c r="B613">
        <f>VLOOKUP('ID &amp; Spent Tool'!A613,Main!A:C,3)</f>
        <v>42</v>
      </c>
      <c r="C613">
        <f>_xlfn.XLOOKUP(A613,Main!A:A,Main!C:C)</f>
        <v>42</v>
      </c>
    </row>
    <row r="614" spans="1:3" x14ac:dyDescent="0.15">
      <c r="A614">
        <v>613</v>
      </c>
      <c r="B614">
        <f>VLOOKUP('ID &amp; Spent Tool'!A614,Main!A:C,3)</f>
        <v>1163</v>
      </c>
      <c r="C614">
        <f>_xlfn.XLOOKUP(A614,Main!A:A,Main!C:C)</f>
        <v>1163</v>
      </c>
    </row>
    <row r="615" spans="1:3" x14ac:dyDescent="0.15">
      <c r="A615">
        <v>614</v>
      </c>
      <c r="B615">
        <f>VLOOKUP('ID &amp; Spent Tool'!A615,Main!A:C,3)</f>
        <v>58</v>
      </c>
      <c r="C615">
        <f>_xlfn.XLOOKUP(A615,Main!A:A,Main!C:C)</f>
        <v>58</v>
      </c>
    </row>
    <row r="616" spans="1:3" x14ac:dyDescent="0.15">
      <c r="A616">
        <v>615</v>
      </c>
      <c r="B616">
        <f>VLOOKUP('ID &amp; Spent Tool'!A616,Main!A:C,3)</f>
        <v>348</v>
      </c>
      <c r="C616">
        <f>_xlfn.XLOOKUP(A616,Main!A:A,Main!C:C)</f>
        <v>348</v>
      </c>
    </row>
    <row r="617" spans="1:3" x14ac:dyDescent="0.15">
      <c r="A617">
        <v>616</v>
      </c>
      <c r="B617">
        <f>VLOOKUP('ID &amp; Spent Tool'!A617,Main!A:C,3)</f>
        <v>150</v>
      </c>
      <c r="C617">
        <f>_xlfn.XLOOKUP(A617,Main!A:A,Main!C:C)</f>
        <v>150</v>
      </c>
    </row>
    <row r="618" spans="1:3" x14ac:dyDescent="0.15">
      <c r="A618">
        <v>617</v>
      </c>
      <c r="B618">
        <f>VLOOKUP('ID &amp; Spent Tool'!A618,Main!A:C,3)</f>
        <v>1024</v>
      </c>
      <c r="C618">
        <f>_xlfn.XLOOKUP(A618,Main!A:A,Main!C:C)</f>
        <v>1024</v>
      </c>
    </row>
    <row r="619" spans="1:3" x14ac:dyDescent="0.15">
      <c r="A619">
        <v>618</v>
      </c>
      <c r="B619">
        <f>VLOOKUP('ID &amp; Spent Tool'!A619,Main!A:C,3)</f>
        <v>147</v>
      </c>
      <c r="C619">
        <f>_xlfn.XLOOKUP(A619,Main!A:A,Main!C:C)</f>
        <v>147</v>
      </c>
    </row>
    <row r="620" spans="1:3" x14ac:dyDescent="0.15">
      <c r="A620">
        <v>619</v>
      </c>
      <c r="B620">
        <f>VLOOKUP('ID &amp; Spent Tool'!A620,Main!A:C,3)</f>
        <v>592</v>
      </c>
      <c r="C620">
        <f>_xlfn.XLOOKUP(A620,Main!A:A,Main!C:C)</f>
        <v>592</v>
      </c>
    </row>
    <row r="621" spans="1:3" x14ac:dyDescent="0.15">
      <c r="A621">
        <v>620</v>
      </c>
      <c r="B621">
        <f>VLOOKUP('ID &amp; Spent Tool'!A621,Main!A:C,3)</f>
        <v>913</v>
      </c>
      <c r="C621">
        <f>_xlfn.XLOOKUP(A621,Main!A:A,Main!C:C)</f>
        <v>913</v>
      </c>
    </row>
    <row r="622" spans="1:3" x14ac:dyDescent="0.15">
      <c r="A622">
        <v>621</v>
      </c>
      <c r="B622">
        <f>VLOOKUP('ID &amp; Spent Tool'!A622,Main!A:C,3)</f>
        <v>63</v>
      </c>
      <c r="C622">
        <f>_xlfn.XLOOKUP(A622,Main!A:A,Main!C:C)</f>
        <v>63</v>
      </c>
    </row>
    <row r="623" spans="1:3" x14ac:dyDescent="0.15">
      <c r="A623">
        <v>622</v>
      </c>
      <c r="B623">
        <f>VLOOKUP('ID &amp; Spent Tool'!A623,Main!A:C,3)</f>
        <v>24</v>
      </c>
      <c r="C623">
        <f>_xlfn.XLOOKUP(A623,Main!A:A,Main!C:C)</f>
        <v>24</v>
      </c>
    </row>
    <row r="624" spans="1:3" x14ac:dyDescent="0.15">
      <c r="A624">
        <v>623</v>
      </c>
      <c r="B624">
        <f>VLOOKUP('ID &amp; Spent Tool'!A624,Main!A:C,3)</f>
        <v>41</v>
      </c>
      <c r="C624">
        <f>_xlfn.XLOOKUP(A624,Main!A:A,Main!C:C)</f>
        <v>41</v>
      </c>
    </row>
    <row r="625" spans="1:3" x14ac:dyDescent="0.15">
      <c r="A625">
        <v>624</v>
      </c>
      <c r="B625">
        <f>VLOOKUP('ID &amp; Spent Tool'!A625,Main!A:C,3)</f>
        <v>17</v>
      </c>
      <c r="C625">
        <f>_xlfn.XLOOKUP(A625,Main!A:A,Main!C:C)</f>
        <v>17</v>
      </c>
    </row>
    <row r="626" spans="1:3" x14ac:dyDescent="0.15">
      <c r="A626">
        <v>625</v>
      </c>
      <c r="B626">
        <f>VLOOKUP('ID &amp; Spent Tool'!A626,Main!A:C,3)</f>
        <v>44</v>
      </c>
      <c r="C626">
        <f>_xlfn.XLOOKUP(A626,Main!A:A,Main!C:C)</f>
        <v>44</v>
      </c>
    </row>
    <row r="627" spans="1:3" x14ac:dyDescent="0.15">
      <c r="A627">
        <v>626</v>
      </c>
      <c r="B627">
        <f>VLOOKUP('ID &amp; Spent Tool'!A627,Main!A:C,3)</f>
        <v>32</v>
      </c>
      <c r="C627">
        <f>_xlfn.XLOOKUP(A627,Main!A:A,Main!C:C)</f>
        <v>32</v>
      </c>
    </row>
    <row r="628" spans="1:3" x14ac:dyDescent="0.15">
      <c r="A628">
        <v>627</v>
      </c>
      <c r="B628">
        <f>VLOOKUP('ID &amp; Spent Tool'!A628,Main!A:C,3)</f>
        <v>180</v>
      </c>
      <c r="C628">
        <f>_xlfn.XLOOKUP(A628,Main!A:A,Main!C:C)</f>
        <v>180</v>
      </c>
    </row>
    <row r="629" spans="1:3" x14ac:dyDescent="0.15">
      <c r="A629">
        <v>628</v>
      </c>
      <c r="B629">
        <f>VLOOKUP('ID &amp; Spent Tool'!A629,Main!A:C,3)</f>
        <v>1038</v>
      </c>
      <c r="C629">
        <f>_xlfn.XLOOKUP(A629,Main!A:A,Main!C:C)</f>
        <v>1038</v>
      </c>
    </row>
    <row r="630" spans="1:3" x14ac:dyDescent="0.15">
      <c r="A630">
        <v>629</v>
      </c>
      <c r="B630">
        <f>VLOOKUP('ID &amp; Spent Tool'!A630,Main!A:C,3)</f>
        <v>491</v>
      </c>
      <c r="C630">
        <f>_xlfn.XLOOKUP(A630,Main!A:A,Main!C:C)</f>
        <v>491</v>
      </c>
    </row>
    <row r="631" spans="1:3" x14ac:dyDescent="0.15">
      <c r="A631">
        <v>630</v>
      </c>
      <c r="B631">
        <f>VLOOKUP('ID &amp; Spent Tool'!A631,Main!A:C,3)</f>
        <v>888</v>
      </c>
      <c r="C631">
        <f>_xlfn.XLOOKUP(A631,Main!A:A,Main!C:C)</f>
        <v>888</v>
      </c>
    </row>
    <row r="632" spans="1:3" x14ac:dyDescent="0.15">
      <c r="A632">
        <v>631</v>
      </c>
      <c r="B632">
        <f>VLOOKUP('ID &amp; Spent Tool'!A632,Main!A:C,3)</f>
        <v>611</v>
      </c>
      <c r="C632">
        <f>_xlfn.XLOOKUP(A632,Main!A:A,Main!C:C)</f>
        <v>611</v>
      </c>
    </row>
    <row r="633" spans="1:3" x14ac:dyDescent="0.15">
      <c r="A633">
        <v>632</v>
      </c>
      <c r="B633">
        <f>VLOOKUP('ID &amp; Spent Tool'!A633,Main!A:C,3)</f>
        <v>10</v>
      </c>
      <c r="C633">
        <f>_xlfn.XLOOKUP(A633,Main!A:A,Main!C:C)</f>
        <v>10</v>
      </c>
    </row>
    <row r="634" spans="1:3" x14ac:dyDescent="0.15">
      <c r="A634">
        <v>633</v>
      </c>
      <c r="B634">
        <f>VLOOKUP('ID &amp; Spent Tool'!A634,Main!A:C,3)</f>
        <v>1497</v>
      </c>
      <c r="C634">
        <f>_xlfn.XLOOKUP(A634,Main!A:A,Main!C:C)</f>
        <v>1497</v>
      </c>
    </row>
    <row r="635" spans="1:3" x14ac:dyDescent="0.15">
      <c r="A635">
        <v>634</v>
      </c>
      <c r="B635">
        <f>VLOOKUP('ID &amp; Spent Tool'!A635,Main!A:C,3)</f>
        <v>485</v>
      </c>
      <c r="C635">
        <f>_xlfn.XLOOKUP(A635,Main!A:A,Main!C:C)</f>
        <v>485</v>
      </c>
    </row>
    <row r="636" spans="1:3" x14ac:dyDescent="0.15">
      <c r="A636">
        <v>635</v>
      </c>
      <c r="B636">
        <f>VLOOKUP('ID &amp; Spent Tool'!A636,Main!A:C,3)</f>
        <v>1492</v>
      </c>
      <c r="C636">
        <f>_xlfn.XLOOKUP(A636,Main!A:A,Main!C:C)</f>
        <v>1492</v>
      </c>
    </row>
    <row r="637" spans="1:3" x14ac:dyDescent="0.15">
      <c r="A637">
        <v>636</v>
      </c>
      <c r="B637">
        <f>VLOOKUP('ID &amp; Spent Tool'!A637,Main!A:C,3)</f>
        <v>658</v>
      </c>
      <c r="C637">
        <f>_xlfn.XLOOKUP(A637,Main!A:A,Main!C:C)</f>
        <v>658</v>
      </c>
    </row>
    <row r="638" spans="1:3" x14ac:dyDescent="0.15">
      <c r="A638">
        <v>637</v>
      </c>
      <c r="B638">
        <f>VLOOKUP('ID &amp; Spent Tool'!A638,Main!A:C,3)</f>
        <v>774</v>
      </c>
      <c r="C638">
        <f>_xlfn.XLOOKUP(A638,Main!A:A,Main!C:C)</f>
        <v>774</v>
      </c>
    </row>
    <row r="639" spans="1:3" x14ac:dyDescent="0.15">
      <c r="A639">
        <v>638</v>
      </c>
      <c r="B639">
        <f>VLOOKUP('ID &amp; Spent Tool'!A639,Main!A:C,3)</f>
        <v>1959</v>
      </c>
      <c r="C639">
        <f>_xlfn.XLOOKUP(A639,Main!A:A,Main!C:C)</f>
        <v>1959</v>
      </c>
    </row>
    <row r="640" spans="1:3" x14ac:dyDescent="0.15">
      <c r="A640">
        <v>639</v>
      </c>
      <c r="B640">
        <f>VLOOKUP('ID &amp; Spent Tool'!A640,Main!A:C,3)</f>
        <v>422</v>
      </c>
      <c r="C640">
        <f>_xlfn.XLOOKUP(A640,Main!A:A,Main!C:C)</f>
        <v>422</v>
      </c>
    </row>
    <row r="641" spans="1:3" x14ac:dyDescent="0.15">
      <c r="A641">
        <v>640</v>
      </c>
      <c r="B641">
        <f>VLOOKUP('ID &amp; Spent Tool'!A641,Main!A:C,3)</f>
        <v>216</v>
      </c>
      <c r="C641">
        <f>_xlfn.XLOOKUP(A641,Main!A:A,Main!C:C)</f>
        <v>216</v>
      </c>
    </row>
    <row r="642" spans="1:3" x14ac:dyDescent="0.15">
      <c r="A642">
        <v>641</v>
      </c>
      <c r="B642">
        <f>VLOOKUP('ID &amp; Spent Tool'!A642,Main!A:C,3)</f>
        <v>1092</v>
      </c>
      <c r="C642">
        <f>_xlfn.XLOOKUP(A642,Main!A:A,Main!C:C)</f>
        <v>1092</v>
      </c>
    </row>
    <row r="643" spans="1:3" x14ac:dyDescent="0.15">
      <c r="A643">
        <v>642</v>
      </c>
      <c r="B643">
        <f>VLOOKUP('ID &amp; Spent Tool'!A643,Main!A:C,3)</f>
        <v>611</v>
      </c>
      <c r="C643">
        <f>_xlfn.XLOOKUP(A643,Main!A:A,Main!C:C)</f>
        <v>611</v>
      </c>
    </row>
    <row r="644" spans="1:3" x14ac:dyDescent="0.15">
      <c r="A644">
        <v>643</v>
      </c>
      <c r="B644">
        <f>VLOOKUP('ID &amp; Spent Tool'!A644,Main!A:C,3)</f>
        <v>1489</v>
      </c>
      <c r="C644">
        <f>_xlfn.XLOOKUP(A644,Main!A:A,Main!C:C)</f>
        <v>1489</v>
      </c>
    </row>
    <row r="645" spans="1:3" x14ac:dyDescent="0.15">
      <c r="A645">
        <v>644</v>
      </c>
      <c r="B645">
        <f>VLOOKUP('ID &amp; Spent Tool'!A645,Main!A:C,3)</f>
        <v>1320</v>
      </c>
      <c r="C645">
        <f>_xlfn.XLOOKUP(A645,Main!A:A,Main!C:C)</f>
        <v>1320</v>
      </c>
    </row>
    <row r="646" spans="1:3" x14ac:dyDescent="0.15">
      <c r="A646">
        <v>645</v>
      </c>
      <c r="B646">
        <f>VLOOKUP('ID &amp; Spent Tool'!A646,Main!A:C,3)</f>
        <v>977</v>
      </c>
      <c r="C646">
        <f>_xlfn.XLOOKUP(A646,Main!A:A,Main!C:C)</f>
        <v>977</v>
      </c>
    </row>
    <row r="647" spans="1:3" x14ac:dyDescent="0.15">
      <c r="A647">
        <v>646</v>
      </c>
      <c r="B647">
        <f>VLOOKUP('ID &amp; Spent Tool'!A647,Main!A:C,3)</f>
        <v>1486</v>
      </c>
      <c r="C647">
        <f>_xlfn.XLOOKUP(A647,Main!A:A,Main!C:C)</f>
        <v>1486</v>
      </c>
    </row>
    <row r="648" spans="1:3" x14ac:dyDescent="0.15">
      <c r="A648">
        <v>647</v>
      </c>
      <c r="B648">
        <f>VLOOKUP('ID &amp; Spent Tool'!A648,Main!A:C,3)</f>
        <v>858</v>
      </c>
      <c r="C648">
        <f>_xlfn.XLOOKUP(A648,Main!A:A,Main!C:C)</f>
        <v>858</v>
      </c>
    </row>
    <row r="649" spans="1:3" x14ac:dyDescent="0.15">
      <c r="A649">
        <v>648</v>
      </c>
      <c r="B649">
        <f>VLOOKUP('ID &amp; Spent Tool'!A649,Main!A:C,3)</f>
        <v>190</v>
      </c>
      <c r="C649">
        <f>_xlfn.XLOOKUP(A649,Main!A:A,Main!C:C)</f>
        <v>190</v>
      </c>
    </row>
    <row r="650" spans="1:3" x14ac:dyDescent="0.15">
      <c r="A650">
        <v>649</v>
      </c>
      <c r="B650">
        <f>VLOOKUP('ID &amp; Spent Tool'!A650,Main!A:C,3)</f>
        <v>19</v>
      </c>
      <c r="C650">
        <f>_xlfn.XLOOKUP(A650,Main!A:A,Main!C:C)</f>
        <v>19</v>
      </c>
    </row>
    <row r="651" spans="1:3" x14ac:dyDescent="0.15">
      <c r="A651">
        <v>650</v>
      </c>
      <c r="B651">
        <f>VLOOKUP('ID &amp; Spent Tool'!A651,Main!A:C,3)</f>
        <v>1480</v>
      </c>
      <c r="C651">
        <f>_xlfn.XLOOKUP(A651,Main!A:A,Main!C:C)</f>
        <v>1480</v>
      </c>
    </row>
    <row r="652" spans="1:3" x14ac:dyDescent="0.15">
      <c r="A652">
        <v>651</v>
      </c>
      <c r="B652">
        <f>VLOOKUP('ID &amp; Spent Tool'!A652,Main!A:C,3)</f>
        <v>120</v>
      </c>
      <c r="C652">
        <f>_xlfn.XLOOKUP(A652,Main!A:A,Main!C:C)</f>
        <v>120</v>
      </c>
    </row>
    <row r="653" spans="1:3" x14ac:dyDescent="0.15">
      <c r="A653">
        <v>652</v>
      </c>
      <c r="B653">
        <f>VLOOKUP('ID &amp; Spent Tool'!A653,Main!A:C,3)</f>
        <v>19</v>
      </c>
      <c r="C653">
        <f>_xlfn.XLOOKUP(A653,Main!A:A,Main!C:C)</f>
        <v>19</v>
      </c>
    </row>
    <row r="654" spans="1:3" x14ac:dyDescent="0.15">
      <c r="A654">
        <v>653</v>
      </c>
      <c r="B654">
        <f>VLOOKUP('ID &amp; Spent Tool'!A654,Main!A:C,3)</f>
        <v>1468</v>
      </c>
      <c r="C654">
        <f>_xlfn.XLOOKUP(A654,Main!A:A,Main!C:C)</f>
        <v>1468</v>
      </c>
    </row>
    <row r="655" spans="1:3" x14ac:dyDescent="0.15">
      <c r="A655">
        <v>654</v>
      </c>
      <c r="B655">
        <f>VLOOKUP('ID &amp; Spent Tool'!A655,Main!A:C,3)</f>
        <v>607</v>
      </c>
      <c r="C655">
        <f>_xlfn.XLOOKUP(A655,Main!A:A,Main!C:C)</f>
        <v>607</v>
      </c>
    </row>
    <row r="656" spans="1:3" x14ac:dyDescent="0.15">
      <c r="A656">
        <v>655</v>
      </c>
      <c r="B656">
        <f>VLOOKUP('ID &amp; Spent Tool'!A656,Main!A:C,3)</f>
        <v>970</v>
      </c>
      <c r="C656">
        <f>_xlfn.XLOOKUP(A656,Main!A:A,Main!C:C)</f>
        <v>970</v>
      </c>
    </row>
    <row r="657" spans="1:3" x14ac:dyDescent="0.15">
      <c r="A657">
        <v>656</v>
      </c>
      <c r="B657">
        <f>VLOOKUP('ID &amp; Spent Tool'!A657,Main!A:C,3)</f>
        <v>700</v>
      </c>
      <c r="C657">
        <f>_xlfn.XLOOKUP(A657,Main!A:A,Main!C:C)</f>
        <v>700</v>
      </c>
    </row>
    <row r="658" spans="1:3" x14ac:dyDescent="0.15">
      <c r="A658">
        <v>657</v>
      </c>
      <c r="B658">
        <f>VLOOKUP('ID &amp; Spent Tool'!A658,Main!A:C,3)</f>
        <v>591</v>
      </c>
      <c r="C658">
        <f>_xlfn.XLOOKUP(A658,Main!A:A,Main!C:C)</f>
        <v>591</v>
      </c>
    </row>
    <row r="659" spans="1:3" x14ac:dyDescent="0.15">
      <c r="A659">
        <v>658</v>
      </c>
      <c r="B659">
        <f>VLOOKUP('ID &amp; Spent Tool'!A659,Main!A:C,3)</f>
        <v>1211</v>
      </c>
      <c r="C659">
        <f>_xlfn.XLOOKUP(A659,Main!A:A,Main!C:C)</f>
        <v>1211</v>
      </c>
    </row>
    <row r="660" spans="1:3" x14ac:dyDescent="0.15">
      <c r="A660">
        <v>659</v>
      </c>
      <c r="B660">
        <f>VLOOKUP('ID &amp; Spent Tool'!A660,Main!A:C,3)</f>
        <v>1464</v>
      </c>
      <c r="C660">
        <f>_xlfn.XLOOKUP(A660,Main!A:A,Main!C:C)</f>
        <v>1464</v>
      </c>
    </row>
    <row r="661" spans="1:3" x14ac:dyDescent="0.15">
      <c r="A661">
        <v>660</v>
      </c>
      <c r="B661">
        <f>VLOOKUP('ID &amp; Spent Tool'!A661,Main!A:C,3)</f>
        <v>182</v>
      </c>
      <c r="C661">
        <f>_xlfn.XLOOKUP(A661,Main!A:A,Main!C:C)</f>
        <v>182</v>
      </c>
    </row>
    <row r="662" spans="1:3" x14ac:dyDescent="0.15">
      <c r="A662">
        <v>661</v>
      </c>
      <c r="B662">
        <f>VLOOKUP('ID &amp; Spent Tool'!A662,Main!A:C,3)</f>
        <v>39</v>
      </c>
      <c r="C662">
        <f>_xlfn.XLOOKUP(A662,Main!A:A,Main!C:C)</f>
        <v>39</v>
      </c>
    </row>
    <row r="663" spans="1:3" x14ac:dyDescent="0.15">
      <c r="A663">
        <v>662</v>
      </c>
      <c r="B663">
        <f>VLOOKUP('ID &amp; Spent Tool'!A663,Main!A:C,3)</f>
        <v>607</v>
      </c>
      <c r="C663">
        <f>_xlfn.XLOOKUP(A663,Main!A:A,Main!C:C)</f>
        <v>607</v>
      </c>
    </row>
    <row r="664" spans="1:3" x14ac:dyDescent="0.15">
      <c r="A664">
        <v>663</v>
      </c>
      <c r="B664">
        <f>VLOOKUP('ID &amp; Spent Tool'!A664,Main!A:C,3)</f>
        <v>757</v>
      </c>
      <c r="C664">
        <f>_xlfn.XLOOKUP(A664,Main!A:A,Main!C:C)</f>
        <v>757</v>
      </c>
    </row>
    <row r="665" spans="1:3" x14ac:dyDescent="0.15">
      <c r="A665">
        <v>664</v>
      </c>
      <c r="B665">
        <f>VLOOKUP('ID &amp; Spent Tool'!A665,Main!A:C,3)</f>
        <v>1460</v>
      </c>
      <c r="C665">
        <f>_xlfn.XLOOKUP(A665,Main!A:A,Main!C:C)</f>
        <v>1460</v>
      </c>
    </row>
    <row r="666" spans="1:3" x14ac:dyDescent="0.15">
      <c r="A666">
        <v>665</v>
      </c>
      <c r="B666">
        <f>VLOOKUP('ID &amp; Spent Tool'!A666,Main!A:C,3)</f>
        <v>12</v>
      </c>
      <c r="C666">
        <f>_xlfn.XLOOKUP(A666,Main!A:A,Main!C:C)</f>
        <v>12</v>
      </c>
    </row>
    <row r="667" spans="1:3" x14ac:dyDescent="0.15">
      <c r="A667">
        <v>666</v>
      </c>
      <c r="B667">
        <f>VLOOKUP('ID &amp; Spent Tool'!A667,Main!A:C,3)</f>
        <v>837</v>
      </c>
      <c r="C667">
        <f>_xlfn.XLOOKUP(A667,Main!A:A,Main!C:C)</f>
        <v>837</v>
      </c>
    </row>
    <row r="668" spans="1:3" x14ac:dyDescent="0.15">
      <c r="A668">
        <v>667</v>
      </c>
      <c r="B668">
        <f>VLOOKUP('ID &amp; Spent Tool'!A668,Main!A:C,3)</f>
        <v>70</v>
      </c>
      <c r="C668">
        <f>_xlfn.XLOOKUP(A668,Main!A:A,Main!C:C)</f>
        <v>70</v>
      </c>
    </row>
    <row r="669" spans="1:3" x14ac:dyDescent="0.15">
      <c r="A669">
        <v>668</v>
      </c>
      <c r="B669">
        <f>VLOOKUP('ID &amp; Spent Tool'!A669,Main!A:C,3)</f>
        <v>547</v>
      </c>
      <c r="C669">
        <f>_xlfn.XLOOKUP(A669,Main!A:A,Main!C:C)</f>
        <v>547</v>
      </c>
    </row>
    <row r="670" spans="1:3" x14ac:dyDescent="0.15">
      <c r="A670">
        <v>669</v>
      </c>
      <c r="B670">
        <f>VLOOKUP('ID &amp; Spent Tool'!A670,Main!A:C,3)</f>
        <v>229</v>
      </c>
      <c r="C670">
        <f>_xlfn.XLOOKUP(A670,Main!A:A,Main!C:C)</f>
        <v>229</v>
      </c>
    </row>
    <row r="671" spans="1:3" x14ac:dyDescent="0.15">
      <c r="A671">
        <v>670</v>
      </c>
      <c r="B671">
        <f>VLOOKUP('ID &amp; Spent Tool'!A671,Main!A:C,3)</f>
        <v>1364</v>
      </c>
      <c r="C671">
        <f>_xlfn.XLOOKUP(A671,Main!A:A,Main!C:C)</f>
        <v>1364</v>
      </c>
    </row>
    <row r="672" spans="1:3" x14ac:dyDescent="0.15">
      <c r="A672">
        <v>671</v>
      </c>
      <c r="B672">
        <f>VLOOKUP('ID &amp; Spent Tool'!A672,Main!A:C,3)</f>
        <v>43</v>
      </c>
      <c r="C672">
        <f>_xlfn.XLOOKUP(A672,Main!A:A,Main!C:C)</f>
        <v>43</v>
      </c>
    </row>
    <row r="673" spans="1:3" x14ac:dyDescent="0.15">
      <c r="A673">
        <v>672</v>
      </c>
      <c r="B673">
        <f>VLOOKUP('ID &amp; Spent Tool'!A673,Main!A:C,3)</f>
        <v>1011</v>
      </c>
      <c r="C673">
        <f>_xlfn.XLOOKUP(A673,Main!A:A,Main!C:C)</f>
        <v>1011</v>
      </c>
    </row>
    <row r="674" spans="1:3" x14ac:dyDescent="0.15">
      <c r="A674">
        <v>673</v>
      </c>
      <c r="B674">
        <f>VLOOKUP('ID &amp; Spent Tool'!A674,Main!A:C,3)</f>
        <v>18</v>
      </c>
      <c r="C674">
        <f>_xlfn.XLOOKUP(A674,Main!A:A,Main!C:C)</f>
        <v>18</v>
      </c>
    </row>
    <row r="675" spans="1:3" x14ac:dyDescent="0.15">
      <c r="A675">
        <v>674</v>
      </c>
      <c r="B675">
        <f>VLOOKUP('ID &amp; Spent Tool'!A675,Main!A:C,3)</f>
        <v>956</v>
      </c>
      <c r="C675">
        <f>_xlfn.XLOOKUP(A675,Main!A:A,Main!C:C)</f>
        <v>956</v>
      </c>
    </row>
    <row r="676" spans="1:3" x14ac:dyDescent="0.15">
      <c r="A676">
        <v>675</v>
      </c>
      <c r="B676">
        <f>VLOOKUP('ID &amp; Spent Tool'!A676,Main!A:C,3)</f>
        <v>714</v>
      </c>
      <c r="C676">
        <f>_xlfn.XLOOKUP(A676,Main!A:A,Main!C:C)</f>
        <v>714</v>
      </c>
    </row>
    <row r="677" spans="1:3" x14ac:dyDescent="0.15">
      <c r="A677">
        <v>676</v>
      </c>
      <c r="B677">
        <f>VLOOKUP('ID &amp; Spent Tool'!A677,Main!A:C,3)</f>
        <v>15</v>
      </c>
      <c r="C677">
        <f>_xlfn.XLOOKUP(A677,Main!A:A,Main!C:C)</f>
        <v>15</v>
      </c>
    </row>
    <row r="678" spans="1:3" x14ac:dyDescent="0.15">
      <c r="A678">
        <v>677</v>
      </c>
      <c r="B678">
        <f>VLOOKUP('ID &amp; Spent Tool'!A678,Main!A:C,3)</f>
        <v>1698</v>
      </c>
      <c r="C678">
        <f>_xlfn.XLOOKUP(A678,Main!A:A,Main!C:C)</f>
        <v>1698</v>
      </c>
    </row>
    <row r="679" spans="1:3" x14ac:dyDescent="0.15">
      <c r="A679">
        <v>678</v>
      </c>
      <c r="B679">
        <f>VLOOKUP('ID &amp; Spent Tool'!A679,Main!A:C,3)</f>
        <v>1446</v>
      </c>
      <c r="C679">
        <f>_xlfn.XLOOKUP(A679,Main!A:A,Main!C:C)</f>
        <v>1446</v>
      </c>
    </row>
    <row r="680" spans="1:3" x14ac:dyDescent="0.15">
      <c r="A680">
        <v>679</v>
      </c>
      <c r="B680">
        <f>VLOOKUP('ID &amp; Spent Tool'!A680,Main!A:C,3)</f>
        <v>1332</v>
      </c>
      <c r="C680">
        <f>_xlfn.XLOOKUP(A680,Main!A:A,Main!C:C)</f>
        <v>1332</v>
      </c>
    </row>
    <row r="681" spans="1:3" x14ac:dyDescent="0.15">
      <c r="A681">
        <v>680</v>
      </c>
      <c r="B681">
        <f>VLOOKUP('ID &amp; Spent Tool'!A681,Main!A:C,3)</f>
        <v>876</v>
      </c>
      <c r="C681">
        <f>_xlfn.XLOOKUP(A681,Main!A:A,Main!C:C)</f>
        <v>876</v>
      </c>
    </row>
    <row r="682" spans="1:3" x14ac:dyDescent="0.15">
      <c r="A682">
        <v>681</v>
      </c>
      <c r="B682">
        <f>VLOOKUP('ID &amp; Spent Tool'!A682,Main!A:C,3)</f>
        <v>385</v>
      </c>
      <c r="C682">
        <f>_xlfn.XLOOKUP(A682,Main!A:A,Main!C:C)</f>
        <v>385</v>
      </c>
    </row>
    <row r="683" spans="1:3" x14ac:dyDescent="0.15">
      <c r="A683">
        <v>682</v>
      </c>
      <c r="B683">
        <f>VLOOKUP('ID &amp; Spent Tool'!A683,Main!A:C,3)</f>
        <v>653</v>
      </c>
      <c r="C683">
        <f>_xlfn.XLOOKUP(A683,Main!A:A,Main!C:C)</f>
        <v>653</v>
      </c>
    </row>
    <row r="684" spans="1:3" x14ac:dyDescent="0.15">
      <c r="A684">
        <v>683</v>
      </c>
      <c r="B684">
        <f>VLOOKUP('ID &amp; Spent Tool'!A684,Main!A:C,3)</f>
        <v>11</v>
      </c>
      <c r="C684">
        <f>_xlfn.XLOOKUP(A684,Main!A:A,Main!C:C)</f>
        <v>11</v>
      </c>
    </row>
    <row r="685" spans="1:3" x14ac:dyDescent="0.15">
      <c r="A685">
        <v>684</v>
      </c>
      <c r="B685">
        <f>VLOOKUP('ID &amp; Spent Tool'!A685,Main!A:C,3)</f>
        <v>437</v>
      </c>
      <c r="C685">
        <f>_xlfn.XLOOKUP(A685,Main!A:A,Main!C:C)</f>
        <v>437</v>
      </c>
    </row>
    <row r="686" spans="1:3" x14ac:dyDescent="0.15">
      <c r="A686">
        <v>685</v>
      </c>
      <c r="B686">
        <f>VLOOKUP('ID &amp; Spent Tool'!A686,Main!A:C,3)</f>
        <v>254</v>
      </c>
      <c r="C686">
        <f>_xlfn.XLOOKUP(A686,Main!A:A,Main!C:C)</f>
        <v>254</v>
      </c>
    </row>
    <row r="687" spans="1:3" x14ac:dyDescent="0.15">
      <c r="A687">
        <v>686</v>
      </c>
      <c r="B687">
        <f>VLOOKUP('ID &amp; Spent Tool'!A687,Main!A:C,3)</f>
        <v>1430</v>
      </c>
      <c r="C687">
        <f>_xlfn.XLOOKUP(A687,Main!A:A,Main!C:C)</f>
        <v>1430</v>
      </c>
    </row>
    <row r="688" spans="1:3" x14ac:dyDescent="0.15">
      <c r="A688">
        <v>687</v>
      </c>
      <c r="B688">
        <f>VLOOKUP('ID &amp; Spent Tool'!A688,Main!A:C,3)</f>
        <v>1433</v>
      </c>
      <c r="C688">
        <f>_xlfn.XLOOKUP(A688,Main!A:A,Main!C:C)</f>
        <v>1433</v>
      </c>
    </row>
    <row r="689" spans="1:3" x14ac:dyDescent="0.15">
      <c r="A689">
        <v>688</v>
      </c>
      <c r="B689">
        <f>VLOOKUP('ID &amp; Spent Tool'!A689,Main!A:C,3)</f>
        <v>1165</v>
      </c>
      <c r="C689">
        <f>_xlfn.XLOOKUP(A689,Main!A:A,Main!C:C)</f>
        <v>1165</v>
      </c>
    </row>
    <row r="690" spans="1:3" x14ac:dyDescent="0.15">
      <c r="A690">
        <v>689</v>
      </c>
      <c r="B690">
        <f>VLOOKUP('ID &amp; Spent Tool'!A690,Main!A:C,3)</f>
        <v>313</v>
      </c>
      <c r="C690">
        <f>_xlfn.XLOOKUP(A690,Main!A:A,Main!C:C)</f>
        <v>313</v>
      </c>
    </row>
    <row r="691" spans="1:3" x14ac:dyDescent="0.15">
      <c r="A691">
        <v>690</v>
      </c>
      <c r="B691">
        <f>VLOOKUP('ID &amp; Spent Tool'!A691,Main!A:C,3)</f>
        <v>12</v>
      </c>
      <c r="C691">
        <f>_xlfn.XLOOKUP(A691,Main!A:A,Main!C:C)</f>
        <v>12</v>
      </c>
    </row>
    <row r="692" spans="1:3" x14ac:dyDescent="0.15">
      <c r="A692">
        <v>691</v>
      </c>
      <c r="B692">
        <f>VLOOKUP('ID &amp; Spent Tool'!A692,Main!A:C,3)</f>
        <v>1241</v>
      </c>
      <c r="C692">
        <f>_xlfn.XLOOKUP(A692,Main!A:A,Main!C:C)</f>
        <v>1241</v>
      </c>
    </row>
    <row r="693" spans="1:3" x14ac:dyDescent="0.15">
      <c r="A693">
        <v>692</v>
      </c>
      <c r="B693">
        <f>VLOOKUP('ID &amp; Spent Tool'!A693,Main!A:C,3)</f>
        <v>1078</v>
      </c>
      <c r="C693">
        <f>_xlfn.XLOOKUP(A693,Main!A:A,Main!C:C)</f>
        <v>1078</v>
      </c>
    </row>
    <row r="694" spans="1:3" x14ac:dyDescent="0.15">
      <c r="A694">
        <v>693</v>
      </c>
      <c r="B694">
        <f>VLOOKUP('ID &amp; Spent Tool'!A694,Main!A:C,3)</f>
        <v>73</v>
      </c>
      <c r="C694">
        <f>_xlfn.XLOOKUP(A694,Main!A:A,Main!C:C)</f>
        <v>73</v>
      </c>
    </row>
    <row r="695" spans="1:3" x14ac:dyDescent="0.15">
      <c r="A695">
        <v>694</v>
      </c>
      <c r="B695">
        <f>VLOOKUP('ID &amp; Spent Tool'!A695,Main!A:C,3)</f>
        <v>53</v>
      </c>
      <c r="C695">
        <f>_xlfn.XLOOKUP(A695,Main!A:A,Main!C:C)</f>
        <v>53</v>
      </c>
    </row>
    <row r="696" spans="1:3" x14ac:dyDescent="0.15">
      <c r="A696">
        <v>695</v>
      </c>
      <c r="B696">
        <f>VLOOKUP('ID &amp; Spent Tool'!A696,Main!A:C,3)</f>
        <v>69</v>
      </c>
      <c r="C696">
        <f>_xlfn.XLOOKUP(A696,Main!A:A,Main!C:C)</f>
        <v>69</v>
      </c>
    </row>
    <row r="697" spans="1:3" x14ac:dyDescent="0.15">
      <c r="A697">
        <v>696</v>
      </c>
      <c r="B697">
        <f>VLOOKUP('ID &amp; Spent Tool'!A697,Main!A:C,3)</f>
        <v>862</v>
      </c>
      <c r="C697">
        <f>_xlfn.XLOOKUP(A697,Main!A:A,Main!C:C)</f>
        <v>862</v>
      </c>
    </row>
    <row r="698" spans="1:3" x14ac:dyDescent="0.15">
      <c r="A698">
        <v>697</v>
      </c>
      <c r="B698">
        <f>VLOOKUP('ID &amp; Spent Tool'!A698,Main!A:C,3)</f>
        <v>1383</v>
      </c>
      <c r="C698">
        <f>_xlfn.XLOOKUP(A698,Main!A:A,Main!C:C)</f>
        <v>1383</v>
      </c>
    </row>
    <row r="699" spans="1:3" x14ac:dyDescent="0.15">
      <c r="A699">
        <v>698</v>
      </c>
      <c r="B699">
        <f>VLOOKUP('ID &amp; Spent Tool'!A699,Main!A:C,3)</f>
        <v>31</v>
      </c>
      <c r="C699">
        <f>_xlfn.XLOOKUP(A699,Main!A:A,Main!C:C)</f>
        <v>31</v>
      </c>
    </row>
    <row r="700" spans="1:3" x14ac:dyDescent="0.15">
      <c r="A700">
        <v>699</v>
      </c>
      <c r="B700">
        <f>VLOOKUP('ID &amp; Spent Tool'!A700,Main!A:C,3)</f>
        <v>916</v>
      </c>
      <c r="C700">
        <f>_xlfn.XLOOKUP(A700,Main!A:A,Main!C:C)</f>
        <v>916</v>
      </c>
    </row>
    <row r="701" spans="1:3" x14ac:dyDescent="0.15">
      <c r="A701">
        <v>700</v>
      </c>
      <c r="B701">
        <f>VLOOKUP('ID &amp; Spent Tool'!A701,Main!A:C,3)</f>
        <v>17</v>
      </c>
      <c r="C701">
        <f>_xlfn.XLOOKUP(A701,Main!A:A,Main!C:C)</f>
        <v>17</v>
      </c>
    </row>
    <row r="702" spans="1:3" x14ac:dyDescent="0.15">
      <c r="A702">
        <v>701</v>
      </c>
      <c r="B702">
        <f>VLOOKUP('ID &amp; Spent Tool'!A702,Main!A:C,3)</f>
        <v>1419</v>
      </c>
      <c r="C702">
        <f>_xlfn.XLOOKUP(A702,Main!A:A,Main!C:C)</f>
        <v>1419</v>
      </c>
    </row>
    <row r="703" spans="1:3" x14ac:dyDescent="0.15">
      <c r="A703">
        <v>702</v>
      </c>
      <c r="B703">
        <f>VLOOKUP('ID &amp; Spent Tool'!A703,Main!A:C,3)</f>
        <v>1413</v>
      </c>
      <c r="C703">
        <f>_xlfn.XLOOKUP(A703,Main!A:A,Main!C:C)</f>
        <v>1413</v>
      </c>
    </row>
    <row r="704" spans="1:3" x14ac:dyDescent="0.15">
      <c r="A704">
        <v>703</v>
      </c>
      <c r="B704">
        <f>VLOOKUP('ID &amp; Spent Tool'!A704,Main!A:C,3)</f>
        <v>445</v>
      </c>
      <c r="C704">
        <f>_xlfn.XLOOKUP(A704,Main!A:A,Main!C:C)</f>
        <v>445</v>
      </c>
    </row>
    <row r="705" spans="1:3" x14ac:dyDescent="0.15">
      <c r="A705">
        <v>704</v>
      </c>
      <c r="B705">
        <f>VLOOKUP('ID &amp; Spent Tool'!A705,Main!A:C,3)</f>
        <v>1412</v>
      </c>
      <c r="C705">
        <f>_xlfn.XLOOKUP(A705,Main!A:A,Main!C:C)</f>
        <v>1412</v>
      </c>
    </row>
    <row r="706" spans="1:3" x14ac:dyDescent="0.15">
      <c r="A706">
        <v>705</v>
      </c>
      <c r="B706">
        <f>VLOOKUP('ID &amp; Spent Tool'!A706,Main!A:C,3)</f>
        <v>1360</v>
      </c>
      <c r="C706">
        <f>_xlfn.XLOOKUP(A706,Main!A:A,Main!C:C)</f>
        <v>1360</v>
      </c>
    </row>
    <row r="707" spans="1:3" x14ac:dyDescent="0.15">
      <c r="A707">
        <v>706</v>
      </c>
      <c r="B707">
        <f>VLOOKUP('ID &amp; Spent Tool'!A707,Main!A:C,3)</f>
        <v>917</v>
      </c>
      <c r="C707">
        <f>_xlfn.XLOOKUP(A707,Main!A:A,Main!C:C)</f>
        <v>917</v>
      </c>
    </row>
    <row r="708" spans="1:3" x14ac:dyDescent="0.15">
      <c r="A708">
        <v>707</v>
      </c>
      <c r="B708">
        <f>VLOOKUP('ID &amp; Spent Tool'!A708,Main!A:C,3)</f>
        <v>1412</v>
      </c>
      <c r="C708">
        <f>_xlfn.XLOOKUP(A708,Main!A:A,Main!C:C)</f>
        <v>1412</v>
      </c>
    </row>
    <row r="709" spans="1:3" x14ac:dyDescent="0.15">
      <c r="A709">
        <v>708</v>
      </c>
      <c r="B709">
        <f>VLOOKUP('ID &amp; Spent Tool'!A709,Main!A:C,3)</f>
        <v>1019</v>
      </c>
      <c r="C709">
        <f>_xlfn.XLOOKUP(A709,Main!A:A,Main!C:C)</f>
        <v>1019</v>
      </c>
    </row>
    <row r="710" spans="1:3" x14ac:dyDescent="0.15">
      <c r="A710">
        <v>709</v>
      </c>
      <c r="B710">
        <f>VLOOKUP('ID &amp; Spent Tool'!A710,Main!A:C,3)</f>
        <v>69</v>
      </c>
      <c r="C710">
        <f>_xlfn.XLOOKUP(A710,Main!A:A,Main!C:C)</f>
        <v>69</v>
      </c>
    </row>
    <row r="711" spans="1:3" x14ac:dyDescent="0.15">
      <c r="A711">
        <v>710</v>
      </c>
      <c r="B711">
        <f>VLOOKUP('ID &amp; Spent Tool'!A711,Main!A:C,3)</f>
        <v>83</v>
      </c>
      <c r="C711">
        <f>_xlfn.XLOOKUP(A711,Main!A:A,Main!C:C)</f>
        <v>83</v>
      </c>
    </row>
    <row r="712" spans="1:3" x14ac:dyDescent="0.15">
      <c r="A712">
        <v>711</v>
      </c>
      <c r="B712">
        <f>VLOOKUP('ID &amp; Spent Tool'!A712,Main!A:C,3)</f>
        <v>55</v>
      </c>
      <c r="C712">
        <f>_xlfn.XLOOKUP(A712,Main!A:A,Main!C:C)</f>
        <v>55</v>
      </c>
    </row>
    <row r="713" spans="1:3" x14ac:dyDescent="0.15">
      <c r="A713">
        <v>712</v>
      </c>
      <c r="B713">
        <f>VLOOKUP('ID &amp; Spent Tool'!A713,Main!A:C,3)</f>
        <v>548</v>
      </c>
      <c r="C713">
        <f>_xlfn.XLOOKUP(A713,Main!A:A,Main!C:C)</f>
        <v>548</v>
      </c>
    </row>
    <row r="714" spans="1:3" x14ac:dyDescent="0.15">
      <c r="A714">
        <v>713</v>
      </c>
      <c r="B714">
        <f>VLOOKUP('ID &amp; Spent Tool'!A714,Main!A:C,3)</f>
        <v>1387</v>
      </c>
      <c r="C714">
        <f>_xlfn.XLOOKUP(A714,Main!A:A,Main!C:C)</f>
        <v>1387</v>
      </c>
    </row>
    <row r="715" spans="1:3" x14ac:dyDescent="0.15">
      <c r="A715">
        <v>714</v>
      </c>
      <c r="B715">
        <f>VLOOKUP('ID &amp; Spent Tool'!A715,Main!A:C,3)</f>
        <v>1408</v>
      </c>
      <c r="C715">
        <f>_xlfn.XLOOKUP(A715,Main!A:A,Main!C:C)</f>
        <v>1408</v>
      </c>
    </row>
    <row r="716" spans="1:3" x14ac:dyDescent="0.15">
      <c r="A716">
        <v>715</v>
      </c>
      <c r="B716">
        <f>VLOOKUP('ID &amp; Spent Tool'!A716,Main!A:C,3)</f>
        <v>606</v>
      </c>
      <c r="C716">
        <f>_xlfn.XLOOKUP(A716,Main!A:A,Main!C:C)</f>
        <v>606</v>
      </c>
    </row>
    <row r="717" spans="1:3" x14ac:dyDescent="0.15">
      <c r="A717">
        <v>716</v>
      </c>
      <c r="B717">
        <f>VLOOKUP('ID &amp; Spent Tool'!A717,Main!A:C,3)</f>
        <v>183</v>
      </c>
      <c r="C717">
        <f>_xlfn.XLOOKUP(A717,Main!A:A,Main!C:C)</f>
        <v>183</v>
      </c>
    </row>
    <row r="718" spans="1:3" x14ac:dyDescent="0.15">
      <c r="A718">
        <v>717</v>
      </c>
      <c r="B718">
        <f>VLOOKUP('ID &amp; Spent Tool'!A718,Main!A:C,3)</f>
        <v>1783</v>
      </c>
      <c r="C718">
        <f>_xlfn.XLOOKUP(A718,Main!A:A,Main!C:C)</f>
        <v>1783</v>
      </c>
    </row>
    <row r="719" spans="1:3" x14ac:dyDescent="0.15">
      <c r="A719">
        <v>718</v>
      </c>
      <c r="B719">
        <f>VLOOKUP('ID &amp; Spent Tool'!A719,Main!A:C,3)</f>
        <v>1243</v>
      </c>
      <c r="C719">
        <f>_xlfn.XLOOKUP(A719,Main!A:A,Main!C:C)</f>
        <v>1243</v>
      </c>
    </row>
    <row r="720" spans="1:3" x14ac:dyDescent="0.15">
      <c r="A720">
        <v>719</v>
      </c>
      <c r="B720">
        <f>VLOOKUP('ID &amp; Spent Tool'!A720,Main!A:C,3)</f>
        <v>122</v>
      </c>
      <c r="C720">
        <f>_xlfn.XLOOKUP(A720,Main!A:A,Main!C:C)</f>
        <v>122</v>
      </c>
    </row>
    <row r="721" spans="1:3" x14ac:dyDescent="0.15">
      <c r="A721">
        <v>720</v>
      </c>
      <c r="B721">
        <f>VLOOKUP('ID &amp; Spent Tool'!A721,Main!A:C,3)</f>
        <v>392</v>
      </c>
      <c r="C721">
        <f>_xlfn.XLOOKUP(A721,Main!A:A,Main!C:C)</f>
        <v>392</v>
      </c>
    </row>
    <row r="722" spans="1:3" x14ac:dyDescent="0.15">
      <c r="A722">
        <v>721</v>
      </c>
      <c r="B722">
        <f>VLOOKUP('ID &amp; Spent Tool'!A722,Main!A:C,3)</f>
        <v>668</v>
      </c>
      <c r="C722">
        <f>_xlfn.XLOOKUP(A722,Main!A:A,Main!C:C)</f>
        <v>668</v>
      </c>
    </row>
    <row r="723" spans="1:3" x14ac:dyDescent="0.15">
      <c r="A723">
        <v>722</v>
      </c>
      <c r="B723">
        <f>VLOOKUP('ID &amp; Spent Tool'!A723,Main!A:C,3)</f>
        <v>1302</v>
      </c>
      <c r="C723">
        <f>_xlfn.XLOOKUP(A723,Main!A:A,Main!C:C)</f>
        <v>1302</v>
      </c>
    </row>
    <row r="724" spans="1:3" x14ac:dyDescent="0.15">
      <c r="A724">
        <v>723</v>
      </c>
      <c r="B724">
        <f>VLOOKUP('ID &amp; Spent Tool'!A724,Main!A:C,3)</f>
        <v>1402</v>
      </c>
      <c r="C724">
        <f>_xlfn.XLOOKUP(A724,Main!A:A,Main!C:C)</f>
        <v>1402</v>
      </c>
    </row>
    <row r="725" spans="1:3" x14ac:dyDescent="0.15">
      <c r="A725">
        <v>724</v>
      </c>
      <c r="B725">
        <f>VLOOKUP('ID &amp; Spent Tool'!A725,Main!A:C,3)</f>
        <v>69</v>
      </c>
      <c r="C725">
        <f>_xlfn.XLOOKUP(A725,Main!A:A,Main!C:C)</f>
        <v>69</v>
      </c>
    </row>
    <row r="726" spans="1:3" x14ac:dyDescent="0.15">
      <c r="A726">
        <v>725</v>
      </c>
      <c r="B726">
        <f>VLOOKUP('ID &amp; Spent Tool'!A726,Main!A:C,3)</f>
        <v>125</v>
      </c>
      <c r="C726">
        <f>_xlfn.XLOOKUP(A726,Main!A:A,Main!C:C)</f>
        <v>125</v>
      </c>
    </row>
    <row r="727" spans="1:3" x14ac:dyDescent="0.15">
      <c r="A727">
        <v>726</v>
      </c>
      <c r="B727">
        <f>VLOOKUP('ID &amp; Spent Tool'!A727,Main!A:C,3)</f>
        <v>16</v>
      </c>
      <c r="C727">
        <f>_xlfn.XLOOKUP(A727,Main!A:A,Main!C:C)</f>
        <v>16</v>
      </c>
    </row>
    <row r="728" spans="1:3" x14ac:dyDescent="0.15">
      <c r="A728">
        <v>727</v>
      </c>
      <c r="B728">
        <f>VLOOKUP('ID &amp; Spent Tool'!A728,Main!A:C,3)</f>
        <v>87</v>
      </c>
      <c r="C728">
        <f>_xlfn.XLOOKUP(A728,Main!A:A,Main!C:C)</f>
        <v>87</v>
      </c>
    </row>
    <row r="729" spans="1:3" x14ac:dyDescent="0.15">
      <c r="A729">
        <v>728</v>
      </c>
      <c r="B729">
        <f>VLOOKUP('ID &amp; Spent Tool'!A729,Main!A:C,3)</f>
        <v>1158</v>
      </c>
      <c r="C729">
        <f>_xlfn.XLOOKUP(A729,Main!A:A,Main!C:C)</f>
        <v>1158</v>
      </c>
    </row>
    <row r="730" spans="1:3" x14ac:dyDescent="0.15">
      <c r="A730">
        <v>729</v>
      </c>
      <c r="B730">
        <f>VLOOKUP('ID &amp; Spent Tool'!A730,Main!A:C,3)</f>
        <v>39</v>
      </c>
      <c r="C730">
        <f>_xlfn.XLOOKUP(A730,Main!A:A,Main!C:C)</f>
        <v>39</v>
      </c>
    </row>
    <row r="731" spans="1:3" x14ac:dyDescent="0.15">
      <c r="A731">
        <v>730</v>
      </c>
      <c r="B731">
        <f>VLOOKUP('ID &amp; Spent Tool'!A731,Main!A:C,3)</f>
        <v>1391</v>
      </c>
      <c r="C731">
        <f>_xlfn.XLOOKUP(A731,Main!A:A,Main!C:C)</f>
        <v>1391</v>
      </c>
    </row>
    <row r="732" spans="1:3" x14ac:dyDescent="0.15">
      <c r="A732">
        <v>731</v>
      </c>
      <c r="B732">
        <f>VLOOKUP('ID &amp; Spent Tool'!A732,Main!A:C,3)</f>
        <v>1230</v>
      </c>
      <c r="C732">
        <f>_xlfn.XLOOKUP(A732,Main!A:A,Main!C:C)</f>
        <v>1230</v>
      </c>
    </row>
    <row r="733" spans="1:3" x14ac:dyDescent="0.15">
      <c r="A733">
        <v>732</v>
      </c>
      <c r="B733">
        <f>VLOOKUP('ID &amp; Spent Tool'!A733,Main!A:C,3)</f>
        <v>24</v>
      </c>
      <c r="C733">
        <f>_xlfn.XLOOKUP(A733,Main!A:A,Main!C:C)</f>
        <v>24</v>
      </c>
    </row>
    <row r="734" spans="1:3" x14ac:dyDescent="0.15">
      <c r="A734">
        <v>733</v>
      </c>
      <c r="B734">
        <f>VLOOKUP('ID &amp; Spent Tool'!A734,Main!A:C,3)</f>
        <v>16</v>
      </c>
      <c r="C734">
        <f>_xlfn.XLOOKUP(A734,Main!A:A,Main!C:C)</f>
        <v>16</v>
      </c>
    </row>
    <row r="735" spans="1:3" x14ac:dyDescent="0.15">
      <c r="A735">
        <v>734</v>
      </c>
      <c r="B735">
        <f>VLOOKUP('ID &amp; Spent Tool'!A735,Main!A:C,3)</f>
        <v>19</v>
      </c>
      <c r="C735">
        <f>_xlfn.XLOOKUP(A735,Main!A:A,Main!C:C)</f>
        <v>19</v>
      </c>
    </row>
    <row r="736" spans="1:3" x14ac:dyDescent="0.15">
      <c r="A736">
        <v>735</v>
      </c>
      <c r="B736">
        <f>VLOOKUP('ID &amp; Spent Tool'!A736,Main!A:C,3)</f>
        <v>35</v>
      </c>
      <c r="C736">
        <f>_xlfn.XLOOKUP(A736,Main!A:A,Main!C:C)</f>
        <v>35</v>
      </c>
    </row>
    <row r="737" spans="1:3" x14ac:dyDescent="0.15">
      <c r="A737">
        <v>736</v>
      </c>
      <c r="B737">
        <f>VLOOKUP('ID &amp; Spent Tool'!A737,Main!A:C,3)</f>
        <v>40</v>
      </c>
      <c r="C737">
        <f>_xlfn.XLOOKUP(A737,Main!A:A,Main!C:C)</f>
        <v>40</v>
      </c>
    </row>
    <row r="738" spans="1:3" x14ac:dyDescent="0.15">
      <c r="A738">
        <v>737</v>
      </c>
      <c r="B738">
        <f>VLOOKUP('ID &amp; Spent Tool'!A738,Main!A:C,3)</f>
        <v>41</v>
      </c>
      <c r="C738">
        <f>_xlfn.XLOOKUP(A738,Main!A:A,Main!C:C)</f>
        <v>41</v>
      </c>
    </row>
    <row r="739" spans="1:3" x14ac:dyDescent="0.15">
      <c r="A739">
        <v>738</v>
      </c>
      <c r="B739">
        <f>VLOOKUP('ID &amp; Spent Tool'!A739,Main!A:C,3)</f>
        <v>1400</v>
      </c>
      <c r="C739">
        <f>_xlfn.XLOOKUP(A739,Main!A:A,Main!C:C)</f>
        <v>1400</v>
      </c>
    </row>
    <row r="740" spans="1:3" x14ac:dyDescent="0.15">
      <c r="A740">
        <v>739</v>
      </c>
      <c r="B740">
        <f>VLOOKUP('ID &amp; Spent Tool'!A740,Main!A:C,3)</f>
        <v>490</v>
      </c>
      <c r="C740">
        <f>_xlfn.XLOOKUP(A740,Main!A:A,Main!C:C)</f>
        <v>490</v>
      </c>
    </row>
    <row r="741" spans="1:3" x14ac:dyDescent="0.15">
      <c r="A741">
        <v>740</v>
      </c>
      <c r="B741">
        <f>VLOOKUP('ID &amp; Spent Tool'!A741,Main!A:C,3)</f>
        <v>343</v>
      </c>
      <c r="C741">
        <f>_xlfn.XLOOKUP(A741,Main!A:A,Main!C:C)</f>
        <v>343</v>
      </c>
    </row>
    <row r="742" spans="1:3" x14ac:dyDescent="0.15">
      <c r="A742">
        <v>741</v>
      </c>
      <c r="B742">
        <f>VLOOKUP('ID &amp; Spent Tool'!A742,Main!A:C,3)</f>
        <v>1551</v>
      </c>
      <c r="C742">
        <f>_xlfn.XLOOKUP(A742,Main!A:A,Main!C:C)</f>
        <v>1551</v>
      </c>
    </row>
    <row r="743" spans="1:3" x14ac:dyDescent="0.15">
      <c r="A743">
        <v>742</v>
      </c>
      <c r="B743">
        <f>VLOOKUP('ID &amp; Spent Tool'!A743,Main!A:C,3)</f>
        <v>1376</v>
      </c>
      <c r="C743">
        <f>_xlfn.XLOOKUP(A743,Main!A:A,Main!C:C)</f>
        <v>1376</v>
      </c>
    </row>
    <row r="744" spans="1:3" x14ac:dyDescent="0.15">
      <c r="A744">
        <v>743</v>
      </c>
      <c r="B744">
        <f>VLOOKUP('ID &amp; Spent Tool'!A744,Main!A:C,3)</f>
        <v>37</v>
      </c>
      <c r="C744">
        <f>_xlfn.XLOOKUP(A744,Main!A:A,Main!C:C)</f>
        <v>37</v>
      </c>
    </row>
    <row r="745" spans="1:3" x14ac:dyDescent="0.15">
      <c r="A745">
        <v>744</v>
      </c>
      <c r="B745">
        <f>VLOOKUP('ID &amp; Spent Tool'!A745,Main!A:C,3)</f>
        <v>258</v>
      </c>
      <c r="C745">
        <f>_xlfn.XLOOKUP(A745,Main!A:A,Main!C:C)</f>
        <v>258</v>
      </c>
    </row>
    <row r="746" spans="1:3" x14ac:dyDescent="0.15">
      <c r="A746">
        <v>745</v>
      </c>
      <c r="B746">
        <f>VLOOKUP('ID &amp; Spent Tool'!A746,Main!A:C,3)</f>
        <v>125</v>
      </c>
      <c r="C746">
        <f>_xlfn.XLOOKUP(A746,Main!A:A,Main!C:C)</f>
        <v>125</v>
      </c>
    </row>
    <row r="747" spans="1:3" x14ac:dyDescent="0.15">
      <c r="A747">
        <v>746</v>
      </c>
      <c r="B747">
        <f>VLOOKUP('ID &amp; Spent Tool'!A747,Main!A:C,3)</f>
        <v>303</v>
      </c>
      <c r="C747">
        <f>_xlfn.XLOOKUP(A747,Main!A:A,Main!C:C)</f>
        <v>303</v>
      </c>
    </row>
    <row r="748" spans="1:3" x14ac:dyDescent="0.15">
      <c r="A748">
        <v>747</v>
      </c>
      <c r="B748">
        <f>VLOOKUP('ID &amp; Spent Tool'!A748,Main!A:C,3)</f>
        <v>732</v>
      </c>
      <c r="C748">
        <f>_xlfn.XLOOKUP(A748,Main!A:A,Main!C:C)</f>
        <v>732</v>
      </c>
    </row>
    <row r="749" spans="1:3" x14ac:dyDescent="0.15">
      <c r="A749">
        <v>748</v>
      </c>
      <c r="B749">
        <f>VLOOKUP('ID &amp; Spent Tool'!A749,Main!A:C,3)</f>
        <v>894</v>
      </c>
      <c r="C749">
        <f>_xlfn.XLOOKUP(A749,Main!A:A,Main!C:C)</f>
        <v>894</v>
      </c>
    </row>
    <row r="750" spans="1:3" x14ac:dyDescent="0.15">
      <c r="A750">
        <v>749</v>
      </c>
      <c r="B750">
        <f>VLOOKUP('ID &amp; Spent Tool'!A750,Main!A:C,3)</f>
        <v>1565</v>
      </c>
      <c r="C750">
        <f>_xlfn.XLOOKUP(A750,Main!A:A,Main!C:C)</f>
        <v>1565</v>
      </c>
    </row>
    <row r="751" spans="1:3" x14ac:dyDescent="0.15">
      <c r="A751">
        <v>750</v>
      </c>
      <c r="B751">
        <f>VLOOKUP('ID &amp; Spent Tool'!A751,Main!A:C,3)</f>
        <v>55</v>
      </c>
      <c r="C751">
        <f>_xlfn.XLOOKUP(A751,Main!A:A,Main!C:C)</f>
        <v>55</v>
      </c>
    </row>
    <row r="752" spans="1:3" x14ac:dyDescent="0.15">
      <c r="A752">
        <v>751</v>
      </c>
      <c r="B752">
        <f>VLOOKUP('ID &amp; Spent Tool'!A752,Main!A:C,3)</f>
        <v>557</v>
      </c>
      <c r="C752">
        <f>_xlfn.XLOOKUP(A752,Main!A:A,Main!C:C)</f>
        <v>557</v>
      </c>
    </row>
    <row r="753" spans="1:3" x14ac:dyDescent="0.15">
      <c r="A753">
        <v>752</v>
      </c>
      <c r="B753">
        <f>VLOOKUP('ID &amp; Spent Tool'!A753,Main!A:C,3)</f>
        <v>33</v>
      </c>
      <c r="C753">
        <f>_xlfn.XLOOKUP(A753,Main!A:A,Main!C:C)</f>
        <v>33</v>
      </c>
    </row>
    <row r="754" spans="1:3" x14ac:dyDescent="0.15">
      <c r="A754">
        <v>753</v>
      </c>
      <c r="B754">
        <f>VLOOKUP('ID &amp; Spent Tool'!A754,Main!A:C,3)</f>
        <v>123</v>
      </c>
      <c r="C754">
        <f>_xlfn.XLOOKUP(A754,Main!A:A,Main!C:C)</f>
        <v>123</v>
      </c>
    </row>
    <row r="755" spans="1:3" x14ac:dyDescent="0.15">
      <c r="A755">
        <v>754</v>
      </c>
      <c r="B755">
        <f>VLOOKUP('ID &amp; Spent Tool'!A755,Main!A:C,3)</f>
        <v>1145</v>
      </c>
      <c r="C755">
        <f>_xlfn.XLOOKUP(A755,Main!A:A,Main!C:C)</f>
        <v>1145</v>
      </c>
    </row>
    <row r="756" spans="1:3" x14ac:dyDescent="0.15">
      <c r="A756">
        <v>755</v>
      </c>
      <c r="B756">
        <f>VLOOKUP('ID &amp; Spent Tool'!A756,Main!A:C,3)</f>
        <v>1376</v>
      </c>
      <c r="C756">
        <f>_xlfn.XLOOKUP(A756,Main!A:A,Main!C:C)</f>
        <v>1376</v>
      </c>
    </row>
    <row r="757" spans="1:3" x14ac:dyDescent="0.15">
      <c r="A757">
        <v>756</v>
      </c>
      <c r="B757">
        <f>VLOOKUP('ID &amp; Spent Tool'!A757,Main!A:C,3)</f>
        <v>437</v>
      </c>
      <c r="C757">
        <f>_xlfn.XLOOKUP(A757,Main!A:A,Main!C:C)</f>
        <v>437</v>
      </c>
    </row>
    <row r="758" spans="1:3" x14ac:dyDescent="0.15">
      <c r="A758">
        <v>757</v>
      </c>
      <c r="B758">
        <f>VLOOKUP('ID &amp; Spent Tool'!A758,Main!A:C,3)</f>
        <v>63</v>
      </c>
      <c r="C758">
        <f>_xlfn.XLOOKUP(A758,Main!A:A,Main!C:C)</f>
        <v>63</v>
      </c>
    </row>
    <row r="759" spans="1:3" x14ac:dyDescent="0.15">
      <c r="A759">
        <v>758</v>
      </c>
      <c r="B759">
        <f>VLOOKUP('ID &amp; Spent Tool'!A759,Main!A:C,3)</f>
        <v>360</v>
      </c>
      <c r="C759">
        <f>_xlfn.XLOOKUP(A759,Main!A:A,Main!C:C)</f>
        <v>360</v>
      </c>
    </row>
    <row r="760" spans="1:3" x14ac:dyDescent="0.15">
      <c r="A760">
        <v>759</v>
      </c>
      <c r="B760">
        <f>VLOOKUP('ID &amp; Spent Tool'!A760,Main!A:C,3)</f>
        <v>894</v>
      </c>
      <c r="C760">
        <f>_xlfn.XLOOKUP(A760,Main!A:A,Main!C:C)</f>
        <v>894</v>
      </c>
    </row>
    <row r="761" spans="1:3" x14ac:dyDescent="0.15">
      <c r="A761">
        <v>760</v>
      </c>
      <c r="B761">
        <f>VLOOKUP('ID &amp; Spent Tool'!A761,Main!A:C,3)</f>
        <v>1384</v>
      </c>
      <c r="C761">
        <f>_xlfn.XLOOKUP(A761,Main!A:A,Main!C:C)</f>
        <v>1384</v>
      </c>
    </row>
    <row r="762" spans="1:3" x14ac:dyDescent="0.15">
      <c r="A762">
        <v>761</v>
      </c>
      <c r="B762">
        <f>VLOOKUP('ID &amp; Spent Tool'!A762,Main!A:C,3)</f>
        <v>40</v>
      </c>
      <c r="C762">
        <f>_xlfn.XLOOKUP(A762,Main!A:A,Main!C:C)</f>
        <v>40</v>
      </c>
    </row>
    <row r="763" spans="1:3" x14ac:dyDescent="0.15">
      <c r="A763">
        <v>762</v>
      </c>
      <c r="B763">
        <f>VLOOKUP('ID &amp; Spent Tool'!A763,Main!A:C,3)</f>
        <v>1367</v>
      </c>
      <c r="C763">
        <f>_xlfn.XLOOKUP(A763,Main!A:A,Main!C:C)</f>
        <v>1367</v>
      </c>
    </row>
    <row r="764" spans="1:3" x14ac:dyDescent="0.15">
      <c r="A764">
        <v>763</v>
      </c>
      <c r="B764">
        <f>VLOOKUP('ID &amp; Spent Tool'!A764,Main!A:C,3)</f>
        <v>694</v>
      </c>
      <c r="C764">
        <f>_xlfn.XLOOKUP(A764,Main!A:A,Main!C:C)</f>
        <v>694</v>
      </c>
    </row>
    <row r="765" spans="1:3" x14ac:dyDescent="0.15">
      <c r="A765">
        <v>764</v>
      </c>
      <c r="B765">
        <f>VLOOKUP('ID &amp; Spent Tool'!A765,Main!A:C,3)</f>
        <v>791</v>
      </c>
      <c r="C765">
        <f>_xlfn.XLOOKUP(A765,Main!A:A,Main!C:C)</f>
        <v>791</v>
      </c>
    </row>
    <row r="766" spans="1:3" x14ac:dyDescent="0.15">
      <c r="A766">
        <v>765</v>
      </c>
      <c r="B766">
        <f>VLOOKUP('ID &amp; Spent Tool'!A766,Main!A:C,3)</f>
        <v>1467</v>
      </c>
      <c r="C766">
        <f>_xlfn.XLOOKUP(A766,Main!A:A,Main!C:C)</f>
        <v>1467</v>
      </c>
    </row>
    <row r="767" spans="1:3" x14ac:dyDescent="0.15">
      <c r="A767">
        <v>766</v>
      </c>
      <c r="B767">
        <f>VLOOKUP('ID &amp; Spent Tool'!A767,Main!A:C,3)</f>
        <v>491</v>
      </c>
      <c r="C767">
        <f>_xlfn.XLOOKUP(A767,Main!A:A,Main!C:C)</f>
        <v>491</v>
      </c>
    </row>
    <row r="768" spans="1:3" x14ac:dyDescent="0.15">
      <c r="A768">
        <v>767</v>
      </c>
      <c r="B768">
        <f>VLOOKUP('ID &amp; Spent Tool'!A768,Main!A:C,3)</f>
        <v>16</v>
      </c>
      <c r="C768">
        <f>_xlfn.XLOOKUP(A768,Main!A:A,Main!C:C)</f>
        <v>16</v>
      </c>
    </row>
    <row r="769" spans="1:3" x14ac:dyDescent="0.15">
      <c r="A769">
        <v>768</v>
      </c>
      <c r="B769">
        <f>VLOOKUP('ID &amp; Spent Tool'!A769,Main!A:C,3)</f>
        <v>502</v>
      </c>
      <c r="C769">
        <f>_xlfn.XLOOKUP(A769,Main!A:A,Main!C:C)</f>
        <v>502</v>
      </c>
    </row>
    <row r="770" spans="1:3" x14ac:dyDescent="0.15">
      <c r="A770">
        <v>769</v>
      </c>
      <c r="B770">
        <f>VLOOKUP('ID &amp; Spent Tool'!A770,Main!A:C,3)</f>
        <v>712</v>
      </c>
      <c r="C770">
        <f>_xlfn.XLOOKUP(A770,Main!A:A,Main!C:C)</f>
        <v>712</v>
      </c>
    </row>
    <row r="771" spans="1:3" x14ac:dyDescent="0.15">
      <c r="A771">
        <v>770</v>
      </c>
      <c r="B771">
        <f>VLOOKUP('ID &amp; Spent Tool'!A771,Main!A:C,3)</f>
        <v>43</v>
      </c>
      <c r="C771">
        <f>_xlfn.XLOOKUP(A771,Main!A:A,Main!C:C)</f>
        <v>43</v>
      </c>
    </row>
    <row r="772" spans="1:3" x14ac:dyDescent="0.15">
      <c r="A772">
        <v>771</v>
      </c>
      <c r="B772">
        <f>VLOOKUP('ID &amp; Spent Tool'!A772,Main!A:C,3)</f>
        <v>1360</v>
      </c>
      <c r="C772">
        <f>_xlfn.XLOOKUP(A772,Main!A:A,Main!C:C)</f>
        <v>1360</v>
      </c>
    </row>
    <row r="773" spans="1:3" x14ac:dyDescent="0.15">
      <c r="A773">
        <v>772</v>
      </c>
      <c r="B773">
        <f>VLOOKUP('ID &amp; Spent Tool'!A773,Main!A:C,3)</f>
        <v>44</v>
      </c>
      <c r="C773">
        <f>_xlfn.XLOOKUP(A773,Main!A:A,Main!C:C)</f>
        <v>44</v>
      </c>
    </row>
    <row r="774" spans="1:3" x14ac:dyDescent="0.15">
      <c r="A774">
        <v>773</v>
      </c>
      <c r="B774">
        <f>VLOOKUP('ID &amp; Spent Tool'!A774,Main!A:C,3)</f>
        <v>1358</v>
      </c>
      <c r="C774">
        <f>_xlfn.XLOOKUP(A774,Main!A:A,Main!C:C)</f>
        <v>1358</v>
      </c>
    </row>
    <row r="775" spans="1:3" x14ac:dyDescent="0.15">
      <c r="A775">
        <v>774</v>
      </c>
      <c r="B775">
        <f>VLOOKUP('ID &amp; Spent Tool'!A775,Main!A:C,3)</f>
        <v>1542</v>
      </c>
      <c r="C775">
        <f>_xlfn.XLOOKUP(A775,Main!A:A,Main!C:C)</f>
        <v>1542</v>
      </c>
    </row>
    <row r="776" spans="1:3" x14ac:dyDescent="0.15">
      <c r="A776">
        <v>775</v>
      </c>
      <c r="B776">
        <f>VLOOKUP('ID &amp; Spent Tool'!A776,Main!A:C,3)</f>
        <v>1601</v>
      </c>
      <c r="C776">
        <f>_xlfn.XLOOKUP(A776,Main!A:A,Main!C:C)</f>
        <v>1601</v>
      </c>
    </row>
    <row r="777" spans="1:3" x14ac:dyDescent="0.15">
      <c r="A777">
        <v>776</v>
      </c>
      <c r="B777">
        <f>VLOOKUP('ID &amp; Spent Tool'!A777,Main!A:C,3)</f>
        <v>34</v>
      </c>
      <c r="C777">
        <f>_xlfn.XLOOKUP(A777,Main!A:A,Main!C:C)</f>
        <v>34</v>
      </c>
    </row>
    <row r="778" spans="1:3" x14ac:dyDescent="0.15">
      <c r="A778">
        <v>777</v>
      </c>
      <c r="B778">
        <f>VLOOKUP('ID &amp; Spent Tool'!A778,Main!A:C,3)</f>
        <v>1426</v>
      </c>
      <c r="C778">
        <f>_xlfn.XLOOKUP(A778,Main!A:A,Main!C:C)</f>
        <v>1426</v>
      </c>
    </row>
    <row r="779" spans="1:3" x14ac:dyDescent="0.15">
      <c r="A779">
        <v>778</v>
      </c>
      <c r="B779">
        <f>VLOOKUP('ID &amp; Spent Tool'!A779,Main!A:C,3)</f>
        <v>21</v>
      </c>
      <c r="C779">
        <f>_xlfn.XLOOKUP(A779,Main!A:A,Main!C:C)</f>
        <v>21</v>
      </c>
    </row>
    <row r="780" spans="1:3" x14ac:dyDescent="0.15">
      <c r="A780">
        <v>779</v>
      </c>
      <c r="B780">
        <f>VLOOKUP('ID &amp; Spent Tool'!A780,Main!A:C,3)</f>
        <v>55</v>
      </c>
      <c r="C780">
        <f>_xlfn.XLOOKUP(A780,Main!A:A,Main!C:C)</f>
        <v>55</v>
      </c>
    </row>
    <row r="781" spans="1:3" x14ac:dyDescent="0.15">
      <c r="A781">
        <v>780</v>
      </c>
      <c r="B781">
        <f>VLOOKUP('ID &amp; Spent Tool'!A781,Main!A:C,3)</f>
        <v>535</v>
      </c>
      <c r="C781">
        <f>_xlfn.XLOOKUP(A781,Main!A:A,Main!C:C)</f>
        <v>535</v>
      </c>
    </row>
    <row r="782" spans="1:3" x14ac:dyDescent="0.15">
      <c r="A782">
        <v>781</v>
      </c>
      <c r="B782">
        <f>VLOOKUP('ID &amp; Spent Tool'!A782,Main!A:C,3)</f>
        <v>532</v>
      </c>
      <c r="C782">
        <f>_xlfn.XLOOKUP(A782,Main!A:A,Main!C:C)</f>
        <v>532</v>
      </c>
    </row>
    <row r="783" spans="1:3" x14ac:dyDescent="0.15">
      <c r="A783">
        <v>782</v>
      </c>
      <c r="B783">
        <f>VLOOKUP('ID &amp; Spent Tool'!A783,Main!A:C,3)</f>
        <v>32</v>
      </c>
      <c r="C783">
        <f>_xlfn.XLOOKUP(A783,Main!A:A,Main!C:C)</f>
        <v>32</v>
      </c>
    </row>
    <row r="784" spans="1:3" x14ac:dyDescent="0.15">
      <c r="A784">
        <v>783</v>
      </c>
      <c r="B784">
        <f>VLOOKUP('ID &amp; Spent Tool'!A784,Main!A:C,3)</f>
        <v>38</v>
      </c>
      <c r="C784">
        <f>_xlfn.XLOOKUP(A784,Main!A:A,Main!C:C)</f>
        <v>38</v>
      </c>
    </row>
    <row r="785" spans="1:3" x14ac:dyDescent="0.15">
      <c r="A785">
        <v>784</v>
      </c>
      <c r="B785">
        <f>VLOOKUP('ID &amp; Spent Tool'!A785,Main!A:C,3)</f>
        <v>902</v>
      </c>
      <c r="C785">
        <f>_xlfn.XLOOKUP(A785,Main!A:A,Main!C:C)</f>
        <v>902</v>
      </c>
    </row>
    <row r="786" spans="1:3" x14ac:dyDescent="0.15">
      <c r="A786">
        <v>785</v>
      </c>
      <c r="B786">
        <f>VLOOKUP('ID &amp; Spent Tool'!A786,Main!A:C,3)</f>
        <v>303</v>
      </c>
      <c r="C786">
        <f>_xlfn.XLOOKUP(A786,Main!A:A,Main!C:C)</f>
        <v>303</v>
      </c>
    </row>
    <row r="787" spans="1:3" x14ac:dyDescent="0.15">
      <c r="A787">
        <v>786</v>
      </c>
      <c r="B787">
        <f>VLOOKUP('ID &amp; Spent Tool'!A787,Main!A:C,3)</f>
        <v>1446</v>
      </c>
      <c r="C787">
        <f>_xlfn.XLOOKUP(A787,Main!A:A,Main!C:C)</f>
        <v>1446</v>
      </c>
    </row>
    <row r="788" spans="1:3" x14ac:dyDescent="0.15">
      <c r="A788">
        <v>787</v>
      </c>
      <c r="B788">
        <f>VLOOKUP('ID &amp; Spent Tool'!A788,Main!A:C,3)</f>
        <v>38</v>
      </c>
      <c r="C788">
        <f>_xlfn.XLOOKUP(A788,Main!A:A,Main!C:C)</f>
        <v>38</v>
      </c>
    </row>
    <row r="789" spans="1:3" x14ac:dyDescent="0.15">
      <c r="A789">
        <v>788</v>
      </c>
      <c r="B789">
        <f>VLOOKUP('ID &amp; Spent Tool'!A789,Main!A:C,3)</f>
        <v>590</v>
      </c>
      <c r="C789">
        <f>_xlfn.XLOOKUP(A789,Main!A:A,Main!C:C)</f>
        <v>590</v>
      </c>
    </row>
    <row r="790" spans="1:3" x14ac:dyDescent="0.15">
      <c r="A790">
        <v>789</v>
      </c>
      <c r="B790">
        <f>VLOOKUP('ID &amp; Spent Tool'!A790,Main!A:C,3)</f>
        <v>59</v>
      </c>
      <c r="C790">
        <f>_xlfn.XLOOKUP(A790,Main!A:A,Main!C:C)</f>
        <v>59</v>
      </c>
    </row>
    <row r="791" spans="1:3" x14ac:dyDescent="0.15">
      <c r="A791">
        <v>790</v>
      </c>
      <c r="B791">
        <f>VLOOKUP('ID &amp; Spent Tool'!A791,Main!A:C,3)</f>
        <v>262</v>
      </c>
      <c r="C791">
        <f>_xlfn.XLOOKUP(A791,Main!A:A,Main!C:C)</f>
        <v>262</v>
      </c>
    </row>
    <row r="792" spans="1:3" x14ac:dyDescent="0.15">
      <c r="A792">
        <v>791</v>
      </c>
      <c r="B792">
        <f>VLOOKUP('ID &amp; Spent Tool'!A792,Main!A:C,3)</f>
        <v>63</v>
      </c>
      <c r="C792">
        <f>_xlfn.XLOOKUP(A792,Main!A:A,Main!C:C)</f>
        <v>63</v>
      </c>
    </row>
    <row r="793" spans="1:3" x14ac:dyDescent="0.15">
      <c r="A793">
        <v>792</v>
      </c>
      <c r="B793">
        <f>VLOOKUP('ID &amp; Spent Tool'!A793,Main!A:C,3)</f>
        <v>1012</v>
      </c>
      <c r="C793">
        <f>_xlfn.XLOOKUP(A793,Main!A:A,Main!C:C)</f>
        <v>1012</v>
      </c>
    </row>
    <row r="794" spans="1:3" x14ac:dyDescent="0.15">
      <c r="A794">
        <v>793</v>
      </c>
      <c r="B794">
        <f>VLOOKUP('ID &amp; Spent Tool'!A794,Main!A:C,3)</f>
        <v>1357</v>
      </c>
      <c r="C794">
        <f>_xlfn.XLOOKUP(A794,Main!A:A,Main!C:C)</f>
        <v>1357</v>
      </c>
    </row>
    <row r="795" spans="1:3" x14ac:dyDescent="0.15">
      <c r="A795">
        <v>794</v>
      </c>
      <c r="B795">
        <f>VLOOKUP('ID &amp; Spent Tool'!A795,Main!A:C,3)</f>
        <v>1140</v>
      </c>
      <c r="C795">
        <f>_xlfn.XLOOKUP(A795,Main!A:A,Main!C:C)</f>
        <v>1140</v>
      </c>
    </row>
    <row r="796" spans="1:3" x14ac:dyDescent="0.15">
      <c r="A796">
        <v>795</v>
      </c>
      <c r="B796">
        <f>VLOOKUP('ID &amp; Spent Tool'!A796,Main!A:C,3)</f>
        <v>701</v>
      </c>
      <c r="C796">
        <f>_xlfn.XLOOKUP(A796,Main!A:A,Main!C:C)</f>
        <v>701</v>
      </c>
    </row>
    <row r="797" spans="1:3" x14ac:dyDescent="0.15">
      <c r="A797">
        <v>796</v>
      </c>
      <c r="B797">
        <f>VLOOKUP('ID &amp; Spent Tool'!A797,Main!A:C,3)</f>
        <v>181</v>
      </c>
      <c r="C797">
        <f>_xlfn.XLOOKUP(A797,Main!A:A,Main!C:C)</f>
        <v>181</v>
      </c>
    </row>
    <row r="798" spans="1:3" x14ac:dyDescent="0.15">
      <c r="A798">
        <v>797</v>
      </c>
      <c r="B798">
        <f>VLOOKUP('ID &amp; Spent Tool'!A798,Main!A:C,3)</f>
        <v>35</v>
      </c>
      <c r="C798">
        <f>_xlfn.XLOOKUP(A798,Main!A:A,Main!C:C)</f>
        <v>35</v>
      </c>
    </row>
    <row r="799" spans="1:3" x14ac:dyDescent="0.15">
      <c r="A799">
        <v>798</v>
      </c>
      <c r="B799">
        <f>VLOOKUP('ID &amp; Spent Tool'!A799,Main!A:C,3)</f>
        <v>258</v>
      </c>
      <c r="C799">
        <f>_xlfn.XLOOKUP(A799,Main!A:A,Main!C:C)</f>
        <v>258</v>
      </c>
    </row>
    <row r="800" spans="1:3" x14ac:dyDescent="0.15">
      <c r="A800">
        <v>799</v>
      </c>
      <c r="B800">
        <f>VLOOKUP('ID &amp; Spent Tool'!A800,Main!A:C,3)</f>
        <v>1790</v>
      </c>
      <c r="C800">
        <f>_xlfn.XLOOKUP(A800,Main!A:A,Main!C:C)</f>
        <v>1790</v>
      </c>
    </row>
    <row r="801" spans="1:3" x14ac:dyDescent="0.15">
      <c r="A801">
        <v>800</v>
      </c>
      <c r="B801">
        <f>VLOOKUP('ID &amp; Spent Tool'!A801,Main!A:C,3)</f>
        <v>26</v>
      </c>
      <c r="C801">
        <f>_xlfn.XLOOKUP(A801,Main!A:A,Main!C:C)</f>
        <v>26</v>
      </c>
    </row>
    <row r="802" spans="1:3" x14ac:dyDescent="0.15">
      <c r="A802">
        <v>801</v>
      </c>
      <c r="B802">
        <f>VLOOKUP('ID &amp; Spent Tool'!A802,Main!A:C,3)</f>
        <v>1354</v>
      </c>
      <c r="C802">
        <f>_xlfn.XLOOKUP(A802,Main!A:A,Main!C:C)</f>
        <v>1354</v>
      </c>
    </row>
    <row r="803" spans="1:3" x14ac:dyDescent="0.15">
      <c r="A803">
        <v>802</v>
      </c>
      <c r="B803">
        <f>VLOOKUP('ID &amp; Spent Tool'!A803,Main!A:C,3)</f>
        <v>1010</v>
      </c>
      <c r="C803">
        <f>_xlfn.XLOOKUP(A803,Main!A:A,Main!C:C)</f>
        <v>1010</v>
      </c>
    </row>
    <row r="804" spans="1:3" x14ac:dyDescent="0.15">
      <c r="A804">
        <v>803</v>
      </c>
      <c r="B804">
        <f>VLOOKUP('ID &amp; Spent Tool'!A804,Main!A:C,3)</f>
        <v>41</v>
      </c>
      <c r="C804">
        <f>_xlfn.XLOOKUP(A804,Main!A:A,Main!C:C)</f>
        <v>41</v>
      </c>
    </row>
    <row r="805" spans="1:3" x14ac:dyDescent="0.15">
      <c r="A805">
        <v>804</v>
      </c>
      <c r="B805">
        <f>VLOOKUP('ID &amp; Spent Tool'!A805,Main!A:C,3)</f>
        <v>663</v>
      </c>
      <c r="C805">
        <f>_xlfn.XLOOKUP(A805,Main!A:A,Main!C:C)</f>
        <v>663</v>
      </c>
    </row>
    <row r="806" spans="1:3" x14ac:dyDescent="0.15">
      <c r="A806">
        <v>805</v>
      </c>
      <c r="B806">
        <f>VLOOKUP('ID &amp; Spent Tool'!A806,Main!A:C,3)</f>
        <v>39</v>
      </c>
      <c r="C806">
        <f>_xlfn.XLOOKUP(A806,Main!A:A,Main!C:C)</f>
        <v>39</v>
      </c>
    </row>
    <row r="807" spans="1:3" x14ac:dyDescent="0.15">
      <c r="A807">
        <v>806</v>
      </c>
      <c r="B807">
        <f>VLOOKUP('ID &amp; Spent Tool'!A807,Main!A:C,3)</f>
        <v>1029</v>
      </c>
      <c r="C807">
        <f>_xlfn.XLOOKUP(A807,Main!A:A,Main!C:C)</f>
        <v>1029</v>
      </c>
    </row>
    <row r="808" spans="1:3" x14ac:dyDescent="0.15">
      <c r="A808">
        <v>807</v>
      </c>
      <c r="B808">
        <f>VLOOKUP('ID &amp; Spent Tool'!A808,Main!A:C,3)</f>
        <v>40</v>
      </c>
      <c r="C808">
        <f>_xlfn.XLOOKUP(A808,Main!A:A,Main!C:C)</f>
        <v>40</v>
      </c>
    </row>
    <row r="809" spans="1:3" x14ac:dyDescent="0.15">
      <c r="A809">
        <v>808</v>
      </c>
      <c r="B809">
        <f>VLOOKUP('ID &amp; Spent Tool'!A809,Main!A:C,3)</f>
        <v>258</v>
      </c>
      <c r="C809">
        <f>_xlfn.XLOOKUP(A809,Main!A:A,Main!C:C)</f>
        <v>258</v>
      </c>
    </row>
    <row r="810" spans="1:3" x14ac:dyDescent="0.15">
      <c r="A810">
        <v>809</v>
      </c>
      <c r="B810">
        <f>VLOOKUP('ID &amp; Spent Tool'!A810,Main!A:C,3)</f>
        <v>10</v>
      </c>
      <c r="C810">
        <f>_xlfn.XLOOKUP(A810,Main!A:A,Main!C:C)</f>
        <v>10</v>
      </c>
    </row>
    <row r="811" spans="1:3" x14ac:dyDescent="0.15">
      <c r="A811">
        <v>810</v>
      </c>
      <c r="B811">
        <f>VLOOKUP('ID &amp; Spent Tool'!A811,Main!A:C,3)</f>
        <v>275</v>
      </c>
      <c r="C811">
        <f>_xlfn.XLOOKUP(A811,Main!A:A,Main!C:C)</f>
        <v>275</v>
      </c>
    </row>
    <row r="812" spans="1:3" x14ac:dyDescent="0.15">
      <c r="A812">
        <v>811</v>
      </c>
      <c r="B812">
        <f>VLOOKUP('ID &amp; Spent Tool'!A812,Main!A:C,3)</f>
        <v>276</v>
      </c>
      <c r="C812">
        <f>_xlfn.XLOOKUP(A812,Main!A:A,Main!C:C)</f>
        <v>276</v>
      </c>
    </row>
    <row r="813" spans="1:3" x14ac:dyDescent="0.15">
      <c r="A813">
        <v>812</v>
      </c>
      <c r="B813">
        <f>VLOOKUP('ID &amp; Spent Tool'!A813,Main!A:C,3)</f>
        <v>386</v>
      </c>
      <c r="C813">
        <f>_xlfn.XLOOKUP(A813,Main!A:A,Main!C:C)</f>
        <v>386</v>
      </c>
    </row>
    <row r="814" spans="1:3" x14ac:dyDescent="0.15">
      <c r="A814">
        <v>813</v>
      </c>
      <c r="B814">
        <f>VLOOKUP('ID &amp; Spent Tool'!A814,Main!A:C,3)</f>
        <v>386</v>
      </c>
      <c r="C814">
        <f>_xlfn.XLOOKUP(A814,Main!A:A,Main!C:C)</f>
        <v>386</v>
      </c>
    </row>
    <row r="815" spans="1:3" x14ac:dyDescent="0.15">
      <c r="A815">
        <v>814</v>
      </c>
      <c r="B815">
        <f>VLOOKUP('ID &amp; Spent Tool'!A815,Main!A:C,3)</f>
        <v>10</v>
      </c>
      <c r="C815">
        <f>_xlfn.XLOOKUP(A815,Main!A:A,Main!C:C)</f>
        <v>10</v>
      </c>
    </row>
    <row r="816" spans="1:3" x14ac:dyDescent="0.15">
      <c r="A816">
        <v>815</v>
      </c>
      <c r="B816">
        <f>VLOOKUP('ID &amp; Spent Tool'!A816,Main!A:C,3)</f>
        <v>361</v>
      </c>
      <c r="C816">
        <f>_xlfn.XLOOKUP(A816,Main!A:A,Main!C:C)</f>
        <v>361</v>
      </c>
    </row>
    <row r="817" spans="1:3" x14ac:dyDescent="0.15">
      <c r="A817">
        <v>816</v>
      </c>
      <c r="B817">
        <f>VLOOKUP('ID &amp; Spent Tool'!A817,Main!A:C,3)</f>
        <v>57</v>
      </c>
      <c r="C817">
        <f>_xlfn.XLOOKUP(A817,Main!A:A,Main!C:C)</f>
        <v>57</v>
      </c>
    </row>
    <row r="818" spans="1:3" x14ac:dyDescent="0.15">
      <c r="A818">
        <v>817</v>
      </c>
      <c r="B818">
        <f>VLOOKUP('ID &amp; Spent Tool'!A818,Main!A:C,3)</f>
        <v>1727</v>
      </c>
      <c r="C818">
        <f>_xlfn.XLOOKUP(A818,Main!A:A,Main!C:C)</f>
        <v>1727</v>
      </c>
    </row>
    <row r="819" spans="1:3" x14ac:dyDescent="0.15">
      <c r="A819">
        <v>818</v>
      </c>
      <c r="B819">
        <f>VLOOKUP('ID &amp; Spent Tool'!A819,Main!A:C,3)</f>
        <v>957</v>
      </c>
      <c r="C819">
        <f>_xlfn.XLOOKUP(A819,Main!A:A,Main!C:C)</f>
        <v>957</v>
      </c>
    </row>
    <row r="820" spans="1:3" x14ac:dyDescent="0.15">
      <c r="A820">
        <v>819</v>
      </c>
      <c r="B820">
        <f>VLOOKUP('ID &amp; Spent Tool'!A820,Main!A:C,3)</f>
        <v>41</v>
      </c>
      <c r="C820">
        <f>_xlfn.XLOOKUP(A820,Main!A:A,Main!C:C)</f>
        <v>41</v>
      </c>
    </row>
    <row r="821" spans="1:3" x14ac:dyDescent="0.15">
      <c r="A821">
        <v>820</v>
      </c>
      <c r="B821">
        <f>VLOOKUP('ID &amp; Spent Tool'!A821,Main!A:C,3)</f>
        <v>157</v>
      </c>
      <c r="C821">
        <f>_xlfn.XLOOKUP(A821,Main!A:A,Main!C:C)</f>
        <v>157</v>
      </c>
    </row>
    <row r="822" spans="1:3" x14ac:dyDescent="0.15">
      <c r="A822">
        <v>821</v>
      </c>
      <c r="B822">
        <f>VLOOKUP('ID &amp; Spent Tool'!A822,Main!A:C,3)</f>
        <v>847</v>
      </c>
      <c r="C822">
        <f>_xlfn.XLOOKUP(A822,Main!A:A,Main!C:C)</f>
        <v>847</v>
      </c>
    </row>
    <row r="823" spans="1:3" x14ac:dyDescent="0.15">
      <c r="A823">
        <v>822</v>
      </c>
      <c r="B823">
        <f>VLOOKUP('ID &amp; Spent Tool'!A823,Main!A:C,3)</f>
        <v>1644</v>
      </c>
      <c r="C823">
        <f>_xlfn.XLOOKUP(A823,Main!A:A,Main!C:C)</f>
        <v>1644</v>
      </c>
    </row>
    <row r="824" spans="1:3" x14ac:dyDescent="0.15">
      <c r="A824">
        <v>823</v>
      </c>
      <c r="B824">
        <f>VLOOKUP('ID &amp; Spent Tool'!A824,Main!A:C,3)</f>
        <v>497</v>
      </c>
      <c r="C824">
        <f>_xlfn.XLOOKUP(A824,Main!A:A,Main!C:C)</f>
        <v>497</v>
      </c>
    </row>
    <row r="825" spans="1:3" x14ac:dyDescent="0.15">
      <c r="A825">
        <v>824</v>
      </c>
      <c r="B825">
        <f>VLOOKUP('ID &amp; Spent Tool'!A825,Main!A:C,3)</f>
        <v>120</v>
      </c>
      <c r="C825">
        <f>_xlfn.XLOOKUP(A825,Main!A:A,Main!C:C)</f>
        <v>120</v>
      </c>
    </row>
    <row r="826" spans="1:3" x14ac:dyDescent="0.15">
      <c r="A826">
        <v>825</v>
      </c>
      <c r="B826">
        <f>VLOOKUP('ID &amp; Spent Tool'!A826,Main!A:C,3)</f>
        <v>1158</v>
      </c>
      <c r="C826">
        <f>_xlfn.XLOOKUP(A826,Main!A:A,Main!C:C)</f>
        <v>1158</v>
      </c>
    </row>
    <row r="827" spans="1:3" x14ac:dyDescent="0.15">
      <c r="A827">
        <v>826</v>
      </c>
      <c r="B827">
        <f>VLOOKUP('ID &amp; Spent Tool'!A827,Main!A:C,3)</f>
        <v>121</v>
      </c>
      <c r="C827">
        <f>_xlfn.XLOOKUP(A827,Main!A:A,Main!C:C)</f>
        <v>121</v>
      </c>
    </row>
    <row r="828" spans="1:3" x14ac:dyDescent="0.15">
      <c r="A828">
        <v>827</v>
      </c>
      <c r="B828">
        <f>VLOOKUP('ID &amp; Spent Tool'!A828,Main!A:C,3)</f>
        <v>1339</v>
      </c>
      <c r="C828">
        <f>_xlfn.XLOOKUP(A828,Main!A:A,Main!C:C)</f>
        <v>1339</v>
      </c>
    </row>
    <row r="829" spans="1:3" x14ac:dyDescent="0.15">
      <c r="A829">
        <v>828</v>
      </c>
      <c r="B829">
        <f>VLOOKUP('ID &amp; Spent Tool'!A829,Main!A:C,3)</f>
        <v>47</v>
      </c>
      <c r="C829">
        <f>_xlfn.XLOOKUP(A829,Main!A:A,Main!C:C)</f>
        <v>47</v>
      </c>
    </row>
    <row r="830" spans="1:3" x14ac:dyDescent="0.15">
      <c r="A830">
        <v>829</v>
      </c>
      <c r="B830">
        <f>VLOOKUP('ID &amp; Spent Tool'!A830,Main!A:C,3)</f>
        <v>15</v>
      </c>
      <c r="C830">
        <f>_xlfn.XLOOKUP(A830,Main!A:A,Main!C:C)</f>
        <v>15</v>
      </c>
    </row>
    <row r="831" spans="1:3" x14ac:dyDescent="0.15">
      <c r="A831">
        <v>830</v>
      </c>
      <c r="B831">
        <f>VLOOKUP('ID &amp; Spent Tool'!A831,Main!A:C,3)</f>
        <v>52</v>
      </c>
      <c r="C831">
        <f>_xlfn.XLOOKUP(A831,Main!A:A,Main!C:C)</f>
        <v>52</v>
      </c>
    </row>
    <row r="832" spans="1:3" x14ac:dyDescent="0.15">
      <c r="A832">
        <v>831</v>
      </c>
      <c r="B832">
        <f>VLOOKUP('ID &amp; Spent Tool'!A832,Main!A:C,3)</f>
        <v>1302</v>
      </c>
      <c r="C832">
        <f>_xlfn.XLOOKUP(A832,Main!A:A,Main!C:C)</f>
        <v>1302</v>
      </c>
    </row>
    <row r="833" spans="1:3" x14ac:dyDescent="0.15">
      <c r="A833">
        <v>832</v>
      </c>
      <c r="B833">
        <f>VLOOKUP('ID &amp; Spent Tool'!A833,Main!A:C,3)</f>
        <v>1889</v>
      </c>
      <c r="C833">
        <f>_xlfn.XLOOKUP(A833,Main!A:A,Main!C:C)</f>
        <v>1889</v>
      </c>
    </row>
    <row r="834" spans="1:3" x14ac:dyDescent="0.15">
      <c r="A834">
        <v>833</v>
      </c>
      <c r="B834">
        <f>VLOOKUP('ID &amp; Spent Tool'!A834,Main!A:C,3)</f>
        <v>251</v>
      </c>
      <c r="C834">
        <f>_xlfn.XLOOKUP(A834,Main!A:A,Main!C:C)</f>
        <v>251</v>
      </c>
    </row>
    <row r="835" spans="1:3" x14ac:dyDescent="0.15">
      <c r="A835">
        <v>834</v>
      </c>
      <c r="B835">
        <f>VLOOKUP('ID &amp; Spent Tool'!A835,Main!A:C,3)</f>
        <v>50</v>
      </c>
      <c r="C835">
        <f>_xlfn.XLOOKUP(A835,Main!A:A,Main!C:C)</f>
        <v>50</v>
      </c>
    </row>
    <row r="836" spans="1:3" x14ac:dyDescent="0.15">
      <c r="A836">
        <v>835</v>
      </c>
      <c r="B836">
        <f>VLOOKUP('ID &amp; Spent Tool'!A836,Main!A:C,3)</f>
        <v>506</v>
      </c>
      <c r="C836">
        <f>_xlfn.XLOOKUP(A836,Main!A:A,Main!C:C)</f>
        <v>506</v>
      </c>
    </row>
    <row r="837" spans="1:3" x14ac:dyDescent="0.15">
      <c r="A837">
        <v>836</v>
      </c>
      <c r="B837">
        <f>VLOOKUP('ID &amp; Spent Tool'!A837,Main!A:C,3)</f>
        <v>1233</v>
      </c>
      <c r="C837">
        <f>_xlfn.XLOOKUP(A837,Main!A:A,Main!C:C)</f>
        <v>1233</v>
      </c>
    </row>
    <row r="838" spans="1:3" x14ac:dyDescent="0.15">
      <c r="A838">
        <v>837</v>
      </c>
      <c r="B838">
        <f>VLOOKUP('ID &amp; Spent Tool'!A838,Main!A:C,3)</f>
        <v>63</v>
      </c>
      <c r="C838">
        <f>_xlfn.XLOOKUP(A838,Main!A:A,Main!C:C)</f>
        <v>63</v>
      </c>
    </row>
    <row r="839" spans="1:3" x14ac:dyDescent="0.15">
      <c r="A839">
        <v>838</v>
      </c>
      <c r="B839">
        <f>VLOOKUP('ID &amp; Spent Tool'!A839,Main!A:C,3)</f>
        <v>297</v>
      </c>
      <c r="C839">
        <f>_xlfn.XLOOKUP(A839,Main!A:A,Main!C:C)</f>
        <v>297</v>
      </c>
    </row>
    <row r="840" spans="1:3" x14ac:dyDescent="0.15">
      <c r="A840">
        <v>839</v>
      </c>
      <c r="B840">
        <f>VLOOKUP('ID &amp; Spent Tool'!A840,Main!A:C,3)</f>
        <v>828</v>
      </c>
      <c r="C840">
        <f>_xlfn.XLOOKUP(A840,Main!A:A,Main!C:C)</f>
        <v>828</v>
      </c>
    </row>
    <row r="841" spans="1:3" x14ac:dyDescent="0.15">
      <c r="A841">
        <v>840</v>
      </c>
      <c r="B841">
        <f>VLOOKUP('ID &amp; Spent Tool'!A841,Main!A:C,3)</f>
        <v>12</v>
      </c>
      <c r="C841">
        <f>_xlfn.XLOOKUP(A841,Main!A:A,Main!C:C)</f>
        <v>12</v>
      </c>
    </row>
    <row r="842" spans="1:3" x14ac:dyDescent="0.15">
      <c r="A842">
        <v>841</v>
      </c>
      <c r="B842">
        <f>VLOOKUP('ID &amp; Spent Tool'!A842,Main!A:C,3)</f>
        <v>1301</v>
      </c>
      <c r="C842">
        <f>_xlfn.XLOOKUP(A842,Main!A:A,Main!C:C)</f>
        <v>1301</v>
      </c>
    </row>
    <row r="843" spans="1:3" x14ac:dyDescent="0.15">
      <c r="A843">
        <v>842</v>
      </c>
      <c r="B843">
        <f>VLOOKUP('ID &amp; Spent Tool'!A843,Main!A:C,3)</f>
        <v>897</v>
      </c>
      <c r="C843">
        <f>_xlfn.XLOOKUP(A843,Main!A:A,Main!C:C)</f>
        <v>897</v>
      </c>
    </row>
    <row r="844" spans="1:3" x14ac:dyDescent="0.15">
      <c r="A844">
        <v>843</v>
      </c>
      <c r="B844">
        <f>VLOOKUP('ID &amp; Spent Tool'!A844,Main!A:C,3)</f>
        <v>1577</v>
      </c>
      <c r="C844">
        <f>_xlfn.XLOOKUP(A844,Main!A:A,Main!C:C)</f>
        <v>1577</v>
      </c>
    </row>
    <row r="845" spans="1:3" x14ac:dyDescent="0.15">
      <c r="A845">
        <v>844</v>
      </c>
      <c r="B845">
        <f>VLOOKUP('ID &amp; Spent Tool'!A845,Main!A:C,3)</f>
        <v>398</v>
      </c>
      <c r="C845">
        <f>_xlfn.XLOOKUP(A845,Main!A:A,Main!C:C)</f>
        <v>398</v>
      </c>
    </row>
    <row r="846" spans="1:3" x14ac:dyDescent="0.15">
      <c r="A846">
        <v>845</v>
      </c>
      <c r="B846">
        <f>VLOOKUP('ID &amp; Spent Tool'!A846,Main!A:C,3)</f>
        <v>58</v>
      </c>
      <c r="C846">
        <f>_xlfn.XLOOKUP(A846,Main!A:A,Main!C:C)</f>
        <v>58</v>
      </c>
    </row>
    <row r="847" spans="1:3" x14ac:dyDescent="0.15">
      <c r="A847">
        <v>846</v>
      </c>
      <c r="B847">
        <f>VLOOKUP('ID &amp; Spent Tool'!A847,Main!A:C,3)</f>
        <v>871</v>
      </c>
      <c r="C847">
        <f>_xlfn.XLOOKUP(A847,Main!A:A,Main!C:C)</f>
        <v>871</v>
      </c>
    </row>
    <row r="848" spans="1:3" x14ac:dyDescent="0.15">
      <c r="A848">
        <v>847</v>
      </c>
      <c r="B848">
        <f>VLOOKUP('ID &amp; Spent Tool'!A848,Main!A:C,3)</f>
        <v>183</v>
      </c>
      <c r="C848">
        <f>_xlfn.XLOOKUP(A848,Main!A:A,Main!C:C)</f>
        <v>183</v>
      </c>
    </row>
    <row r="849" spans="1:3" x14ac:dyDescent="0.15">
      <c r="A849">
        <v>848</v>
      </c>
      <c r="B849">
        <f>VLOOKUP('ID &amp; Spent Tool'!A849,Main!A:C,3)</f>
        <v>818</v>
      </c>
      <c r="C849">
        <f>_xlfn.XLOOKUP(A849,Main!A:A,Main!C:C)</f>
        <v>818</v>
      </c>
    </row>
    <row r="850" spans="1:3" x14ac:dyDescent="0.15">
      <c r="A850">
        <v>849</v>
      </c>
      <c r="B850">
        <f>VLOOKUP('ID &amp; Spent Tool'!A850,Main!A:C,3)</f>
        <v>313</v>
      </c>
      <c r="C850">
        <f>_xlfn.XLOOKUP(A850,Main!A:A,Main!C:C)</f>
        <v>313</v>
      </c>
    </row>
    <row r="851" spans="1:3" x14ac:dyDescent="0.15">
      <c r="A851">
        <v>850</v>
      </c>
      <c r="B851">
        <f>VLOOKUP('ID &amp; Spent Tool'!A851,Main!A:C,3)</f>
        <v>254</v>
      </c>
      <c r="C851">
        <f>_xlfn.XLOOKUP(A851,Main!A:A,Main!C:C)</f>
        <v>254</v>
      </c>
    </row>
    <row r="852" spans="1:3" x14ac:dyDescent="0.15">
      <c r="A852">
        <v>851</v>
      </c>
      <c r="B852">
        <f>VLOOKUP('ID &amp; Spent Tool'!A852,Main!A:C,3)</f>
        <v>1182</v>
      </c>
      <c r="C852">
        <f>_xlfn.XLOOKUP(A852,Main!A:A,Main!C:C)</f>
        <v>1182</v>
      </c>
    </row>
    <row r="853" spans="1:3" x14ac:dyDescent="0.15">
      <c r="A853">
        <v>852</v>
      </c>
      <c r="B853">
        <f>VLOOKUP('ID &amp; Spent Tool'!A853,Main!A:C,3)</f>
        <v>1298</v>
      </c>
      <c r="C853">
        <f>_xlfn.XLOOKUP(A853,Main!A:A,Main!C:C)</f>
        <v>1298</v>
      </c>
    </row>
    <row r="854" spans="1:3" x14ac:dyDescent="0.15">
      <c r="A854">
        <v>853</v>
      </c>
      <c r="B854">
        <f>VLOOKUP('ID &amp; Spent Tool'!A854,Main!A:C,3)</f>
        <v>21</v>
      </c>
      <c r="C854">
        <f>_xlfn.XLOOKUP(A854,Main!A:A,Main!C:C)</f>
        <v>21</v>
      </c>
    </row>
    <row r="855" spans="1:3" x14ac:dyDescent="0.15">
      <c r="A855">
        <v>854</v>
      </c>
      <c r="B855">
        <f>VLOOKUP('ID &amp; Spent Tool'!A855,Main!A:C,3)</f>
        <v>63</v>
      </c>
      <c r="C855">
        <f>_xlfn.XLOOKUP(A855,Main!A:A,Main!C:C)</f>
        <v>63</v>
      </c>
    </row>
    <row r="856" spans="1:3" x14ac:dyDescent="0.15">
      <c r="A856">
        <v>855</v>
      </c>
      <c r="B856">
        <f>VLOOKUP('ID &amp; Spent Tool'!A856,Main!A:C,3)</f>
        <v>187</v>
      </c>
      <c r="C856">
        <f>_xlfn.XLOOKUP(A856,Main!A:A,Main!C:C)</f>
        <v>187</v>
      </c>
    </row>
    <row r="857" spans="1:3" x14ac:dyDescent="0.15">
      <c r="A857">
        <v>856</v>
      </c>
      <c r="B857">
        <f>VLOOKUP('ID &amp; Spent Tool'!A857,Main!A:C,3)</f>
        <v>1425</v>
      </c>
      <c r="C857">
        <f>_xlfn.XLOOKUP(A857,Main!A:A,Main!C:C)</f>
        <v>1425</v>
      </c>
    </row>
    <row r="858" spans="1:3" x14ac:dyDescent="0.15">
      <c r="A858">
        <v>857</v>
      </c>
      <c r="B858">
        <f>VLOOKUP('ID &amp; Spent Tool'!A858,Main!A:C,3)</f>
        <v>1229</v>
      </c>
      <c r="C858">
        <f>_xlfn.XLOOKUP(A858,Main!A:A,Main!C:C)</f>
        <v>1229</v>
      </c>
    </row>
    <row r="859" spans="1:3" x14ac:dyDescent="0.15">
      <c r="A859">
        <v>858</v>
      </c>
      <c r="B859">
        <f>VLOOKUP('ID &amp; Spent Tool'!A859,Main!A:C,3)</f>
        <v>1285</v>
      </c>
      <c r="C859">
        <f>_xlfn.XLOOKUP(A859,Main!A:A,Main!C:C)</f>
        <v>1285</v>
      </c>
    </row>
    <row r="860" spans="1:3" x14ac:dyDescent="0.15">
      <c r="A860">
        <v>859</v>
      </c>
      <c r="B860">
        <f>VLOOKUP('ID &amp; Spent Tool'!A860,Main!A:C,3)</f>
        <v>1270</v>
      </c>
      <c r="C860">
        <f>_xlfn.XLOOKUP(A860,Main!A:A,Main!C:C)</f>
        <v>1270</v>
      </c>
    </row>
    <row r="861" spans="1:3" x14ac:dyDescent="0.15">
      <c r="A861">
        <v>860</v>
      </c>
      <c r="B861">
        <f>VLOOKUP('ID &amp; Spent Tool'!A861,Main!A:C,3)</f>
        <v>923</v>
      </c>
      <c r="C861">
        <f>_xlfn.XLOOKUP(A861,Main!A:A,Main!C:C)</f>
        <v>923</v>
      </c>
    </row>
    <row r="862" spans="1:3" x14ac:dyDescent="0.15">
      <c r="A862">
        <v>861</v>
      </c>
      <c r="B862">
        <f>VLOOKUP('ID &amp; Spent Tool'!A862,Main!A:C,3)</f>
        <v>973</v>
      </c>
      <c r="C862">
        <f>_xlfn.XLOOKUP(A862,Main!A:A,Main!C:C)</f>
        <v>973</v>
      </c>
    </row>
    <row r="863" spans="1:3" x14ac:dyDescent="0.15">
      <c r="A863">
        <v>862</v>
      </c>
      <c r="B863">
        <f>VLOOKUP('ID &amp; Spent Tool'!A863,Main!A:C,3)</f>
        <v>1270</v>
      </c>
      <c r="C863">
        <f>_xlfn.XLOOKUP(A863,Main!A:A,Main!C:C)</f>
        <v>1270</v>
      </c>
    </row>
    <row r="864" spans="1:3" x14ac:dyDescent="0.15">
      <c r="A864">
        <v>863</v>
      </c>
      <c r="B864">
        <f>VLOOKUP('ID &amp; Spent Tool'!A864,Main!A:C,3)</f>
        <v>303</v>
      </c>
      <c r="C864">
        <f>_xlfn.XLOOKUP(A864,Main!A:A,Main!C:C)</f>
        <v>303</v>
      </c>
    </row>
    <row r="865" spans="1:3" x14ac:dyDescent="0.15">
      <c r="A865">
        <v>864</v>
      </c>
      <c r="B865">
        <f>VLOOKUP('ID &amp; Spent Tool'!A865,Main!A:C,3)</f>
        <v>1634</v>
      </c>
      <c r="C865">
        <f>_xlfn.XLOOKUP(A865,Main!A:A,Main!C:C)</f>
        <v>1634</v>
      </c>
    </row>
    <row r="866" spans="1:3" x14ac:dyDescent="0.15">
      <c r="A866">
        <v>865</v>
      </c>
      <c r="B866">
        <f>VLOOKUP('ID &amp; Spent Tool'!A866,Main!A:C,3)</f>
        <v>40</v>
      </c>
      <c r="C866">
        <f>_xlfn.XLOOKUP(A866,Main!A:A,Main!C:C)</f>
        <v>40</v>
      </c>
    </row>
    <row r="867" spans="1:3" x14ac:dyDescent="0.15">
      <c r="A867">
        <v>866</v>
      </c>
      <c r="B867">
        <f>VLOOKUP('ID &amp; Spent Tool'!A867,Main!A:C,3)</f>
        <v>1046</v>
      </c>
      <c r="C867">
        <f>_xlfn.XLOOKUP(A867,Main!A:A,Main!C:C)</f>
        <v>1046</v>
      </c>
    </row>
    <row r="868" spans="1:3" x14ac:dyDescent="0.15">
      <c r="A868">
        <v>867</v>
      </c>
      <c r="B868">
        <f>VLOOKUP('ID &amp; Spent Tool'!A868,Main!A:C,3)</f>
        <v>1262</v>
      </c>
      <c r="C868">
        <f>_xlfn.XLOOKUP(A868,Main!A:A,Main!C:C)</f>
        <v>1262</v>
      </c>
    </row>
    <row r="869" spans="1:3" x14ac:dyDescent="0.15">
      <c r="A869">
        <v>868</v>
      </c>
      <c r="B869">
        <f>VLOOKUP('ID &amp; Spent Tool'!A869,Main!A:C,3)</f>
        <v>50</v>
      </c>
      <c r="C869">
        <f>_xlfn.XLOOKUP(A869,Main!A:A,Main!C:C)</f>
        <v>50</v>
      </c>
    </row>
    <row r="870" spans="1:3" x14ac:dyDescent="0.15">
      <c r="A870">
        <v>869</v>
      </c>
      <c r="B870">
        <f>VLOOKUP('ID &amp; Spent Tool'!A870,Main!A:C,3)</f>
        <v>1728</v>
      </c>
      <c r="C870">
        <f>_xlfn.XLOOKUP(A870,Main!A:A,Main!C:C)</f>
        <v>1728</v>
      </c>
    </row>
    <row r="871" spans="1:3" x14ac:dyDescent="0.15">
      <c r="A871">
        <v>870</v>
      </c>
      <c r="B871">
        <f>VLOOKUP('ID &amp; Spent Tool'!A871,Main!A:C,3)</f>
        <v>352</v>
      </c>
      <c r="C871">
        <f>_xlfn.XLOOKUP(A871,Main!A:A,Main!C:C)</f>
        <v>352</v>
      </c>
    </row>
    <row r="872" spans="1:3" x14ac:dyDescent="0.15">
      <c r="A872">
        <v>871</v>
      </c>
      <c r="B872">
        <f>VLOOKUP('ID &amp; Spent Tool'!A872,Main!A:C,3)</f>
        <v>1041</v>
      </c>
      <c r="C872">
        <f>_xlfn.XLOOKUP(A872,Main!A:A,Main!C:C)</f>
        <v>1041</v>
      </c>
    </row>
    <row r="873" spans="1:3" x14ac:dyDescent="0.15">
      <c r="A873">
        <v>872</v>
      </c>
      <c r="B873">
        <f>VLOOKUP('ID &amp; Spent Tool'!A873,Main!A:C,3)</f>
        <v>1886</v>
      </c>
      <c r="C873">
        <f>_xlfn.XLOOKUP(A873,Main!A:A,Main!C:C)</f>
        <v>1886</v>
      </c>
    </row>
    <row r="874" spans="1:3" x14ac:dyDescent="0.15">
      <c r="A874">
        <v>873</v>
      </c>
      <c r="B874">
        <f>VLOOKUP('ID &amp; Spent Tool'!A874,Main!A:C,3)</f>
        <v>1336</v>
      </c>
      <c r="C874">
        <f>_xlfn.XLOOKUP(A874,Main!A:A,Main!C:C)</f>
        <v>1336</v>
      </c>
    </row>
    <row r="875" spans="1:3" x14ac:dyDescent="0.15">
      <c r="A875">
        <v>874</v>
      </c>
      <c r="B875">
        <f>VLOOKUP('ID &amp; Spent Tool'!A875,Main!A:C,3)</f>
        <v>1101</v>
      </c>
      <c r="C875">
        <f>_xlfn.XLOOKUP(A875,Main!A:A,Main!C:C)</f>
        <v>1101</v>
      </c>
    </row>
    <row r="876" spans="1:3" x14ac:dyDescent="0.15">
      <c r="A876">
        <v>875</v>
      </c>
      <c r="B876">
        <f>VLOOKUP('ID &amp; Spent Tool'!A876,Main!A:C,3)</f>
        <v>92</v>
      </c>
      <c r="C876">
        <f>_xlfn.XLOOKUP(A876,Main!A:A,Main!C:C)</f>
        <v>92</v>
      </c>
    </row>
    <row r="877" spans="1:3" x14ac:dyDescent="0.15">
      <c r="A877">
        <v>876</v>
      </c>
      <c r="B877">
        <f>VLOOKUP('ID &amp; Spent Tool'!A877,Main!A:C,3)</f>
        <v>903</v>
      </c>
      <c r="C877">
        <f>_xlfn.XLOOKUP(A877,Main!A:A,Main!C:C)</f>
        <v>903</v>
      </c>
    </row>
    <row r="878" spans="1:3" x14ac:dyDescent="0.15">
      <c r="A878">
        <v>877</v>
      </c>
      <c r="B878">
        <f>VLOOKUP('ID &amp; Spent Tool'!A878,Main!A:C,3)</f>
        <v>25</v>
      </c>
      <c r="C878">
        <f>_xlfn.XLOOKUP(A878,Main!A:A,Main!C:C)</f>
        <v>25</v>
      </c>
    </row>
    <row r="879" spans="1:3" x14ac:dyDescent="0.15">
      <c r="A879">
        <v>878</v>
      </c>
      <c r="B879">
        <f>VLOOKUP('ID &amp; Spent Tool'!A879,Main!A:C,3)</f>
        <v>44</v>
      </c>
      <c r="C879">
        <f>_xlfn.XLOOKUP(A879,Main!A:A,Main!C:C)</f>
        <v>44</v>
      </c>
    </row>
    <row r="880" spans="1:3" x14ac:dyDescent="0.15">
      <c r="A880">
        <v>879</v>
      </c>
      <c r="B880">
        <f>VLOOKUP('ID &amp; Spent Tool'!A880,Main!A:C,3)</f>
        <v>928</v>
      </c>
      <c r="C880">
        <f>_xlfn.XLOOKUP(A880,Main!A:A,Main!C:C)</f>
        <v>928</v>
      </c>
    </row>
    <row r="881" spans="1:3" x14ac:dyDescent="0.15">
      <c r="A881">
        <v>880</v>
      </c>
      <c r="B881">
        <f>VLOOKUP('ID &amp; Spent Tool'!A881,Main!A:C,3)</f>
        <v>1794</v>
      </c>
      <c r="C881">
        <f>_xlfn.XLOOKUP(A881,Main!A:A,Main!C:C)</f>
        <v>1794</v>
      </c>
    </row>
    <row r="882" spans="1:3" x14ac:dyDescent="0.15">
      <c r="A882">
        <v>881</v>
      </c>
      <c r="B882">
        <f>VLOOKUP('ID &amp; Spent Tool'!A882,Main!A:C,3)</f>
        <v>673</v>
      </c>
      <c r="C882">
        <f>_xlfn.XLOOKUP(A882,Main!A:A,Main!C:C)</f>
        <v>673</v>
      </c>
    </row>
    <row r="883" spans="1:3" x14ac:dyDescent="0.15">
      <c r="A883">
        <v>882</v>
      </c>
      <c r="B883">
        <f>VLOOKUP('ID &amp; Spent Tool'!A883,Main!A:C,3)</f>
        <v>796</v>
      </c>
      <c r="C883">
        <f>_xlfn.XLOOKUP(A883,Main!A:A,Main!C:C)</f>
        <v>796</v>
      </c>
    </row>
    <row r="884" spans="1:3" x14ac:dyDescent="0.15">
      <c r="A884">
        <v>883</v>
      </c>
      <c r="B884">
        <f>VLOOKUP('ID &amp; Spent Tool'!A884,Main!A:C,3)</f>
        <v>976</v>
      </c>
      <c r="C884">
        <f>_xlfn.XLOOKUP(A884,Main!A:A,Main!C:C)</f>
        <v>976</v>
      </c>
    </row>
    <row r="885" spans="1:3" x14ac:dyDescent="0.15">
      <c r="A885">
        <v>884</v>
      </c>
      <c r="B885">
        <f>VLOOKUP('ID &amp; Spent Tool'!A885,Main!A:C,3)</f>
        <v>605</v>
      </c>
      <c r="C885">
        <f>_xlfn.XLOOKUP(A885,Main!A:A,Main!C:C)</f>
        <v>605</v>
      </c>
    </row>
    <row r="886" spans="1:3" x14ac:dyDescent="0.15">
      <c r="A886">
        <v>885</v>
      </c>
      <c r="B886">
        <f>VLOOKUP('ID &amp; Spent Tool'!A886,Main!A:C,3)</f>
        <v>1237</v>
      </c>
      <c r="C886">
        <f>_xlfn.XLOOKUP(A886,Main!A:A,Main!C:C)</f>
        <v>1237</v>
      </c>
    </row>
    <row r="887" spans="1:3" x14ac:dyDescent="0.15">
      <c r="A887">
        <v>886</v>
      </c>
      <c r="B887">
        <f>VLOOKUP('ID &amp; Spent Tool'!A887,Main!A:C,3)</f>
        <v>1236</v>
      </c>
      <c r="C887">
        <f>_xlfn.XLOOKUP(A887,Main!A:A,Main!C:C)</f>
        <v>1236</v>
      </c>
    </row>
    <row r="888" spans="1:3" x14ac:dyDescent="0.15">
      <c r="A888">
        <v>887</v>
      </c>
      <c r="B888">
        <f>VLOOKUP('ID &amp; Spent Tool'!A888,Main!A:C,3)</f>
        <v>51</v>
      </c>
      <c r="C888">
        <f>_xlfn.XLOOKUP(A888,Main!A:A,Main!C:C)</f>
        <v>51</v>
      </c>
    </row>
    <row r="889" spans="1:3" x14ac:dyDescent="0.15">
      <c r="A889">
        <v>888</v>
      </c>
      <c r="B889">
        <f>VLOOKUP('ID &amp; Spent Tool'!A889,Main!A:C,3)</f>
        <v>1214</v>
      </c>
      <c r="C889">
        <f>_xlfn.XLOOKUP(A889,Main!A:A,Main!C:C)</f>
        <v>1214</v>
      </c>
    </row>
    <row r="890" spans="1:3" x14ac:dyDescent="0.15">
      <c r="A890">
        <v>889</v>
      </c>
      <c r="B890">
        <f>VLOOKUP('ID &amp; Spent Tool'!A890,Main!A:C,3)</f>
        <v>550</v>
      </c>
      <c r="C890">
        <f>_xlfn.XLOOKUP(A890,Main!A:A,Main!C:C)</f>
        <v>550</v>
      </c>
    </row>
    <row r="891" spans="1:3" x14ac:dyDescent="0.15">
      <c r="A891">
        <v>890</v>
      </c>
      <c r="B891">
        <f>VLOOKUP('ID &amp; Spent Tool'!A891,Main!A:C,3)</f>
        <v>259</v>
      </c>
      <c r="C891">
        <f>_xlfn.XLOOKUP(A891,Main!A:A,Main!C:C)</f>
        <v>259</v>
      </c>
    </row>
    <row r="892" spans="1:3" x14ac:dyDescent="0.15">
      <c r="A892">
        <v>891</v>
      </c>
      <c r="B892">
        <f>VLOOKUP('ID &amp; Spent Tool'!A892,Main!A:C,3)</f>
        <v>36</v>
      </c>
      <c r="C892">
        <f>_xlfn.XLOOKUP(A892,Main!A:A,Main!C:C)</f>
        <v>36</v>
      </c>
    </row>
    <row r="893" spans="1:3" x14ac:dyDescent="0.15">
      <c r="A893">
        <v>892</v>
      </c>
      <c r="B893">
        <f>VLOOKUP('ID &amp; Spent Tool'!A893,Main!A:C,3)</f>
        <v>948</v>
      </c>
      <c r="C893">
        <f>_xlfn.XLOOKUP(A893,Main!A:A,Main!C:C)</f>
        <v>948</v>
      </c>
    </row>
    <row r="894" spans="1:3" x14ac:dyDescent="0.15">
      <c r="A894">
        <v>893</v>
      </c>
      <c r="B894">
        <f>VLOOKUP('ID &amp; Spent Tool'!A894,Main!A:C,3)</f>
        <v>30</v>
      </c>
      <c r="C894">
        <f>_xlfn.XLOOKUP(A894,Main!A:A,Main!C:C)</f>
        <v>30</v>
      </c>
    </row>
    <row r="895" spans="1:3" x14ac:dyDescent="0.15">
      <c r="A895">
        <v>894</v>
      </c>
      <c r="B895">
        <f>VLOOKUP('ID &amp; Spent Tool'!A895,Main!A:C,3)</f>
        <v>59</v>
      </c>
      <c r="C895">
        <f>_xlfn.XLOOKUP(A895,Main!A:A,Main!C:C)</f>
        <v>59</v>
      </c>
    </row>
    <row r="896" spans="1:3" x14ac:dyDescent="0.15">
      <c r="A896">
        <v>895</v>
      </c>
      <c r="B896">
        <f>VLOOKUP('ID &amp; Spent Tool'!A896,Main!A:C,3)</f>
        <v>1228</v>
      </c>
      <c r="C896">
        <f>_xlfn.XLOOKUP(A896,Main!A:A,Main!C:C)</f>
        <v>1228</v>
      </c>
    </row>
    <row r="897" spans="1:3" x14ac:dyDescent="0.15">
      <c r="A897">
        <v>896</v>
      </c>
      <c r="B897">
        <f>VLOOKUP('ID &amp; Spent Tool'!A897,Main!A:C,3)</f>
        <v>93</v>
      </c>
      <c r="C897">
        <f>_xlfn.XLOOKUP(A897,Main!A:A,Main!C:C)</f>
        <v>93</v>
      </c>
    </row>
    <row r="898" spans="1:3" x14ac:dyDescent="0.15">
      <c r="A898">
        <v>897</v>
      </c>
      <c r="B898">
        <f>VLOOKUP('ID &amp; Spent Tool'!A898,Main!A:C,3)</f>
        <v>40</v>
      </c>
      <c r="C898">
        <f>_xlfn.XLOOKUP(A898,Main!A:A,Main!C:C)</f>
        <v>40</v>
      </c>
    </row>
    <row r="899" spans="1:3" x14ac:dyDescent="0.15">
      <c r="A899">
        <v>898</v>
      </c>
      <c r="B899">
        <f>VLOOKUP('ID &amp; Spent Tool'!A899,Main!A:C,3)</f>
        <v>49</v>
      </c>
      <c r="C899">
        <f>_xlfn.XLOOKUP(A899,Main!A:A,Main!C:C)</f>
        <v>49</v>
      </c>
    </row>
    <row r="900" spans="1:3" x14ac:dyDescent="0.15">
      <c r="A900">
        <v>899</v>
      </c>
      <c r="B900">
        <f>VLOOKUP('ID &amp; Spent Tool'!A900,Main!A:C,3)</f>
        <v>1214</v>
      </c>
      <c r="C900">
        <f>_xlfn.XLOOKUP(A900,Main!A:A,Main!C:C)</f>
        <v>1214</v>
      </c>
    </row>
    <row r="901" spans="1:3" x14ac:dyDescent="0.15">
      <c r="A901">
        <v>900</v>
      </c>
      <c r="B901">
        <f>VLOOKUP('ID &amp; Spent Tool'!A901,Main!A:C,3)</f>
        <v>611</v>
      </c>
      <c r="C901">
        <f>_xlfn.XLOOKUP(A901,Main!A:A,Main!C:C)</f>
        <v>611</v>
      </c>
    </row>
    <row r="902" spans="1:3" x14ac:dyDescent="0.15">
      <c r="A902">
        <v>901</v>
      </c>
      <c r="B902">
        <f>VLOOKUP('ID &amp; Spent Tool'!A902,Main!A:C,3)</f>
        <v>90</v>
      </c>
      <c r="C902">
        <f>_xlfn.XLOOKUP(A902,Main!A:A,Main!C:C)</f>
        <v>90</v>
      </c>
    </row>
    <row r="903" spans="1:3" x14ac:dyDescent="0.15">
      <c r="A903">
        <v>902</v>
      </c>
      <c r="B903">
        <f>VLOOKUP('ID &amp; Spent Tool'!A903,Main!A:C,3)</f>
        <v>304</v>
      </c>
      <c r="C903">
        <f>_xlfn.XLOOKUP(A903,Main!A:A,Main!C:C)</f>
        <v>304</v>
      </c>
    </row>
    <row r="904" spans="1:3" x14ac:dyDescent="0.15">
      <c r="A904">
        <v>903</v>
      </c>
      <c r="B904">
        <f>VLOOKUP('ID &amp; Spent Tool'!A904,Main!A:C,3)</f>
        <v>965</v>
      </c>
      <c r="C904">
        <f>_xlfn.XLOOKUP(A904,Main!A:A,Main!C:C)</f>
        <v>965</v>
      </c>
    </row>
    <row r="905" spans="1:3" x14ac:dyDescent="0.15">
      <c r="A905">
        <v>904</v>
      </c>
      <c r="B905">
        <f>VLOOKUP('ID &amp; Spent Tool'!A905,Main!A:C,3)</f>
        <v>536</v>
      </c>
      <c r="C905">
        <f>_xlfn.XLOOKUP(A905,Main!A:A,Main!C:C)</f>
        <v>536</v>
      </c>
    </row>
    <row r="906" spans="1:3" x14ac:dyDescent="0.15">
      <c r="A906">
        <v>905</v>
      </c>
      <c r="B906">
        <f>VLOOKUP('ID &amp; Spent Tool'!A906,Main!A:C,3)</f>
        <v>1208</v>
      </c>
      <c r="C906">
        <f>_xlfn.XLOOKUP(A906,Main!A:A,Main!C:C)</f>
        <v>1208</v>
      </c>
    </row>
    <row r="907" spans="1:3" x14ac:dyDescent="0.15">
      <c r="A907">
        <v>906</v>
      </c>
      <c r="B907">
        <f>VLOOKUP('ID &amp; Spent Tool'!A907,Main!A:C,3)</f>
        <v>147</v>
      </c>
      <c r="C907">
        <f>_xlfn.XLOOKUP(A907,Main!A:A,Main!C:C)</f>
        <v>147</v>
      </c>
    </row>
    <row r="908" spans="1:3" x14ac:dyDescent="0.15">
      <c r="A908">
        <v>907</v>
      </c>
      <c r="B908">
        <f>VLOOKUP('ID &amp; Spent Tool'!A908,Main!A:C,3)</f>
        <v>216</v>
      </c>
      <c r="C908">
        <f>_xlfn.XLOOKUP(A908,Main!A:A,Main!C:C)</f>
        <v>216</v>
      </c>
    </row>
    <row r="909" spans="1:3" x14ac:dyDescent="0.15">
      <c r="A909">
        <v>908</v>
      </c>
      <c r="B909">
        <f>VLOOKUP('ID &amp; Spent Tool'!A909,Main!A:C,3)</f>
        <v>597</v>
      </c>
      <c r="C909">
        <f>_xlfn.XLOOKUP(A909,Main!A:A,Main!C:C)</f>
        <v>597</v>
      </c>
    </row>
    <row r="910" spans="1:3" x14ac:dyDescent="0.15">
      <c r="A910">
        <v>909</v>
      </c>
      <c r="B910">
        <f>VLOOKUP('ID &amp; Spent Tool'!A910,Main!A:C,3)</f>
        <v>1207</v>
      </c>
      <c r="C910">
        <f>_xlfn.XLOOKUP(A910,Main!A:A,Main!C:C)</f>
        <v>1207</v>
      </c>
    </row>
    <row r="911" spans="1:3" x14ac:dyDescent="0.15">
      <c r="A911">
        <v>910</v>
      </c>
      <c r="B911">
        <f>VLOOKUP('ID &amp; Spent Tool'!A911,Main!A:C,3)</f>
        <v>81</v>
      </c>
      <c r="C911">
        <f>_xlfn.XLOOKUP(A911,Main!A:A,Main!C:C)</f>
        <v>81</v>
      </c>
    </row>
    <row r="912" spans="1:3" x14ac:dyDescent="0.15">
      <c r="A912">
        <v>911</v>
      </c>
      <c r="B912">
        <f>VLOOKUP('ID &amp; Spent Tool'!A912,Main!A:C,3)</f>
        <v>1206</v>
      </c>
      <c r="C912">
        <f>_xlfn.XLOOKUP(A912,Main!A:A,Main!C:C)</f>
        <v>1206</v>
      </c>
    </row>
    <row r="913" spans="1:3" x14ac:dyDescent="0.15">
      <c r="A913">
        <v>912</v>
      </c>
      <c r="B913">
        <f>VLOOKUP('ID &amp; Spent Tool'!A913,Main!A:C,3)</f>
        <v>614</v>
      </c>
      <c r="C913">
        <f>_xlfn.XLOOKUP(A913,Main!A:A,Main!C:C)</f>
        <v>614</v>
      </c>
    </row>
    <row r="914" spans="1:3" x14ac:dyDescent="0.15">
      <c r="A914">
        <v>913</v>
      </c>
      <c r="B914">
        <f>VLOOKUP('ID &amp; Spent Tool'!A914,Main!A:C,3)</f>
        <v>1153</v>
      </c>
      <c r="C914">
        <f>_xlfn.XLOOKUP(A914,Main!A:A,Main!C:C)</f>
        <v>1153</v>
      </c>
    </row>
    <row r="915" spans="1:3" x14ac:dyDescent="0.15">
      <c r="A915">
        <v>914</v>
      </c>
      <c r="B915">
        <f>VLOOKUP('ID &amp; Spent Tool'!A915,Main!A:C,3)</f>
        <v>76</v>
      </c>
      <c r="C915">
        <f>_xlfn.XLOOKUP(A915,Main!A:A,Main!C:C)</f>
        <v>76</v>
      </c>
    </row>
    <row r="916" spans="1:3" x14ac:dyDescent="0.15">
      <c r="A916">
        <v>915</v>
      </c>
      <c r="B916">
        <f>VLOOKUP('ID &amp; Spent Tool'!A916,Main!A:C,3)</f>
        <v>66</v>
      </c>
      <c r="C916">
        <f>_xlfn.XLOOKUP(A916,Main!A:A,Main!C:C)</f>
        <v>66</v>
      </c>
    </row>
    <row r="917" spans="1:3" x14ac:dyDescent="0.15">
      <c r="A917">
        <v>916</v>
      </c>
      <c r="B917">
        <f>VLOOKUP('ID &amp; Spent Tool'!A917,Main!A:C,3)</f>
        <v>460</v>
      </c>
      <c r="C917">
        <f>_xlfn.XLOOKUP(A917,Main!A:A,Main!C:C)</f>
        <v>460</v>
      </c>
    </row>
    <row r="918" spans="1:3" x14ac:dyDescent="0.15">
      <c r="A918">
        <v>917</v>
      </c>
      <c r="B918">
        <f>VLOOKUP('ID &amp; Spent Tool'!A918,Main!A:C,3)</f>
        <v>1549</v>
      </c>
      <c r="C918">
        <f>_xlfn.XLOOKUP(A918,Main!A:A,Main!C:C)</f>
        <v>1549</v>
      </c>
    </row>
    <row r="919" spans="1:3" x14ac:dyDescent="0.15">
      <c r="A919">
        <v>918</v>
      </c>
      <c r="B919">
        <f>VLOOKUP('ID &amp; Spent Tool'!A919,Main!A:C,3)</f>
        <v>918</v>
      </c>
      <c r="C919">
        <f>_xlfn.XLOOKUP(A919,Main!A:A,Main!C:C)</f>
        <v>918</v>
      </c>
    </row>
    <row r="920" spans="1:3" x14ac:dyDescent="0.15">
      <c r="A920">
        <v>919</v>
      </c>
      <c r="B920">
        <f>VLOOKUP('ID &amp; Spent Tool'!A920,Main!A:C,3)</f>
        <v>1892</v>
      </c>
      <c r="C920">
        <f>_xlfn.XLOOKUP(A920,Main!A:A,Main!C:C)</f>
        <v>1892</v>
      </c>
    </row>
    <row r="921" spans="1:3" x14ac:dyDescent="0.15">
      <c r="A921">
        <v>920</v>
      </c>
      <c r="B921">
        <f>VLOOKUP('ID &amp; Spent Tool'!A921,Main!A:C,3)</f>
        <v>64</v>
      </c>
      <c r="C921">
        <f>_xlfn.XLOOKUP(A921,Main!A:A,Main!C:C)</f>
        <v>64</v>
      </c>
    </row>
    <row r="922" spans="1:3" x14ac:dyDescent="0.15">
      <c r="A922">
        <v>921</v>
      </c>
      <c r="B922">
        <f>VLOOKUP('ID &amp; Spent Tool'!A922,Main!A:C,3)</f>
        <v>890</v>
      </c>
      <c r="C922">
        <f>_xlfn.XLOOKUP(A922,Main!A:A,Main!C:C)</f>
        <v>890</v>
      </c>
    </row>
    <row r="923" spans="1:3" x14ac:dyDescent="0.15">
      <c r="A923">
        <v>922</v>
      </c>
      <c r="B923">
        <f>VLOOKUP('ID &amp; Spent Tool'!A923,Main!A:C,3)</f>
        <v>16</v>
      </c>
      <c r="C923">
        <f>_xlfn.XLOOKUP(A923,Main!A:A,Main!C:C)</f>
        <v>16</v>
      </c>
    </row>
    <row r="924" spans="1:3" x14ac:dyDescent="0.15">
      <c r="A924">
        <v>923</v>
      </c>
      <c r="B924">
        <f>VLOOKUP('ID &amp; Spent Tool'!A924,Main!A:C,3)</f>
        <v>5</v>
      </c>
      <c r="C924">
        <f>_xlfn.XLOOKUP(A924,Main!A:A,Main!C:C)</f>
        <v>5</v>
      </c>
    </row>
    <row r="925" spans="1:3" x14ac:dyDescent="0.15">
      <c r="A925">
        <v>924</v>
      </c>
      <c r="B925">
        <f>VLOOKUP('ID &amp; Spent Tool'!A925,Main!A:C,3)</f>
        <v>43</v>
      </c>
      <c r="C925">
        <f>_xlfn.XLOOKUP(A925,Main!A:A,Main!C:C)</f>
        <v>43</v>
      </c>
    </row>
    <row r="926" spans="1:3" x14ac:dyDescent="0.15">
      <c r="A926">
        <v>925</v>
      </c>
      <c r="B926">
        <f>VLOOKUP('ID &amp; Spent Tool'!A926,Main!A:C,3)</f>
        <v>1206</v>
      </c>
      <c r="C926">
        <f>_xlfn.XLOOKUP(A926,Main!A:A,Main!C:C)</f>
        <v>1206</v>
      </c>
    </row>
    <row r="927" spans="1:3" x14ac:dyDescent="0.15">
      <c r="A927">
        <v>926</v>
      </c>
      <c r="B927">
        <f>VLOOKUP('ID &amp; Spent Tool'!A927,Main!A:C,3)</f>
        <v>382</v>
      </c>
      <c r="C927">
        <f>_xlfn.XLOOKUP(A927,Main!A:A,Main!C:C)</f>
        <v>382</v>
      </c>
    </row>
    <row r="928" spans="1:3" x14ac:dyDescent="0.15">
      <c r="A928">
        <v>927</v>
      </c>
      <c r="B928">
        <f>VLOOKUP('ID &amp; Spent Tool'!A928,Main!A:C,3)</f>
        <v>1871</v>
      </c>
      <c r="C928">
        <f>_xlfn.XLOOKUP(A928,Main!A:A,Main!C:C)</f>
        <v>1871</v>
      </c>
    </row>
    <row r="929" spans="1:3" x14ac:dyDescent="0.15">
      <c r="A929">
        <v>928</v>
      </c>
      <c r="B929">
        <f>VLOOKUP('ID &amp; Spent Tool'!A929,Main!A:C,3)</f>
        <v>1205</v>
      </c>
      <c r="C929">
        <f>_xlfn.XLOOKUP(A929,Main!A:A,Main!C:C)</f>
        <v>1205</v>
      </c>
    </row>
    <row r="930" spans="1:3" x14ac:dyDescent="0.15">
      <c r="A930">
        <v>929</v>
      </c>
      <c r="B930">
        <f>VLOOKUP('ID &amp; Spent Tool'!A930,Main!A:C,3)</f>
        <v>1194</v>
      </c>
      <c r="C930">
        <f>_xlfn.XLOOKUP(A930,Main!A:A,Main!C:C)</f>
        <v>1194</v>
      </c>
    </row>
    <row r="931" spans="1:3" x14ac:dyDescent="0.15">
      <c r="A931">
        <v>930</v>
      </c>
      <c r="B931">
        <f>VLOOKUP('ID &amp; Spent Tool'!A931,Main!A:C,3)</f>
        <v>40</v>
      </c>
      <c r="C931">
        <f>_xlfn.XLOOKUP(A931,Main!A:A,Main!C:C)</f>
        <v>40</v>
      </c>
    </row>
    <row r="932" spans="1:3" x14ac:dyDescent="0.15">
      <c r="A932">
        <v>931</v>
      </c>
      <c r="B932">
        <f>VLOOKUP('ID &amp; Spent Tool'!A932,Main!A:C,3)</f>
        <v>1185</v>
      </c>
      <c r="C932">
        <f>_xlfn.XLOOKUP(A932,Main!A:A,Main!C:C)</f>
        <v>1185</v>
      </c>
    </row>
    <row r="933" spans="1:3" x14ac:dyDescent="0.15">
      <c r="A933">
        <v>932</v>
      </c>
      <c r="B933">
        <f>VLOOKUP('ID &amp; Spent Tool'!A933,Main!A:C,3)</f>
        <v>16</v>
      </c>
      <c r="C933">
        <f>_xlfn.XLOOKUP(A933,Main!A:A,Main!C:C)</f>
        <v>16</v>
      </c>
    </row>
    <row r="934" spans="1:3" x14ac:dyDescent="0.15">
      <c r="A934">
        <v>933</v>
      </c>
      <c r="B934">
        <f>VLOOKUP('ID &amp; Spent Tool'!A934,Main!A:C,3)</f>
        <v>546</v>
      </c>
      <c r="C934">
        <f>_xlfn.XLOOKUP(A934,Main!A:A,Main!C:C)</f>
        <v>546</v>
      </c>
    </row>
    <row r="935" spans="1:3" x14ac:dyDescent="0.15">
      <c r="A935">
        <v>934</v>
      </c>
      <c r="B935">
        <f>VLOOKUP('ID &amp; Spent Tool'!A935,Main!A:C,3)</f>
        <v>735</v>
      </c>
      <c r="C935">
        <f>_xlfn.XLOOKUP(A935,Main!A:A,Main!C:C)</f>
        <v>735</v>
      </c>
    </row>
    <row r="936" spans="1:3" x14ac:dyDescent="0.15">
      <c r="A936">
        <v>935</v>
      </c>
      <c r="B936">
        <f>VLOOKUP('ID &amp; Spent Tool'!A936,Main!A:C,3)</f>
        <v>88</v>
      </c>
      <c r="C936">
        <f>_xlfn.XLOOKUP(A936,Main!A:A,Main!C:C)</f>
        <v>88</v>
      </c>
    </row>
    <row r="937" spans="1:3" x14ac:dyDescent="0.15">
      <c r="A937">
        <v>936</v>
      </c>
      <c r="B937">
        <f>VLOOKUP('ID &amp; Spent Tool'!A937,Main!A:C,3)</f>
        <v>1493</v>
      </c>
      <c r="C937">
        <f>_xlfn.XLOOKUP(A937,Main!A:A,Main!C:C)</f>
        <v>1493</v>
      </c>
    </row>
    <row r="938" spans="1:3" x14ac:dyDescent="0.15">
      <c r="A938">
        <v>937</v>
      </c>
      <c r="B938">
        <f>VLOOKUP('ID &amp; Spent Tool'!A938,Main!A:C,3)</f>
        <v>872</v>
      </c>
      <c r="C938">
        <f>_xlfn.XLOOKUP(A938,Main!A:A,Main!C:C)</f>
        <v>872</v>
      </c>
    </row>
    <row r="939" spans="1:3" x14ac:dyDescent="0.15">
      <c r="A939">
        <v>938</v>
      </c>
      <c r="B939">
        <f>VLOOKUP('ID &amp; Spent Tool'!A939,Main!A:C,3)</f>
        <v>293</v>
      </c>
      <c r="C939">
        <f>_xlfn.XLOOKUP(A939,Main!A:A,Main!C:C)</f>
        <v>293</v>
      </c>
    </row>
    <row r="940" spans="1:3" x14ac:dyDescent="0.15">
      <c r="A940">
        <v>939</v>
      </c>
      <c r="B940">
        <f>VLOOKUP('ID &amp; Spent Tool'!A940,Main!A:C,3)</f>
        <v>1184</v>
      </c>
      <c r="C940">
        <f>_xlfn.XLOOKUP(A940,Main!A:A,Main!C:C)</f>
        <v>1184</v>
      </c>
    </row>
    <row r="941" spans="1:3" x14ac:dyDescent="0.15">
      <c r="A941">
        <v>940</v>
      </c>
      <c r="B941">
        <f>VLOOKUP('ID &amp; Spent Tool'!A941,Main!A:C,3)</f>
        <v>1182</v>
      </c>
      <c r="C941">
        <f>_xlfn.XLOOKUP(A941,Main!A:A,Main!C:C)</f>
        <v>1182</v>
      </c>
    </row>
    <row r="942" spans="1:3" x14ac:dyDescent="0.15">
      <c r="A942">
        <v>941</v>
      </c>
      <c r="B942">
        <f>VLOOKUP('ID &amp; Spent Tool'!A942,Main!A:C,3)</f>
        <v>1178</v>
      </c>
      <c r="C942">
        <f>_xlfn.XLOOKUP(A942,Main!A:A,Main!C:C)</f>
        <v>1178</v>
      </c>
    </row>
    <row r="943" spans="1:3" x14ac:dyDescent="0.15">
      <c r="A943">
        <v>942</v>
      </c>
      <c r="B943">
        <f>VLOOKUP('ID &amp; Spent Tool'!A943,Main!A:C,3)</f>
        <v>43</v>
      </c>
      <c r="C943">
        <f>_xlfn.XLOOKUP(A943,Main!A:A,Main!C:C)</f>
        <v>43</v>
      </c>
    </row>
    <row r="944" spans="1:3" x14ac:dyDescent="0.15">
      <c r="A944">
        <v>943</v>
      </c>
      <c r="B944">
        <f>VLOOKUP('ID &amp; Spent Tool'!A944,Main!A:C,3)</f>
        <v>258</v>
      </c>
      <c r="C944">
        <f>_xlfn.XLOOKUP(A944,Main!A:A,Main!C:C)</f>
        <v>258</v>
      </c>
    </row>
    <row r="945" spans="1:3" x14ac:dyDescent="0.15">
      <c r="A945">
        <v>944</v>
      </c>
      <c r="B945">
        <f>VLOOKUP('ID &amp; Spent Tool'!A945,Main!A:C,3)</f>
        <v>1150</v>
      </c>
      <c r="C945">
        <f>_xlfn.XLOOKUP(A945,Main!A:A,Main!C:C)</f>
        <v>1150</v>
      </c>
    </row>
    <row r="946" spans="1:3" x14ac:dyDescent="0.15">
      <c r="A946">
        <v>945</v>
      </c>
      <c r="B946">
        <f>VLOOKUP('ID &amp; Spent Tool'!A946,Main!A:C,3)</f>
        <v>789</v>
      </c>
      <c r="C946">
        <f>_xlfn.XLOOKUP(A946,Main!A:A,Main!C:C)</f>
        <v>789</v>
      </c>
    </row>
    <row r="947" spans="1:3" x14ac:dyDescent="0.15">
      <c r="A947">
        <v>946</v>
      </c>
      <c r="B947">
        <f>VLOOKUP('ID &amp; Spent Tool'!A947,Main!A:C,3)</f>
        <v>41</v>
      </c>
      <c r="C947">
        <f>_xlfn.XLOOKUP(A947,Main!A:A,Main!C:C)</f>
        <v>41</v>
      </c>
    </row>
    <row r="948" spans="1:3" x14ac:dyDescent="0.15">
      <c r="A948">
        <v>947</v>
      </c>
      <c r="B948">
        <f>VLOOKUP('ID &amp; Spent Tool'!A948,Main!A:C,3)</f>
        <v>13</v>
      </c>
      <c r="C948">
        <f>_xlfn.XLOOKUP(A948,Main!A:A,Main!C:C)</f>
        <v>13</v>
      </c>
    </row>
    <row r="949" spans="1:3" x14ac:dyDescent="0.15">
      <c r="A949">
        <v>948</v>
      </c>
      <c r="B949">
        <f>VLOOKUP('ID &amp; Spent Tool'!A949,Main!A:C,3)</f>
        <v>2036</v>
      </c>
      <c r="C949">
        <f>_xlfn.XLOOKUP(A949,Main!A:A,Main!C:C)</f>
        <v>2036</v>
      </c>
    </row>
    <row r="950" spans="1:3" x14ac:dyDescent="0.15">
      <c r="A950">
        <v>949</v>
      </c>
      <c r="B950">
        <f>VLOOKUP('ID &amp; Spent Tool'!A950,Main!A:C,3)</f>
        <v>116</v>
      </c>
      <c r="C950">
        <f>_xlfn.XLOOKUP(A950,Main!A:A,Main!C:C)</f>
        <v>116</v>
      </c>
    </row>
    <row r="951" spans="1:3" x14ac:dyDescent="0.15">
      <c r="A951">
        <v>950</v>
      </c>
      <c r="B951">
        <f>VLOOKUP('ID &amp; Spent Tool'!A951,Main!A:C,3)</f>
        <v>252</v>
      </c>
      <c r="C951">
        <f>_xlfn.XLOOKUP(A951,Main!A:A,Main!C:C)</f>
        <v>252</v>
      </c>
    </row>
    <row r="952" spans="1:3" x14ac:dyDescent="0.15">
      <c r="A952">
        <v>951</v>
      </c>
      <c r="B952">
        <f>VLOOKUP('ID &amp; Spent Tool'!A952,Main!A:C,3)</f>
        <v>91</v>
      </c>
      <c r="C952">
        <f>_xlfn.XLOOKUP(A952,Main!A:A,Main!C:C)</f>
        <v>91</v>
      </c>
    </row>
    <row r="953" spans="1:3" x14ac:dyDescent="0.15">
      <c r="A953">
        <v>952</v>
      </c>
      <c r="B953">
        <f>VLOOKUP('ID &amp; Spent Tool'!A953,Main!A:C,3)</f>
        <v>41</v>
      </c>
      <c r="C953">
        <f>_xlfn.XLOOKUP(A953,Main!A:A,Main!C:C)</f>
        <v>41</v>
      </c>
    </row>
    <row r="954" spans="1:3" x14ac:dyDescent="0.15">
      <c r="A954">
        <v>953</v>
      </c>
      <c r="B954">
        <f>VLOOKUP('ID &amp; Spent Tool'!A954,Main!A:C,3)</f>
        <v>395</v>
      </c>
      <c r="C954">
        <f>_xlfn.XLOOKUP(A954,Main!A:A,Main!C:C)</f>
        <v>395</v>
      </c>
    </row>
    <row r="955" spans="1:3" x14ac:dyDescent="0.15">
      <c r="A955">
        <v>954</v>
      </c>
      <c r="B955">
        <f>VLOOKUP('ID &amp; Spent Tool'!A955,Main!A:C,3)</f>
        <v>1287</v>
      </c>
      <c r="C955">
        <f>_xlfn.XLOOKUP(A955,Main!A:A,Main!C:C)</f>
        <v>1287</v>
      </c>
    </row>
    <row r="956" spans="1:3" x14ac:dyDescent="0.15">
      <c r="A956">
        <v>955</v>
      </c>
      <c r="B956">
        <f>VLOOKUP('ID &amp; Spent Tool'!A956,Main!A:C,3)</f>
        <v>225</v>
      </c>
      <c r="C956">
        <f>_xlfn.XLOOKUP(A956,Main!A:A,Main!C:C)</f>
        <v>225</v>
      </c>
    </row>
    <row r="957" spans="1:3" x14ac:dyDescent="0.15">
      <c r="A957">
        <v>956</v>
      </c>
      <c r="B957">
        <f>VLOOKUP('ID &amp; Spent Tool'!A957,Main!A:C,3)</f>
        <v>33</v>
      </c>
      <c r="C957">
        <f>_xlfn.XLOOKUP(A957,Main!A:A,Main!C:C)</f>
        <v>33</v>
      </c>
    </row>
    <row r="958" spans="1:3" x14ac:dyDescent="0.15">
      <c r="A958">
        <v>957</v>
      </c>
      <c r="B958">
        <f>VLOOKUP('ID &amp; Spent Tool'!A958,Main!A:C,3)</f>
        <v>119</v>
      </c>
      <c r="C958">
        <f>_xlfn.XLOOKUP(A958,Main!A:A,Main!C:C)</f>
        <v>119</v>
      </c>
    </row>
    <row r="959" spans="1:3" x14ac:dyDescent="0.15">
      <c r="A959">
        <v>958</v>
      </c>
      <c r="B959">
        <f>VLOOKUP('ID &amp; Spent Tool'!A959,Main!A:C,3)</f>
        <v>78</v>
      </c>
      <c r="C959">
        <f>_xlfn.XLOOKUP(A959,Main!A:A,Main!C:C)</f>
        <v>78</v>
      </c>
    </row>
    <row r="960" spans="1:3" x14ac:dyDescent="0.15">
      <c r="A960">
        <v>959</v>
      </c>
      <c r="B960">
        <f>VLOOKUP('ID &amp; Spent Tool'!A960,Main!A:C,3)</f>
        <v>63</v>
      </c>
      <c r="C960">
        <f>_xlfn.XLOOKUP(A960,Main!A:A,Main!C:C)</f>
        <v>63</v>
      </c>
    </row>
    <row r="961" spans="1:3" x14ac:dyDescent="0.15">
      <c r="A961">
        <v>960</v>
      </c>
      <c r="B961">
        <f>VLOOKUP('ID &amp; Spent Tool'!A961,Main!A:C,3)</f>
        <v>1149</v>
      </c>
      <c r="C961">
        <f>_xlfn.XLOOKUP(A961,Main!A:A,Main!C:C)</f>
        <v>1149</v>
      </c>
    </row>
    <row r="962" spans="1:3" x14ac:dyDescent="0.15">
      <c r="A962">
        <v>961</v>
      </c>
      <c r="B962">
        <f>VLOOKUP('ID &amp; Spent Tool'!A962,Main!A:C,3)</f>
        <v>64</v>
      </c>
      <c r="C962">
        <f>_xlfn.XLOOKUP(A962,Main!A:A,Main!C:C)</f>
        <v>64</v>
      </c>
    </row>
    <row r="963" spans="1:3" x14ac:dyDescent="0.15">
      <c r="A963">
        <v>962</v>
      </c>
      <c r="B963">
        <f>VLOOKUP('ID &amp; Spent Tool'!A963,Main!A:C,3)</f>
        <v>46</v>
      </c>
      <c r="C963">
        <f>_xlfn.XLOOKUP(A963,Main!A:A,Main!C:C)</f>
        <v>46</v>
      </c>
    </row>
    <row r="964" spans="1:3" x14ac:dyDescent="0.15">
      <c r="A964">
        <v>963</v>
      </c>
      <c r="B964">
        <f>VLOOKUP('ID &amp; Spent Tool'!A964,Main!A:C,3)</f>
        <v>619</v>
      </c>
      <c r="C964">
        <f>_xlfn.XLOOKUP(A964,Main!A:A,Main!C:C)</f>
        <v>619</v>
      </c>
    </row>
    <row r="965" spans="1:3" x14ac:dyDescent="0.15">
      <c r="A965">
        <v>964</v>
      </c>
      <c r="B965">
        <f>VLOOKUP('ID &amp; Spent Tool'!A965,Main!A:C,3)</f>
        <v>1144</v>
      </c>
      <c r="C965">
        <f>_xlfn.XLOOKUP(A965,Main!A:A,Main!C:C)</f>
        <v>1144</v>
      </c>
    </row>
    <row r="966" spans="1:3" x14ac:dyDescent="0.15">
      <c r="A966">
        <v>965</v>
      </c>
      <c r="B966">
        <f>VLOOKUP('ID &amp; Spent Tool'!A966,Main!A:C,3)</f>
        <v>54</v>
      </c>
      <c r="C966">
        <f>_xlfn.XLOOKUP(A966,Main!A:A,Main!C:C)</f>
        <v>54</v>
      </c>
    </row>
    <row r="967" spans="1:3" x14ac:dyDescent="0.15">
      <c r="A967">
        <v>966</v>
      </c>
      <c r="B967">
        <f>VLOOKUP('ID &amp; Spent Tool'!A967,Main!A:C,3)</f>
        <v>20</v>
      </c>
      <c r="C967">
        <f>_xlfn.XLOOKUP(A967,Main!A:A,Main!C:C)</f>
        <v>20</v>
      </c>
    </row>
    <row r="968" spans="1:3" x14ac:dyDescent="0.15">
      <c r="A968">
        <v>967</v>
      </c>
      <c r="B968">
        <f>VLOOKUP('ID &amp; Spent Tool'!A968,Main!A:C,3)</f>
        <v>1178</v>
      </c>
      <c r="C968">
        <f>_xlfn.XLOOKUP(A968,Main!A:A,Main!C:C)</f>
        <v>1178</v>
      </c>
    </row>
    <row r="969" spans="1:3" x14ac:dyDescent="0.15">
      <c r="A969">
        <v>968</v>
      </c>
      <c r="B969">
        <f>VLOOKUP('ID &amp; Spent Tool'!A969,Main!A:C,3)</f>
        <v>1143</v>
      </c>
      <c r="C969">
        <f>_xlfn.XLOOKUP(A969,Main!A:A,Main!C:C)</f>
        <v>1143</v>
      </c>
    </row>
    <row r="970" spans="1:3" x14ac:dyDescent="0.15">
      <c r="A970">
        <v>969</v>
      </c>
      <c r="B970">
        <f>VLOOKUP('ID &amp; Spent Tool'!A970,Main!A:C,3)</f>
        <v>1138</v>
      </c>
      <c r="C970">
        <f>_xlfn.XLOOKUP(A970,Main!A:A,Main!C:C)</f>
        <v>1138</v>
      </c>
    </row>
    <row r="971" spans="1:3" x14ac:dyDescent="0.15">
      <c r="A971">
        <v>970</v>
      </c>
      <c r="B971">
        <f>VLOOKUP('ID &amp; Spent Tool'!A971,Main!A:C,3)</f>
        <v>1051</v>
      </c>
      <c r="C971">
        <f>_xlfn.XLOOKUP(A971,Main!A:A,Main!C:C)</f>
        <v>1051</v>
      </c>
    </row>
    <row r="972" spans="1:3" x14ac:dyDescent="0.15">
      <c r="A972">
        <v>971</v>
      </c>
      <c r="B972">
        <f>VLOOKUP('ID &amp; Spent Tool'!A972,Main!A:C,3)</f>
        <v>39</v>
      </c>
      <c r="C972">
        <f>_xlfn.XLOOKUP(A972,Main!A:A,Main!C:C)</f>
        <v>39</v>
      </c>
    </row>
    <row r="973" spans="1:3" x14ac:dyDescent="0.15">
      <c r="A973">
        <v>972</v>
      </c>
      <c r="B973">
        <f>VLOOKUP('ID &amp; Spent Tool'!A973,Main!A:C,3)</f>
        <v>269</v>
      </c>
      <c r="C973">
        <f>_xlfn.XLOOKUP(A973,Main!A:A,Main!C:C)</f>
        <v>269</v>
      </c>
    </row>
    <row r="974" spans="1:3" x14ac:dyDescent="0.15">
      <c r="A974">
        <v>973</v>
      </c>
      <c r="B974">
        <f>VLOOKUP('ID &amp; Spent Tool'!A974,Main!A:C,3)</f>
        <v>47</v>
      </c>
      <c r="C974">
        <f>_xlfn.XLOOKUP(A974,Main!A:A,Main!C:C)</f>
        <v>47</v>
      </c>
    </row>
    <row r="975" spans="1:3" x14ac:dyDescent="0.15">
      <c r="A975">
        <v>974</v>
      </c>
      <c r="B975">
        <f>VLOOKUP('ID &amp; Spent Tool'!A975,Main!A:C,3)</f>
        <v>84</v>
      </c>
      <c r="C975">
        <f>_xlfn.XLOOKUP(A975,Main!A:A,Main!C:C)</f>
        <v>84</v>
      </c>
    </row>
    <row r="976" spans="1:3" x14ac:dyDescent="0.15">
      <c r="A976">
        <v>975</v>
      </c>
      <c r="B976">
        <f>VLOOKUP('ID &amp; Spent Tool'!A976,Main!A:C,3)</f>
        <v>1118</v>
      </c>
      <c r="C976">
        <f>_xlfn.XLOOKUP(A976,Main!A:A,Main!C:C)</f>
        <v>1118</v>
      </c>
    </row>
    <row r="977" spans="1:3" x14ac:dyDescent="0.15">
      <c r="A977">
        <v>976</v>
      </c>
      <c r="B977">
        <f>VLOOKUP('ID &amp; Spent Tool'!A977,Main!A:C,3)</f>
        <v>532</v>
      </c>
      <c r="C977">
        <f>_xlfn.XLOOKUP(A977,Main!A:A,Main!C:C)</f>
        <v>532</v>
      </c>
    </row>
    <row r="978" spans="1:3" x14ac:dyDescent="0.15">
      <c r="A978">
        <v>977</v>
      </c>
      <c r="B978">
        <f>VLOOKUP('ID &amp; Spent Tool'!A978,Main!A:C,3)</f>
        <v>486</v>
      </c>
      <c r="C978">
        <f>_xlfn.XLOOKUP(A978,Main!A:A,Main!C:C)</f>
        <v>486</v>
      </c>
    </row>
    <row r="979" spans="1:3" x14ac:dyDescent="0.15">
      <c r="A979">
        <v>978</v>
      </c>
      <c r="B979">
        <f>VLOOKUP('ID &amp; Spent Tool'!A979,Main!A:C,3)</f>
        <v>49</v>
      </c>
      <c r="C979">
        <f>_xlfn.XLOOKUP(A979,Main!A:A,Main!C:C)</f>
        <v>49</v>
      </c>
    </row>
    <row r="980" spans="1:3" x14ac:dyDescent="0.15">
      <c r="A980">
        <v>979</v>
      </c>
      <c r="B980">
        <f>VLOOKUP('ID &amp; Spent Tool'!A980,Main!A:C,3)</f>
        <v>176</v>
      </c>
      <c r="C980">
        <f>_xlfn.XLOOKUP(A980,Main!A:A,Main!C:C)</f>
        <v>176</v>
      </c>
    </row>
    <row r="981" spans="1:3" x14ac:dyDescent="0.15">
      <c r="A981">
        <v>980</v>
      </c>
      <c r="B981">
        <f>VLOOKUP('ID &amp; Spent Tool'!A981,Main!A:C,3)</f>
        <v>833</v>
      </c>
      <c r="C981">
        <f>_xlfn.XLOOKUP(A981,Main!A:A,Main!C:C)</f>
        <v>833</v>
      </c>
    </row>
    <row r="982" spans="1:3" x14ac:dyDescent="0.15">
      <c r="A982">
        <v>981</v>
      </c>
      <c r="B982">
        <f>VLOOKUP('ID &amp; Spent Tool'!A982,Main!A:C,3)</f>
        <v>1110</v>
      </c>
      <c r="C982">
        <f>_xlfn.XLOOKUP(A982,Main!A:A,Main!C:C)</f>
        <v>1110</v>
      </c>
    </row>
    <row r="983" spans="1:3" x14ac:dyDescent="0.15">
      <c r="A983">
        <v>982</v>
      </c>
      <c r="B983">
        <f>VLOOKUP('ID &amp; Spent Tool'!A983,Main!A:C,3)</f>
        <v>119</v>
      </c>
      <c r="C983">
        <f>_xlfn.XLOOKUP(A983,Main!A:A,Main!C:C)</f>
        <v>119</v>
      </c>
    </row>
    <row r="984" spans="1:3" x14ac:dyDescent="0.15">
      <c r="A984">
        <v>983</v>
      </c>
      <c r="B984">
        <f>VLOOKUP('ID &amp; Spent Tool'!A984,Main!A:C,3)</f>
        <v>93</v>
      </c>
      <c r="C984">
        <f>_xlfn.XLOOKUP(A984,Main!A:A,Main!C:C)</f>
        <v>93</v>
      </c>
    </row>
    <row r="985" spans="1:3" x14ac:dyDescent="0.15">
      <c r="A985">
        <v>984</v>
      </c>
      <c r="B985">
        <f>VLOOKUP('ID &amp; Spent Tool'!A985,Main!A:C,3)</f>
        <v>1113</v>
      </c>
      <c r="C985">
        <f>_xlfn.XLOOKUP(A985,Main!A:A,Main!C:C)</f>
        <v>1113</v>
      </c>
    </row>
    <row r="986" spans="1:3" x14ac:dyDescent="0.15">
      <c r="A986">
        <v>985</v>
      </c>
      <c r="B986">
        <f>VLOOKUP('ID &amp; Spent Tool'!A986,Main!A:C,3)</f>
        <v>1099</v>
      </c>
      <c r="C986">
        <f>_xlfn.XLOOKUP(A986,Main!A:A,Main!C:C)</f>
        <v>1099</v>
      </c>
    </row>
    <row r="987" spans="1:3" x14ac:dyDescent="0.15">
      <c r="A987">
        <v>986</v>
      </c>
      <c r="B987">
        <f>VLOOKUP('ID &amp; Spent Tool'!A987,Main!A:C,3)</f>
        <v>665</v>
      </c>
      <c r="C987">
        <f>_xlfn.XLOOKUP(A987,Main!A:A,Main!C:C)</f>
        <v>665</v>
      </c>
    </row>
    <row r="988" spans="1:3" x14ac:dyDescent="0.15">
      <c r="A988">
        <v>987</v>
      </c>
      <c r="B988">
        <f>VLOOKUP('ID &amp; Spent Tool'!A988,Main!A:C,3)</f>
        <v>11</v>
      </c>
      <c r="C988">
        <f>_xlfn.XLOOKUP(A988,Main!A:A,Main!C:C)</f>
        <v>11</v>
      </c>
    </row>
    <row r="989" spans="1:3" x14ac:dyDescent="0.15">
      <c r="A989">
        <v>988</v>
      </c>
      <c r="B989">
        <f>VLOOKUP('ID &amp; Spent Tool'!A989,Main!A:C,3)</f>
        <v>2262</v>
      </c>
      <c r="C989">
        <f>_xlfn.XLOOKUP(A989,Main!A:A,Main!C:C)</f>
        <v>2262</v>
      </c>
    </row>
    <row r="990" spans="1:3" x14ac:dyDescent="0.15">
      <c r="A990">
        <v>989</v>
      </c>
      <c r="B990">
        <f>VLOOKUP('ID &amp; Spent Tool'!A990,Main!A:C,3)</f>
        <v>1089</v>
      </c>
      <c r="C990">
        <f>_xlfn.XLOOKUP(A990,Main!A:A,Main!C:C)</f>
        <v>1089</v>
      </c>
    </row>
    <row r="991" spans="1:3" x14ac:dyDescent="0.15">
      <c r="A991">
        <v>990</v>
      </c>
      <c r="B991">
        <f>VLOOKUP('ID &amp; Spent Tool'!A991,Main!A:C,3)</f>
        <v>27</v>
      </c>
      <c r="C991">
        <f>_xlfn.XLOOKUP(A991,Main!A:A,Main!C:C)</f>
        <v>27</v>
      </c>
    </row>
    <row r="992" spans="1:3" x14ac:dyDescent="0.15">
      <c r="A992">
        <v>991</v>
      </c>
      <c r="B992">
        <f>VLOOKUP('ID &amp; Spent Tool'!A992,Main!A:C,3)</f>
        <v>942</v>
      </c>
      <c r="C992">
        <f>_xlfn.XLOOKUP(A992,Main!A:A,Main!C:C)</f>
        <v>942</v>
      </c>
    </row>
    <row r="993" spans="1:3" x14ac:dyDescent="0.15">
      <c r="A993">
        <v>992</v>
      </c>
      <c r="B993">
        <f>VLOOKUP('ID &amp; Spent Tool'!A993,Main!A:C,3)</f>
        <v>255</v>
      </c>
      <c r="C993">
        <f>_xlfn.XLOOKUP(A993,Main!A:A,Main!C:C)</f>
        <v>255</v>
      </c>
    </row>
    <row r="994" spans="1:3" x14ac:dyDescent="0.15">
      <c r="A994">
        <v>993</v>
      </c>
      <c r="B994">
        <f>VLOOKUP('ID &amp; Spent Tool'!A994,Main!A:C,3)</f>
        <v>253</v>
      </c>
      <c r="C994">
        <f>_xlfn.XLOOKUP(A994,Main!A:A,Main!C:C)</f>
        <v>253</v>
      </c>
    </row>
    <row r="995" spans="1:3" x14ac:dyDescent="0.15">
      <c r="A995">
        <v>994</v>
      </c>
      <c r="B995">
        <f>VLOOKUP('ID &amp; Spent Tool'!A995,Main!A:C,3)</f>
        <v>1194</v>
      </c>
      <c r="C995">
        <f>_xlfn.XLOOKUP(A995,Main!A:A,Main!C:C)</f>
        <v>1194</v>
      </c>
    </row>
    <row r="996" spans="1:3" x14ac:dyDescent="0.15">
      <c r="A996">
        <v>995</v>
      </c>
      <c r="B996">
        <f>VLOOKUP('ID &amp; Spent Tool'!A996,Main!A:C,3)</f>
        <v>884</v>
      </c>
      <c r="C996">
        <f>_xlfn.XLOOKUP(A996,Main!A:A,Main!C:C)</f>
        <v>884</v>
      </c>
    </row>
    <row r="997" spans="1:3" x14ac:dyDescent="0.15">
      <c r="A997">
        <v>996</v>
      </c>
      <c r="B997">
        <f>VLOOKUP('ID &amp; Spent Tool'!A997,Main!A:C,3)</f>
        <v>1144</v>
      </c>
      <c r="C997">
        <f>_xlfn.XLOOKUP(A997,Main!A:A,Main!C:C)</f>
        <v>1144</v>
      </c>
    </row>
    <row r="998" spans="1:3" x14ac:dyDescent="0.15">
      <c r="A998">
        <v>997</v>
      </c>
      <c r="B998">
        <f>VLOOKUP('ID &amp; Spent Tool'!A998,Main!A:C,3)</f>
        <v>955</v>
      </c>
      <c r="C998">
        <f>_xlfn.XLOOKUP(A998,Main!A:A,Main!C:C)</f>
        <v>955</v>
      </c>
    </row>
    <row r="999" spans="1:3" x14ac:dyDescent="0.15">
      <c r="A999">
        <v>998</v>
      </c>
      <c r="B999">
        <f>VLOOKUP('ID &amp; Spent Tool'!A999,Main!A:C,3)</f>
        <v>1080</v>
      </c>
      <c r="C999">
        <f>_xlfn.XLOOKUP(A999,Main!A:A,Main!C:C)</f>
        <v>1080</v>
      </c>
    </row>
    <row r="1000" spans="1:3" x14ac:dyDescent="0.15">
      <c r="A1000">
        <v>999</v>
      </c>
      <c r="B1000">
        <f>VLOOKUP('ID &amp; Spent Tool'!A1000,Main!A:C,3)</f>
        <v>29</v>
      </c>
      <c r="C1000">
        <f>_xlfn.XLOOKUP(A1000,Main!A:A,Main!C:C)</f>
        <v>29</v>
      </c>
    </row>
    <row r="1001" spans="1:3" x14ac:dyDescent="0.15">
      <c r="A1001">
        <v>1000</v>
      </c>
      <c r="B1001">
        <f>VLOOKUP('ID &amp; Spent Tool'!A1001,Main!A:C,3)</f>
        <v>497</v>
      </c>
      <c r="C1001">
        <f>_xlfn.XLOOKUP(A1001,Main!A:A,Main!C:C)</f>
        <v>497</v>
      </c>
    </row>
    <row r="1002" spans="1:3" x14ac:dyDescent="0.15">
      <c r="A1002">
        <v>1001</v>
      </c>
      <c r="B1002">
        <f>VLOOKUP('ID &amp; Spent Tool'!A1002,Main!A:C,3)</f>
        <v>24</v>
      </c>
      <c r="C1002">
        <f>_xlfn.XLOOKUP(A1002,Main!A:A,Main!C:C)</f>
        <v>24</v>
      </c>
    </row>
    <row r="1003" spans="1:3" x14ac:dyDescent="0.15">
      <c r="A1003">
        <v>1002</v>
      </c>
      <c r="B1003">
        <f>VLOOKUP('ID &amp; Spent Tool'!A1003,Main!A:C,3)</f>
        <v>1072</v>
      </c>
      <c r="C1003">
        <f>_xlfn.XLOOKUP(A1003,Main!A:A,Main!C:C)</f>
        <v>1072</v>
      </c>
    </row>
    <row r="1004" spans="1:3" x14ac:dyDescent="0.15">
      <c r="A1004">
        <v>1003</v>
      </c>
      <c r="B1004">
        <f>VLOOKUP('ID &amp; Spent Tool'!A1004,Main!A:C,3)</f>
        <v>1677</v>
      </c>
      <c r="C1004">
        <f>_xlfn.XLOOKUP(A1004,Main!A:A,Main!C:C)</f>
        <v>1677</v>
      </c>
    </row>
    <row r="1005" spans="1:3" x14ac:dyDescent="0.15">
      <c r="A1005">
        <v>1004</v>
      </c>
      <c r="B1005">
        <f>VLOOKUP('ID &amp; Spent Tool'!A1005,Main!A:C,3)</f>
        <v>16</v>
      </c>
      <c r="C1005">
        <f>_xlfn.XLOOKUP(A1005,Main!A:A,Main!C:C)</f>
        <v>16</v>
      </c>
    </row>
    <row r="1006" spans="1:3" x14ac:dyDescent="0.15">
      <c r="A1006">
        <v>1005</v>
      </c>
      <c r="B1006">
        <f>VLOOKUP('ID &amp; Spent Tool'!A1006,Main!A:C,3)</f>
        <v>889</v>
      </c>
      <c r="C1006">
        <f>_xlfn.XLOOKUP(A1006,Main!A:A,Main!C:C)</f>
        <v>889</v>
      </c>
    </row>
    <row r="1007" spans="1:3" x14ac:dyDescent="0.15">
      <c r="A1007">
        <v>1006</v>
      </c>
      <c r="B1007">
        <f>VLOOKUP('ID &amp; Spent Tool'!A1007,Main!A:C,3)</f>
        <v>1287</v>
      </c>
      <c r="C1007">
        <f>_xlfn.XLOOKUP(A1007,Main!A:A,Main!C:C)</f>
        <v>1287</v>
      </c>
    </row>
    <row r="1008" spans="1:3" x14ac:dyDescent="0.15">
      <c r="A1008">
        <v>1007</v>
      </c>
      <c r="B1008">
        <f>VLOOKUP('ID &amp; Spent Tool'!A1008,Main!A:C,3)</f>
        <v>710</v>
      </c>
      <c r="C1008">
        <f>_xlfn.XLOOKUP(A1008,Main!A:A,Main!C:C)</f>
        <v>710</v>
      </c>
    </row>
    <row r="1009" spans="1:3" x14ac:dyDescent="0.15">
      <c r="A1009">
        <v>1008</v>
      </c>
      <c r="B1009">
        <f>VLOOKUP('ID &amp; Spent Tool'!A1009,Main!A:C,3)</f>
        <v>39</v>
      </c>
      <c r="C1009">
        <f>_xlfn.XLOOKUP(A1009,Main!A:A,Main!C:C)</f>
        <v>39</v>
      </c>
    </row>
    <row r="1010" spans="1:3" x14ac:dyDescent="0.15">
      <c r="A1010">
        <v>1009</v>
      </c>
      <c r="B1010">
        <f>VLOOKUP('ID &amp; Spent Tool'!A1010,Main!A:C,3)</f>
        <v>342</v>
      </c>
      <c r="C1010">
        <f>_xlfn.XLOOKUP(A1010,Main!A:A,Main!C:C)</f>
        <v>342</v>
      </c>
    </row>
    <row r="1011" spans="1:3" x14ac:dyDescent="0.15">
      <c r="A1011">
        <v>1010</v>
      </c>
      <c r="B1011">
        <f>VLOOKUP('ID &amp; Spent Tool'!A1011,Main!A:C,3)</f>
        <v>1998</v>
      </c>
      <c r="C1011">
        <f>_xlfn.XLOOKUP(A1011,Main!A:A,Main!C:C)</f>
        <v>1998</v>
      </c>
    </row>
    <row r="1012" spans="1:3" x14ac:dyDescent="0.15">
      <c r="A1012">
        <v>1011</v>
      </c>
      <c r="B1012">
        <f>VLOOKUP('ID &amp; Spent Tool'!A1012,Main!A:C,3)</f>
        <v>1254</v>
      </c>
      <c r="C1012">
        <f>_xlfn.XLOOKUP(A1012,Main!A:A,Main!C:C)</f>
        <v>1254</v>
      </c>
    </row>
    <row r="1013" spans="1:3" x14ac:dyDescent="0.15">
      <c r="A1013">
        <v>1012</v>
      </c>
      <c r="B1013">
        <f>VLOOKUP('ID &amp; Spent Tool'!A1013,Main!A:C,3)</f>
        <v>20</v>
      </c>
      <c r="C1013">
        <f>_xlfn.XLOOKUP(A1013,Main!A:A,Main!C:C)</f>
        <v>20</v>
      </c>
    </row>
    <row r="1014" spans="1:3" x14ac:dyDescent="0.15">
      <c r="A1014">
        <v>1013</v>
      </c>
      <c r="B1014">
        <f>VLOOKUP('ID &amp; Spent Tool'!A1014,Main!A:C,3)</f>
        <v>354</v>
      </c>
      <c r="C1014">
        <f>_xlfn.XLOOKUP(A1014,Main!A:A,Main!C:C)</f>
        <v>354</v>
      </c>
    </row>
    <row r="1015" spans="1:3" x14ac:dyDescent="0.15">
      <c r="A1015">
        <v>1014</v>
      </c>
      <c r="B1015">
        <f>VLOOKUP('ID &amp; Spent Tool'!A1015,Main!A:C,3)</f>
        <v>17</v>
      </c>
      <c r="C1015">
        <f>_xlfn.XLOOKUP(A1015,Main!A:A,Main!C:C)</f>
        <v>17</v>
      </c>
    </row>
    <row r="1016" spans="1:3" x14ac:dyDescent="0.15">
      <c r="A1016">
        <v>1015</v>
      </c>
      <c r="B1016">
        <f>VLOOKUP('ID &amp; Spent Tool'!A1016,Main!A:C,3)</f>
        <v>850</v>
      </c>
      <c r="C1016">
        <f>_xlfn.XLOOKUP(A1016,Main!A:A,Main!C:C)</f>
        <v>850</v>
      </c>
    </row>
    <row r="1017" spans="1:3" x14ac:dyDescent="0.15">
      <c r="A1017">
        <v>1016</v>
      </c>
      <c r="B1017">
        <f>VLOOKUP('ID &amp; Spent Tool'!A1017,Main!A:C,3)</f>
        <v>1070</v>
      </c>
      <c r="C1017">
        <f>_xlfn.XLOOKUP(A1017,Main!A:A,Main!C:C)</f>
        <v>1070</v>
      </c>
    </row>
    <row r="1018" spans="1:3" x14ac:dyDescent="0.15">
      <c r="A1018">
        <v>1017</v>
      </c>
      <c r="B1018">
        <f>VLOOKUP('ID &amp; Spent Tool'!A1018,Main!A:C,3)</f>
        <v>1061</v>
      </c>
      <c r="C1018">
        <f>_xlfn.XLOOKUP(A1018,Main!A:A,Main!C:C)</f>
        <v>1061</v>
      </c>
    </row>
    <row r="1019" spans="1:3" x14ac:dyDescent="0.15">
      <c r="A1019">
        <v>1018</v>
      </c>
      <c r="B1019">
        <f>VLOOKUP('ID &amp; Spent Tool'!A1019,Main!A:C,3)</f>
        <v>15</v>
      </c>
      <c r="C1019">
        <f>_xlfn.XLOOKUP(A1019,Main!A:A,Main!C:C)</f>
        <v>15</v>
      </c>
    </row>
    <row r="1020" spans="1:3" x14ac:dyDescent="0.15">
      <c r="A1020">
        <v>1019</v>
      </c>
      <c r="B1020">
        <f>VLOOKUP('ID &amp; Spent Tool'!A1020,Main!A:C,3)</f>
        <v>1059</v>
      </c>
      <c r="C1020">
        <f>_xlfn.XLOOKUP(A1020,Main!A:A,Main!C:C)</f>
        <v>1059</v>
      </c>
    </row>
    <row r="1021" spans="1:3" x14ac:dyDescent="0.15">
      <c r="A1021">
        <v>1020</v>
      </c>
      <c r="B1021">
        <f>VLOOKUP('ID &amp; Spent Tool'!A1021,Main!A:C,3)</f>
        <v>839</v>
      </c>
      <c r="C1021">
        <f>_xlfn.XLOOKUP(A1021,Main!A:A,Main!C:C)</f>
        <v>839</v>
      </c>
    </row>
    <row r="1022" spans="1:3" x14ac:dyDescent="0.15">
      <c r="A1022">
        <v>1021</v>
      </c>
      <c r="B1022">
        <f>VLOOKUP('ID &amp; Spent Tool'!A1022,Main!A:C,3)</f>
        <v>15</v>
      </c>
      <c r="C1022">
        <f>_xlfn.XLOOKUP(A1022,Main!A:A,Main!C:C)</f>
        <v>15</v>
      </c>
    </row>
    <row r="1023" spans="1:3" x14ac:dyDescent="0.15">
      <c r="A1023">
        <v>1022</v>
      </c>
      <c r="B1023">
        <f>VLOOKUP('ID &amp; Spent Tool'!A1023,Main!A:C,3)</f>
        <v>1059</v>
      </c>
      <c r="C1023">
        <f>_xlfn.XLOOKUP(A1023,Main!A:A,Main!C:C)</f>
        <v>1059</v>
      </c>
    </row>
    <row r="1024" spans="1:3" x14ac:dyDescent="0.15">
      <c r="A1024">
        <v>1023</v>
      </c>
      <c r="B1024">
        <f>VLOOKUP('ID &amp; Spent Tool'!A1024,Main!A:C,3)</f>
        <v>20</v>
      </c>
      <c r="C1024">
        <f>_xlfn.XLOOKUP(A1024,Main!A:A,Main!C:C)</f>
        <v>20</v>
      </c>
    </row>
    <row r="1025" spans="1:3" x14ac:dyDescent="0.15">
      <c r="A1025">
        <v>1024</v>
      </c>
      <c r="B1025">
        <f>VLOOKUP('ID &amp; Spent Tool'!A1025,Main!A:C,3)</f>
        <v>1056</v>
      </c>
      <c r="C1025">
        <f>_xlfn.XLOOKUP(A1025,Main!A:A,Main!C:C)</f>
        <v>1056</v>
      </c>
    </row>
    <row r="1026" spans="1:3" x14ac:dyDescent="0.15">
      <c r="A1026">
        <v>1025</v>
      </c>
      <c r="B1026">
        <f>VLOOKUP('ID &amp; Spent Tool'!A1026,Main!A:C,3)</f>
        <v>1920</v>
      </c>
      <c r="C1026">
        <f>_xlfn.XLOOKUP(A1026,Main!A:A,Main!C:C)</f>
        <v>1920</v>
      </c>
    </row>
    <row r="1027" spans="1:3" x14ac:dyDescent="0.15">
      <c r="A1027">
        <v>1026</v>
      </c>
      <c r="B1027">
        <f>VLOOKUP('ID &amp; Spent Tool'!A1027,Main!A:C,3)</f>
        <v>121</v>
      </c>
      <c r="C1027">
        <f>_xlfn.XLOOKUP(A1027,Main!A:A,Main!C:C)</f>
        <v>121</v>
      </c>
    </row>
    <row r="1028" spans="1:3" x14ac:dyDescent="0.15">
      <c r="A1028">
        <v>1027</v>
      </c>
      <c r="B1028">
        <f>VLOOKUP('ID &amp; Spent Tool'!A1028,Main!A:C,3)</f>
        <v>70</v>
      </c>
      <c r="C1028">
        <f>_xlfn.XLOOKUP(A1028,Main!A:A,Main!C:C)</f>
        <v>70</v>
      </c>
    </row>
    <row r="1029" spans="1:3" x14ac:dyDescent="0.15">
      <c r="A1029">
        <v>1028</v>
      </c>
      <c r="B1029">
        <f>VLOOKUP('ID &amp; Spent Tool'!A1029,Main!A:C,3)</f>
        <v>117</v>
      </c>
      <c r="C1029">
        <f>_xlfn.XLOOKUP(A1029,Main!A:A,Main!C:C)</f>
        <v>117</v>
      </c>
    </row>
    <row r="1030" spans="1:3" x14ac:dyDescent="0.15">
      <c r="A1030">
        <v>1029</v>
      </c>
      <c r="B1030">
        <f>VLOOKUP('ID &amp; Spent Tool'!A1030,Main!A:C,3)</f>
        <v>397</v>
      </c>
      <c r="C1030">
        <f>_xlfn.XLOOKUP(A1030,Main!A:A,Main!C:C)</f>
        <v>397</v>
      </c>
    </row>
    <row r="1031" spans="1:3" x14ac:dyDescent="0.15">
      <c r="A1031">
        <v>1030</v>
      </c>
      <c r="B1031">
        <f>VLOOKUP('ID &amp; Spent Tool'!A1031,Main!A:C,3)</f>
        <v>835</v>
      </c>
      <c r="C1031">
        <f>_xlfn.XLOOKUP(A1031,Main!A:A,Main!C:C)</f>
        <v>835</v>
      </c>
    </row>
    <row r="1032" spans="1:3" x14ac:dyDescent="0.15">
      <c r="A1032">
        <v>1031</v>
      </c>
      <c r="B1032">
        <f>VLOOKUP('ID &amp; Spent Tool'!A1032,Main!A:C,3)</f>
        <v>715</v>
      </c>
      <c r="C1032">
        <f>_xlfn.XLOOKUP(A1032,Main!A:A,Main!C:C)</f>
        <v>715</v>
      </c>
    </row>
    <row r="1033" spans="1:3" x14ac:dyDescent="0.15">
      <c r="A1033">
        <v>1032</v>
      </c>
      <c r="B1033">
        <f>VLOOKUP('ID &amp; Spent Tool'!A1033,Main!A:C,3)</f>
        <v>11</v>
      </c>
      <c r="C1033">
        <f>_xlfn.XLOOKUP(A1033,Main!A:A,Main!C:C)</f>
        <v>11</v>
      </c>
    </row>
    <row r="1034" spans="1:3" x14ac:dyDescent="0.15">
      <c r="A1034">
        <v>1033</v>
      </c>
      <c r="B1034">
        <f>VLOOKUP('ID &amp; Spent Tool'!A1034,Main!A:C,3)</f>
        <v>902</v>
      </c>
      <c r="C1034">
        <f>_xlfn.XLOOKUP(A1034,Main!A:A,Main!C:C)</f>
        <v>902</v>
      </c>
    </row>
    <row r="1035" spans="1:3" x14ac:dyDescent="0.15">
      <c r="A1035">
        <v>1034</v>
      </c>
      <c r="B1035">
        <f>VLOOKUP('ID &amp; Spent Tool'!A1035,Main!A:C,3)</f>
        <v>1054</v>
      </c>
      <c r="C1035">
        <f>_xlfn.XLOOKUP(A1035,Main!A:A,Main!C:C)</f>
        <v>1054</v>
      </c>
    </row>
    <row r="1036" spans="1:3" x14ac:dyDescent="0.15">
      <c r="A1036">
        <v>1035</v>
      </c>
      <c r="B1036">
        <f>VLOOKUP('ID &amp; Spent Tool'!A1036,Main!A:C,3)</f>
        <v>322</v>
      </c>
      <c r="C1036">
        <f>_xlfn.XLOOKUP(A1036,Main!A:A,Main!C:C)</f>
        <v>322</v>
      </c>
    </row>
    <row r="1037" spans="1:3" x14ac:dyDescent="0.15">
      <c r="A1037">
        <v>1036</v>
      </c>
      <c r="B1037">
        <f>VLOOKUP('ID &amp; Spent Tool'!A1037,Main!A:C,3)</f>
        <v>389</v>
      </c>
      <c r="C1037">
        <f>_xlfn.XLOOKUP(A1037,Main!A:A,Main!C:C)</f>
        <v>389</v>
      </c>
    </row>
    <row r="1038" spans="1:3" x14ac:dyDescent="0.15">
      <c r="A1038">
        <v>1037</v>
      </c>
      <c r="B1038">
        <f>VLOOKUP('ID &amp; Spent Tool'!A1038,Main!A:C,3)</f>
        <v>257</v>
      </c>
      <c r="C1038">
        <f>_xlfn.XLOOKUP(A1038,Main!A:A,Main!C:C)</f>
        <v>257</v>
      </c>
    </row>
    <row r="1039" spans="1:3" x14ac:dyDescent="0.15">
      <c r="A1039">
        <v>1038</v>
      </c>
      <c r="B1039">
        <f>VLOOKUP('ID &amp; Spent Tool'!A1039,Main!A:C,3)</f>
        <v>40</v>
      </c>
      <c r="C1039">
        <f>_xlfn.XLOOKUP(A1039,Main!A:A,Main!C:C)</f>
        <v>40</v>
      </c>
    </row>
    <row r="1040" spans="1:3" x14ac:dyDescent="0.15">
      <c r="A1040">
        <v>1039</v>
      </c>
      <c r="B1040">
        <f>VLOOKUP('ID &amp; Spent Tool'!A1040,Main!A:C,3)</f>
        <v>1323</v>
      </c>
      <c r="C1040">
        <f>_xlfn.XLOOKUP(A1040,Main!A:A,Main!C:C)</f>
        <v>1323</v>
      </c>
    </row>
    <row r="1041" spans="1:3" x14ac:dyDescent="0.15">
      <c r="A1041">
        <v>1040</v>
      </c>
      <c r="B1041">
        <f>VLOOKUP('ID &amp; Spent Tool'!A1041,Main!A:C,3)</f>
        <v>61</v>
      </c>
      <c r="C1041">
        <f>_xlfn.XLOOKUP(A1041,Main!A:A,Main!C:C)</f>
        <v>61</v>
      </c>
    </row>
    <row r="1042" spans="1:3" x14ac:dyDescent="0.15">
      <c r="A1042">
        <v>1041</v>
      </c>
      <c r="B1042">
        <f>VLOOKUP('ID &amp; Spent Tool'!A1042,Main!A:C,3)</f>
        <v>546</v>
      </c>
      <c r="C1042">
        <f>_xlfn.XLOOKUP(A1042,Main!A:A,Main!C:C)</f>
        <v>546</v>
      </c>
    </row>
    <row r="1043" spans="1:3" x14ac:dyDescent="0.15">
      <c r="A1043">
        <v>1042</v>
      </c>
      <c r="B1043">
        <f>VLOOKUP('ID &amp; Spent Tool'!A1043,Main!A:C,3)</f>
        <v>306</v>
      </c>
      <c r="C1043">
        <f>_xlfn.XLOOKUP(A1043,Main!A:A,Main!C:C)</f>
        <v>306</v>
      </c>
    </row>
    <row r="1044" spans="1:3" x14ac:dyDescent="0.15">
      <c r="A1044">
        <v>1043</v>
      </c>
      <c r="B1044">
        <f>VLOOKUP('ID &amp; Spent Tool'!A1044,Main!A:C,3)</f>
        <v>1140</v>
      </c>
      <c r="C1044">
        <f>_xlfn.XLOOKUP(A1044,Main!A:A,Main!C:C)</f>
        <v>1140</v>
      </c>
    </row>
    <row r="1045" spans="1:3" x14ac:dyDescent="0.15">
      <c r="A1045">
        <v>1044</v>
      </c>
      <c r="B1045">
        <f>VLOOKUP('ID &amp; Spent Tool'!A1045,Main!A:C,3)</f>
        <v>1053</v>
      </c>
      <c r="C1045">
        <f>_xlfn.XLOOKUP(A1045,Main!A:A,Main!C:C)</f>
        <v>1053</v>
      </c>
    </row>
    <row r="1046" spans="1:3" x14ac:dyDescent="0.15">
      <c r="A1046">
        <v>1045</v>
      </c>
      <c r="B1046">
        <f>VLOOKUP('ID &amp; Spent Tool'!A1046,Main!A:C,3)</f>
        <v>16</v>
      </c>
      <c r="C1046">
        <f>_xlfn.XLOOKUP(A1046,Main!A:A,Main!C:C)</f>
        <v>16</v>
      </c>
    </row>
    <row r="1047" spans="1:3" x14ac:dyDescent="0.15">
      <c r="A1047">
        <v>1046</v>
      </c>
      <c r="B1047">
        <f>VLOOKUP('ID &amp; Spent Tool'!A1047,Main!A:C,3)</f>
        <v>44</v>
      </c>
      <c r="C1047">
        <f>_xlfn.XLOOKUP(A1047,Main!A:A,Main!C:C)</f>
        <v>44</v>
      </c>
    </row>
    <row r="1048" spans="1:3" x14ac:dyDescent="0.15">
      <c r="A1048">
        <v>1047</v>
      </c>
      <c r="B1048">
        <f>VLOOKUP('ID &amp; Spent Tool'!A1048,Main!A:C,3)</f>
        <v>1406</v>
      </c>
      <c r="C1048">
        <f>_xlfn.XLOOKUP(A1048,Main!A:A,Main!C:C)</f>
        <v>1406</v>
      </c>
    </row>
    <row r="1049" spans="1:3" x14ac:dyDescent="0.15">
      <c r="A1049">
        <v>1048</v>
      </c>
      <c r="B1049">
        <f>VLOOKUP('ID &amp; Spent Tool'!A1049,Main!A:C,3)</f>
        <v>1052</v>
      </c>
      <c r="C1049">
        <f>_xlfn.XLOOKUP(A1049,Main!A:A,Main!C:C)</f>
        <v>1052</v>
      </c>
    </row>
    <row r="1050" spans="1:3" x14ac:dyDescent="0.15">
      <c r="A1050">
        <v>1049</v>
      </c>
      <c r="B1050">
        <f>VLOOKUP('ID &amp; Spent Tool'!A1050,Main!A:C,3)</f>
        <v>1036</v>
      </c>
      <c r="C1050">
        <f>_xlfn.XLOOKUP(A1050,Main!A:A,Main!C:C)</f>
        <v>1036</v>
      </c>
    </row>
    <row r="1051" spans="1:3" x14ac:dyDescent="0.15">
      <c r="A1051">
        <v>1050</v>
      </c>
      <c r="B1051">
        <f>VLOOKUP('ID &amp; Spent Tool'!A1051,Main!A:C,3)</f>
        <v>50</v>
      </c>
      <c r="C1051">
        <f>_xlfn.XLOOKUP(A1051,Main!A:A,Main!C:C)</f>
        <v>50</v>
      </c>
    </row>
    <row r="1052" spans="1:3" x14ac:dyDescent="0.15">
      <c r="A1052">
        <v>1051</v>
      </c>
      <c r="B1052">
        <f>VLOOKUP('ID &amp; Spent Tool'!A1052,Main!A:C,3)</f>
        <v>606</v>
      </c>
      <c r="C1052">
        <f>_xlfn.XLOOKUP(A1052,Main!A:A,Main!C:C)</f>
        <v>606</v>
      </c>
    </row>
    <row r="1053" spans="1:3" x14ac:dyDescent="0.15">
      <c r="A1053">
        <v>1052</v>
      </c>
      <c r="B1053">
        <f>VLOOKUP('ID &amp; Spent Tool'!A1053,Main!A:C,3)</f>
        <v>736</v>
      </c>
      <c r="C1053">
        <f>_xlfn.XLOOKUP(A1053,Main!A:A,Main!C:C)</f>
        <v>736</v>
      </c>
    </row>
    <row r="1054" spans="1:3" x14ac:dyDescent="0.15">
      <c r="A1054">
        <v>1053</v>
      </c>
      <c r="B1054">
        <f>VLOOKUP('ID &amp; Spent Tool'!A1054,Main!A:C,3)</f>
        <v>119</v>
      </c>
      <c r="C1054">
        <f>_xlfn.XLOOKUP(A1054,Main!A:A,Main!C:C)</f>
        <v>119</v>
      </c>
    </row>
    <row r="1055" spans="1:3" x14ac:dyDescent="0.15">
      <c r="A1055">
        <v>1054</v>
      </c>
      <c r="B1055">
        <f>VLOOKUP('ID &amp; Spent Tool'!A1055,Main!A:C,3)</f>
        <v>259</v>
      </c>
      <c r="C1055">
        <f>_xlfn.XLOOKUP(A1055,Main!A:A,Main!C:C)</f>
        <v>259</v>
      </c>
    </row>
    <row r="1056" spans="1:3" x14ac:dyDescent="0.15">
      <c r="A1056">
        <v>1055</v>
      </c>
      <c r="B1056">
        <f>VLOOKUP('ID &amp; Spent Tool'!A1056,Main!A:C,3)</f>
        <v>126</v>
      </c>
      <c r="C1056">
        <f>_xlfn.XLOOKUP(A1056,Main!A:A,Main!C:C)</f>
        <v>126</v>
      </c>
    </row>
    <row r="1057" spans="1:3" x14ac:dyDescent="0.15">
      <c r="A1057">
        <v>1056</v>
      </c>
      <c r="B1057">
        <f>VLOOKUP('ID &amp; Spent Tool'!A1057,Main!A:C,3)</f>
        <v>301</v>
      </c>
      <c r="C1057">
        <f>_xlfn.XLOOKUP(A1057,Main!A:A,Main!C:C)</f>
        <v>301</v>
      </c>
    </row>
    <row r="1058" spans="1:3" x14ac:dyDescent="0.15">
      <c r="A1058">
        <v>1057</v>
      </c>
      <c r="B1058">
        <f>VLOOKUP('ID &amp; Spent Tool'!A1058,Main!A:C,3)</f>
        <v>1032</v>
      </c>
      <c r="C1058">
        <f>_xlfn.XLOOKUP(A1058,Main!A:A,Main!C:C)</f>
        <v>1032</v>
      </c>
    </row>
    <row r="1059" spans="1:3" x14ac:dyDescent="0.15">
      <c r="A1059">
        <v>1058</v>
      </c>
      <c r="B1059">
        <f>VLOOKUP('ID &amp; Spent Tool'!A1059,Main!A:C,3)</f>
        <v>1627</v>
      </c>
      <c r="C1059">
        <f>_xlfn.XLOOKUP(A1059,Main!A:A,Main!C:C)</f>
        <v>1627</v>
      </c>
    </row>
    <row r="1060" spans="1:3" x14ac:dyDescent="0.15">
      <c r="A1060">
        <v>1059</v>
      </c>
      <c r="B1060">
        <f>VLOOKUP('ID &amp; Spent Tool'!A1060,Main!A:C,3)</f>
        <v>62</v>
      </c>
      <c r="C1060">
        <f>_xlfn.XLOOKUP(A1060,Main!A:A,Main!C:C)</f>
        <v>62</v>
      </c>
    </row>
    <row r="1061" spans="1:3" x14ac:dyDescent="0.15">
      <c r="A1061">
        <v>1060</v>
      </c>
      <c r="B1061">
        <f>VLOOKUP('ID &amp; Spent Tool'!A1061,Main!A:C,3)</f>
        <v>13</v>
      </c>
      <c r="C1061">
        <f>_xlfn.XLOOKUP(A1061,Main!A:A,Main!C:C)</f>
        <v>13</v>
      </c>
    </row>
    <row r="1062" spans="1:3" x14ac:dyDescent="0.15">
      <c r="A1062">
        <v>1061</v>
      </c>
      <c r="B1062">
        <f>VLOOKUP('ID &amp; Spent Tool'!A1062,Main!A:C,3)</f>
        <v>1030</v>
      </c>
      <c r="C1062">
        <f>_xlfn.XLOOKUP(A1062,Main!A:A,Main!C:C)</f>
        <v>1030</v>
      </c>
    </row>
    <row r="1063" spans="1:3" x14ac:dyDescent="0.15">
      <c r="A1063">
        <v>1062</v>
      </c>
      <c r="B1063">
        <f>VLOOKUP('ID &amp; Spent Tool'!A1063,Main!A:C,3)</f>
        <v>887</v>
      </c>
      <c r="C1063">
        <f>_xlfn.XLOOKUP(A1063,Main!A:A,Main!C:C)</f>
        <v>887</v>
      </c>
    </row>
    <row r="1064" spans="1:3" x14ac:dyDescent="0.15">
      <c r="A1064">
        <v>1063</v>
      </c>
      <c r="B1064">
        <f>VLOOKUP('ID &amp; Spent Tool'!A1064,Main!A:C,3)</f>
        <v>11</v>
      </c>
      <c r="C1064">
        <f>_xlfn.XLOOKUP(A1064,Main!A:A,Main!C:C)</f>
        <v>11</v>
      </c>
    </row>
    <row r="1065" spans="1:3" x14ac:dyDescent="0.15">
      <c r="A1065">
        <v>1064</v>
      </c>
      <c r="B1065">
        <f>VLOOKUP('ID &amp; Spent Tool'!A1065,Main!A:C,3)</f>
        <v>41</v>
      </c>
      <c r="C1065">
        <f>_xlfn.XLOOKUP(A1065,Main!A:A,Main!C:C)</f>
        <v>41</v>
      </c>
    </row>
    <row r="1066" spans="1:3" x14ac:dyDescent="0.15">
      <c r="A1066">
        <v>1065</v>
      </c>
      <c r="B1066">
        <f>VLOOKUP('ID &amp; Spent Tool'!A1066,Main!A:C,3)</f>
        <v>1872</v>
      </c>
      <c r="C1066">
        <f>_xlfn.XLOOKUP(A1066,Main!A:A,Main!C:C)</f>
        <v>1872</v>
      </c>
    </row>
    <row r="1067" spans="1:3" x14ac:dyDescent="0.15">
      <c r="A1067">
        <v>1066</v>
      </c>
      <c r="B1067">
        <f>VLOOKUP('ID &amp; Spent Tool'!A1067,Main!A:C,3)</f>
        <v>1029</v>
      </c>
      <c r="C1067">
        <f>_xlfn.XLOOKUP(A1067,Main!A:A,Main!C:C)</f>
        <v>1029</v>
      </c>
    </row>
    <row r="1068" spans="1:3" x14ac:dyDescent="0.15">
      <c r="A1068">
        <v>1067</v>
      </c>
      <c r="B1068">
        <f>VLOOKUP('ID &amp; Spent Tool'!A1068,Main!A:C,3)</f>
        <v>297</v>
      </c>
      <c r="C1068">
        <f>_xlfn.XLOOKUP(A1068,Main!A:A,Main!C:C)</f>
        <v>297</v>
      </c>
    </row>
    <row r="1069" spans="1:3" x14ac:dyDescent="0.15">
      <c r="A1069">
        <v>1068</v>
      </c>
      <c r="B1069">
        <f>VLOOKUP('ID &amp; Spent Tool'!A1069,Main!A:C,3)</f>
        <v>73</v>
      </c>
      <c r="C1069">
        <f>_xlfn.XLOOKUP(A1069,Main!A:A,Main!C:C)</f>
        <v>73</v>
      </c>
    </row>
    <row r="1070" spans="1:3" x14ac:dyDescent="0.15">
      <c r="A1070">
        <v>1069</v>
      </c>
      <c r="B1070">
        <f>VLOOKUP('ID &amp; Spent Tool'!A1070,Main!A:C,3)</f>
        <v>1028</v>
      </c>
      <c r="C1070">
        <f>_xlfn.XLOOKUP(A1070,Main!A:A,Main!C:C)</f>
        <v>1028</v>
      </c>
    </row>
    <row r="1071" spans="1:3" x14ac:dyDescent="0.15">
      <c r="A1071">
        <v>1070</v>
      </c>
      <c r="B1071">
        <f>VLOOKUP('ID &amp; Spent Tool'!A1071,Main!A:C,3)</f>
        <v>295</v>
      </c>
      <c r="C1071">
        <f>_xlfn.XLOOKUP(A1071,Main!A:A,Main!C:C)</f>
        <v>295</v>
      </c>
    </row>
    <row r="1072" spans="1:3" x14ac:dyDescent="0.15">
      <c r="A1072">
        <v>1071</v>
      </c>
      <c r="B1072">
        <f>VLOOKUP('ID &amp; Spent Tool'!A1072,Main!A:C,3)</f>
        <v>71</v>
      </c>
      <c r="C1072">
        <f>_xlfn.XLOOKUP(A1072,Main!A:A,Main!C:C)</f>
        <v>71</v>
      </c>
    </row>
    <row r="1073" spans="1:3" x14ac:dyDescent="0.15">
      <c r="A1073">
        <v>1072</v>
      </c>
      <c r="B1073">
        <f>VLOOKUP('ID &amp; Spent Tool'!A1073,Main!A:C,3)</f>
        <v>26</v>
      </c>
      <c r="C1073">
        <f>_xlfn.XLOOKUP(A1073,Main!A:A,Main!C:C)</f>
        <v>26</v>
      </c>
    </row>
    <row r="1074" spans="1:3" x14ac:dyDescent="0.15">
      <c r="A1074">
        <v>1073</v>
      </c>
      <c r="B1074">
        <f>VLOOKUP('ID &amp; Spent Tool'!A1074,Main!A:C,3)</f>
        <v>68</v>
      </c>
      <c r="C1074">
        <f>_xlfn.XLOOKUP(A1074,Main!A:A,Main!C:C)</f>
        <v>68</v>
      </c>
    </row>
    <row r="1075" spans="1:3" x14ac:dyDescent="0.15">
      <c r="A1075">
        <v>1074</v>
      </c>
      <c r="B1075">
        <f>VLOOKUP('ID &amp; Spent Tool'!A1075,Main!A:C,3)</f>
        <v>969</v>
      </c>
      <c r="C1075">
        <f>_xlfn.XLOOKUP(A1075,Main!A:A,Main!C:C)</f>
        <v>969</v>
      </c>
    </row>
    <row r="1076" spans="1:3" x14ac:dyDescent="0.15">
      <c r="A1076">
        <v>1075</v>
      </c>
      <c r="B1076">
        <f>VLOOKUP('ID &amp; Spent Tool'!A1076,Main!A:C,3)</f>
        <v>58</v>
      </c>
      <c r="C1076">
        <f>_xlfn.XLOOKUP(A1076,Main!A:A,Main!C:C)</f>
        <v>58</v>
      </c>
    </row>
    <row r="1077" spans="1:3" x14ac:dyDescent="0.15">
      <c r="A1077">
        <v>1076</v>
      </c>
      <c r="B1077">
        <f>VLOOKUP('ID &amp; Spent Tool'!A1077,Main!A:C,3)</f>
        <v>1024</v>
      </c>
      <c r="C1077">
        <f>_xlfn.XLOOKUP(A1077,Main!A:A,Main!C:C)</f>
        <v>1024</v>
      </c>
    </row>
    <row r="1078" spans="1:3" x14ac:dyDescent="0.15">
      <c r="A1078">
        <v>1077</v>
      </c>
      <c r="B1078">
        <f>VLOOKUP('ID &amp; Spent Tool'!A1078,Main!A:C,3)</f>
        <v>652</v>
      </c>
      <c r="C1078">
        <f>_xlfn.XLOOKUP(A1078,Main!A:A,Main!C:C)</f>
        <v>652</v>
      </c>
    </row>
    <row r="1079" spans="1:3" x14ac:dyDescent="0.15">
      <c r="A1079">
        <v>1078</v>
      </c>
      <c r="B1079">
        <f>VLOOKUP('ID &amp; Spent Tool'!A1079,Main!A:C,3)</f>
        <v>392</v>
      </c>
      <c r="C1079">
        <f>_xlfn.XLOOKUP(A1079,Main!A:A,Main!C:C)</f>
        <v>392</v>
      </c>
    </row>
    <row r="1080" spans="1:3" x14ac:dyDescent="0.15">
      <c r="A1080">
        <v>1079</v>
      </c>
      <c r="B1080">
        <f>VLOOKUP('ID &amp; Spent Tool'!A1080,Main!A:C,3)</f>
        <v>1003</v>
      </c>
      <c r="C1080">
        <f>_xlfn.XLOOKUP(A1080,Main!A:A,Main!C:C)</f>
        <v>1003</v>
      </c>
    </row>
    <row r="1081" spans="1:3" x14ac:dyDescent="0.15">
      <c r="A1081">
        <v>1080</v>
      </c>
      <c r="B1081">
        <f>VLOOKUP('ID &amp; Spent Tool'!A1081,Main!A:C,3)</f>
        <v>1030</v>
      </c>
      <c r="C1081">
        <f>_xlfn.XLOOKUP(A1081,Main!A:A,Main!C:C)</f>
        <v>1030</v>
      </c>
    </row>
    <row r="1082" spans="1:3" x14ac:dyDescent="0.15">
      <c r="A1082">
        <v>1081</v>
      </c>
      <c r="B1082">
        <f>VLOOKUP('ID &amp; Spent Tool'!A1082,Main!A:C,3)</f>
        <v>1422</v>
      </c>
      <c r="C1082">
        <f>_xlfn.XLOOKUP(A1082,Main!A:A,Main!C:C)</f>
        <v>1422</v>
      </c>
    </row>
    <row r="1083" spans="1:3" x14ac:dyDescent="0.15">
      <c r="A1083">
        <v>1082</v>
      </c>
      <c r="B1083">
        <f>VLOOKUP('ID &amp; Spent Tool'!A1083,Main!A:C,3)</f>
        <v>13</v>
      </c>
      <c r="C1083">
        <f>_xlfn.XLOOKUP(A1083,Main!A:A,Main!C:C)</f>
        <v>13</v>
      </c>
    </row>
    <row r="1084" spans="1:3" x14ac:dyDescent="0.15">
      <c r="A1084">
        <v>1083</v>
      </c>
      <c r="B1084">
        <f>VLOOKUP('ID &amp; Spent Tool'!A1084,Main!A:C,3)</f>
        <v>972</v>
      </c>
      <c r="C1084">
        <f>_xlfn.XLOOKUP(A1084,Main!A:A,Main!C:C)</f>
        <v>972</v>
      </c>
    </row>
    <row r="1085" spans="1:3" x14ac:dyDescent="0.15">
      <c r="A1085">
        <v>1084</v>
      </c>
      <c r="B1085">
        <f>VLOOKUP('ID &amp; Spent Tool'!A1085,Main!A:C,3)</f>
        <v>224</v>
      </c>
      <c r="C1085">
        <f>_xlfn.XLOOKUP(A1085,Main!A:A,Main!C:C)</f>
        <v>224</v>
      </c>
    </row>
    <row r="1086" spans="1:3" x14ac:dyDescent="0.15">
      <c r="A1086">
        <v>1085</v>
      </c>
      <c r="B1086">
        <f>VLOOKUP('ID &amp; Spent Tool'!A1086,Main!A:C,3)</f>
        <v>46</v>
      </c>
      <c r="C1086">
        <f>_xlfn.XLOOKUP(A1086,Main!A:A,Main!C:C)</f>
        <v>46</v>
      </c>
    </row>
    <row r="1087" spans="1:3" x14ac:dyDescent="0.15">
      <c r="A1087">
        <v>1086</v>
      </c>
      <c r="B1087">
        <f>VLOOKUP('ID &amp; Spent Tool'!A1087,Main!A:C,3)</f>
        <v>971</v>
      </c>
      <c r="C1087">
        <f>_xlfn.XLOOKUP(A1087,Main!A:A,Main!C:C)</f>
        <v>971</v>
      </c>
    </row>
    <row r="1088" spans="1:3" x14ac:dyDescent="0.15">
      <c r="A1088">
        <v>1087</v>
      </c>
      <c r="B1088">
        <f>VLOOKUP('ID &amp; Spent Tool'!A1088,Main!A:C,3)</f>
        <v>1011</v>
      </c>
      <c r="C1088">
        <f>_xlfn.XLOOKUP(A1088,Main!A:A,Main!C:C)</f>
        <v>1011</v>
      </c>
    </row>
    <row r="1089" spans="1:3" x14ac:dyDescent="0.15">
      <c r="A1089">
        <v>1088</v>
      </c>
      <c r="B1089">
        <f>VLOOKUP('ID &amp; Spent Tool'!A1089,Main!A:C,3)</f>
        <v>1357</v>
      </c>
      <c r="C1089">
        <f>_xlfn.XLOOKUP(A1089,Main!A:A,Main!C:C)</f>
        <v>1357</v>
      </c>
    </row>
    <row r="1090" spans="1:3" x14ac:dyDescent="0.15">
      <c r="A1090">
        <v>1089</v>
      </c>
      <c r="B1090">
        <f>VLOOKUP('ID &amp; Spent Tool'!A1090,Main!A:C,3)</f>
        <v>920</v>
      </c>
      <c r="C1090">
        <f>_xlfn.XLOOKUP(A1090,Main!A:A,Main!C:C)</f>
        <v>920</v>
      </c>
    </row>
    <row r="1091" spans="1:3" x14ac:dyDescent="0.15">
      <c r="A1091">
        <v>1090</v>
      </c>
      <c r="B1091">
        <f>VLOOKUP('ID &amp; Spent Tool'!A1091,Main!A:C,3)</f>
        <v>260</v>
      </c>
      <c r="C1091">
        <f>_xlfn.XLOOKUP(A1091,Main!A:A,Main!C:C)</f>
        <v>260</v>
      </c>
    </row>
    <row r="1092" spans="1:3" x14ac:dyDescent="0.15">
      <c r="A1092">
        <v>1091</v>
      </c>
      <c r="B1092">
        <f>VLOOKUP('ID &amp; Spent Tool'!A1092,Main!A:C,3)</f>
        <v>490</v>
      </c>
      <c r="C1092">
        <f>_xlfn.XLOOKUP(A1092,Main!A:A,Main!C:C)</f>
        <v>490</v>
      </c>
    </row>
    <row r="1093" spans="1:3" x14ac:dyDescent="0.15">
      <c r="A1093">
        <v>1092</v>
      </c>
      <c r="B1093">
        <f>VLOOKUP('ID &amp; Spent Tool'!A1093,Main!A:C,3)</f>
        <v>950</v>
      </c>
      <c r="C1093">
        <f>_xlfn.XLOOKUP(A1093,Main!A:A,Main!C:C)</f>
        <v>950</v>
      </c>
    </row>
    <row r="1094" spans="1:3" x14ac:dyDescent="0.15">
      <c r="A1094">
        <v>1093</v>
      </c>
      <c r="B1094">
        <f>VLOOKUP('ID &amp; Spent Tool'!A1094,Main!A:C,3)</f>
        <v>216</v>
      </c>
      <c r="C1094">
        <f>_xlfn.XLOOKUP(A1094,Main!A:A,Main!C:C)</f>
        <v>216</v>
      </c>
    </row>
    <row r="1095" spans="1:3" x14ac:dyDescent="0.15">
      <c r="A1095">
        <v>1094</v>
      </c>
      <c r="B1095">
        <f>VLOOKUP('ID &amp; Spent Tool'!A1095,Main!A:C,3)</f>
        <v>595</v>
      </c>
      <c r="C1095">
        <f>_xlfn.XLOOKUP(A1095,Main!A:A,Main!C:C)</f>
        <v>595</v>
      </c>
    </row>
    <row r="1096" spans="1:3" x14ac:dyDescent="0.15">
      <c r="A1096">
        <v>1095</v>
      </c>
      <c r="B1096">
        <f>VLOOKUP('ID &amp; Spent Tool'!A1096,Main!A:C,3)</f>
        <v>67</v>
      </c>
      <c r="C1096">
        <f>_xlfn.XLOOKUP(A1096,Main!A:A,Main!C:C)</f>
        <v>67</v>
      </c>
    </row>
    <row r="1097" spans="1:3" x14ac:dyDescent="0.15">
      <c r="A1097">
        <v>1096</v>
      </c>
      <c r="B1097">
        <f>VLOOKUP('ID &amp; Spent Tool'!A1097,Main!A:C,3)</f>
        <v>93</v>
      </c>
      <c r="C1097">
        <f>_xlfn.XLOOKUP(A1097,Main!A:A,Main!C:C)</f>
        <v>93</v>
      </c>
    </row>
    <row r="1098" spans="1:3" x14ac:dyDescent="0.15">
      <c r="A1098">
        <v>1097</v>
      </c>
      <c r="B1098">
        <f>VLOOKUP('ID &amp; Spent Tool'!A1098,Main!A:C,3)</f>
        <v>893</v>
      </c>
      <c r="C1098">
        <f>_xlfn.XLOOKUP(A1098,Main!A:A,Main!C:C)</f>
        <v>893</v>
      </c>
    </row>
    <row r="1099" spans="1:3" x14ac:dyDescent="0.15">
      <c r="A1099">
        <v>1098</v>
      </c>
      <c r="B1099">
        <f>VLOOKUP('ID &amp; Spent Tool'!A1099,Main!A:C,3)</f>
        <v>1047</v>
      </c>
      <c r="C1099">
        <f>_xlfn.XLOOKUP(A1099,Main!A:A,Main!C:C)</f>
        <v>1047</v>
      </c>
    </row>
    <row r="1100" spans="1:3" x14ac:dyDescent="0.15">
      <c r="A1100">
        <v>1099</v>
      </c>
      <c r="B1100">
        <f>VLOOKUP('ID &amp; Spent Tool'!A1100,Main!A:C,3)</f>
        <v>8</v>
      </c>
      <c r="C1100">
        <f>_xlfn.XLOOKUP(A1100,Main!A:A,Main!C:C)</f>
        <v>8</v>
      </c>
    </row>
    <row r="1101" spans="1:3" x14ac:dyDescent="0.15">
      <c r="A1101">
        <v>1100</v>
      </c>
      <c r="B1101">
        <f>VLOOKUP('ID &amp; Spent Tool'!A1101,Main!A:C,3)</f>
        <v>1678</v>
      </c>
      <c r="C1101">
        <f>_xlfn.XLOOKUP(A1101,Main!A:A,Main!C:C)</f>
        <v>1678</v>
      </c>
    </row>
    <row r="1102" spans="1:3" x14ac:dyDescent="0.15">
      <c r="A1102">
        <v>1101</v>
      </c>
      <c r="B1102">
        <f>VLOOKUP('ID &amp; Spent Tool'!A1102,Main!A:C,3)</f>
        <v>391</v>
      </c>
      <c r="C1102">
        <f>_xlfn.XLOOKUP(A1102,Main!A:A,Main!C:C)</f>
        <v>391</v>
      </c>
    </row>
    <row r="1103" spans="1:3" x14ac:dyDescent="0.15">
      <c r="A1103">
        <v>1102</v>
      </c>
      <c r="B1103">
        <f>VLOOKUP('ID &amp; Spent Tool'!A1103,Main!A:C,3)</f>
        <v>61</v>
      </c>
      <c r="C1103">
        <f>_xlfn.XLOOKUP(A1103,Main!A:A,Main!C:C)</f>
        <v>61</v>
      </c>
    </row>
    <row r="1104" spans="1:3" x14ac:dyDescent="0.15">
      <c r="A1104">
        <v>1103</v>
      </c>
      <c r="B1104">
        <f>VLOOKUP('ID &amp; Spent Tool'!A1104,Main!A:C,3)</f>
        <v>221</v>
      </c>
      <c r="C1104">
        <f>_xlfn.XLOOKUP(A1104,Main!A:A,Main!C:C)</f>
        <v>221</v>
      </c>
    </row>
    <row r="1105" spans="1:3" x14ac:dyDescent="0.15">
      <c r="A1105">
        <v>1104</v>
      </c>
      <c r="B1105">
        <f>VLOOKUP('ID &amp; Spent Tool'!A1105,Main!A:C,3)</f>
        <v>16</v>
      </c>
      <c r="C1105">
        <f>_xlfn.XLOOKUP(A1105,Main!A:A,Main!C:C)</f>
        <v>16</v>
      </c>
    </row>
    <row r="1106" spans="1:3" x14ac:dyDescent="0.15">
      <c r="A1106">
        <v>1105</v>
      </c>
      <c r="B1106">
        <f>VLOOKUP('ID &amp; Spent Tool'!A1106,Main!A:C,3)</f>
        <v>445</v>
      </c>
      <c r="C1106">
        <f>_xlfn.XLOOKUP(A1106,Main!A:A,Main!C:C)</f>
        <v>445</v>
      </c>
    </row>
    <row r="1107" spans="1:3" x14ac:dyDescent="0.15">
      <c r="A1107">
        <v>1106</v>
      </c>
      <c r="B1107">
        <f>VLOOKUP('ID &amp; Spent Tool'!A1107,Main!A:C,3)</f>
        <v>72</v>
      </c>
      <c r="C1107">
        <f>_xlfn.XLOOKUP(A1107,Main!A:A,Main!C:C)</f>
        <v>72</v>
      </c>
    </row>
    <row r="1108" spans="1:3" x14ac:dyDescent="0.15">
      <c r="A1108">
        <v>1107</v>
      </c>
      <c r="B1108">
        <f>VLOOKUP('ID &amp; Spent Tool'!A1108,Main!A:C,3)</f>
        <v>2429</v>
      </c>
      <c r="C1108">
        <f>_xlfn.XLOOKUP(A1108,Main!A:A,Main!C:C)</f>
        <v>2429</v>
      </c>
    </row>
    <row r="1109" spans="1:3" x14ac:dyDescent="0.15">
      <c r="A1109">
        <v>1108</v>
      </c>
      <c r="B1109">
        <f>VLOOKUP('ID &amp; Spent Tool'!A1109,Main!A:C,3)</f>
        <v>485</v>
      </c>
      <c r="C1109">
        <f>_xlfn.XLOOKUP(A1109,Main!A:A,Main!C:C)</f>
        <v>485</v>
      </c>
    </row>
    <row r="1110" spans="1:3" x14ac:dyDescent="0.15">
      <c r="A1110">
        <v>1109</v>
      </c>
      <c r="B1110">
        <f>VLOOKUP('ID &amp; Spent Tool'!A1110,Main!A:C,3)</f>
        <v>224</v>
      </c>
      <c r="C1110">
        <f>_xlfn.XLOOKUP(A1110,Main!A:A,Main!C:C)</f>
        <v>224</v>
      </c>
    </row>
    <row r="1111" spans="1:3" x14ac:dyDescent="0.15">
      <c r="A1111">
        <v>1110</v>
      </c>
      <c r="B1111">
        <f>VLOOKUP('ID &amp; Spent Tool'!A1111,Main!A:C,3)</f>
        <v>967</v>
      </c>
      <c r="C1111">
        <f>_xlfn.XLOOKUP(A1111,Main!A:A,Main!C:C)</f>
        <v>967</v>
      </c>
    </row>
    <row r="1112" spans="1:3" x14ac:dyDescent="0.15">
      <c r="A1112">
        <v>1111</v>
      </c>
      <c r="B1112">
        <f>VLOOKUP('ID &amp; Spent Tool'!A1112,Main!A:C,3)</f>
        <v>48</v>
      </c>
      <c r="C1112">
        <f>_xlfn.XLOOKUP(A1112,Main!A:A,Main!C:C)</f>
        <v>48</v>
      </c>
    </row>
    <row r="1113" spans="1:3" x14ac:dyDescent="0.15">
      <c r="A1113">
        <v>1112</v>
      </c>
      <c r="B1113">
        <f>VLOOKUP('ID &amp; Spent Tool'!A1113,Main!A:C,3)</f>
        <v>16</v>
      </c>
      <c r="C1113">
        <f>_xlfn.XLOOKUP(A1113,Main!A:A,Main!C:C)</f>
        <v>16</v>
      </c>
    </row>
    <row r="1114" spans="1:3" x14ac:dyDescent="0.15">
      <c r="A1114">
        <v>1113</v>
      </c>
      <c r="B1114">
        <f>VLOOKUP('ID &amp; Spent Tool'!A1114,Main!A:C,3)</f>
        <v>19</v>
      </c>
      <c r="C1114">
        <f>_xlfn.XLOOKUP(A1114,Main!A:A,Main!C:C)</f>
        <v>19</v>
      </c>
    </row>
    <row r="1115" spans="1:3" x14ac:dyDescent="0.15">
      <c r="A1115">
        <v>1114</v>
      </c>
      <c r="B1115">
        <f>VLOOKUP('ID &amp; Spent Tool'!A1115,Main!A:C,3)</f>
        <v>50</v>
      </c>
      <c r="C1115">
        <f>_xlfn.XLOOKUP(A1115,Main!A:A,Main!C:C)</f>
        <v>50</v>
      </c>
    </row>
    <row r="1116" spans="1:3" x14ac:dyDescent="0.15">
      <c r="A1116">
        <v>1115</v>
      </c>
      <c r="B1116">
        <f>VLOOKUP('ID &amp; Spent Tool'!A1116,Main!A:C,3)</f>
        <v>1000</v>
      </c>
      <c r="C1116">
        <f>_xlfn.XLOOKUP(A1116,Main!A:A,Main!C:C)</f>
        <v>1000</v>
      </c>
    </row>
    <row r="1117" spans="1:3" x14ac:dyDescent="0.15">
      <c r="A1117">
        <v>1116</v>
      </c>
      <c r="B1117">
        <f>VLOOKUP('ID &amp; Spent Tool'!A1117,Main!A:C,3)</f>
        <v>151</v>
      </c>
      <c r="C1117">
        <f>_xlfn.XLOOKUP(A1117,Main!A:A,Main!C:C)</f>
        <v>151</v>
      </c>
    </row>
    <row r="1118" spans="1:3" x14ac:dyDescent="0.15">
      <c r="A1118">
        <v>1117</v>
      </c>
      <c r="B1118">
        <f>VLOOKUP('ID &amp; Spent Tool'!A1118,Main!A:C,3)</f>
        <v>38</v>
      </c>
      <c r="C1118">
        <f>_xlfn.XLOOKUP(A1118,Main!A:A,Main!C:C)</f>
        <v>38</v>
      </c>
    </row>
    <row r="1119" spans="1:3" x14ac:dyDescent="0.15">
      <c r="A1119">
        <v>1118</v>
      </c>
      <c r="B1119">
        <f>VLOOKUP('ID &amp; Spent Tool'!A1119,Main!A:C,3)</f>
        <v>964</v>
      </c>
      <c r="C1119">
        <f>_xlfn.XLOOKUP(A1119,Main!A:A,Main!C:C)</f>
        <v>964</v>
      </c>
    </row>
    <row r="1120" spans="1:3" x14ac:dyDescent="0.15">
      <c r="A1120">
        <v>1119</v>
      </c>
      <c r="B1120">
        <f>VLOOKUP('ID &amp; Spent Tool'!A1120,Main!A:C,3)</f>
        <v>961</v>
      </c>
      <c r="C1120">
        <f>_xlfn.XLOOKUP(A1120,Main!A:A,Main!C:C)</f>
        <v>961</v>
      </c>
    </row>
    <row r="1121" spans="1:3" x14ac:dyDescent="0.15">
      <c r="A1121">
        <v>1120</v>
      </c>
      <c r="B1121">
        <f>VLOOKUP('ID &amp; Spent Tool'!A1121,Main!A:C,3)</f>
        <v>67</v>
      </c>
      <c r="C1121">
        <f>_xlfn.XLOOKUP(A1121,Main!A:A,Main!C:C)</f>
        <v>67</v>
      </c>
    </row>
    <row r="1122" spans="1:3" x14ac:dyDescent="0.15">
      <c r="A1122">
        <v>1121</v>
      </c>
      <c r="B1122">
        <f>VLOOKUP('ID &amp; Spent Tool'!A1122,Main!A:C,3)</f>
        <v>150</v>
      </c>
      <c r="C1122">
        <f>_xlfn.XLOOKUP(A1122,Main!A:A,Main!C:C)</f>
        <v>150</v>
      </c>
    </row>
    <row r="1123" spans="1:3" x14ac:dyDescent="0.15">
      <c r="A1123">
        <v>1122</v>
      </c>
      <c r="B1123">
        <f>VLOOKUP('ID &amp; Spent Tool'!A1123,Main!A:C,3)</f>
        <v>116</v>
      </c>
      <c r="C1123">
        <f>_xlfn.XLOOKUP(A1123,Main!A:A,Main!C:C)</f>
        <v>116</v>
      </c>
    </row>
    <row r="1124" spans="1:3" x14ac:dyDescent="0.15">
      <c r="A1124">
        <v>1123</v>
      </c>
      <c r="B1124">
        <f>VLOOKUP('ID &amp; Spent Tool'!A1124,Main!A:C,3)</f>
        <v>1150</v>
      </c>
      <c r="C1124">
        <f>_xlfn.XLOOKUP(A1124,Main!A:A,Main!C:C)</f>
        <v>1150</v>
      </c>
    </row>
    <row r="1125" spans="1:3" x14ac:dyDescent="0.15">
      <c r="A1125">
        <v>1124</v>
      </c>
      <c r="B1125">
        <f>VLOOKUP('ID &amp; Spent Tool'!A1125,Main!A:C,3)</f>
        <v>908</v>
      </c>
      <c r="C1125">
        <f>_xlfn.XLOOKUP(A1125,Main!A:A,Main!C:C)</f>
        <v>908</v>
      </c>
    </row>
    <row r="1126" spans="1:3" x14ac:dyDescent="0.15">
      <c r="A1126">
        <v>1125</v>
      </c>
      <c r="B1126">
        <f>VLOOKUP('ID &amp; Spent Tool'!A1126,Main!A:C,3)</f>
        <v>1006</v>
      </c>
      <c r="C1126">
        <f>_xlfn.XLOOKUP(A1126,Main!A:A,Main!C:C)</f>
        <v>1006</v>
      </c>
    </row>
    <row r="1127" spans="1:3" x14ac:dyDescent="0.15">
      <c r="A1127">
        <v>1126</v>
      </c>
      <c r="B1127">
        <f>VLOOKUP('ID &amp; Spent Tool'!A1127,Main!A:C,3)</f>
        <v>152</v>
      </c>
      <c r="C1127">
        <f>_xlfn.XLOOKUP(A1127,Main!A:A,Main!C:C)</f>
        <v>152</v>
      </c>
    </row>
    <row r="1128" spans="1:3" x14ac:dyDescent="0.15">
      <c r="A1128">
        <v>1127</v>
      </c>
      <c r="B1128">
        <f>VLOOKUP('ID &amp; Spent Tool'!A1128,Main!A:C,3)</f>
        <v>674</v>
      </c>
      <c r="C1128">
        <f>_xlfn.XLOOKUP(A1128,Main!A:A,Main!C:C)</f>
        <v>674</v>
      </c>
    </row>
    <row r="1129" spans="1:3" x14ac:dyDescent="0.15">
      <c r="A1129">
        <v>1128</v>
      </c>
      <c r="B1129">
        <f>VLOOKUP('ID &amp; Spent Tool'!A1129,Main!A:C,3)</f>
        <v>181</v>
      </c>
      <c r="C1129">
        <f>_xlfn.XLOOKUP(A1129,Main!A:A,Main!C:C)</f>
        <v>181</v>
      </c>
    </row>
    <row r="1130" spans="1:3" x14ac:dyDescent="0.15">
      <c r="A1130">
        <v>1129</v>
      </c>
      <c r="B1130">
        <f>VLOOKUP('ID &amp; Spent Tool'!A1130,Main!A:C,3)</f>
        <v>952</v>
      </c>
      <c r="C1130">
        <f>_xlfn.XLOOKUP(A1130,Main!A:A,Main!C:C)</f>
        <v>952</v>
      </c>
    </row>
    <row r="1131" spans="1:3" x14ac:dyDescent="0.15">
      <c r="A1131">
        <v>1130</v>
      </c>
      <c r="B1131">
        <f>VLOOKUP('ID &amp; Spent Tool'!A1131,Main!A:C,3)</f>
        <v>1084</v>
      </c>
      <c r="C1131">
        <f>_xlfn.XLOOKUP(A1131,Main!A:A,Main!C:C)</f>
        <v>1084</v>
      </c>
    </row>
    <row r="1132" spans="1:3" x14ac:dyDescent="0.15">
      <c r="A1132">
        <v>1131</v>
      </c>
      <c r="B1132">
        <f>VLOOKUP('ID &amp; Spent Tool'!A1132,Main!A:C,3)</f>
        <v>656</v>
      </c>
      <c r="C1132">
        <f>_xlfn.XLOOKUP(A1132,Main!A:A,Main!C:C)</f>
        <v>656</v>
      </c>
    </row>
    <row r="1133" spans="1:3" x14ac:dyDescent="0.15">
      <c r="A1133">
        <v>1132</v>
      </c>
      <c r="B1133">
        <f>VLOOKUP('ID &amp; Spent Tool'!A1133,Main!A:C,3)</f>
        <v>36</v>
      </c>
      <c r="C1133">
        <f>_xlfn.XLOOKUP(A1133,Main!A:A,Main!C:C)</f>
        <v>36</v>
      </c>
    </row>
    <row r="1134" spans="1:3" x14ac:dyDescent="0.15">
      <c r="A1134">
        <v>1133</v>
      </c>
      <c r="B1134">
        <f>VLOOKUP('ID &amp; Spent Tool'!A1134,Main!A:C,3)</f>
        <v>39</v>
      </c>
      <c r="C1134">
        <f>_xlfn.XLOOKUP(A1134,Main!A:A,Main!C:C)</f>
        <v>39</v>
      </c>
    </row>
    <row r="1135" spans="1:3" x14ac:dyDescent="0.15">
      <c r="A1135">
        <v>1134</v>
      </c>
      <c r="B1135">
        <f>VLOOKUP('ID &amp; Spent Tool'!A1135,Main!A:C,3)</f>
        <v>120</v>
      </c>
      <c r="C1135">
        <f>_xlfn.XLOOKUP(A1135,Main!A:A,Main!C:C)</f>
        <v>120</v>
      </c>
    </row>
    <row r="1136" spans="1:3" x14ac:dyDescent="0.15">
      <c r="A1136">
        <v>1135</v>
      </c>
      <c r="B1136">
        <f>VLOOKUP('ID &amp; Spent Tool'!A1136,Main!A:C,3)</f>
        <v>343</v>
      </c>
      <c r="C1136">
        <f>_xlfn.XLOOKUP(A1136,Main!A:A,Main!C:C)</f>
        <v>343</v>
      </c>
    </row>
    <row r="1137" spans="1:3" x14ac:dyDescent="0.15">
      <c r="A1137">
        <v>1136</v>
      </c>
      <c r="B1137">
        <f>VLOOKUP('ID &amp; Spent Tool'!A1137,Main!A:C,3)</f>
        <v>511</v>
      </c>
      <c r="C1137">
        <f>_xlfn.XLOOKUP(A1137,Main!A:A,Main!C:C)</f>
        <v>511</v>
      </c>
    </row>
    <row r="1138" spans="1:3" x14ac:dyDescent="0.15">
      <c r="A1138">
        <v>1137</v>
      </c>
      <c r="B1138">
        <f>VLOOKUP('ID &amp; Spent Tool'!A1138,Main!A:C,3)</f>
        <v>989</v>
      </c>
      <c r="C1138">
        <f>_xlfn.XLOOKUP(A1138,Main!A:A,Main!C:C)</f>
        <v>989</v>
      </c>
    </row>
    <row r="1139" spans="1:3" x14ac:dyDescent="0.15">
      <c r="A1139">
        <v>1138</v>
      </c>
      <c r="B1139">
        <f>VLOOKUP('ID &amp; Spent Tool'!A1139,Main!A:C,3)</f>
        <v>1988</v>
      </c>
      <c r="C1139">
        <f>_xlfn.XLOOKUP(A1139,Main!A:A,Main!C:C)</f>
        <v>1988</v>
      </c>
    </row>
    <row r="1140" spans="1:3" x14ac:dyDescent="0.15">
      <c r="A1140">
        <v>1139</v>
      </c>
      <c r="B1140">
        <f>VLOOKUP('ID &amp; Spent Tool'!A1140,Main!A:C,3)</f>
        <v>221</v>
      </c>
      <c r="C1140">
        <f>_xlfn.XLOOKUP(A1140,Main!A:A,Main!C:C)</f>
        <v>221</v>
      </c>
    </row>
    <row r="1141" spans="1:3" x14ac:dyDescent="0.15">
      <c r="A1141">
        <v>1140</v>
      </c>
      <c r="B1141">
        <f>VLOOKUP('ID &amp; Spent Tool'!A1141,Main!A:C,3)</f>
        <v>934</v>
      </c>
      <c r="C1141">
        <f>_xlfn.XLOOKUP(A1141,Main!A:A,Main!C:C)</f>
        <v>934</v>
      </c>
    </row>
    <row r="1142" spans="1:3" x14ac:dyDescent="0.15">
      <c r="A1142">
        <v>1141</v>
      </c>
      <c r="B1142">
        <f>VLOOKUP('ID &amp; Spent Tool'!A1142,Main!A:C,3)</f>
        <v>496</v>
      </c>
      <c r="C1142">
        <f>_xlfn.XLOOKUP(A1142,Main!A:A,Main!C:C)</f>
        <v>496</v>
      </c>
    </row>
    <row r="1143" spans="1:3" x14ac:dyDescent="0.15">
      <c r="A1143">
        <v>1142</v>
      </c>
      <c r="B1143">
        <f>VLOOKUP('ID &amp; Spent Tool'!A1143,Main!A:C,3)</f>
        <v>148</v>
      </c>
      <c r="C1143">
        <f>_xlfn.XLOOKUP(A1143,Main!A:A,Main!C:C)</f>
        <v>148</v>
      </c>
    </row>
    <row r="1144" spans="1:3" x14ac:dyDescent="0.15">
      <c r="A1144">
        <v>1143</v>
      </c>
      <c r="B1144">
        <f>VLOOKUP('ID &amp; Spent Tool'!A1144,Main!A:C,3)</f>
        <v>88</v>
      </c>
      <c r="C1144">
        <f>_xlfn.XLOOKUP(A1144,Main!A:A,Main!C:C)</f>
        <v>88</v>
      </c>
    </row>
    <row r="1145" spans="1:3" x14ac:dyDescent="0.15">
      <c r="A1145">
        <v>1144</v>
      </c>
      <c r="B1145">
        <f>VLOOKUP('ID &amp; Spent Tool'!A1145,Main!A:C,3)</f>
        <v>59</v>
      </c>
      <c r="C1145">
        <f>_xlfn.XLOOKUP(A1145,Main!A:A,Main!C:C)</f>
        <v>59</v>
      </c>
    </row>
    <row r="1146" spans="1:3" x14ac:dyDescent="0.15">
      <c r="A1146">
        <v>1145</v>
      </c>
      <c r="B1146">
        <f>VLOOKUP('ID &amp; Spent Tool'!A1146,Main!A:C,3)</f>
        <v>16</v>
      </c>
      <c r="C1146">
        <f>_xlfn.XLOOKUP(A1146,Main!A:A,Main!C:C)</f>
        <v>16</v>
      </c>
    </row>
    <row r="1147" spans="1:3" x14ac:dyDescent="0.15">
      <c r="A1147">
        <v>1146</v>
      </c>
      <c r="B1147">
        <f>VLOOKUP('ID &amp; Spent Tool'!A1147,Main!A:C,3)</f>
        <v>748</v>
      </c>
      <c r="C1147">
        <f>_xlfn.XLOOKUP(A1147,Main!A:A,Main!C:C)</f>
        <v>748</v>
      </c>
    </row>
    <row r="1148" spans="1:3" x14ac:dyDescent="0.15">
      <c r="A1148">
        <v>1147</v>
      </c>
      <c r="B1148">
        <f>VLOOKUP('ID &amp; Spent Tool'!A1148,Main!A:C,3)</f>
        <v>62</v>
      </c>
      <c r="C1148">
        <f>_xlfn.XLOOKUP(A1148,Main!A:A,Main!C:C)</f>
        <v>62</v>
      </c>
    </row>
    <row r="1149" spans="1:3" x14ac:dyDescent="0.15">
      <c r="A1149">
        <v>1148</v>
      </c>
      <c r="B1149">
        <f>VLOOKUP('ID &amp; Spent Tool'!A1149,Main!A:C,3)</f>
        <v>84</v>
      </c>
      <c r="C1149">
        <f>_xlfn.XLOOKUP(A1149,Main!A:A,Main!C:C)</f>
        <v>84</v>
      </c>
    </row>
    <row r="1150" spans="1:3" x14ac:dyDescent="0.15">
      <c r="A1150">
        <v>1149</v>
      </c>
      <c r="B1150">
        <f>VLOOKUP('ID &amp; Spent Tool'!A1150,Main!A:C,3)</f>
        <v>1203</v>
      </c>
      <c r="C1150">
        <f>_xlfn.XLOOKUP(A1150,Main!A:A,Main!C:C)</f>
        <v>1203</v>
      </c>
    </row>
    <row r="1151" spans="1:3" x14ac:dyDescent="0.15">
      <c r="A1151">
        <v>1150</v>
      </c>
      <c r="B1151">
        <f>VLOOKUP('ID &amp; Spent Tool'!A1151,Main!A:C,3)</f>
        <v>766</v>
      </c>
      <c r="C1151">
        <f>_xlfn.XLOOKUP(A1151,Main!A:A,Main!C:C)</f>
        <v>766</v>
      </c>
    </row>
    <row r="1152" spans="1:3" x14ac:dyDescent="0.15">
      <c r="A1152">
        <v>1151</v>
      </c>
      <c r="B1152">
        <f>VLOOKUP('ID &amp; Spent Tool'!A1152,Main!A:C,3)</f>
        <v>898</v>
      </c>
      <c r="C1152">
        <f>_xlfn.XLOOKUP(A1152,Main!A:A,Main!C:C)</f>
        <v>898</v>
      </c>
    </row>
    <row r="1153" spans="1:3" x14ac:dyDescent="0.15">
      <c r="A1153">
        <v>1152</v>
      </c>
      <c r="B1153">
        <f>VLOOKUP('ID &amp; Spent Tool'!A1153,Main!A:C,3)</f>
        <v>349</v>
      </c>
      <c r="C1153">
        <f>_xlfn.XLOOKUP(A1153,Main!A:A,Main!C:C)</f>
        <v>349</v>
      </c>
    </row>
    <row r="1154" spans="1:3" x14ac:dyDescent="0.15">
      <c r="A1154">
        <v>1153</v>
      </c>
      <c r="B1154">
        <f>VLOOKUP('ID &amp; Spent Tool'!A1154,Main!A:C,3)</f>
        <v>70</v>
      </c>
      <c r="C1154">
        <f>_xlfn.XLOOKUP(A1154,Main!A:A,Main!C:C)</f>
        <v>70</v>
      </c>
    </row>
    <row r="1155" spans="1:3" x14ac:dyDescent="0.15">
      <c r="A1155">
        <v>1154</v>
      </c>
      <c r="B1155">
        <f>VLOOKUP('ID &amp; Spent Tool'!A1155,Main!A:C,3)</f>
        <v>182</v>
      </c>
      <c r="C1155">
        <f>_xlfn.XLOOKUP(A1155,Main!A:A,Main!C:C)</f>
        <v>182</v>
      </c>
    </row>
    <row r="1156" spans="1:3" x14ac:dyDescent="0.15">
      <c r="A1156">
        <v>1155</v>
      </c>
      <c r="B1156">
        <f>VLOOKUP('ID &amp; Spent Tool'!A1156,Main!A:C,3)</f>
        <v>37</v>
      </c>
      <c r="C1156">
        <f>_xlfn.XLOOKUP(A1156,Main!A:A,Main!C:C)</f>
        <v>37</v>
      </c>
    </row>
    <row r="1157" spans="1:3" x14ac:dyDescent="0.15">
      <c r="A1157">
        <v>1156</v>
      </c>
      <c r="B1157">
        <f>VLOOKUP('ID &amp; Spent Tool'!A1157,Main!A:C,3)</f>
        <v>51</v>
      </c>
      <c r="C1157">
        <f>_xlfn.XLOOKUP(A1157,Main!A:A,Main!C:C)</f>
        <v>51</v>
      </c>
    </row>
    <row r="1158" spans="1:3" x14ac:dyDescent="0.15">
      <c r="A1158">
        <v>1157</v>
      </c>
      <c r="B1158">
        <f>VLOOKUP('ID &amp; Spent Tool'!A1158,Main!A:C,3)</f>
        <v>46</v>
      </c>
      <c r="C1158">
        <f>_xlfn.XLOOKUP(A1158,Main!A:A,Main!C:C)</f>
        <v>46</v>
      </c>
    </row>
    <row r="1159" spans="1:3" x14ac:dyDescent="0.15">
      <c r="A1159">
        <v>1158</v>
      </c>
      <c r="B1159">
        <f>VLOOKUP('ID &amp; Spent Tool'!A1159,Main!A:C,3)</f>
        <v>28</v>
      </c>
      <c r="C1159">
        <f>_xlfn.XLOOKUP(A1159,Main!A:A,Main!C:C)</f>
        <v>28</v>
      </c>
    </row>
    <row r="1160" spans="1:3" x14ac:dyDescent="0.15">
      <c r="A1160">
        <v>1159</v>
      </c>
      <c r="B1160">
        <f>VLOOKUP('ID &amp; Spent Tool'!A1160,Main!A:C,3)</f>
        <v>790</v>
      </c>
      <c r="C1160">
        <f>_xlfn.XLOOKUP(A1160,Main!A:A,Main!C:C)</f>
        <v>790</v>
      </c>
    </row>
    <row r="1161" spans="1:3" x14ac:dyDescent="0.15">
      <c r="A1161">
        <v>1160</v>
      </c>
      <c r="B1161">
        <f>VLOOKUP('ID &amp; Spent Tool'!A1161,Main!A:C,3)</f>
        <v>119</v>
      </c>
      <c r="C1161">
        <f>_xlfn.XLOOKUP(A1161,Main!A:A,Main!C:C)</f>
        <v>119</v>
      </c>
    </row>
    <row r="1162" spans="1:3" x14ac:dyDescent="0.15">
      <c r="A1162">
        <v>1161</v>
      </c>
      <c r="B1162">
        <f>VLOOKUP('ID &amp; Spent Tool'!A1162,Main!A:C,3)</f>
        <v>1555</v>
      </c>
      <c r="C1162">
        <f>_xlfn.XLOOKUP(A1162,Main!A:A,Main!C:C)</f>
        <v>1555</v>
      </c>
    </row>
    <row r="1163" spans="1:3" x14ac:dyDescent="0.15">
      <c r="A1163">
        <v>1162</v>
      </c>
      <c r="B1163">
        <f>VLOOKUP('ID &amp; Spent Tool'!A1163,Main!A:C,3)</f>
        <v>145</v>
      </c>
      <c r="C1163">
        <f>_xlfn.XLOOKUP(A1163,Main!A:A,Main!C:C)</f>
        <v>145</v>
      </c>
    </row>
    <row r="1164" spans="1:3" x14ac:dyDescent="0.15">
      <c r="A1164">
        <v>1163</v>
      </c>
      <c r="B1164">
        <f>VLOOKUP('ID &amp; Spent Tool'!A1164,Main!A:C,3)</f>
        <v>18</v>
      </c>
      <c r="C1164">
        <f>_xlfn.XLOOKUP(A1164,Main!A:A,Main!C:C)</f>
        <v>18</v>
      </c>
    </row>
    <row r="1165" spans="1:3" x14ac:dyDescent="0.15">
      <c r="A1165">
        <v>1164</v>
      </c>
      <c r="B1165">
        <f>VLOOKUP('ID &amp; Spent Tool'!A1165,Main!A:C,3)</f>
        <v>62</v>
      </c>
      <c r="C1165">
        <f>_xlfn.XLOOKUP(A1165,Main!A:A,Main!C:C)</f>
        <v>62</v>
      </c>
    </row>
    <row r="1166" spans="1:3" x14ac:dyDescent="0.15">
      <c r="A1166">
        <v>1165</v>
      </c>
      <c r="B1166">
        <f>VLOOKUP('ID &amp; Spent Tool'!A1166,Main!A:C,3)</f>
        <v>833</v>
      </c>
      <c r="C1166">
        <f>_xlfn.XLOOKUP(A1166,Main!A:A,Main!C:C)</f>
        <v>833</v>
      </c>
    </row>
    <row r="1167" spans="1:3" x14ac:dyDescent="0.15">
      <c r="A1167">
        <v>1166</v>
      </c>
      <c r="B1167">
        <f>VLOOKUP('ID &amp; Spent Tool'!A1167,Main!A:C,3)</f>
        <v>666</v>
      </c>
      <c r="C1167">
        <f>_xlfn.XLOOKUP(A1167,Main!A:A,Main!C:C)</f>
        <v>666</v>
      </c>
    </row>
    <row r="1168" spans="1:3" x14ac:dyDescent="0.15">
      <c r="A1168">
        <v>1167</v>
      </c>
      <c r="B1168">
        <f>VLOOKUP('ID &amp; Spent Tool'!A1168,Main!A:C,3)</f>
        <v>306</v>
      </c>
      <c r="C1168">
        <f>_xlfn.XLOOKUP(A1168,Main!A:A,Main!C:C)</f>
        <v>306</v>
      </c>
    </row>
    <row r="1169" spans="1:3" x14ac:dyDescent="0.15">
      <c r="A1169">
        <v>1168</v>
      </c>
      <c r="B1169">
        <f>VLOOKUP('ID &amp; Spent Tool'!A1169,Main!A:C,3)</f>
        <v>7</v>
      </c>
      <c r="C1169">
        <f>_xlfn.XLOOKUP(A1169,Main!A:A,Main!C:C)</f>
        <v>7</v>
      </c>
    </row>
    <row r="1170" spans="1:3" x14ac:dyDescent="0.15">
      <c r="A1170">
        <v>1169</v>
      </c>
      <c r="B1170">
        <f>VLOOKUP('ID &amp; Spent Tool'!A1170,Main!A:C,3)</f>
        <v>79</v>
      </c>
      <c r="C1170">
        <f>_xlfn.XLOOKUP(A1170,Main!A:A,Main!C:C)</f>
        <v>79</v>
      </c>
    </row>
    <row r="1171" spans="1:3" x14ac:dyDescent="0.15">
      <c r="A1171">
        <v>1170</v>
      </c>
      <c r="B1171">
        <f>VLOOKUP('ID &amp; Spent Tool'!A1171,Main!A:C,3)</f>
        <v>17</v>
      </c>
      <c r="C1171">
        <f>_xlfn.XLOOKUP(A1171,Main!A:A,Main!C:C)</f>
        <v>17</v>
      </c>
    </row>
    <row r="1172" spans="1:3" x14ac:dyDescent="0.15">
      <c r="A1172">
        <v>1171</v>
      </c>
      <c r="B1172">
        <f>VLOOKUP('ID &amp; Spent Tool'!A1172,Main!A:C,3)</f>
        <v>9</v>
      </c>
      <c r="C1172">
        <f>_xlfn.XLOOKUP(A1172,Main!A:A,Main!C:C)</f>
        <v>9</v>
      </c>
    </row>
    <row r="1173" spans="1:3" x14ac:dyDescent="0.15">
      <c r="A1173">
        <v>1172</v>
      </c>
      <c r="B1173">
        <f>VLOOKUP('ID &amp; Spent Tool'!A1173,Main!A:C,3)</f>
        <v>954</v>
      </c>
      <c r="C1173">
        <f>_xlfn.XLOOKUP(A1173,Main!A:A,Main!C:C)</f>
        <v>954</v>
      </c>
    </row>
    <row r="1174" spans="1:3" x14ac:dyDescent="0.15">
      <c r="A1174">
        <v>1173</v>
      </c>
      <c r="B1174">
        <f>VLOOKUP('ID &amp; Spent Tool'!A1174,Main!A:C,3)</f>
        <v>894</v>
      </c>
      <c r="C1174">
        <f>_xlfn.XLOOKUP(A1174,Main!A:A,Main!C:C)</f>
        <v>894</v>
      </c>
    </row>
    <row r="1175" spans="1:3" x14ac:dyDescent="0.15">
      <c r="A1175">
        <v>1174</v>
      </c>
      <c r="B1175">
        <f>VLOOKUP('ID &amp; Spent Tool'!A1175,Main!A:C,3)</f>
        <v>962</v>
      </c>
      <c r="C1175">
        <f>_xlfn.XLOOKUP(A1175,Main!A:A,Main!C:C)</f>
        <v>962</v>
      </c>
    </row>
    <row r="1176" spans="1:3" x14ac:dyDescent="0.15">
      <c r="A1176">
        <v>1175</v>
      </c>
      <c r="B1176">
        <f>VLOOKUP('ID &amp; Spent Tool'!A1176,Main!A:C,3)</f>
        <v>877</v>
      </c>
      <c r="C1176">
        <f>_xlfn.XLOOKUP(A1176,Main!A:A,Main!C:C)</f>
        <v>877</v>
      </c>
    </row>
    <row r="1177" spans="1:3" x14ac:dyDescent="0.15">
      <c r="A1177">
        <v>1176</v>
      </c>
      <c r="B1177">
        <f>VLOOKUP('ID &amp; Spent Tool'!A1177,Main!A:C,3)</f>
        <v>789</v>
      </c>
      <c r="C1177">
        <f>_xlfn.XLOOKUP(A1177,Main!A:A,Main!C:C)</f>
        <v>789</v>
      </c>
    </row>
    <row r="1178" spans="1:3" x14ac:dyDescent="0.15">
      <c r="A1178">
        <v>1177</v>
      </c>
      <c r="B1178">
        <f>VLOOKUP('ID &amp; Spent Tool'!A1178,Main!A:C,3)</f>
        <v>871</v>
      </c>
      <c r="C1178">
        <f>_xlfn.XLOOKUP(A1178,Main!A:A,Main!C:C)</f>
        <v>871</v>
      </c>
    </row>
    <row r="1179" spans="1:3" x14ac:dyDescent="0.15">
      <c r="A1179">
        <v>1178</v>
      </c>
      <c r="B1179">
        <f>VLOOKUP('ID &amp; Spent Tool'!A1179,Main!A:C,3)</f>
        <v>860</v>
      </c>
      <c r="C1179">
        <f>_xlfn.XLOOKUP(A1179,Main!A:A,Main!C:C)</f>
        <v>860</v>
      </c>
    </row>
    <row r="1180" spans="1:3" x14ac:dyDescent="0.15">
      <c r="A1180">
        <v>1179</v>
      </c>
      <c r="B1180">
        <f>VLOOKUP('ID &amp; Spent Tool'!A1180,Main!A:C,3)</f>
        <v>577</v>
      </c>
      <c r="C1180">
        <f>_xlfn.XLOOKUP(A1180,Main!A:A,Main!C:C)</f>
        <v>577</v>
      </c>
    </row>
    <row r="1181" spans="1:3" x14ac:dyDescent="0.15">
      <c r="A1181">
        <v>1180</v>
      </c>
      <c r="B1181">
        <f>VLOOKUP('ID &amp; Spent Tool'!A1181,Main!A:C,3)</f>
        <v>17</v>
      </c>
      <c r="C1181">
        <f>_xlfn.XLOOKUP(A1181,Main!A:A,Main!C:C)</f>
        <v>17</v>
      </c>
    </row>
    <row r="1182" spans="1:3" x14ac:dyDescent="0.15">
      <c r="A1182">
        <v>1181</v>
      </c>
      <c r="B1182">
        <f>VLOOKUP('ID &amp; Spent Tool'!A1182,Main!A:C,3)</f>
        <v>2153</v>
      </c>
      <c r="C1182">
        <f>_xlfn.XLOOKUP(A1182,Main!A:A,Main!C:C)</f>
        <v>2153</v>
      </c>
    </row>
    <row r="1183" spans="1:3" x14ac:dyDescent="0.15">
      <c r="A1183">
        <v>1182</v>
      </c>
      <c r="B1183">
        <f>VLOOKUP('ID &amp; Spent Tool'!A1183,Main!A:C,3)</f>
        <v>1767</v>
      </c>
      <c r="C1183">
        <f>_xlfn.XLOOKUP(A1183,Main!A:A,Main!C:C)</f>
        <v>1767</v>
      </c>
    </row>
    <row r="1184" spans="1:3" x14ac:dyDescent="0.15">
      <c r="A1184">
        <v>1183</v>
      </c>
      <c r="B1184">
        <f>VLOOKUP('ID &amp; Spent Tool'!A1184,Main!A:C,3)</f>
        <v>39</v>
      </c>
      <c r="C1184">
        <f>_xlfn.XLOOKUP(A1184,Main!A:A,Main!C:C)</f>
        <v>39</v>
      </c>
    </row>
    <row r="1185" spans="1:3" x14ac:dyDescent="0.15">
      <c r="A1185">
        <v>1184</v>
      </c>
      <c r="B1185">
        <f>VLOOKUP('ID &amp; Spent Tool'!A1185,Main!A:C,3)</f>
        <v>851</v>
      </c>
      <c r="C1185">
        <f>_xlfn.XLOOKUP(A1185,Main!A:A,Main!C:C)</f>
        <v>851</v>
      </c>
    </row>
    <row r="1186" spans="1:3" x14ac:dyDescent="0.15">
      <c r="A1186">
        <v>1185</v>
      </c>
      <c r="B1186">
        <f>VLOOKUP('ID &amp; Spent Tool'!A1186,Main!A:C,3)</f>
        <v>841</v>
      </c>
      <c r="C1186">
        <f>_xlfn.XLOOKUP(A1186,Main!A:A,Main!C:C)</f>
        <v>841</v>
      </c>
    </row>
    <row r="1187" spans="1:3" x14ac:dyDescent="0.15">
      <c r="A1187">
        <v>1186</v>
      </c>
      <c r="B1187">
        <f>VLOOKUP('ID &amp; Spent Tool'!A1187,Main!A:C,3)</f>
        <v>832</v>
      </c>
      <c r="C1187">
        <f>_xlfn.XLOOKUP(A1187,Main!A:A,Main!C:C)</f>
        <v>832</v>
      </c>
    </row>
    <row r="1188" spans="1:3" x14ac:dyDescent="0.15">
      <c r="A1188">
        <v>1187</v>
      </c>
      <c r="B1188">
        <f>VLOOKUP('ID &amp; Spent Tool'!A1188,Main!A:C,3)</f>
        <v>52</v>
      </c>
      <c r="C1188">
        <f>_xlfn.XLOOKUP(A1188,Main!A:A,Main!C:C)</f>
        <v>52</v>
      </c>
    </row>
    <row r="1189" spans="1:3" x14ac:dyDescent="0.15">
      <c r="A1189">
        <v>1188</v>
      </c>
      <c r="B1189">
        <f>VLOOKUP('ID &amp; Spent Tool'!A1189,Main!A:C,3)</f>
        <v>182</v>
      </c>
      <c r="C1189">
        <f>_xlfn.XLOOKUP(A1189,Main!A:A,Main!C:C)</f>
        <v>182</v>
      </c>
    </row>
    <row r="1190" spans="1:3" x14ac:dyDescent="0.15">
      <c r="A1190">
        <v>1189</v>
      </c>
      <c r="B1190">
        <f>VLOOKUP('ID &amp; Spent Tool'!A1190,Main!A:C,3)</f>
        <v>1329</v>
      </c>
      <c r="C1190">
        <f>_xlfn.XLOOKUP(A1190,Main!A:A,Main!C:C)</f>
        <v>1329</v>
      </c>
    </row>
    <row r="1191" spans="1:3" x14ac:dyDescent="0.15">
      <c r="A1191">
        <v>1190</v>
      </c>
      <c r="B1191">
        <f>VLOOKUP('ID &amp; Spent Tool'!A1191,Main!A:C,3)</f>
        <v>961</v>
      </c>
      <c r="C1191">
        <f>_xlfn.XLOOKUP(A1191,Main!A:A,Main!C:C)</f>
        <v>961</v>
      </c>
    </row>
    <row r="1192" spans="1:3" x14ac:dyDescent="0.15">
      <c r="A1192">
        <v>1191</v>
      </c>
      <c r="B1192">
        <f>VLOOKUP('ID &amp; Spent Tool'!A1192,Main!A:C,3)</f>
        <v>810</v>
      </c>
      <c r="C1192">
        <f>_xlfn.XLOOKUP(A1192,Main!A:A,Main!C:C)</f>
        <v>810</v>
      </c>
    </row>
    <row r="1193" spans="1:3" x14ac:dyDescent="0.15">
      <c r="A1193">
        <v>1192</v>
      </c>
      <c r="B1193">
        <f>VLOOKUP('ID &amp; Spent Tool'!A1193,Main!A:C,3)</f>
        <v>540</v>
      </c>
      <c r="C1193">
        <f>_xlfn.XLOOKUP(A1193,Main!A:A,Main!C:C)</f>
        <v>540</v>
      </c>
    </row>
    <row r="1194" spans="1:3" x14ac:dyDescent="0.15">
      <c r="A1194">
        <v>1193</v>
      </c>
      <c r="B1194">
        <f>VLOOKUP('ID &amp; Spent Tool'!A1194,Main!A:C,3)</f>
        <v>68</v>
      </c>
      <c r="C1194">
        <f>_xlfn.XLOOKUP(A1194,Main!A:A,Main!C:C)</f>
        <v>68</v>
      </c>
    </row>
    <row r="1195" spans="1:3" x14ac:dyDescent="0.15">
      <c r="A1195">
        <v>1194</v>
      </c>
      <c r="B1195">
        <f>VLOOKUP('ID &amp; Spent Tool'!A1195,Main!A:C,3)</f>
        <v>1226</v>
      </c>
      <c r="C1195">
        <f>_xlfn.XLOOKUP(A1195,Main!A:A,Main!C:C)</f>
        <v>1226</v>
      </c>
    </row>
    <row r="1196" spans="1:3" x14ac:dyDescent="0.15">
      <c r="A1196">
        <v>1195</v>
      </c>
      <c r="B1196">
        <f>VLOOKUP('ID &amp; Spent Tool'!A1196,Main!A:C,3)</f>
        <v>20</v>
      </c>
      <c r="C1196">
        <f>_xlfn.XLOOKUP(A1196,Main!A:A,Main!C:C)</f>
        <v>20</v>
      </c>
    </row>
    <row r="1197" spans="1:3" x14ac:dyDescent="0.15">
      <c r="A1197">
        <v>1196</v>
      </c>
      <c r="B1197">
        <f>VLOOKUP('ID &amp; Spent Tool'!A1197,Main!A:C,3)</f>
        <v>89</v>
      </c>
      <c r="C1197">
        <f>_xlfn.XLOOKUP(A1197,Main!A:A,Main!C:C)</f>
        <v>89</v>
      </c>
    </row>
    <row r="1198" spans="1:3" x14ac:dyDescent="0.15">
      <c r="A1198">
        <v>1197</v>
      </c>
      <c r="B1198">
        <f>VLOOKUP('ID &amp; Spent Tool'!A1198,Main!A:C,3)</f>
        <v>982</v>
      </c>
      <c r="C1198">
        <f>_xlfn.XLOOKUP(A1198,Main!A:A,Main!C:C)</f>
        <v>982</v>
      </c>
    </row>
    <row r="1199" spans="1:3" x14ac:dyDescent="0.15">
      <c r="A1199">
        <v>1198</v>
      </c>
      <c r="B1199">
        <f>VLOOKUP('ID &amp; Spent Tool'!A1199,Main!A:C,3)</f>
        <v>335</v>
      </c>
      <c r="C1199">
        <f>_xlfn.XLOOKUP(A1199,Main!A:A,Main!C:C)</f>
        <v>335</v>
      </c>
    </row>
    <row r="1200" spans="1:3" x14ac:dyDescent="0.15">
      <c r="A1200">
        <v>1199</v>
      </c>
      <c r="B1200">
        <f>VLOOKUP('ID &amp; Spent Tool'!A1200,Main!A:C,3)</f>
        <v>827</v>
      </c>
      <c r="C1200">
        <f>_xlfn.XLOOKUP(A1200,Main!A:A,Main!C:C)</f>
        <v>827</v>
      </c>
    </row>
    <row r="1201" spans="1:3" x14ac:dyDescent="0.15">
      <c r="A1201">
        <v>1200</v>
      </c>
      <c r="B1201">
        <f>VLOOKUP('ID &amp; Spent Tool'!A1201,Main!A:C,3)</f>
        <v>795</v>
      </c>
      <c r="C1201">
        <f>_xlfn.XLOOKUP(A1201,Main!A:A,Main!C:C)</f>
        <v>795</v>
      </c>
    </row>
    <row r="1202" spans="1:3" x14ac:dyDescent="0.15">
      <c r="A1202">
        <v>1201</v>
      </c>
      <c r="B1202">
        <f>VLOOKUP('ID &amp; Spent Tool'!A1202,Main!A:C,3)</f>
        <v>37</v>
      </c>
      <c r="C1202">
        <f>_xlfn.XLOOKUP(A1202,Main!A:A,Main!C:C)</f>
        <v>37</v>
      </c>
    </row>
    <row r="1203" spans="1:3" x14ac:dyDescent="0.15">
      <c r="A1203">
        <v>1202</v>
      </c>
      <c r="B1203">
        <f>VLOOKUP('ID &amp; Spent Tool'!A1203,Main!A:C,3)</f>
        <v>438</v>
      </c>
      <c r="C1203">
        <f>_xlfn.XLOOKUP(A1203,Main!A:A,Main!C:C)</f>
        <v>438</v>
      </c>
    </row>
    <row r="1204" spans="1:3" x14ac:dyDescent="0.15">
      <c r="A1204">
        <v>1203</v>
      </c>
      <c r="B1204">
        <f>VLOOKUP('ID &amp; Spent Tool'!A1204,Main!A:C,3)</f>
        <v>290</v>
      </c>
      <c r="C1204">
        <f>_xlfn.XLOOKUP(A1204,Main!A:A,Main!C:C)</f>
        <v>290</v>
      </c>
    </row>
    <row r="1205" spans="1:3" x14ac:dyDescent="0.15">
      <c r="A1205">
        <v>1204</v>
      </c>
      <c r="B1205">
        <f>VLOOKUP('ID &amp; Spent Tool'!A1205,Main!A:C,3)</f>
        <v>39</v>
      </c>
      <c r="C1205">
        <f>_xlfn.XLOOKUP(A1205,Main!A:A,Main!C:C)</f>
        <v>39</v>
      </c>
    </row>
    <row r="1206" spans="1:3" x14ac:dyDescent="0.15">
      <c r="A1206">
        <v>1205</v>
      </c>
      <c r="B1206">
        <f>VLOOKUP('ID &amp; Spent Tool'!A1206,Main!A:C,3)</f>
        <v>775</v>
      </c>
      <c r="C1206">
        <f>_xlfn.XLOOKUP(A1206,Main!A:A,Main!C:C)</f>
        <v>775</v>
      </c>
    </row>
    <row r="1207" spans="1:3" x14ac:dyDescent="0.15">
      <c r="A1207">
        <v>1206</v>
      </c>
      <c r="B1207">
        <f>VLOOKUP('ID &amp; Spent Tool'!A1207,Main!A:C,3)</f>
        <v>44</v>
      </c>
      <c r="C1207">
        <f>_xlfn.XLOOKUP(A1207,Main!A:A,Main!C:C)</f>
        <v>44</v>
      </c>
    </row>
    <row r="1208" spans="1:3" x14ac:dyDescent="0.15">
      <c r="A1208">
        <v>1207</v>
      </c>
      <c r="B1208">
        <f>VLOOKUP('ID &amp; Spent Tool'!A1208,Main!A:C,3)</f>
        <v>770</v>
      </c>
      <c r="C1208">
        <f>_xlfn.XLOOKUP(A1208,Main!A:A,Main!C:C)</f>
        <v>770</v>
      </c>
    </row>
    <row r="1209" spans="1:3" x14ac:dyDescent="0.15">
      <c r="A1209">
        <v>1208</v>
      </c>
      <c r="B1209">
        <f>VLOOKUP('ID &amp; Spent Tool'!A1209,Main!A:C,3)</f>
        <v>669</v>
      </c>
      <c r="C1209">
        <f>_xlfn.XLOOKUP(A1209,Main!A:A,Main!C:C)</f>
        <v>669</v>
      </c>
    </row>
    <row r="1210" spans="1:3" x14ac:dyDescent="0.15">
      <c r="A1210">
        <v>1209</v>
      </c>
      <c r="B1210">
        <f>VLOOKUP('ID &amp; Spent Tool'!A1210,Main!A:C,3)</f>
        <v>14</v>
      </c>
      <c r="C1210">
        <f>_xlfn.XLOOKUP(A1210,Main!A:A,Main!C:C)</f>
        <v>14</v>
      </c>
    </row>
    <row r="1211" spans="1:3" x14ac:dyDescent="0.15">
      <c r="A1211">
        <v>1210</v>
      </c>
      <c r="B1211">
        <f>VLOOKUP('ID &amp; Spent Tool'!A1211,Main!A:C,3)</f>
        <v>68</v>
      </c>
      <c r="C1211">
        <f>_xlfn.XLOOKUP(A1211,Main!A:A,Main!C:C)</f>
        <v>68</v>
      </c>
    </row>
    <row r="1212" spans="1:3" x14ac:dyDescent="0.15">
      <c r="A1212">
        <v>1211</v>
      </c>
      <c r="B1212">
        <f>VLOOKUP('ID &amp; Spent Tool'!A1212,Main!A:C,3)</f>
        <v>10</v>
      </c>
      <c r="C1212">
        <f>_xlfn.XLOOKUP(A1212,Main!A:A,Main!C:C)</f>
        <v>10</v>
      </c>
    </row>
    <row r="1213" spans="1:3" x14ac:dyDescent="0.15">
      <c r="A1213">
        <v>1212</v>
      </c>
      <c r="B1213">
        <f>VLOOKUP('ID &amp; Spent Tool'!A1213,Main!A:C,3)</f>
        <v>61</v>
      </c>
      <c r="C1213">
        <f>_xlfn.XLOOKUP(A1213,Main!A:A,Main!C:C)</f>
        <v>61</v>
      </c>
    </row>
    <row r="1214" spans="1:3" x14ac:dyDescent="0.15">
      <c r="A1214">
        <v>1213</v>
      </c>
      <c r="B1214">
        <f>VLOOKUP('ID &amp; Spent Tool'!A1214,Main!A:C,3)</f>
        <v>150</v>
      </c>
      <c r="C1214">
        <f>_xlfn.XLOOKUP(A1214,Main!A:A,Main!C:C)</f>
        <v>150</v>
      </c>
    </row>
    <row r="1215" spans="1:3" x14ac:dyDescent="0.15">
      <c r="A1215">
        <v>1214</v>
      </c>
      <c r="B1215">
        <f>VLOOKUP('ID &amp; Spent Tool'!A1215,Main!A:C,3)</f>
        <v>39</v>
      </c>
      <c r="C1215">
        <f>_xlfn.XLOOKUP(A1215,Main!A:A,Main!C:C)</f>
        <v>39</v>
      </c>
    </row>
    <row r="1216" spans="1:3" x14ac:dyDescent="0.15">
      <c r="A1216">
        <v>1215</v>
      </c>
      <c r="B1216">
        <f>VLOOKUP('ID &amp; Spent Tool'!A1216,Main!A:C,3)</f>
        <v>724</v>
      </c>
      <c r="C1216">
        <f>_xlfn.XLOOKUP(A1216,Main!A:A,Main!C:C)</f>
        <v>724</v>
      </c>
    </row>
    <row r="1217" spans="1:3" x14ac:dyDescent="0.15">
      <c r="A1217">
        <v>1216</v>
      </c>
      <c r="B1217">
        <f>VLOOKUP('ID &amp; Spent Tool'!A1217,Main!A:C,3)</f>
        <v>769</v>
      </c>
      <c r="C1217">
        <f>_xlfn.XLOOKUP(A1217,Main!A:A,Main!C:C)</f>
        <v>769</v>
      </c>
    </row>
    <row r="1218" spans="1:3" x14ac:dyDescent="0.15">
      <c r="A1218">
        <v>1217</v>
      </c>
      <c r="B1218">
        <f>VLOOKUP('ID &amp; Spent Tool'!A1218,Main!A:C,3)</f>
        <v>32</v>
      </c>
      <c r="C1218">
        <f>_xlfn.XLOOKUP(A1218,Main!A:A,Main!C:C)</f>
        <v>32</v>
      </c>
    </row>
    <row r="1219" spans="1:3" x14ac:dyDescent="0.15">
      <c r="A1219">
        <v>1218</v>
      </c>
      <c r="B1219">
        <f>VLOOKUP('ID &amp; Spent Tool'!A1219,Main!A:C,3)</f>
        <v>769</v>
      </c>
      <c r="C1219">
        <f>_xlfn.XLOOKUP(A1219,Main!A:A,Main!C:C)</f>
        <v>769</v>
      </c>
    </row>
    <row r="1220" spans="1:3" x14ac:dyDescent="0.15">
      <c r="A1220">
        <v>1219</v>
      </c>
      <c r="B1220">
        <f>VLOOKUP('ID &amp; Spent Tool'!A1220,Main!A:C,3)</f>
        <v>27</v>
      </c>
      <c r="C1220">
        <f>_xlfn.XLOOKUP(A1220,Main!A:A,Main!C:C)</f>
        <v>27</v>
      </c>
    </row>
    <row r="1221" spans="1:3" x14ac:dyDescent="0.15">
      <c r="A1221">
        <v>1220</v>
      </c>
      <c r="B1221">
        <f>VLOOKUP('ID &amp; Spent Tool'!A1221,Main!A:C,3)</f>
        <v>261</v>
      </c>
      <c r="C1221">
        <f>_xlfn.XLOOKUP(A1221,Main!A:A,Main!C:C)</f>
        <v>261</v>
      </c>
    </row>
    <row r="1222" spans="1:3" x14ac:dyDescent="0.15">
      <c r="A1222">
        <v>1221</v>
      </c>
      <c r="B1222">
        <f>VLOOKUP('ID &amp; Spent Tool'!A1222,Main!A:C,3)</f>
        <v>1233</v>
      </c>
      <c r="C1222">
        <f>_xlfn.XLOOKUP(A1222,Main!A:A,Main!C:C)</f>
        <v>1233</v>
      </c>
    </row>
    <row r="1223" spans="1:3" x14ac:dyDescent="0.15">
      <c r="A1223">
        <v>1222</v>
      </c>
      <c r="B1223">
        <f>VLOOKUP('ID &amp; Spent Tool'!A1223,Main!A:C,3)</f>
        <v>778</v>
      </c>
      <c r="C1223">
        <f>_xlfn.XLOOKUP(A1223,Main!A:A,Main!C:C)</f>
        <v>778</v>
      </c>
    </row>
    <row r="1224" spans="1:3" x14ac:dyDescent="0.15">
      <c r="A1224">
        <v>1223</v>
      </c>
      <c r="B1224">
        <f>VLOOKUP('ID &amp; Spent Tool'!A1224,Main!A:C,3)</f>
        <v>337</v>
      </c>
      <c r="C1224">
        <f>_xlfn.XLOOKUP(A1224,Main!A:A,Main!C:C)</f>
        <v>337</v>
      </c>
    </row>
    <row r="1225" spans="1:3" x14ac:dyDescent="0.15">
      <c r="A1225">
        <v>1224</v>
      </c>
      <c r="B1225">
        <f>VLOOKUP('ID &amp; Spent Tool'!A1225,Main!A:C,3)</f>
        <v>1487</v>
      </c>
      <c r="C1225">
        <f>_xlfn.XLOOKUP(A1225,Main!A:A,Main!C:C)</f>
        <v>1487</v>
      </c>
    </row>
    <row r="1226" spans="1:3" x14ac:dyDescent="0.15">
      <c r="A1226">
        <v>1225</v>
      </c>
      <c r="B1226">
        <f>VLOOKUP('ID &amp; Spent Tool'!A1226,Main!A:C,3)</f>
        <v>747</v>
      </c>
      <c r="C1226">
        <f>_xlfn.XLOOKUP(A1226,Main!A:A,Main!C:C)</f>
        <v>747</v>
      </c>
    </row>
    <row r="1227" spans="1:3" x14ac:dyDescent="0.15">
      <c r="A1227">
        <v>1226</v>
      </c>
      <c r="B1227">
        <f>VLOOKUP('ID &amp; Spent Tool'!A1227,Main!A:C,3)</f>
        <v>1040</v>
      </c>
      <c r="C1227">
        <f>_xlfn.XLOOKUP(A1227,Main!A:A,Main!C:C)</f>
        <v>1040</v>
      </c>
    </row>
    <row r="1228" spans="1:3" x14ac:dyDescent="0.15">
      <c r="A1228">
        <v>1227</v>
      </c>
      <c r="B1228">
        <f>VLOOKUP('ID &amp; Spent Tool'!A1228,Main!A:C,3)</f>
        <v>650</v>
      </c>
      <c r="C1228">
        <f>_xlfn.XLOOKUP(A1228,Main!A:A,Main!C:C)</f>
        <v>650</v>
      </c>
    </row>
    <row r="1229" spans="1:3" x14ac:dyDescent="0.15">
      <c r="A1229">
        <v>1228</v>
      </c>
      <c r="B1229">
        <f>VLOOKUP('ID &amp; Spent Tool'!A1229,Main!A:C,3)</f>
        <v>1497</v>
      </c>
      <c r="C1229">
        <f>_xlfn.XLOOKUP(A1229,Main!A:A,Main!C:C)</f>
        <v>1497</v>
      </c>
    </row>
    <row r="1230" spans="1:3" x14ac:dyDescent="0.15">
      <c r="A1230">
        <v>1229</v>
      </c>
      <c r="B1230">
        <f>VLOOKUP('ID &amp; Spent Tool'!A1230,Main!A:C,3)</f>
        <v>297</v>
      </c>
      <c r="C1230">
        <f>_xlfn.XLOOKUP(A1230,Main!A:A,Main!C:C)</f>
        <v>297</v>
      </c>
    </row>
    <row r="1231" spans="1:3" x14ac:dyDescent="0.15">
      <c r="A1231">
        <v>1230</v>
      </c>
      <c r="B1231">
        <f>VLOOKUP('ID &amp; Spent Tool'!A1231,Main!A:C,3)</f>
        <v>783</v>
      </c>
      <c r="C1231">
        <f>_xlfn.XLOOKUP(A1231,Main!A:A,Main!C:C)</f>
        <v>783</v>
      </c>
    </row>
    <row r="1232" spans="1:3" x14ac:dyDescent="0.15">
      <c r="A1232">
        <v>1231</v>
      </c>
      <c r="B1232">
        <f>VLOOKUP('ID &amp; Spent Tool'!A1232,Main!A:C,3)</f>
        <v>262</v>
      </c>
      <c r="C1232">
        <f>_xlfn.XLOOKUP(A1232,Main!A:A,Main!C:C)</f>
        <v>262</v>
      </c>
    </row>
    <row r="1233" spans="1:3" x14ac:dyDescent="0.15">
      <c r="A1233">
        <v>1232</v>
      </c>
      <c r="B1233">
        <f>VLOOKUP('ID &amp; Spent Tool'!A1233,Main!A:C,3)</f>
        <v>54</v>
      </c>
      <c r="C1233">
        <f>_xlfn.XLOOKUP(A1233,Main!A:A,Main!C:C)</f>
        <v>54</v>
      </c>
    </row>
    <row r="1234" spans="1:3" x14ac:dyDescent="0.15">
      <c r="A1234">
        <v>1233</v>
      </c>
      <c r="B1234">
        <f>VLOOKUP('ID &amp; Spent Tool'!A1234,Main!A:C,3)</f>
        <v>358</v>
      </c>
      <c r="C1234">
        <f>_xlfn.XLOOKUP(A1234,Main!A:A,Main!C:C)</f>
        <v>358</v>
      </c>
    </row>
    <row r="1235" spans="1:3" x14ac:dyDescent="0.15">
      <c r="A1235">
        <v>1234</v>
      </c>
      <c r="B1235">
        <f>VLOOKUP('ID &amp; Spent Tool'!A1235,Main!A:C,3)</f>
        <v>39</v>
      </c>
      <c r="C1235">
        <f>_xlfn.XLOOKUP(A1235,Main!A:A,Main!C:C)</f>
        <v>39</v>
      </c>
    </row>
    <row r="1236" spans="1:3" x14ac:dyDescent="0.15">
      <c r="A1236">
        <v>1235</v>
      </c>
      <c r="B1236">
        <f>VLOOKUP('ID &amp; Spent Tool'!A1236,Main!A:C,3)</f>
        <v>41</v>
      </c>
      <c r="C1236">
        <f>_xlfn.XLOOKUP(A1236,Main!A:A,Main!C:C)</f>
        <v>41</v>
      </c>
    </row>
    <row r="1237" spans="1:3" x14ac:dyDescent="0.15">
      <c r="A1237">
        <v>1236</v>
      </c>
      <c r="B1237">
        <f>VLOOKUP('ID &amp; Spent Tool'!A1237,Main!A:C,3)</f>
        <v>1505</v>
      </c>
      <c r="C1237">
        <f>_xlfn.XLOOKUP(A1237,Main!A:A,Main!C:C)</f>
        <v>1505</v>
      </c>
    </row>
    <row r="1238" spans="1:3" x14ac:dyDescent="0.15">
      <c r="A1238">
        <v>1237</v>
      </c>
      <c r="B1238">
        <f>VLOOKUP('ID &amp; Spent Tool'!A1238,Main!A:C,3)</f>
        <v>309</v>
      </c>
      <c r="C1238">
        <f>_xlfn.XLOOKUP(A1238,Main!A:A,Main!C:C)</f>
        <v>309</v>
      </c>
    </row>
    <row r="1239" spans="1:3" x14ac:dyDescent="0.15">
      <c r="A1239">
        <v>1238</v>
      </c>
      <c r="B1239">
        <f>VLOOKUP('ID &amp; Spent Tool'!A1239,Main!A:C,3)</f>
        <v>987</v>
      </c>
      <c r="C1239">
        <f>_xlfn.XLOOKUP(A1239,Main!A:A,Main!C:C)</f>
        <v>987</v>
      </c>
    </row>
    <row r="1240" spans="1:3" x14ac:dyDescent="0.15">
      <c r="A1240">
        <v>1239</v>
      </c>
      <c r="B1240">
        <f>VLOOKUP('ID &amp; Spent Tool'!A1240,Main!A:C,3)</f>
        <v>715</v>
      </c>
      <c r="C1240">
        <f>_xlfn.XLOOKUP(A1240,Main!A:A,Main!C:C)</f>
        <v>715</v>
      </c>
    </row>
    <row r="1241" spans="1:3" x14ac:dyDescent="0.15">
      <c r="A1241">
        <v>1240</v>
      </c>
      <c r="B1241">
        <f>VLOOKUP('ID &amp; Spent Tool'!A1241,Main!A:C,3)</f>
        <v>46</v>
      </c>
      <c r="C1241">
        <f>_xlfn.XLOOKUP(A1241,Main!A:A,Main!C:C)</f>
        <v>46</v>
      </c>
    </row>
    <row r="1242" spans="1:3" x14ac:dyDescent="0.15">
      <c r="A1242">
        <v>1241</v>
      </c>
      <c r="B1242">
        <f>VLOOKUP('ID &amp; Spent Tool'!A1242,Main!A:C,3)</f>
        <v>1473</v>
      </c>
      <c r="C1242">
        <f>_xlfn.XLOOKUP(A1242,Main!A:A,Main!C:C)</f>
        <v>1473</v>
      </c>
    </row>
    <row r="1243" spans="1:3" x14ac:dyDescent="0.15">
      <c r="A1243">
        <v>1242</v>
      </c>
      <c r="B1243">
        <f>VLOOKUP('ID &amp; Spent Tool'!A1243,Main!A:C,3)</f>
        <v>51</v>
      </c>
      <c r="C1243">
        <f>_xlfn.XLOOKUP(A1243,Main!A:A,Main!C:C)</f>
        <v>51</v>
      </c>
    </row>
    <row r="1244" spans="1:3" x14ac:dyDescent="0.15">
      <c r="A1244">
        <v>1243</v>
      </c>
      <c r="B1244">
        <f>VLOOKUP('ID &amp; Spent Tool'!A1244,Main!A:C,3)</f>
        <v>152</v>
      </c>
      <c r="C1244">
        <f>_xlfn.XLOOKUP(A1244,Main!A:A,Main!C:C)</f>
        <v>152</v>
      </c>
    </row>
    <row r="1245" spans="1:3" x14ac:dyDescent="0.15">
      <c r="A1245">
        <v>1244</v>
      </c>
      <c r="B1245">
        <f>VLOOKUP('ID &amp; Spent Tool'!A1245,Main!A:C,3)</f>
        <v>111</v>
      </c>
      <c r="C1245">
        <f>_xlfn.XLOOKUP(A1245,Main!A:A,Main!C:C)</f>
        <v>111</v>
      </c>
    </row>
    <row r="1246" spans="1:3" x14ac:dyDescent="0.15">
      <c r="A1246">
        <v>1245</v>
      </c>
      <c r="B1246">
        <f>VLOOKUP('ID &amp; Spent Tool'!A1246,Main!A:C,3)</f>
        <v>708</v>
      </c>
      <c r="C1246">
        <f>_xlfn.XLOOKUP(A1246,Main!A:A,Main!C:C)</f>
        <v>708</v>
      </c>
    </row>
    <row r="1247" spans="1:3" x14ac:dyDescent="0.15">
      <c r="A1247">
        <v>1246</v>
      </c>
      <c r="B1247">
        <f>VLOOKUP('ID &amp; Spent Tool'!A1247,Main!A:C,3)</f>
        <v>55</v>
      </c>
      <c r="C1247">
        <f>_xlfn.XLOOKUP(A1247,Main!A:A,Main!C:C)</f>
        <v>55</v>
      </c>
    </row>
    <row r="1248" spans="1:3" x14ac:dyDescent="0.15">
      <c r="A1248">
        <v>1247</v>
      </c>
      <c r="B1248">
        <f>VLOOKUP('ID &amp; Spent Tool'!A1248,Main!A:C,3)</f>
        <v>706</v>
      </c>
      <c r="C1248">
        <f>_xlfn.XLOOKUP(A1248,Main!A:A,Main!C:C)</f>
        <v>706</v>
      </c>
    </row>
    <row r="1249" spans="1:3" x14ac:dyDescent="0.15">
      <c r="A1249">
        <v>1248</v>
      </c>
      <c r="B1249">
        <f>VLOOKUP('ID &amp; Spent Tool'!A1249,Main!A:C,3)</f>
        <v>1232</v>
      </c>
      <c r="C1249">
        <f>_xlfn.XLOOKUP(A1249,Main!A:A,Main!C:C)</f>
        <v>1232</v>
      </c>
    </row>
    <row r="1250" spans="1:3" x14ac:dyDescent="0.15">
      <c r="A1250">
        <v>1249</v>
      </c>
      <c r="B1250">
        <f>VLOOKUP('ID &amp; Spent Tool'!A1250,Main!A:C,3)</f>
        <v>1331</v>
      </c>
      <c r="C1250">
        <f>_xlfn.XLOOKUP(A1250,Main!A:A,Main!C:C)</f>
        <v>1331</v>
      </c>
    </row>
    <row r="1251" spans="1:3" x14ac:dyDescent="0.15">
      <c r="A1251">
        <v>1250</v>
      </c>
      <c r="B1251">
        <f>VLOOKUP('ID &amp; Spent Tool'!A1251,Main!A:C,3)</f>
        <v>702</v>
      </c>
      <c r="C1251">
        <f>_xlfn.XLOOKUP(A1251,Main!A:A,Main!C:C)</f>
        <v>702</v>
      </c>
    </row>
    <row r="1252" spans="1:3" x14ac:dyDescent="0.15">
      <c r="A1252">
        <v>1251</v>
      </c>
      <c r="B1252">
        <f>VLOOKUP('ID &amp; Spent Tool'!A1252,Main!A:C,3)</f>
        <v>270</v>
      </c>
      <c r="C1252">
        <f>_xlfn.XLOOKUP(A1252,Main!A:A,Main!C:C)</f>
        <v>270</v>
      </c>
    </row>
    <row r="1253" spans="1:3" x14ac:dyDescent="0.15">
      <c r="A1253">
        <v>1252</v>
      </c>
      <c r="B1253">
        <f>VLOOKUP('ID &amp; Spent Tool'!A1253,Main!A:C,3)</f>
        <v>1117</v>
      </c>
      <c r="C1253">
        <f>_xlfn.XLOOKUP(A1253,Main!A:A,Main!C:C)</f>
        <v>1117</v>
      </c>
    </row>
    <row r="1254" spans="1:3" x14ac:dyDescent="0.15">
      <c r="A1254">
        <v>1253</v>
      </c>
      <c r="B1254">
        <f>VLOOKUP('ID &amp; Spent Tool'!A1254,Main!A:C,3)</f>
        <v>115</v>
      </c>
      <c r="C1254">
        <f>_xlfn.XLOOKUP(A1254,Main!A:A,Main!C:C)</f>
        <v>115</v>
      </c>
    </row>
    <row r="1255" spans="1:3" x14ac:dyDescent="0.15">
      <c r="A1255">
        <v>1254</v>
      </c>
      <c r="B1255">
        <f>VLOOKUP('ID &amp; Spent Tool'!A1255,Main!A:C,3)</f>
        <v>29</v>
      </c>
      <c r="C1255">
        <f>_xlfn.XLOOKUP(A1255,Main!A:A,Main!C:C)</f>
        <v>29</v>
      </c>
    </row>
    <row r="1256" spans="1:3" x14ac:dyDescent="0.15">
      <c r="A1256">
        <v>1255</v>
      </c>
      <c r="B1256">
        <f>VLOOKUP('ID &amp; Spent Tool'!A1256,Main!A:C,3)</f>
        <v>662</v>
      </c>
      <c r="C1256">
        <f>_xlfn.XLOOKUP(A1256,Main!A:A,Main!C:C)</f>
        <v>662</v>
      </c>
    </row>
    <row r="1257" spans="1:3" x14ac:dyDescent="0.15">
      <c r="A1257">
        <v>1256</v>
      </c>
      <c r="B1257">
        <f>VLOOKUP('ID &amp; Spent Tool'!A1257,Main!A:C,3)</f>
        <v>305</v>
      </c>
      <c r="C1257">
        <f>_xlfn.XLOOKUP(A1257,Main!A:A,Main!C:C)</f>
        <v>305</v>
      </c>
    </row>
    <row r="1258" spans="1:3" x14ac:dyDescent="0.15">
      <c r="A1258">
        <v>1257</v>
      </c>
      <c r="B1258">
        <f>VLOOKUP('ID &amp; Spent Tool'!A1258,Main!A:C,3)</f>
        <v>339</v>
      </c>
      <c r="C1258">
        <f>_xlfn.XLOOKUP(A1258,Main!A:A,Main!C:C)</f>
        <v>339</v>
      </c>
    </row>
    <row r="1259" spans="1:3" x14ac:dyDescent="0.15">
      <c r="A1259">
        <v>1258</v>
      </c>
      <c r="B1259">
        <f>VLOOKUP('ID &amp; Spent Tool'!A1259,Main!A:C,3)</f>
        <v>661</v>
      </c>
      <c r="C1259">
        <f>_xlfn.XLOOKUP(A1259,Main!A:A,Main!C:C)</f>
        <v>661</v>
      </c>
    </row>
    <row r="1260" spans="1:3" x14ac:dyDescent="0.15">
      <c r="A1260">
        <v>1259</v>
      </c>
      <c r="B1260">
        <f>VLOOKUP('ID &amp; Spent Tool'!A1260,Main!A:C,3)</f>
        <v>67</v>
      </c>
      <c r="C1260">
        <f>_xlfn.XLOOKUP(A1260,Main!A:A,Main!C:C)</f>
        <v>67</v>
      </c>
    </row>
    <row r="1261" spans="1:3" x14ac:dyDescent="0.15">
      <c r="A1261">
        <v>1260</v>
      </c>
      <c r="B1261">
        <f>VLOOKUP('ID &amp; Spent Tool'!A1261,Main!A:C,3)</f>
        <v>19</v>
      </c>
      <c r="C1261">
        <f>_xlfn.XLOOKUP(A1261,Main!A:A,Main!C:C)</f>
        <v>19</v>
      </c>
    </row>
    <row r="1262" spans="1:3" x14ac:dyDescent="0.15">
      <c r="A1262">
        <v>1261</v>
      </c>
      <c r="B1262">
        <f>VLOOKUP('ID &amp; Spent Tool'!A1262,Main!A:C,3)</f>
        <v>24</v>
      </c>
      <c r="C1262">
        <f>_xlfn.XLOOKUP(A1262,Main!A:A,Main!C:C)</f>
        <v>24</v>
      </c>
    </row>
    <row r="1263" spans="1:3" x14ac:dyDescent="0.15">
      <c r="A1263">
        <v>1262</v>
      </c>
      <c r="B1263">
        <f>VLOOKUP('ID &amp; Spent Tool'!A1263,Main!A:C,3)</f>
        <v>762</v>
      </c>
      <c r="C1263">
        <f>_xlfn.XLOOKUP(A1263,Main!A:A,Main!C:C)</f>
        <v>762</v>
      </c>
    </row>
    <row r="1264" spans="1:3" x14ac:dyDescent="0.15">
      <c r="A1264">
        <v>1263</v>
      </c>
      <c r="B1264">
        <f>VLOOKUP('ID &amp; Spent Tool'!A1264,Main!A:C,3)</f>
        <v>641</v>
      </c>
      <c r="C1264">
        <f>_xlfn.XLOOKUP(A1264,Main!A:A,Main!C:C)</f>
        <v>641</v>
      </c>
    </row>
    <row r="1265" spans="1:3" x14ac:dyDescent="0.15">
      <c r="A1265">
        <v>1264</v>
      </c>
      <c r="B1265">
        <f>VLOOKUP('ID &amp; Spent Tool'!A1265,Main!A:C,3)</f>
        <v>1469</v>
      </c>
      <c r="C1265">
        <f>_xlfn.XLOOKUP(A1265,Main!A:A,Main!C:C)</f>
        <v>1469</v>
      </c>
    </row>
    <row r="1266" spans="1:3" x14ac:dyDescent="0.15">
      <c r="A1266">
        <v>1265</v>
      </c>
      <c r="B1266">
        <f>VLOOKUP('ID &amp; Spent Tool'!A1266,Main!A:C,3)</f>
        <v>618</v>
      </c>
      <c r="C1266">
        <f>_xlfn.XLOOKUP(A1266,Main!A:A,Main!C:C)</f>
        <v>618</v>
      </c>
    </row>
    <row r="1267" spans="1:3" x14ac:dyDescent="0.15">
      <c r="A1267">
        <v>1266</v>
      </c>
      <c r="B1267">
        <f>VLOOKUP('ID &amp; Spent Tool'!A1267,Main!A:C,3)</f>
        <v>17</v>
      </c>
      <c r="C1267">
        <f>_xlfn.XLOOKUP(A1267,Main!A:A,Main!C:C)</f>
        <v>17</v>
      </c>
    </row>
    <row r="1268" spans="1:3" x14ac:dyDescent="0.15">
      <c r="A1268">
        <v>1267</v>
      </c>
      <c r="B1268">
        <f>VLOOKUP('ID &amp; Spent Tool'!A1268,Main!A:C,3)</f>
        <v>221</v>
      </c>
      <c r="C1268">
        <f>_xlfn.XLOOKUP(A1268,Main!A:A,Main!C:C)</f>
        <v>221</v>
      </c>
    </row>
    <row r="1269" spans="1:3" x14ac:dyDescent="0.15">
      <c r="A1269">
        <v>1268</v>
      </c>
      <c r="B1269">
        <f>VLOOKUP('ID &amp; Spent Tool'!A1269,Main!A:C,3)</f>
        <v>808</v>
      </c>
      <c r="C1269">
        <f>_xlfn.XLOOKUP(A1269,Main!A:A,Main!C:C)</f>
        <v>808</v>
      </c>
    </row>
    <row r="1270" spans="1:3" x14ac:dyDescent="0.15">
      <c r="A1270">
        <v>1269</v>
      </c>
      <c r="B1270">
        <f>VLOOKUP('ID &amp; Spent Tool'!A1270,Main!A:C,3)</f>
        <v>70</v>
      </c>
      <c r="C1270">
        <f>_xlfn.XLOOKUP(A1270,Main!A:A,Main!C:C)</f>
        <v>70</v>
      </c>
    </row>
    <row r="1271" spans="1:3" x14ac:dyDescent="0.15">
      <c r="A1271">
        <v>1270</v>
      </c>
      <c r="B1271">
        <f>VLOOKUP('ID &amp; Spent Tool'!A1271,Main!A:C,3)</f>
        <v>605</v>
      </c>
      <c r="C1271">
        <f>_xlfn.XLOOKUP(A1271,Main!A:A,Main!C:C)</f>
        <v>605</v>
      </c>
    </row>
    <row r="1272" spans="1:3" x14ac:dyDescent="0.15">
      <c r="A1272">
        <v>1271</v>
      </c>
      <c r="B1272">
        <f>VLOOKUP('ID &amp; Spent Tool'!A1272,Main!A:C,3)</f>
        <v>1900</v>
      </c>
      <c r="C1272">
        <f>_xlfn.XLOOKUP(A1272,Main!A:A,Main!C:C)</f>
        <v>1900</v>
      </c>
    </row>
    <row r="1273" spans="1:3" x14ac:dyDescent="0.15">
      <c r="A1273">
        <v>1272</v>
      </c>
      <c r="B1273">
        <f>VLOOKUP('ID &amp; Spent Tool'!A1273,Main!A:C,3)</f>
        <v>119</v>
      </c>
      <c r="C1273">
        <f>_xlfn.XLOOKUP(A1273,Main!A:A,Main!C:C)</f>
        <v>119</v>
      </c>
    </row>
    <row r="1274" spans="1:3" x14ac:dyDescent="0.15">
      <c r="A1274">
        <v>1273</v>
      </c>
      <c r="B1274">
        <f>VLOOKUP('ID &amp; Spent Tool'!A1274,Main!A:C,3)</f>
        <v>498</v>
      </c>
      <c r="C1274">
        <f>_xlfn.XLOOKUP(A1274,Main!A:A,Main!C:C)</f>
        <v>498</v>
      </c>
    </row>
    <row r="1275" spans="1:3" x14ac:dyDescent="0.15">
      <c r="A1275">
        <v>1274</v>
      </c>
      <c r="B1275">
        <f>VLOOKUP('ID &amp; Spent Tool'!A1275,Main!A:C,3)</f>
        <v>40</v>
      </c>
      <c r="C1275">
        <f>_xlfn.XLOOKUP(A1275,Main!A:A,Main!C:C)</f>
        <v>40</v>
      </c>
    </row>
    <row r="1276" spans="1:3" x14ac:dyDescent="0.15">
      <c r="A1276">
        <v>1275</v>
      </c>
      <c r="B1276">
        <f>VLOOKUP('ID &amp; Spent Tool'!A1276,Main!A:C,3)</f>
        <v>397</v>
      </c>
      <c r="C1276">
        <f>_xlfn.XLOOKUP(A1276,Main!A:A,Main!C:C)</f>
        <v>397</v>
      </c>
    </row>
    <row r="1277" spans="1:3" x14ac:dyDescent="0.15">
      <c r="A1277">
        <v>1276</v>
      </c>
      <c r="B1277">
        <f>VLOOKUP('ID &amp; Spent Tool'!A1277,Main!A:C,3)</f>
        <v>911</v>
      </c>
      <c r="C1277">
        <f>_xlfn.XLOOKUP(A1277,Main!A:A,Main!C:C)</f>
        <v>911</v>
      </c>
    </row>
    <row r="1278" spans="1:3" x14ac:dyDescent="0.15">
      <c r="A1278">
        <v>1277</v>
      </c>
      <c r="B1278">
        <f>VLOOKUP('ID &amp; Spent Tool'!A1278,Main!A:C,3)</f>
        <v>774</v>
      </c>
      <c r="C1278">
        <f>_xlfn.XLOOKUP(A1278,Main!A:A,Main!C:C)</f>
        <v>774</v>
      </c>
    </row>
    <row r="1279" spans="1:3" x14ac:dyDescent="0.15">
      <c r="A1279">
        <v>1278</v>
      </c>
      <c r="B1279">
        <f>VLOOKUP('ID &amp; Spent Tool'!A1279,Main!A:C,3)</f>
        <v>616</v>
      </c>
      <c r="C1279">
        <f>_xlfn.XLOOKUP(A1279,Main!A:A,Main!C:C)</f>
        <v>616</v>
      </c>
    </row>
    <row r="1280" spans="1:3" x14ac:dyDescent="0.15">
      <c r="A1280">
        <v>1279</v>
      </c>
      <c r="B1280">
        <f>VLOOKUP('ID &amp; Spent Tool'!A1280,Main!A:C,3)</f>
        <v>389</v>
      </c>
      <c r="C1280">
        <f>_xlfn.XLOOKUP(A1280,Main!A:A,Main!C:C)</f>
        <v>389</v>
      </c>
    </row>
    <row r="1281" spans="1:3" x14ac:dyDescent="0.15">
      <c r="A1281">
        <v>1280</v>
      </c>
      <c r="B1281">
        <f>VLOOKUP('ID &amp; Spent Tool'!A1281,Main!A:C,3)</f>
        <v>23</v>
      </c>
      <c r="C1281">
        <f>_xlfn.XLOOKUP(A1281,Main!A:A,Main!C:C)</f>
        <v>23</v>
      </c>
    </row>
    <row r="1282" spans="1:3" x14ac:dyDescent="0.15">
      <c r="A1282">
        <v>1281</v>
      </c>
      <c r="B1282">
        <f>VLOOKUP('ID &amp; Spent Tool'!A1282,Main!A:C,3)</f>
        <v>221</v>
      </c>
      <c r="C1282">
        <f>_xlfn.XLOOKUP(A1282,Main!A:A,Main!C:C)</f>
        <v>221</v>
      </c>
    </row>
    <row r="1283" spans="1:3" x14ac:dyDescent="0.15">
      <c r="A1283">
        <v>1282</v>
      </c>
      <c r="B1283">
        <f>VLOOKUP('ID &amp; Spent Tool'!A1283,Main!A:C,3)</f>
        <v>220</v>
      </c>
      <c r="C1283">
        <f>_xlfn.XLOOKUP(A1283,Main!A:A,Main!C:C)</f>
        <v>220</v>
      </c>
    </row>
    <row r="1284" spans="1:3" x14ac:dyDescent="0.15">
      <c r="A1284">
        <v>1283</v>
      </c>
      <c r="B1284">
        <f>VLOOKUP('ID &amp; Spent Tool'!A1284,Main!A:C,3)</f>
        <v>90</v>
      </c>
      <c r="C1284">
        <f>_xlfn.XLOOKUP(A1284,Main!A:A,Main!C:C)</f>
        <v>90</v>
      </c>
    </row>
    <row r="1285" spans="1:3" x14ac:dyDescent="0.15">
      <c r="A1285">
        <v>1284</v>
      </c>
      <c r="B1285">
        <f>VLOOKUP('ID &amp; Spent Tool'!A1285,Main!A:C,3)</f>
        <v>489</v>
      </c>
      <c r="C1285">
        <f>_xlfn.XLOOKUP(A1285,Main!A:A,Main!C:C)</f>
        <v>489</v>
      </c>
    </row>
    <row r="1286" spans="1:3" x14ac:dyDescent="0.15">
      <c r="A1286">
        <v>1285</v>
      </c>
      <c r="B1286">
        <f>VLOOKUP('ID &amp; Spent Tool'!A1286,Main!A:C,3)</f>
        <v>883</v>
      </c>
      <c r="C1286">
        <f>_xlfn.XLOOKUP(A1286,Main!A:A,Main!C:C)</f>
        <v>883</v>
      </c>
    </row>
    <row r="1287" spans="1:3" x14ac:dyDescent="0.15">
      <c r="A1287">
        <v>1286</v>
      </c>
      <c r="B1287">
        <f>VLOOKUP('ID &amp; Spent Tool'!A1287,Main!A:C,3)</f>
        <v>344</v>
      </c>
      <c r="C1287">
        <f>_xlfn.XLOOKUP(A1287,Main!A:A,Main!C:C)</f>
        <v>344</v>
      </c>
    </row>
    <row r="1288" spans="1:3" x14ac:dyDescent="0.15">
      <c r="A1288">
        <v>1287</v>
      </c>
      <c r="B1288">
        <f>VLOOKUP('ID &amp; Spent Tool'!A1288,Main!A:C,3)</f>
        <v>389</v>
      </c>
      <c r="C1288">
        <f>_xlfn.XLOOKUP(A1288,Main!A:A,Main!C:C)</f>
        <v>389</v>
      </c>
    </row>
    <row r="1289" spans="1:3" x14ac:dyDescent="0.15">
      <c r="A1289">
        <v>1288</v>
      </c>
      <c r="B1289">
        <f>VLOOKUP('ID &amp; Spent Tool'!A1289,Main!A:C,3)</f>
        <v>615</v>
      </c>
      <c r="C1289">
        <f>_xlfn.XLOOKUP(A1289,Main!A:A,Main!C:C)</f>
        <v>615</v>
      </c>
    </row>
    <row r="1290" spans="1:3" x14ac:dyDescent="0.15">
      <c r="A1290">
        <v>1289</v>
      </c>
      <c r="B1290">
        <f>VLOOKUP('ID &amp; Spent Tool'!A1290,Main!A:C,3)</f>
        <v>298</v>
      </c>
      <c r="C1290">
        <f>_xlfn.XLOOKUP(A1290,Main!A:A,Main!C:C)</f>
        <v>298</v>
      </c>
    </row>
    <row r="1291" spans="1:3" x14ac:dyDescent="0.15">
      <c r="A1291">
        <v>1290</v>
      </c>
      <c r="B1291">
        <f>VLOOKUP('ID &amp; Spent Tool'!A1291,Main!A:C,3)</f>
        <v>184</v>
      </c>
      <c r="C1291">
        <f>_xlfn.XLOOKUP(A1291,Main!A:A,Main!C:C)</f>
        <v>184</v>
      </c>
    </row>
    <row r="1292" spans="1:3" x14ac:dyDescent="0.15">
      <c r="A1292">
        <v>1291</v>
      </c>
      <c r="B1292">
        <f>VLOOKUP('ID &amp; Spent Tool'!A1292,Main!A:C,3)</f>
        <v>149</v>
      </c>
      <c r="C1292">
        <f>_xlfn.XLOOKUP(A1292,Main!A:A,Main!C:C)</f>
        <v>149</v>
      </c>
    </row>
    <row r="1293" spans="1:3" x14ac:dyDescent="0.15">
      <c r="A1293">
        <v>1292</v>
      </c>
      <c r="B1293">
        <f>VLOOKUP('ID &amp; Spent Tool'!A1293,Main!A:C,3)</f>
        <v>41</v>
      </c>
      <c r="C1293">
        <f>_xlfn.XLOOKUP(A1293,Main!A:A,Main!C:C)</f>
        <v>41</v>
      </c>
    </row>
    <row r="1294" spans="1:3" x14ac:dyDescent="0.15">
      <c r="A1294">
        <v>1293</v>
      </c>
      <c r="B1294">
        <f>VLOOKUP('ID &amp; Spent Tool'!A1294,Main!A:C,3)</f>
        <v>1780</v>
      </c>
      <c r="C1294">
        <f>_xlfn.XLOOKUP(A1294,Main!A:A,Main!C:C)</f>
        <v>1780</v>
      </c>
    </row>
    <row r="1295" spans="1:3" x14ac:dyDescent="0.15">
      <c r="A1295">
        <v>1294</v>
      </c>
      <c r="B1295">
        <f>VLOOKUP('ID &amp; Spent Tool'!A1295,Main!A:C,3)</f>
        <v>39</v>
      </c>
      <c r="C1295">
        <f>_xlfn.XLOOKUP(A1295,Main!A:A,Main!C:C)</f>
        <v>39</v>
      </c>
    </row>
    <row r="1296" spans="1:3" x14ac:dyDescent="0.15">
      <c r="A1296">
        <v>1295</v>
      </c>
      <c r="B1296">
        <f>VLOOKUP('ID &amp; Spent Tool'!A1296,Main!A:C,3)</f>
        <v>254</v>
      </c>
      <c r="C1296">
        <f>_xlfn.XLOOKUP(A1296,Main!A:A,Main!C:C)</f>
        <v>254</v>
      </c>
    </row>
    <row r="1297" spans="1:3" x14ac:dyDescent="0.15">
      <c r="A1297">
        <v>1296</v>
      </c>
      <c r="B1297">
        <f>VLOOKUP('ID &amp; Spent Tool'!A1297,Main!A:C,3)</f>
        <v>59</v>
      </c>
      <c r="C1297">
        <f>_xlfn.XLOOKUP(A1297,Main!A:A,Main!C:C)</f>
        <v>59</v>
      </c>
    </row>
    <row r="1298" spans="1:3" x14ac:dyDescent="0.15">
      <c r="A1298">
        <v>1297</v>
      </c>
      <c r="B1298">
        <f>VLOOKUP('ID &amp; Spent Tool'!A1298,Main!A:C,3)</f>
        <v>39</v>
      </c>
      <c r="C1298">
        <f>_xlfn.XLOOKUP(A1298,Main!A:A,Main!C:C)</f>
        <v>39</v>
      </c>
    </row>
    <row r="1299" spans="1:3" x14ac:dyDescent="0.15">
      <c r="A1299">
        <v>1298</v>
      </c>
      <c r="B1299">
        <f>VLOOKUP('ID &amp; Spent Tool'!A1299,Main!A:C,3)</f>
        <v>43</v>
      </c>
      <c r="C1299">
        <f>_xlfn.XLOOKUP(A1299,Main!A:A,Main!C:C)</f>
        <v>43</v>
      </c>
    </row>
    <row r="1300" spans="1:3" x14ac:dyDescent="0.15">
      <c r="A1300">
        <v>1299</v>
      </c>
      <c r="B1300">
        <f>VLOOKUP('ID &amp; Spent Tool'!A1300,Main!A:C,3)</f>
        <v>20</v>
      </c>
      <c r="C1300">
        <f>_xlfn.XLOOKUP(A1300,Main!A:A,Main!C:C)</f>
        <v>20</v>
      </c>
    </row>
    <row r="1301" spans="1:3" x14ac:dyDescent="0.15">
      <c r="A1301">
        <v>1300</v>
      </c>
      <c r="B1301">
        <f>VLOOKUP('ID &amp; Spent Tool'!A1301,Main!A:C,3)</f>
        <v>774</v>
      </c>
      <c r="C1301">
        <f>_xlfn.XLOOKUP(A1301,Main!A:A,Main!C:C)</f>
        <v>774</v>
      </c>
    </row>
    <row r="1302" spans="1:3" x14ac:dyDescent="0.15">
      <c r="A1302">
        <v>1301</v>
      </c>
      <c r="B1302">
        <f>VLOOKUP('ID &amp; Spent Tool'!A1302,Main!A:C,3)</f>
        <v>14</v>
      </c>
      <c r="C1302">
        <f>_xlfn.XLOOKUP(A1302,Main!A:A,Main!C:C)</f>
        <v>14</v>
      </c>
    </row>
    <row r="1303" spans="1:3" x14ac:dyDescent="0.15">
      <c r="A1303">
        <v>1302</v>
      </c>
      <c r="B1303">
        <f>VLOOKUP('ID &amp; Spent Tool'!A1303,Main!A:C,3)</f>
        <v>57</v>
      </c>
      <c r="C1303">
        <f>_xlfn.XLOOKUP(A1303,Main!A:A,Main!C:C)</f>
        <v>57</v>
      </c>
    </row>
    <row r="1304" spans="1:3" x14ac:dyDescent="0.15">
      <c r="A1304">
        <v>1303</v>
      </c>
      <c r="B1304">
        <f>VLOOKUP('ID &amp; Spent Tool'!A1304,Main!A:C,3)</f>
        <v>308</v>
      </c>
      <c r="C1304">
        <f>_xlfn.XLOOKUP(A1304,Main!A:A,Main!C:C)</f>
        <v>308</v>
      </c>
    </row>
    <row r="1305" spans="1:3" x14ac:dyDescent="0.15">
      <c r="A1305">
        <v>1304</v>
      </c>
      <c r="B1305">
        <f>VLOOKUP('ID &amp; Spent Tool'!A1305,Main!A:C,3)</f>
        <v>254</v>
      </c>
      <c r="C1305">
        <f>_xlfn.XLOOKUP(A1305,Main!A:A,Main!C:C)</f>
        <v>254</v>
      </c>
    </row>
    <row r="1306" spans="1:3" x14ac:dyDescent="0.15">
      <c r="A1306">
        <v>1305</v>
      </c>
      <c r="B1306">
        <f>VLOOKUP('ID &amp; Spent Tool'!A1306,Main!A:C,3)</f>
        <v>147</v>
      </c>
      <c r="C1306">
        <f>_xlfn.XLOOKUP(A1306,Main!A:A,Main!C:C)</f>
        <v>147</v>
      </c>
    </row>
    <row r="1307" spans="1:3" x14ac:dyDescent="0.15">
      <c r="A1307">
        <v>1306</v>
      </c>
      <c r="B1307">
        <f>VLOOKUP('ID &amp; Spent Tool'!A1307,Main!A:C,3)</f>
        <v>597</v>
      </c>
      <c r="C1307">
        <f>_xlfn.XLOOKUP(A1307,Main!A:A,Main!C:C)</f>
        <v>597</v>
      </c>
    </row>
    <row r="1308" spans="1:3" x14ac:dyDescent="0.15">
      <c r="A1308">
        <v>1307</v>
      </c>
      <c r="B1308">
        <f>VLOOKUP('ID &amp; Spent Tool'!A1308,Main!A:C,3)</f>
        <v>713</v>
      </c>
      <c r="C1308">
        <f>_xlfn.XLOOKUP(A1308,Main!A:A,Main!C:C)</f>
        <v>713</v>
      </c>
    </row>
    <row r="1309" spans="1:3" x14ac:dyDescent="0.15">
      <c r="A1309">
        <v>1308</v>
      </c>
      <c r="B1309">
        <f>VLOOKUP('ID &amp; Spent Tool'!A1309,Main!A:C,3)</f>
        <v>117</v>
      </c>
      <c r="C1309">
        <f>_xlfn.XLOOKUP(A1309,Main!A:A,Main!C:C)</f>
        <v>117</v>
      </c>
    </row>
    <row r="1310" spans="1:3" x14ac:dyDescent="0.15">
      <c r="A1310">
        <v>1309</v>
      </c>
      <c r="B1310">
        <f>VLOOKUP('ID &amp; Spent Tool'!A1310,Main!A:C,3)</f>
        <v>751</v>
      </c>
      <c r="C1310">
        <f>_xlfn.XLOOKUP(A1310,Main!A:A,Main!C:C)</f>
        <v>751</v>
      </c>
    </row>
    <row r="1311" spans="1:3" x14ac:dyDescent="0.15">
      <c r="A1311">
        <v>1310</v>
      </c>
      <c r="B1311">
        <f>VLOOKUP('ID &amp; Spent Tool'!A1311,Main!A:C,3)</f>
        <v>437</v>
      </c>
      <c r="C1311">
        <f>_xlfn.XLOOKUP(A1311,Main!A:A,Main!C:C)</f>
        <v>437</v>
      </c>
    </row>
    <row r="1312" spans="1:3" x14ac:dyDescent="0.15">
      <c r="A1312">
        <v>1311</v>
      </c>
      <c r="B1312">
        <f>VLOOKUP('ID &amp; Spent Tool'!A1312,Main!A:C,3)</f>
        <v>597</v>
      </c>
      <c r="C1312">
        <f>_xlfn.XLOOKUP(A1312,Main!A:A,Main!C:C)</f>
        <v>597</v>
      </c>
    </row>
    <row r="1313" spans="1:3" x14ac:dyDescent="0.15">
      <c r="A1313">
        <v>1312</v>
      </c>
      <c r="B1313">
        <f>VLOOKUP('ID &amp; Spent Tool'!A1313,Main!A:C,3)</f>
        <v>782</v>
      </c>
      <c r="C1313">
        <f>_xlfn.XLOOKUP(A1313,Main!A:A,Main!C:C)</f>
        <v>782</v>
      </c>
    </row>
    <row r="1314" spans="1:3" x14ac:dyDescent="0.15">
      <c r="A1314">
        <v>1313</v>
      </c>
      <c r="B1314">
        <f>VLOOKUP('ID &amp; Spent Tool'!A1314,Main!A:C,3)</f>
        <v>548</v>
      </c>
      <c r="C1314">
        <f>_xlfn.XLOOKUP(A1314,Main!A:A,Main!C:C)</f>
        <v>548</v>
      </c>
    </row>
    <row r="1315" spans="1:3" x14ac:dyDescent="0.15">
      <c r="A1315">
        <v>1314</v>
      </c>
      <c r="B1315">
        <f>VLOOKUP('ID &amp; Spent Tool'!A1315,Main!A:C,3)</f>
        <v>16</v>
      </c>
      <c r="C1315">
        <f>_xlfn.XLOOKUP(A1315,Main!A:A,Main!C:C)</f>
        <v>16</v>
      </c>
    </row>
    <row r="1316" spans="1:3" x14ac:dyDescent="0.15">
      <c r="A1316">
        <v>1315</v>
      </c>
      <c r="B1316">
        <f>VLOOKUP('ID &amp; Spent Tool'!A1316,Main!A:C,3)</f>
        <v>542</v>
      </c>
      <c r="C1316">
        <f>_xlfn.XLOOKUP(A1316,Main!A:A,Main!C:C)</f>
        <v>542</v>
      </c>
    </row>
    <row r="1317" spans="1:3" x14ac:dyDescent="0.15">
      <c r="A1317">
        <v>1316</v>
      </c>
      <c r="B1317">
        <f>VLOOKUP('ID &amp; Spent Tool'!A1317,Main!A:C,3)</f>
        <v>154</v>
      </c>
      <c r="C1317">
        <f>_xlfn.XLOOKUP(A1317,Main!A:A,Main!C:C)</f>
        <v>154</v>
      </c>
    </row>
    <row r="1318" spans="1:3" x14ac:dyDescent="0.15">
      <c r="A1318">
        <v>1317</v>
      </c>
      <c r="B1318">
        <f>VLOOKUP('ID &amp; Spent Tool'!A1318,Main!A:C,3)</f>
        <v>445</v>
      </c>
      <c r="C1318">
        <f>_xlfn.XLOOKUP(A1318,Main!A:A,Main!C:C)</f>
        <v>445</v>
      </c>
    </row>
    <row r="1319" spans="1:3" x14ac:dyDescent="0.15">
      <c r="A1319">
        <v>1318</v>
      </c>
      <c r="B1319">
        <f>VLOOKUP('ID &amp; Spent Tool'!A1319,Main!A:C,3)</f>
        <v>181</v>
      </c>
      <c r="C1319">
        <f>_xlfn.XLOOKUP(A1319,Main!A:A,Main!C:C)</f>
        <v>181</v>
      </c>
    </row>
    <row r="1320" spans="1:3" x14ac:dyDescent="0.15">
      <c r="A1320">
        <v>1319</v>
      </c>
      <c r="B1320">
        <f>VLOOKUP('ID &amp; Spent Tool'!A1320,Main!A:C,3)</f>
        <v>44</v>
      </c>
      <c r="C1320">
        <f>_xlfn.XLOOKUP(A1320,Main!A:A,Main!C:C)</f>
        <v>44</v>
      </c>
    </row>
    <row r="1321" spans="1:3" x14ac:dyDescent="0.15">
      <c r="A1321">
        <v>1320</v>
      </c>
      <c r="B1321">
        <f>VLOOKUP('ID &amp; Spent Tool'!A1321,Main!A:C,3)</f>
        <v>43</v>
      </c>
      <c r="C1321">
        <f>_xlfn.XLOOKUP(A1321,Main!A:A,Main!C:C)</f>
        <v>43</v>
      </c>
    </row>
    <row r="1322" spans="1:3" x14ac:dyDescent="0.15">
      <c r="A1322">
        <v>1321</v>
      </c>
      <c r="B1322">
        <f>VLOOKUP('ID &amp; Spent Tool'!A1322,Main!A:C,3)</f>
        <v>8</v>
      </c>
      <c r="C1322">
        <f>_xlfn.XLOOKUP(A1322,Main!A:A,Main!C:C)</f>
        <v>8</v>
      </c>
    </row>
    <row r="1323" spans="1:3" x14ac:dyDescent="0.15">
      <c r="A1323">
        <v>1322</v>
      </c>
      <c r="B1323">
        <f>VLOOKUP('ID &amp; Spent Tool'!A1323,Main!A:C,3)</f>
        <v>571</v>
      </c>
      <c r="C1323">
        <f>_xlfn.XLOOKUP(A1323,Main!A:A,Main!C:C)</f>
        <v>571</v>
      </c>
    </row>
    <row r="1324" spans="1:3" x14ac:dyDescent="0.15">
      <c r="A1324">
        <v>1323</v>
      </c>
      <c r="B1324">
        <f>VLOOKUP('ID &amp; Spent Tool'!A1324,Main!A:C,3)</f>
        <v>39</v>
      </c>
      <c r="C1324">
        <f>_xlfn.XLOOKUP(A1324,Main!A:A,Main!C:C)</f>
        <v>39</v>
      </c>
    </row>
    <row r="1325" spans="1:3" x14ac:dyDescent="0.15">
      <c r="A1325">
        <v>1324</v>
      </c>
      <c r="B1325">
        <f>VLOOKUP('ID &amp; Spent Tool'!A1325,Main!A:C,3)</f>
        <v>66</v>
      </c>
      <c r="C1325">
        <f>_xlfn.XLOOKUP(A1325,Main!A:A,Main!C:C)</f>
        <v>66</v>
      </c>
    </row>
    <row r="1326" spans="1:3" x14ac:dyDescent="0.15">
      <c r="A1326">
        <v>1325</v>
      </c>
      <c r="B1326">
        <f>VLOOKUP('ID &amp; Spent Tool'!A1326,Main!A:C,3)</f>
        <v>16</v>
      </c>
      <c r="C1326">
        <f>_xlfn.XLOOKUP(A1326,Main!A:A,Main!C:C)</f>
        <v>16</v>
      </c>
    </row>
    <row r="1327" spans="1:3" x14ac:dyDescent="0.15">
      <c r="A1327">
        <v>1326</v>
      </c>
      <c r="B1327">
        <f>VLOOKUP('ID &amp; Spent Tool'!A1327,Main!A:C,3)</f>
        <v>18</v>
      </c>
      <c r="C1327">
        <f>_xlfn.XLOOKUP(A1327,Main!A:A,Main!C:C)</f>
        <v>18</v>
      </c>
    </row>
    <row r="1328" spans="1:3" x14ac:dyDescent="0.15">
      <c r="A1328">
        <v>1327</v>
      </c>
      <c r="B1328">
        <f>VLOOKUP('ID &amp; Spent Tool'!A1328,Main!A:C,3)</f>
        <v>48</v>
      </c>
      <c r="C1328">
        <f>_xlfn.XLOOKUP(A1328,Main!A:A,Main!C:C)</f>
        <v>48</v>
      </c>
    </row>
    <row r="1329" spans="1:3" x14ac:dyDescent="0.15">
      <c r="A1329">
        <v>1328</v>
      </c>
      <c r="B1329">
        <f>VLOOKUP('ID &amp; Spent Tool'!A1329,Main!A:C,3)</f>
        <v>375</v>
      </c>
      <c r="C1329">
        <f>_xlfn.XLOOKUP(A1329,Main!A:A,Main!C:C)</f>
        <v>375</v>
      </c>
    </row>
    <row r="1330" spans="1:3" x14ac:dyDescent="0.15">
      <c r="A1330">
        <v>1329</v>
      </c>
      <c r="B1330">
        <f>VLOOKUP('ID &amp; Spent Tool'!A1330,Main!A:C,3)</f>
        <v>28</v>
      </c>
      <c r="C1330">
        <f>_xlfn.XLOOKUP(A1330,Main!A:A,Main!C:C)</f>
        <v>28</v>
      </c>
    </row>
    <row r="1331" spans="1:3" x14ac:dyDescent="0.15">
      <c r="A1331">
        <v>1330</v>
      </c>
      <c r="B1331">
        <f>VLOOKUP('ID &amp; Spent Tool'!A1331,Main!A:C,3)</f>
        <v>1089</v>
      </c>
      <c r="C1331">
        <f>_xlfn.XLOOKUP(A1331,Main!A:A,Main!C:C)</f>
        <v>1089</v>
      </c>
    </row>
    <row r="1332" spans="1:3" x14ac:dyDescent="0.15">
      <c r="A1332">
        <v>1331</v>
      </c>
      <c r="B1332">
        <f>VLOOKUP('ID &amp; Spent Tool'!A1332,Main!A:C,3)</f>
        <v>32</v>
      </c>
      <c r="C1332">
        <f>_xlfn.XLOOKUP(A1332,Main!A:A,Main!C:C)</f>
        <v>32</v>
      </c>
    </row>
    <row r="1333" spans="1:3" x14ac:dyDescent="0.15">
      <c r="A1333">
        <v>1332</v>
      </c>
      <c r="B1333">
        <f>VLOOKUP('ID &amp; Spent Tool'!A1333,Main!A:C,3)</f>
        <v>292</v>
      </c>
      <c r="C1333">
        <f>_xlfn.XLOOKUP(A1333,Main!A:A,Main!C:C)</f>
        <v>292</v>
      </c>
    </row>
    <row r="1334" spans="1:3" x14ac:dyDescent="0.15">
      <c r="A1334">
        <v>1333</v>
      </c>
      <c r="B1334">
        <f>VLOOKUP('ID &amp; Spent Tool'!A1334,Main!A:C,3)</f>
        <v>32</v>
      </c>
      <c r="C1334">
        <f>_xlfn.XLOOKUP(A1334,Main!A:A,Main!C:C)</f>
        <v>32</v>
      </c>
    </row>
    <row r="1335" spans="1:3" x14ac:dyDescent="0.15">
      <c r="A1335">
        <v>1334</v>
      </c>
      <c r="B1335">
        <f>VLOOKUP('ID &amp; Spent Tool'!A1335,Main!A:C,3)</f>
        <v>20</v>
      </c>
      <c r="C1335">
        <f>_xlfn.XLOOKUP(A1335,Main!A:A,Main!C:C)</f>
        <v>20</v>
      </c>
    </row>
    <row r="1336" spans="1:3" x14ac:dyDescent="0.15">
      <c r="A1336">
        <v>1335</v>
      </c>
      <c r="B1336">
        <f>VLOOKUP('ID &amp; Spent Tool'!A1336,Main!A:C,3)</f>
        <v>90</v>
      </c>
      <c r="C1336">
        <f>_xlfn.XLOOKUP(A1336,Main!A:A,Main!C:C)</f>
        <v>90</v>
      </c>
    </row>
    <row r="1337" spans="1:3" x14ac:dyDescent="0.15">
      <c r="A1337">
        <v>1336</v>
      </c>
      <c r="B1337">
        <f>VLOOKUP('ID &amp; Spent Tool'!A1337,Main!A:C,3)</f>
        <v>62</v>
      </c>
      <c r="C1337">
        <f>_xlfn.XLOOKUP(A1337,Main!A:A,Main!C:C)</f>
        <v>62</v>
      </c>
    </row>
    <row r="1338" spans="1:3" x14ac:dyDescent="0.15">
      <c r="A1338">
        <v>1337</v>
      </c>
      <c r="B1338">
        <f>VLOOKUP('ID &amp; Spent Tool'!A1338,Main!A:C,3)</f>
        <v>19</v>
      </c>
      <c r="C1338">
        <f>_xlfn.XLOOKUP(A1338,Main!A:A,Main!C:C)</f>
        <v>19</v>
      </c>
    </row>
    <row r="1339" spans="1:3" x14ac:dyDescent="0.15">
      <c r="A1339">
        <v>1338</v>
      </c>
      <c r="B1339">
        <f>VLOOKUP('ID &amp; Spent Tool'!A1339,Main!A:C,3)</f>
        <v>542</v>
      </c>
      <c r="C1339">
        <f>_xlfn.XLOOKUP(A1339,Main!A:A,Main!C:C)</f>
        <v>542</v>
      </c>
    </row>
    <row r="1340" spans="1:3" x14ac:dyDescent="0.15">
      <c r="A1340">
        <v>1339</v>
      </c>
      <c r="B1340">
        <f>VLOOKUP('ID &amp; Spent Tool'!A1340,Main!A:C,3)</f>
        <v>540</v>
      </c>
      <c r="C1340">
        <f>_xlfn.XLOOKUP(A1340,Main!A:A,Main!C:C)</f>
        <v>540</v>
      </c>
    </row>
    <row r="1341" spans="1:3" x14ac:dyDescent="0.15">
      <c r="A1341">
        <v>1340</v>
      </c>
      <c r="B1341">
        <f>VLOOKUP('ID &amp; Spent Tool'!A1341,Main!A:C,3)</f>
        <v>2157</v>
      </c>
      <c r="C1341">
        <f>_xlfn.XLOOKUP(A1341,Main!A:A,Main!C:C)</f>
        <v>2157</v>
      </c>
    </row>
    <row r="1342" spans="1:3" x14ac:dyDescent="0.15">
      <c r="A1342">
        <v>1341</v>
      </c>
      <c r="B1342">
        <f>VLOOKUP('ID &amp; Spent Tool'!A1342,Main!A:C,3)</f>
        <v>304</v>
      </c>
      <c r="C1342">
        <f>_xlfn.XLOOKUP(A1342,Main!A:A,Main!C:C)</f>
        <v>304</v>
      </c>
    </row>
    <row r="1343" spans="1:3" x14ac:dyDescent="0.15">
      <c r="A1343">
        <v>1342</v>
      </c>
      <c r="B1343">
        <f>VLOOKUP('ID &amp; Spent Tool'!A1343,Main!A:C,3)</f>
        <v>1302</v>
      </c>
      <c r="C1343">
        <f>_xlfn.XLOOKUP(A1343,Main!A:A,Main!C:C)</f>
        <v>1302</v>
      </c>
    </row>
    <row r="1344" spans="1:3" x14ac:dyDescent="0.15">
      <c r="A1344">
        <v>1343</v>
      </c>
      <c r="B1344">
        <f>VLOOKUP('ID &amp; Spent Tool'!A1344,Main!A:C,3)</f>
        <v>832</v>
      </c>
      <c r="C1344">
        <f>_xlfn.XLOOKUP(A1344,Main!A:A,Main!C:C)</f>
        <v>832</v>
      </c>
    </row>
    <row r="1345" spans="1:3" x14ac:dyDescent="0.15">
      <c r="A1345">
        <v>1344</v>
      </c>
      <c r="B1345">
        <f>VLOOKUP('ID &amp; Spent Tool'!A1345,Main!A:C,3)</f>
        <v>1114</v>
      </c>
      <c r="C1345">
        <f>_xlfn.XLOOKUP(A1345,Main!A:A,Main!C:C)</f>
        <v>1114</v>
      </c>
    </row>
    <row r="1346" spans="1:3" x14ac:dyDescent="0.15">
      <c r="A1346">
        <v>1345</v>
      </c>
      <c r="B1346">
        <f>VLOOKUP('ID &amp; Spent Tool'!A1346,Main!A:C,3)</f>
        <v>651</v>
      </c>
      <c r="C1346">
        <f>_xlfn.XLOOKUP(A1346,Main!A:A,Main!C:C)</f>
        <v>651</v>
      </c>
    </row>
    <row r="1347" spans="1:3" x14ac:dyDescent="0.15">
      <c r="A1347">
        <v>1346</v>
      </c>
      <c r="B1347">
        <f>VLOOKUP('ID &amp; Spent Tool'!A1347,Main!A:C,3)</f>
        <v>184</v>
      </c>
      <c r="C1347">
        <f>_xlfn.XLOOKUP(A1347,Main!A:A,Main!C:C)</f>
        <v>184</v>
      </c>
    </row>
    <row r="1348" spans="1:3" x14ac:dyDescent="0.15">
      <c r="A1348">
        <v>1347</v>
      </c>
      <c r="B1348">
        <f>VLOOKUP('ID &amp; Spent Tool'!A1348,Main!A:C,3)</f>
        <v>1103</v>
      </c>
      <c r="C1348">
        <f>_xlfn.XLOOKUP(A1348,Main!A:A,Main!C:C)</f>
        <v>1103</v>
      </c>
    </row>
    <row r="1349" spans="1:3" x14ac:dyDescent="0.15">
      <c r="A1349">
        <v>1348</v>
      </c>
      <c r="B1349">
        <f>VLOOKUP('ID &amp; Spent Tool'!A1349,Main!A:C,3)</f>
        <v>520</v>
      </c>
      <c r="C1349">
        <f>_xlfn.XLOOKUP(A1349,Main!A:A,Main!C:C)</f>
        <v>520</v>
      </c>
    </row>
    <row r="1350" spans="1:3" x14ac:dyDescent="0.15">
      <c r="A1350">
        <v>1349</v>
      </c>
      <c r="B1350">
        <f>VLOOKUP('ID &amp; Spent Tool'!A1350,Main!A:C,3)</f>
        <v>54</v>
      </c>
      <c r="C1350">
        <f>_xlfn.XLOOKUP(A1350,Main!A:A,Main!C:C)</f>
        <v>54</v>
      </c>
    </row>
    <row r="1351" spans="1:3" x14ac:dyDescent="0.15">
      <c r="A1351">
        <v>1350</v>
      </c>
      <c r="B1351">
        <f>VLOOKUP('ID &amp; Spent Tool'!A1351,Main!A:C,3)</f>
        <v>459</v>
      </c>
      <c r="C1351">
        <f>_xlfn.XLOOKUP(A1351,Main!A:A,Main!C:C)</f>
        <v>459</v>
      </c>
    </row>
    <row r="1352" spans="1:3" x14ac:dyDescent="0.15">
      <c r="A1352">
        <v>1351</v>
      </c>
      <c r="B1352">
        <f>VLOOKUP('ID &amp; Spent Tool'!A1352,Main!A:C,3)</f>
        <v>496</v>
      </c>
      <c r="C1352">
        <f>_xlfn.XLOOKUP(A1352,Main!A:A,Main!C:C)</f>
        <v>496</v>
      </c>
    </row>
    <row r="1353" spans="1:3" x14ac:dyDescent="0.15">
      <c r="A1353">
        <v>1352</v>
      </c>
      <c r="B1353">
        <f>VLOOKUP('ID &amp; Spent Tool'!A1353,Main!A:C,3)</f>
        <v>55</v>
      </c>
      <c r="C1353">
        <f>_xlfn.XLOOKUP(A1353,Main!A:A,Main!C:C)</f>
        <v>55</v>
      </c>
    </row>
    <row r="1354" spans="1:3" x14ac:dyDescent="0.15">
      <c r="A1354">
        <v>1353</v>
      </c>
      <c r="B1354">
        <f>VLOOKUP('ID &amp; Spent Tool'!A1354,Main!A:C,3)</f>
        <v>494</v>
      </c>
      <c r="C1354">
        <f>_xlfn.XLOOKUP(A1354,Main!A:A,Main!C:C)</f>
        <v>494</v>
      </c>
    </row>
    <row r="1355" spans="1:3" x14ac:dyDescent="0.15">
      <c r="A1355">
        <v>1354</v>
      </c>
      <c r="B1355">
        <f>VLOOKUP('ID &amp; Spent Tool'!A1355,Main!A:C,3)</f>
        <v>492</v>
      </c>
      <c r="C1355">
        <f>_xlfn.XLOOKUP(A1355,Main!A:A,Main!C:C)</f>
        <v>492</v>
      </c>
    </row>
    <row r="1356" spans="1:3" x14ac:dyDescent="0.15">
      <c r="A1356">
        <v>1355</v>
      </c>
      <c r="B1356">
        <f>VLOOKUP('ID &amp; Spent Tool'!A1356,Main!A:C,3)</f>
        <v>546</v>
      </c>
      <c r="C1356">
        <f>_xlfn.XLOOKUP(A1356,Main!A:A,Main!C:C)</f>
        <v>546</v>
      </c>
    </row>
    <row r="1357" spans="1:3" x14ac:dyDescent="0.15">
      <c r="A1357">
        <v>1356</v>
      </c>
      <c r="B1357">
        <f>VLOOKUP('ID &amp; Spent Tool'!A1357,Main!A:C,3)</f>
        <v>608</v>
      </c>
      <c r="C1357">
        <f>_xlfn.XLOOKUP(A1357,Main!A:A,Main!C:C)</f>
        <v>608</v>
      </c>
    </row>
    <row r="1358" spans="1:3" x14ac:dyDescent="0.15">
      <c r="A1358">
        <v>1357</v>
      </c>
      <c r="B1358">
        <f>VLOOKUP('ID &amp; Spent Tool'!A1358,Main!A:C,3)</f>
        <v>33</v>
      </c>
      <c r="C1358">
        <f>_xlfn.XLOOKUP(A1358,Main!A:A,Main!C:C)</f>
        <v>33</v>
      </c>
    </row>
    <row r="1359" spans="1:3" x14ac:dyDescent="0.15">
      <c r="A1359">
        <v>1358</v>
      </c>
      <c r="B1359">
        <f>VLOOKUP('ID &amp; Spent Tool'!A1359,Main!A:C,3)</f>
        <v>42</v>
      </c>
      <c r="C1359">
        <f>_xlfn.XLOOKUP(A1359,Main!A:A,Main!C:C)</f>
        <v>42</v>
      </c>
    </row>
    <row r="1360" spans="1:3" x14ac:dyDescent="0.15">
      <c r="A1360">
        <v>1359</v>
      </c>
      <c r="B1360">
        <f>VLOOKUP('ID &amp; Spent Tool'!A1360,Main!A:C,3)</f>
        <v>599</v>
      </c>
      <c r="C1360">
        <f>_xlfn.XLOOKUP(A1360,Main!A:A,Main!C:C)</f>
        <v>599</v>
      </c>
    </row>
    <row r="1361" spans="1:3" x14ac:dyDescent="0.15">
      <c r="A1361">
        <v>1360</v>
      </c>
      <c r="B1361">
        <f>VLOOKUP('ID &amp; Spent Tool'!A1361,Main!A:C,3)</f>
        <v>538</v>
      </c>
      <c r="C1361">
        <f>_xlfn.XLOOKUP(A1361,Main!A:A,Main!C:C)</f>
        <v>538</v>
      </c>
    </row>
    <row r="1362" spans="1:3" x14ac:dyDescent="0.15">
      <c r="A1362">
        <v>1361</v>
      </c>
      <c r="B1362">
        <f>VLOOKUP('ID &amp; Spent Tool'!A1362,Main!A:C,3)</f>
        <v>12</v>
      </c>
      <c r="C1362">
        <f>_xlfn.XLOOKUP(A1362,Main!A:A,Main!C:C)</f>
        <v>12</v>
      </c>
    </row>
    <row r="1363" spans="1:3" x14ac:dyDescent="0.15">
      <c r="A1363">
        <v>1362</v>
      </c>
      <c r="B1363">
        <f>VLOOKUP('ID &amp; Spent Tool'!A1363,Main!A:C,3)</f>
        <v>1429</v>
      </c>
      <c r="C1363">
        <f>_xlfn.XLOOKUP(A1363,Main!A:A,Main!C:C)</f>
        <v>1429</v>
      </c>
    </row>
    <row r="1364" spans="1:3" x14ac:dyDescent="0.15">
      <c r="A1364">
        <v>1363</v>
      </c>
      <c r="B1364">
        <f>VLOOKUP('ID &amp; Spent Tool'!A1364,Main!A:C,3)</f>
        <v>43</v>
      </c>
      <c r="C1364">
        <f>_xlfn.XLOOKUP(A1364,Main!A:A,Main!C:C)</f>
        <v>43</v>
      </c>
    </row>
    <row r="1365" spans="1:3" x14ac:dyDescent="0.15">
      <c r="A1365">
        <v>1364</v>
      </c>
      <c r="B1365">
        <f>VLOOKUP('ID &amp; Spent Tool'!A1365,Main!A:C,3)</f>
        <v>151</v>
      </c>
      <c r="C1365">
        <f>_xlfn.XLOOKUP(A1365,Main!A:A,Main!C:C)</f>
        <v>151</v>
      </c>
    </row>
    <row r="1366" spans="1:3" x14ac:dyDescent="0.15">
      <c r="A1366">
        <v>1365</v>
      </c>
      <c r="B1366">
        <f>VLOOKUP('ID &amp; Spent Tool'!A1366,Main!A:C,3)</f>
        <v>35</v>
      </c>
      <c r="C1366">
        <f>_xlfn.XLOOKUP(A1366,Main!A:A,Main!C:C)</f>
        <v>35</v>
      </c>
    </row>
    <row r="1367" spans="1:3" x14ac:dyDescent="0.15">
      <c r="A1367">
        <v>1366</v>
      </c>
      <c r="B1367">
        <f>VLOOKUP('ID &amp; Spent Tool'!A1367,Main!A:C,3)</f>
        <v>490</v>
      </c>
      <c r="C1367">
        <f>_xlfn.XLOOKUP(A1367,Main!A:A,Main!C:C)</f>
        <v>490</v>
      </c>
    </row>
    <row r="1368" spans="1:3" x14ac:dyDescent="0.15">
      <c r="A1368">
        <v>1367</v>
      </c>
      <c r="B1368">
        <f>VLOOKUP('ID &amp; Spent Tool'!A1368,Main!A:C,3)</f>
        <v>962</v>
      </c>
      <c r="C1368">
        <f>_xlfn.XLOOKUP(A1368,Main!A:A,Main!C:C)</f>
        <v>962</v>
      </c>
    </row>
    <row r="1369" spans="1:3" x14ac:dyDescent="0.15">
      <c r="A1369">
        <v>1368</v>
      </c>
      <c r="B1369">
        <f>VLOOKUP('ID &amp; Spent Tool'!A1369,Main!A:C,3)</f>
        <v>122</v>
      </c>
      <c r="C1369">
        <f>_xlfn.XLOOKUP(A1369,Main!A:A,Main!C:C)</f>
        <v>122</v>
      </c>
    </row>
    <row r="1370" spans="1:3" x14ac:dyDescent="0.15">
      <c r="A1370">
        <v>1369</v>
      </c>
      <c r="B1370">
        <f>VLOOKUP('ID &amp; Spent Tool'!A1370,Main!A:C,3)</f>
        <v>87</v>
      </c>
      <c r="C1370">
        <f>_xlfn.XLOOKUP(A1370,Main!A:A,Main!C:C)</f>
        <v>87</v>
      </c>
    </row>
    <row r="1371" spans="1:3" x14ac:dyDescent="0.15">
      <c r="A1371">
        <v>1370</v>
      </c>
      <c r="B1371">
        <f>VLOOKUP('ID &amp; Spent Tool'!A1371,Main!A:C,3)</f>
        <v>181</v>
      </c>
      <c r="C1371">
        <f>_xlfn.XLOOKUP(A1371,Main!A:A,Main!C:C)</f>
        <v>181</v>
      </c>
    </row>
    <row r="1372" spans="1:3" x14ac:dyDescent="0.15">
      <c r="A1372">
        <v>1371</v>
      </c>
      <c r="B1372">
        <f>VLOOKUP('ID &amp; Spent Tool'!A1372,Main!A:C,3)</f>
        <v>1004</v>
      </c>
      <c r="C1372">
        <f>_xlfn.XLOOKUP(A1372,Main!A:A,Main!C:C)</f>
        <v>1004</v>
      </c>
    </row>
    <row r="1373" spans="1:3" x14ac:dyDescent="0.15">
      <c r="A1373">
        <v>1372</v>
      </c>
      <c r="B1373">
        <f>VLOOKUP('ID &amp; Spent Tool'!A1373,Main!A:C,3)</f>
        <v>25</v>
      </c>
      <c r="C1373">
        <f>_xlfn.XLOOKUP(A1373,Main!A:A,Main!C:C)</f>
        <v>25</v>
      </c>
    </row>
    <row r="1374" spans="1:3" x14ac:dyDescent="0.15">
      <c r="A1374">
        <v>1373</v>
      </c>
      <c r="B1374">
        <f>VLOOKUP('ID &amp; Spent Tool'!A1374,Main!A:C,3)</f>
        <v>30</v>
      </c>
      <c r="C1374">
        <f>_xlfn.XLOOKUP(A1374,Main!A:A,Main!C:C)</f>
        <v>30</v>
      </c>
    </row>
    <row r="1375" spans="1:3" x14ac:dyDescent="0.15">
      <c r="A1375">
        <v>1374</v>
      </c>
      <c r="B1375">
        <f>VLOOKUP('ID &amp; Spent Tool'!A1375,Main!A:C,3)</f>
        <v>1125</v>
      </c>
      <c r="C1375">
        <f>_xlfn.XLOOKUP(A1375,Main!A:A,Main!C:C)</f>
        <v>1125</v>
      </c>
    </row>
    <row r="1376" spans="1:3" x14ac:dyDescent="0.15">
      <c r="A1376">
        <v>1375</v>
      </c>
      <c r="B1376">
        <f>VLOOKUP('ID &amp; Spent Tool'!A1376,Main!A:C,3)</f>
        <v>852</v>
      </c>
      <c r="C1376">
        <f>_xlfn.XLOOKUP(A1376,Main!A:A,Main!C:C)</f>
        <v>852</v>
      </c>
    </row>
    <row r="1377" spans="1:3" x14ac:dyDescent="0.15">
      <c r="A1377">
        <v>1376</v>
      </c>
      <c r="B1377">
        <f>VLOOKUP('ID &amp; Spent Tool'!A1377,Main!A:C,3)</f>
        <v>1600</v>
      </c>
      <c r="C1377">
        <f>_xlfn.XLOOKUP(A1377,Main!A:A,Main!C:C)</f>
        <v>1600</v>
      </c>
    </row>
    <row r="1378" spans="1:3" x14ac:dyDescent="0.15">
      <c r="A1378">
        <v>1377</v>
      </c>
      <c r="B1378">
        <f>VLOOKUP('ID &amp; Spent Tool'!A1378,Main!A:C,3)</f>
        <v>436</v>
      </c>
      <c r="C1378">
        <f>_xlfn.XLOOKUP(A1378,Main!A:A,Main!C:C)</f>
        <v>436</v>
      </c>
    </row>
    <row r="1379" spans="1:3" x14ac:dyDescent="0.15">
      <c r="A1379">
        <v>1378</v>
      </c>
      <c r="B1379">
        <f>VLOOKUP('ID &amp; Spent Tool'!A1379,Main!A:C,3)</f>
        <v>1803</v>
      </c>
      <c r="C1379">
        <f>_xlfn.XLOOKUP(A1379,Main!A:A,Main!C:C)</f>
        <v>1803</v>
      </c>
    </row>
    <row r="1380" spans="1:3" x14ac:dyDescent="0.15">
      <c r="A1380">
        <v>1379</v>
      </c>
      <c r="B1380">
        <f>VLOOKUP('ID &amp; Spent Tool'!A1380,Main!A:C,3)</f>
        <v>350</v>
      </c>
      <c r="C1380">
        <f>_xlfn.XLOOKUP(A1380,Main!A:A,Main!C:C)</f>
        <v>350</v>
      </c>
    </row>
    <row r="1381" spans="1:3" x14ac:dyDescent="0.15">
      <c r="A1381">
        <v>1380</v>
      </c>
      <c r="B1381">
        <f>VLOOKUP('ID &amp; Spent Tool'!A1381,Main!A:C,3)</f>
        <v>489</v>
      </c>
      <c r="C1381">
        <f>_xlfn.XLOOKUP(A1381,Main!A:A,Main!C:C)</f>
        <v>489</v>
      </c>
    </row>
    <row r="1382" spans="1:3" x14ac:dyDescent="0.15">
      <c r="A1382">
        <v>1381</v>
      </c>
      <c r="B1382">
        <f>VLOOKUP('ID &amp; Spent Tool'!A1382,Main!A:C,3)</f>
        <v>254</v>
      </c>
      <c r="C1382">
        <f>_xlfn.XLOOKUP(A1382,Main!A:A,Main!C:C)</f>
        <v>254</v>
      </c>
    </row>
    <row r="1383" spans="1:3" x14ac:dyDescent="0.15">
      <c r="A1383">
        <v>1382</v>
      </c>
      <c r="B1383">
        <f>VLOOKUP('ID &amp; Spent Tool'!A1383,Main!A:C,3)</f>
        <v>451</v>
      </c>
      <c r="C1383">
        <f>_xlfn.XLOOKUP(A1383,Main!A:A,Main!C:C)</f>
        <v>451</v>
      </c>
    </row>
    <row r="1384" spans="1:3" x14ac:dyDescent="0.15">
      <c r="A1384">
        <v>1383</v>
      </c>
      <c r="B1384">
        <f>VLOOKUP('ID &amp; Spent Tool'!A1384,Main!A:C,3)</f>
        <v>595</v>
      </c>
      <c r="C1384">
        <f>_xlfn.XLOOKUP(A1384,Main!A:A,Main!C:C)</f>
        <v>595</v>
      </c>
    </row>
    <row r="1385" spans="1:3" x14ac:dyDescent="0.15">
      <c r="A1385">
        <v>1384</v>
      </c>
      <c r="B1385">
        <f>VLOOKUP('ID &amp; Spent Tool'!A1385,Main!A:C,3)</f>
        <v>60</v>
      </c>
      <c r="C1385">
        <f>_xlfn.XLOOKUP(A1385,Main!A:A,Main!C:C)</f>
        <v>60</v>
      </c>
    </row>
    <row r="1386" spans="1:3" x14ac:dyDescent="0.15">
      <c r="A1386">
        <v>1385</v>
      </c>
      <c r="B1386">
        <f>VLOOKUP('ID &amp; Spent Tool'!A1386,Main!A:C,3)</f>
        <v>998</v>
      </c>
      <c r="C1386">
        <f>_xlfn.XLOOKUP(A1386,Main!A:A,Main!C:C)</f>
        <v>998</v>
      </c>
    </row>
    <row r="1387" spans="1:3" x14ac:dyDescent="0.15">
      <c r="A1387">
        <v>1386</v>
      </c>
      <c r="B1387">
        <f>VLOOKUP('ID &amp; Spent Tool'!A1387,Main!A:C,3)</f>
        <v>54</v>
      </c>
      <c r="C1387">
        <f>_xlfn.XLOOKUP(A1387,Main!A:A,Main!C:C)</f>
        <v>54</v>
      </c>
    </row>
    <row r="1388" spans="1:3" x14ac:dyDescent="0.15">
      <c r="A1388">
        <v>1387</v>
      </c>
      <c r="B1388">
        <f>VLOOKUP('ID &amp; Spent Tool'!A1388,Main!A:C,3)</f>
        <v>447</v>
      </c>
      <c r="C1388">
        <f>_xlfn.XLOOKUP(A1388,Main!A:A,Main!C:C)</f>
        <v>447</v>
      </c>
    </row>
    <row r="1389" spans="1:3" x14ac:dyDescent="0.15">
      <c r="A1389">
        <v>1388</v>
      </c>
      <c r="B1389">
        <f>VLOOKUP('ID &amp; Spent Tool'!A1389,Main!A:C,3)</f>
        <v>1429</v>
      </c>
      <c r="C1389">
        <f>_xlfn.XLOOKUP(A1389,Main!A:A,Main!C:C)</f>
        <v>1429</v>
      </c>
    </row>
    <row r="1390" spans="1:3" x14ac:dyDescent="0.15">
      <c r="A1390">
        <v>1389</v>
      </c>
      <c r="B1390">
        <f>VLOOKUP('ID &amp; Spent Tool'!A1390,Main!A:C,3)</f>
        <v>1277</v>
      </c>
      <c r="C1390">
        <f>_xlfn.XLOOKUP(A1390,Main!A:A,Main!C:C)</f>
        <v>1277</v>
      </c>
    </row>
    <row r="1391" spans="1:3" x14ac:dyDescent="0.15">
      <c r="A1391">
        <v>1390</v>
      </c>
      <c r="B1391">
        <f>VLOOKUP('ID &amp; Spent Tool'!A1391,Main!A:C,3)</f>
        <v>311</v>
      </c>
      <c r="C1391">
        <f>_xlfn.XLOOKUP(A1391,Main!A:A,Main!C:C)</f>
        <v>311</v>
      </c>
    </row>
    <row r="1392" spans="1:3" x14ac:dyDescent="0.15">
      <c r="A1392">
        <v>1391</v>
      </c>
      <c r="B1392">
        <f>VLOOKUP('ID &amp; Spent Tool'!A1392,Main!A:C,3)</f>
        <v>442</v>
      </c>
      <c r="C1392">
        <f>_xlfn.XLOOKUP(A1392,Main!A:A,Main!C:C)</f>
        <v>442</v>
      </c>
    </row>
    <row r="1393" spans="1:3" x14ac:dyDescent="0.15">
      <c r="A1393">
        <v>1392</v>
      </c>
      <c r="B1393">
        <f>VLOOKUP('ID &amp; Spent Tool'!A1393,Main!A:C,3)</f>
        <v>650</v>
      </c>
      <c r="C1393">
        <f>_xlfn.XLOOKUP(A1393,Main!A:A,Main!C:C)</f>
        <v>650</v>
      </c>
    </row>
    <row r="1394" spans="1:3" x14ac:dyDescent="0.15">
      <c r="A1394">
        <v>1393</v>
      </c>
      <c r="B1394">
        <f>VLOOKUP('ID &amp; Spent Tool'!A1394,Main!A:C,3)</f>
        <v>442</v>
      </c>
      <c r="C1394">
        <f>_xlfn.XLOOKUP(A1394,Main!A:A,Main!C:C)</f>
        <v>442</v>
      </c>
    </row>
    <row r="1395" spans="1:3" x14ac:dyDescent="0.15">
      <c r="A1395">
        <v>1394</v>
      </c>
      <c r="B1395">
        <f>VLOOKUP('ID &amp; Spent Tool'!A1395,Main!A:C,3)</f>
        <v>902</v>
      </c>
      <c r="C1395">
        <f>_xlfn.XLOOKUP(A1395,Main!A:A,Main!C:C)</f>
        <v>902</v>
      </c>
    </row>
    <row r="1396" spans="1:3" x14ac:dyDescent="0.15">
      <c r="A1396">
        <v>1395</v>
      </c>
      <c r="B1396">
        <f>VLOOKUP('ID &amp; Spent Tool'!A1396,Main!A:C,3)</f>
        <v>550</v>
      </c>
      <c r="C1396">
        <f>_xlfn.XLOOKUP(A1396,Main!A:A,Main!C:C)</f>
        <v>550</v>
      </c>
    </row>
    <row r="1397" spans="1:3" x14ac:dyDescent="0.15">
      <c r="A1397">
        <v>1396</v>
      </c>
      <c r="B1397">
        <f>VLOOKUP('ID &amp; Spent Tool'!A1397,Main!A:C,3)</f>
        <v>991</v>
      </c>
      <c r="C1397">
        <f>_xlfn.XLOOKUP(A1397,Main!A:A,Main!C:C)</f>
        <v>991</v>
      </c>
    </row>
    <row r="1398" spans="1:3" x14ac:dyDescent="0.15">
      <c r="A1398">
        <v>1397</v>
      </c>
      <c r="B1398">
        <f>VLOOKUP('ID &amp; Spent Tool'!A1398,Main!A:C,3)</f>
        <v>908</v>
      </c>
      <c r="C1398">
        <f>_xlfn.XLOOKUP(A1398,Main!A:A,Main!C:C)</f>
        <v>908</v>
      </c>
    </row>
    <row r="1399" spans="1:3" x14ac:dyDescent="0.15">
      <c r="A1399">
        <v>1398</v>
      </c>
      <c r="B1399">
        <f>VLOOKUP('ID &amp; Spent Tool'!A1399,Main!A:C,3)</f>
        <v>825</v>
      </c>
      <c r="C1399">
        <f>_xlfn.XLOOKUP(A1399,Main!A:A,Main!C:C)</f>
        <v>825</v>
      </c>
    </row>
    <row r="1400" spans="1:3" x14ac:dyDescent="0.15">
      <c r="A1400">
        <v>1399</v>
      </c>
      <c r="B1400">
        <f>VLOOKUP('ID &amp; Spent Tool'!A1400,Main!A:C,3)</f>
        <v>1551</v>
      </c>
      <c r="C1400">
        <f>_xlfn.XLOOKUP(A1400,Main!A:A,Main!C:C)</f>
        <v>1551</v>
      </c>
    </row>
    <row r="1401" spans="1:3" x14ac:dyDescent="0.15">
      <c r="A1401">
        <v>1400</v>
      </c>
      <c r="B1401">
        <f>VLOOKUP('ID &amp; Spent Tool'!A1401,Main!A:C,3)</f>
        <v>1441</v>
      </c>
      <c r="C1401">
        <f>_xlfn.XLOOKUP(A1401,Main!A:A,Main!C:C)</f>
        <v>1441</v>
      </c>
    </row>
    <row r="1402" spans="1:3" x14ac:dyDescent="0.15">
      <c r="A1402">
        <v>1401</v>
      </c>
      <c r="B1402">
        <f>VLOOKUP('ID &amp; Spent Tool'!A1402,Main!A:C,3)</f>
        <v>433</v>
      </c>
      <c r="C1402">
        <f>_xlfn.XLOOKUP(A1402,Main!A:A,Main!C:C)</f>
        <v>433</v>
      </c>
    </row>
    <row r="1403" spans="1:3" x14ac:dyDescent="0.15">
      <c r="A1403">
        <v>1402</v>
      </c>
      <c r="B1403">
        <f>VLOOKUP('ID &amp; Spent Tool'!A1403,Main!A:C,3)</f>
        <v>224</v>
      </c>
      <c r="C1403">
        <f>_xlfn.XLOOKUP(A1403,Main!A:A,Main!C:C)</f>
        <v>224</v>
      </c>
    </row>
    <row r="1404" spans="1:3" x14ac:dyDescent="0.15">
      <c r="A1404">
        <v>1403</v>
      </c>
      <c r="B1404">
        <f>VLOOKUP('ID &amp; Spent Tool'!A1404,Main!A:C,3)</f>
        <v>777</v>
      </c>
      <c r="C1404">
        <f>_xlfn.XLOOKUP(A1404,Main!A:A,Main!C:C)</f>
        <v>777</v>
      </c>
    </row>
    <row r="1405" spans="1:3" x14ac:dyDescent="0.15">
      <c r="A1405">
        <v>1404</v>
      </c>
      <c r="B1405">
        <f>VLOOKUP('ID &amp; Spent Tool'!A1405,Main!A:C,3)</f>
        <v>88</v>
      </c>
      <c r="C1405">
        <f>_xlfn.XLOOKUP(A1405,Main!A:A,Main!C:C)</f>
        <v>88</v>
      </c>
    </row>
    <row r="1406" spans="1:3" x14ac:dyDescent="0.15">
      <c r="A1406">
        <v>1405</v>
      </c>
      <c r="B1406">
        <f>VLOOKUP('ID &amp; Spent Tool'!A1406,Main!A:C,3)</f>
        <v>429</v>
      </c>
      <c r="C1406">
        <f>_xlfn.XLOOKUP(A1406,Main!A:A,Main!C:C)</f>
        <v>429</v>
      </c>
    </row>
    <row r="1407" spans="1:3" x14ac:dyDescent="0.15">
      <c r="A1407">
        <v>1406</v>
      </c>
      <c r="B1407">
        <f>VLOOKUP('ID &amp; Spent Tool'!A1407,Main!A:C,3)</f>
        <v>395</v>
      </c>
      <c r="C1407">
        <f>_xlfn.XLOOKUP(A1407,Main!A:A,Main!C:C)</f>
        <v>395</v>
      </c>
    </row>
    <row r="1408" spans="1:3" x14ac:dyDescent="0.15">
      <c r="A1408">
        <v>1407</v>
      </c>
      <c r="B1408">
        <f>VLOOKUP('ID &amp; Spent Tool'!A1408,Main!A:C,3)</f>
        <v>1466</v>
      </c>
      <c r="C1408">
        <f>_xlfn.XLOOKUP(A1408,Main!A:A,Main!C:C)</f>
        <v>1466</v>
      </c>
    </row>
    <row r="1409" spans="1:3" x14ac:dyDescent="0.15">
      <c r="A1409">
        <v>1408</v>
      </c>
      <c r="B1409">
        <f>VLOOKUP('ID &amp; Spent Tool'!A1409,Main!A:C,3)</f>
        <v>76</v>
      </c>
      <c r="C1409">
        <f>_xlfn.XLOOKUP(A1409,Main!A:A,Main!C:C)</f>
        <v>76</v>
      </c>
    </row>
    <row r="1410" spans="1:3" x14ac:dyDescent="0.15">
      <c r="A1410">
        <v>1409</v>
      </c>
      <c r="B1410">
        <f>VLOOKUP('ID &amp; Spent Tool'!A1410,Main!A:C,3)</f>
        <v>4</v>
      </c>
      <c r="C1410">
        <f>_xlfn.XLOOKUP(A1410,Main!A:A,Main!C:C)</f>
        <v>4</v>
      </c>
    </row>
    <row r="1411" spans="1:3" x14ac:dyDescent="0.15">
      <c r="A1411">
        <v>1410</v>
      </c>
      <c r="B1411">
        <f>VLOOKUP('ID &amp; Spent Tool'!A1411,Main!A:C,3)</f>
        <v>712</v>
      </c>
      <c r="C1411">
        <f>_xlfn.XLOOKUP(A1411,Main!A:A,Main!C:C)</f>
        <v>712</v>
      </c>
    </row>
    <row r="1412" spans="1:3" x14ac:dyDescent="0.15">
      <c r="A1412">
        <v>1411</v>
      </c>
      <c r="B1412">
        <f>VLOOKUP('ID &amp; Spent Tool'!A1412,Main!A:C,3)</f>
        <v>1177</v>
      </c>
      <c r="C1412">
        <f>_xlfn.XLOOKUP(A1412,Main!A:A,Main!C:C)</f>
        <v>1177</v>
      </c>
    </row>
    <row r="1413" spans="1:3" x14ac:dyDescent="0.15">
      <c r="A1413">
        <v>1412</v>
      </c>
      <c r="B1413">
        <f>VLOOKUP('ID &amp; Spent Tool'!A1413,Main!A:C,3)</f>
        <v>91</v>
      </c>
      <c r="C1413">
        <f>_xlfn.XLOOKUP(A1413,Main!A:A,Main!C:C)</f>
        <v>91</v>
      </c>
    </row>
    <row r="1414" spans="1:3" x14ac:dyDescent="0.15">
      <c r="A1414">
        <v>1413</v>
      </c>
      <c r="B1414">
        <f>VLOOKUP('ID &amp; Spent Tool'!A1414,Main!A:C,3)</f>
        <v>395</v>
      </c>
      <c r="C1414">
        <f>_xlfn.XLOOKUP(A1414,Main!A:A,Main!C:C)</f>
        <v>395</v>
      </c>
    </row>
    <row r="1415" spans="1:3" x14ac:dyDescent="0.15">
      <c r="A1415">
        <v>1414</v>
      </c>
      <c r="B1415">
        <f>VLOOKUP('ID &amp; Spent Tool'!A1415,Main!A:C,3)</f>
        <v>35</v>
      </c>
      <c r="C1415">
        <f>_xlfn.XLOOKUP(A1415,Main!A:A,Main!C:C)</f>
        <v>35</v>
      </c>
    </row>
    <row r="1416" spans="1:3" x14ac:dyDescent="0.15">
      <c r="A1416">
        <v>1415</v>
      </c>
      <c r="B1416">
        <f>VLOOKUP('ID &amp; Spent Tool'!A1416,Main!A:C,3)</f>
        <v>1466</v>
      </c>
      <c r="C1416">
        <f>_xlfn.XLOOKUP(A1416,Main!A:A,Main!C:C)</f>
        <v>1466</v>
      </c>
    </row>
    <row r="1417" spans="1:3" x14ac:dyDescent="0.15">
      <c r="A1417">
        <v>1416</v>
      </c>
      <c r="B1417">
        <f>VLOOKUP('ID &amp; Spent Tool'!A1417,Main!A:C,3)</f>
        <v>258</v>
      </c>
      <c r="C1417">
        <f>_xlfn.XLOOKUP(A1417,Main!A:A,Main!C:C)</f>
        <v>258</v>
      </c>
    </row>
    <row r="1418" spans="1:3" x14ac:dyDescent="0.15">
      <c r="A1418">
        <v>1417</v>
      </c>
      <c r="B1418">
        <f>VLOOKUP('ID &amp; Spent Tool'!A1418,Main!A:C,3)</f>
        <v>896</v>
      </c>
      <c r="C1418">
        <f>_xlfn.XLOOKUP(A1418,Main!A:A,Main!C:C)</f>
        <v>896</v>
      </c>
    </row>
    <row r="1419" spans="1:3" x14ac:dyDescent="0.15">
      <c r="A1419">
        <v>1418</v>
      </c>
      <c r="B1419">
        <f>VLOOKUP('ID &amp; Spent Tool'!A1419,Main!A:C,3)</f>
        <v>394</v>
      </c>
      <c r="C1419">
        <f>_xlfn.XLOOKUP(A1419,Main!A:A,Main!C:C)</f>
        <v>394</v>
      </c>
    </row>
    <row r="1420" spans="1:3" x14ac:dyDescent="0.15">
      <c r="A1420">
        <v>1419</v>
      </c>
      <c r="B1420">
        <f>VLOOKUP('ID &amp; Spent Tool'!A1420,Main!A:C,3)</f>
        <v>58</v>
      </c>
      <c r="C1420">
        <f>_xlfn.XLOOKUP(A1420,Main!A:A,Main!C:C)</f>
        <v>58</v>
      </c>
    </row>
    <row r="1421" spans="1:3" x14ac:dyDescent="0.15">
      <c r="A1421">
        <v>1420</v>
      </c>
      <c r="B1421">
        <f>VLOOKUP('ID &amp; Spent Tool'!A1421,Main!A:C,3)</f>
        <v>264</v>
      </c>
      <c r="C1421">
        <f>_xlfn.XLOOKUP(A1421,Main!A:A,Main!C:C)</f>
        <v>264</v>
      </c>
    </row>
    <row r="1422" spans="1:3" x14ac:dyDescent="0.15">
      <c r="A1422">
        <v>1421</v>
      </c>
      <c r="B1422">
        <f>VLOOKUP('ID &amp; Spent Tool'!A1422,Main!A:C,3)</f>
        <v>18</v>
      </c>
      <c r="C1422">
        <f>_xlfn.XLOOKUP(A1422,Main!A:A,Main!C:C)</f>
        <v>18</v>
      </c>
    </row>
    <row r="1423" spans="1:3" x14ac:dyDescent="0.15">
      <c r="A1423">
        <v>1422</v>
      </c>
      <c r="B1423">
        <f>VLOOKUP('ID &amp; Spent Tool'!A1423,Main!A:C,3)</f>
        <v>1076</v>
      </c>
      <c r="C1423">
        <f>_xlfn.XLOOKUP(A1423,Main!A:A,Main!C:C)</f>
        <v>1076</v>
      </c>
    </row>
    <row r="1424" spans="1:3" x14ac:dyDescent="0.15">
      <c r="A1424">
        <v>1423</v>
      </c>
      <c r="B1424">
        <f>VLOOKUP('ID &amp; Spent Tool'!A1424,Main!A:C,3)</f>
        <v>1037</v>
      </c>
      <c r="C1424">
        <f>_xlfn.XLOOKUP(A1424,Main!A:A,Main!C:C)</f>
        <v>1037</v>
      </c>
    </row>
    <row r="1425" spans="1:3" x14ac:dyDescent="0.15">
      <c r="A1425">
        <v>1424</v>
      </c>
      <c r="B1425">
        <f>VLOOKUP('ID &amp; Spent Tool'!A1425,Main!A:C,3)</f>
        <v>67</v>
      </c>
      <c r="C1425">
        <f>_xlfn.XLOOKUP(A1425,Main!A:A,Main!C:C)</f>
        <v>67</v>
      </c>
    </row>
    <row r="1426" spans="1:3" x14ac:dyDescent="0.15">
      <c r="A1426">
        <v>1425</v>
      </c>
      <c r="B1426">
        <f>VLOOKUP('ID &amp; Spent Tool'!A1426,Main!A:C,3)</f>
        <v>910</v>
      </c>
      <c r="C1426">
        <f>_xlfn.XLOOKUP(A1426,Main!A:A,Main!C:C)</f>
        <v>910</v>
      </c>
    </row>
    <row r="1427" spans="1:3" x14ac:dyDescent="0.15">
      <c r="A1427">
        <v>1426</v>
      </c>
      <c r="B1427">
        <f>VLOOKUP('ID &amp; Spent Tool'!A1427,Main!A:C,3)</f>
        <v>1320</v>
      </c>
      <c r="C1427">
        <f>_xlfn.XLOOKUP(A1427,Main!A:A,Main!C:C)</f>
        <v>1320</v>
      </c>
    </row>
    <row r="1428" spans="1:3" x14ac:dyDescent="0.15">
      <c r="A1428">
        <v>1427</v>
      </c>
      <c r="B1428">
        <f>VLOOKUP('ID &amp; Spent Tool'!A1428,Main!A:C,3)</f>
        <v>17</v>
      </c>
      <c r="C1428">
        <f>_xlfn.XLOOKUP(A1428,Main!A:A,Main!C:C)</f>
        <v>17</v>
      </c>
    </row>
    <row r="1429" spans="1:3" x14ac:dyDescent="0.15">
      <c r="A1429">
        <v>1428</v>
      </c>
      <c r="B1429">
        <f>VLOOKUP('ID &amp; Spent Tool'!A1429,Main!A:C,3)</f>
        <v>763</v>
      </c>
      <c r="C1429">
        <f>_xlfn.XLOOKUP(A1429,Main!A:A,Main!C:C)</f>
        <v>763</v>
      </c>
    </row>
    <row r="1430" spans="1:3" x14ac:dyDescent="0.15">
      <c r="A1430">
        <v>1429</v>
      </c>
      <c r="B1430">
        <f>VLOOKUP('ID &amp; Spent Tool'!A1430,Main!A:C,3)</f>
        <v>60</v>
      </c>
      <c r="C1430">
        <f>_xlfn.XLOOKUP(A1430,Main!A:A,Main!C:C)</f>
        <v>60</v>
      </c>
    </row>
    <row r="1431" spans="1:3" x14ac:dyDescent="0.15">
      <c r="A1431">
        <v>1430</v>
      </c>
      <c r="B1431">
        <f>VLOOKUP('ID &amp; Spent Tool'!A1431,Main!A:C,3)</f>
        <v>389</v>
      </c>
      <c r="C1431">
        <f>_xlfn.XLOOKUP(A1431,Main!A:A,Main!C:C)</f>
        <v>389</v>
      </c>
    </row>
    <row r="1432" spans="1:3" x14ac:dyDescent="0.15">
      <c r="A1432">
        <v>1431</v>
      </c>
      <c r="B1432">
        <f>VLOOKUP('ID &amp; Spent Tool'!A1432,Main!A:C,3)</f>
        <v>612</v>
      </c>
      <c r="C1432">
        <f>_xlfn.XLOOKUP(A1432,Main!A:A,Main!C:C)</f>
        <v>612</v>
      </c>
    </row>
    <row r="1433" spans="1:3" x14ac:dyDescent="0.15">
      <c r="A1433">
        <v>1432</v>
      </c>
      <c r="B1433">
        <f>VLOOKUP('ID &amp; Spent Tool'!A1433,Main!A:C,3)</f>
        <v>17</v>
      </c>
      <c r="C1433">
        <f>_xlfn.XLOOKUP(A1433,Main!A:A,Main!C:C)</f>
        <v>17</v>
      </c>
    </row>
    <row r="1434" spans="1:3" x14ac:dyDescent="0.15">
      <c r="A1434">
        <v>1433</v>
      </c>
      <c r="B1434">
        <f>VLOOKUP('ID &amp; Spent Tool'!A1434,Main!A:C,3)</f>
        <v>91</v>
      </c>
      <c r="C1434">
        <f>_xlfn.XLOOKUP(A1434,Main!A:A,Main!C:C)</f>
        <v>91</v>
      </c>
    </row>
    <row r="1435" spans="1:3" x14ac:dyDescent="0.15">
      <c r="A1435">
        <v>1434</v>
      </c>
      <c r="B1435">
        <f>VLOOKUP('ID &amp; Spent Tool'!A1435,Main!A:C,3)</f>
        <v>560</v>
      </c>
      <c r="C1435">
        <f>_xlfn.XLOOKUP(A1435,Main!A:A,Main!C:C)</f>
        <v>560</v>
      </c>
    </row>
    <row r="1436" spans="1:3" x14ac:dyDescent="0.15">
      <c r="A1436">
        <v>1435</v>
      </c>
      <c r="B1436">
        <f>VLOOKUP('ID &amp; Spent Tool'!A1436,Main!A:C,3)</f>
        <v>1085</v>
      </c>
      <c r="C1436">
        <f>_xlfn.XLOOKUP(A1436,Main!A:A,Main!C:C)</f>
        <v>1085</v>
      </c>
    </row>
    <row r="1437" spans="1:3" x14ac:dyDescent="0.15">
      <c r="A1437">
        <v>1436</v>
      </c>
      <c r="B1437">
        <f>VLOOKUP('ID &amp; Spent Tool'!A1437,Main!A:C,3)</f>
        <v>20</v>
      </c>
      <c r="C1437">
        <f>_xlfn.XLOOKUP(A1437,Main!A:A,Main!C:C)</f>
        <v>20</v>
      </c>
    </row>
    <row r="1438" spans="1:3" x14ac:dyDescent="0.15">
      <c r="A1438">
        <v>1437</v>
      </c>
      <c r="B1438">
        <f>VLOOKUP('ID &amp; Spent Tool'!A1438,Main!A:C,3)</f>
        <v>386</v>
      </c>
      <c r="C1438">
        <f>_xlfn.XLOOKUP(A1438,Main!A:A,Main!C:C)</f>
        <v>386</v>
      </c>
    </row>
    <row r="1439" spans="1:3" x14ac:dyDescent="0.15">
      <c r="A1439">
        <v>1438</v>
      </c>
      <c r="B1439">
        <f>VLOOKUP('ID &amp; Spent Tool'!A1439,Main!A:C,3)</f>
        <v>15</v>
      </c>
      <c r="C1439">
        <f>_xlfn.XLOOKUP(A1439,Main!A:A,Main!C:C)</f>
        <v>15</v>
      </c>
    </row>
    <row r="1440" spans="1:3" x14ac:dyDescent="0.15">
      <c r="A1440">
        <v>1439</v>
      </c>
      <c r="B1440">
        <f>VLOOKUP('ID &amp; Spent Tool'!A1440,Main!A:C,3)</f>
        <v>74</v>
      </c>
      <c r="C1440">
        <f>_xlfn.XLOOKUP(A1440,Main!A:A,Main!C:C)</f>
        <v>74</v>
      </c>
    </row>
    <row r="1441" spans="1:3" x14ac:dyDescent="0.15">
      <c r="A1441">
        <v>1440</v>
      </c>
      <c r="B1441">
        <f>VLOOKUP('ID &amp; Spent Tool'!A1441,Main!A:C,3)</f>
        <v>901</v>
      </c>
      <c r="C1441">
        <f>_xlfn.XLOOKUP(A1441,Main!A:A,Main!C:C)</f>
        <v>901</v>
      </c>
    </row>
    <row r="1442" spans="1:3" x14ac:dyDescent="0.15">
      <c r="A1442">
        <v>1441</v>
      </c>
      <c r="B1442">
        <f>VLOOKUP('ID &amp; Spent Tool'!A1442,Main!A:C,3)</f>
        <v>17</v>
      </c>
      <c r="C1442">
        <f>_xlfn.XLOOKUP(A1442,Main!A:A,Main!C:C)</f>
        <v>17</v>
      </c>
    </row>
    <row r="1443" spans="1:3" x14ac:dyDescent="0.15">
      <c r="A1443">
        <v>1442</v>
      </c>
      <c r="B1443">
        <f>VLOOKUP('ID &amp; Spent Tool'!A1443,Main!A:C,3)</f>
        <v>754</v>
      </c>
      <c r="C1443">
        <f>_xlfn.XLOOKUP(A1443,Main!A:A,Main!C:C)</f>
        <v>754</v>
      </c>
    </row>
    <row r="1444" spans="1:3" x14ac:dyDescent="0.15">
      <c r="A1444">
        <v>1443</v>
      </c>
      <c r="B1444">
        <f>VLOOKUP('ID &amp; Spent Tool'!A1444,Main!A:C,3)</f>
        <v>89</v>
      </c>
      <c r="C1444">
        <f>_xlfn.XLOOKUP(A1444,Main!A:A,Main!C:C)</f>
        <v>89</v>
      </c>
    </row>
    <row r="1445" spans="1:3" x14ac:dyDescent="0.15">
      <c r="A1445">
        <v>1444</v>
      </c>
      <c r="B1445">
        <f>VLOOKUP('ID &amp; Spent Tool'!A1445,Main!A:C,3)</f>
        <v>385</v>
      </c>
      <c r="C1445">
        <f>_xlfn.XLOOKUP(A1445,Main!A:A,Main!C:C)</f>
        <v>385</v>
      </c>
    </row>
    <row r="1446" spans="1:3" x14ac:dyDescent="0.15">
      <c r="A1446">
        <v>1445</v>
      </c>
      <c r="B1446">
        <f>VLOOKUP('ID &amp; Spent Tool'!A1446,Main!A:C,3)</f>
        <v>1257</v>
      </c>
      <c r="C1446">
        <f>_xlfn.XLOOKUP(A1446,Main!A:A,Main!C:C)</f>
        <v>1257</v>
      </c>
    </row>
    <row r="1447" spans="1:3" x14ac:dyDescent="0.15">
      <c r="A1447">
        <v>1446</v>
      </c>
      <c r="B1447">
        <f>VLOOKUP('ID &amp; Spent Tool'!A1447,Main!A:C,3)</f>
        <v>810</v>
      </c>
      <c r="C1447">
        <f>_xlfn.XLOOKUP(A1447,Main!A:A,Main!C:C)</f>
        <v>810</v>
      </c>
    </row>
    <row r="1448" spans="1:3" x14ac:dyDescent="0.15">
      <c r="A1448">
        <v>1447</v>
      </c>
      <c r="B1448">
        <f>VLOOKUP('ID &amp; Spent Tool'!A1448,Main!A:C,3)</f>
        <v>953</v>
      </c>
      <c r="C1448">
        <f>_xlfn.XLOOKUP(A1448,Main!A:A,Main!C:C)</f>
        <v>953</v>
      </c>
    </row>
    <row r="1449" spans="1:3" x14ac:dyDescent="0.15">
      <c r="A1449">
        <v>1448</v>
      </c>
      <c r="B1449">
        <f>VLOOKUP('ID &amp; Spent Tool'!A1449,Main!A:C,3)</f>
        <v>385</v>
      </c>
      <c r="C1449">
        <f>_xlfn.XLOOKUP(A1449,Main!A:A,Main!C:C)</f>
        <v>385</v>
      </c>
    </row>
    <row r="1450" spans="1:3" x14ac:dyDescent="0.15">
      <c r="A1450">
        <v>1449</v>
      </c>
      <c r="B1450">
        <f>VLOOKUP('ID &amp; Spent Tool'!A1450,Main!A:C,3)</f>
        <v>382</v>
      </c>
      <c r="C1450">
        <f>_xlfn.XLOOKUP(A1450,Main!A:A,Main!C:C)</f>
        <v>382</v>
      </c>
    </row>
    <row r="1451" spans="1:3" x14ac:dyDescent="0.15">
      <c r="A1451">
        <v>1450</v>
      </c>
      <c r="B1451">
        <f>VLOOKUP('ID &amp; Spent Tool'!A1451,Main!A:C,3)</f>
        <v>41</v>
      </c>
      <c r="C1451">
        <f>_xlfn.XLOOKUP(A1451,Main!A:A,Main!C:C)</f>
        <v>41</v>
      </c>
    </row>
    <row r="1452" spans="1:3" x14ac:dyDescent="0.15">
      <c r="A1452">
        <v>1451</v>
      </c>
      <c r="B1452">
        <f>VLOOKUP('ID &amp; Spent Tool'!A1452,Main!A:C,3)</f>
        <v>256</v>
      </c>
      <c r="C1452">
        <f>_xlfn.XLOOKUP(A1452,Main!A:A,Main!C:C)</f>
        <v>256</v>
      </c>
    </row>
    <row r="1453" spans="1:3" x14ac:dyDescent="0.15">
      <c r="A1453">
        <v>1452</v>
      </c>
      <c r="B1453">
        <f>VLOOKUP('ID &amp; Spent Tool'!A1453,Main!A:C,3)</f>
        <v>372</v>
      </c>
      <c r="C1453">
        <f>_xlfn.XLOOKUP(A1453,Main!A:A,Main!C:C)</f>
        <v>372</v>
      </c>
    </row>
    <row r="1454" spans="1:3" x14ac:dyDescent="0.15">
      <c r="A1454">
        <v>1453</v>
      </c>
      <c r="B1454">
        <f>VLOOKUP('ID &amp; Spent Tool'!A1454,Main!A:C,3)</f>
        <v>1798</v>
      </c>
      <c r="C1454">
        <f>_xlfn.XLOOKUP(A1454,Main!A:A,Main!C:C)</f>
        <v>1798</v>
      </c>
    </row>
    <row r="1455" spans="1:3" x14ac:dyDescent="0.15">
      <c r="A1455">
        <v>1454</v>
      </c>
      <c r="B1455">
        <f>VLOOKUP('ID &amp; Spent Tool'!A1455,Main!A:C,3)</f>
        <v>483</v>
      </c>
      <c r="C1455">
        <f>_xlfn.XLOOKUP(A1455,Main!A:A,Main!C:C)</f>
        <v>483</v>
      </c>
    </row>
    <row r="1456" spans="1:3" x14ac:dyDescent="0.15">
      <c r="A1456">
        <v>1455</v>
      </c>
      <c r="B1456">
        <f>VLOOKUP('ID &amp; Spent Tool'!A1456,Main!A:C,3)</f>
        <v>14</v>
      </c>
      <c r="C1456">
        <f>_xlfn.XLOOKUP(A1456,Main!A:A,Main!C:C)</f>
        <v>14</v>
      </c>
    </row>
    <row r="1457" spans="1:3" x14ac:dyDescent="0.15">
      <c r="A1457">
        <v>1456</v>
      </c>
      <c r="B1457">
        <f>VLOOKUP('ID &amp; Spent Tool'!A1457,Main!A:C,3)</f>
        <v>1095</v>
      </c>
      <c r="C1457">
        <f>_xlfn.XLOOKUP(A1457,Main!A:A,Main!C:C)</f>
        <v>1095</v>
      </c>
    </row>
    <row r="1458" spans="1:3" x14ac:dyDescent="0.15">
      <c r="A1458">
        <v>1457</v>
      </c>
      <c r="B1458">
        <f>VLOOKUP('ID &amp; Spent Tool'!A1458,Main!A:C,3)</f>
        <v>959</v>
      </c>
      <c r="C1458">
        <f>_xlfn.XLOOKUP(A1458,Main!A:A,Main!C:C)</f>
        <v>959</v>
      </c>
    </row>
    <row r="1459" spans="1:3" x14ac:dyDescent="0.15">
      <c r="A1459">
        <v>1458</v>
      </c>
      <c r="B1459">
        <f>VLOOKUP('ID &amp; Spent Tool'!A1459,Main!A:C,3)</f>
        <v>63</v>
      </c>
      <c r="C1459">
        <f>_xlfn.XLOOKUP(A1459,Main!A:A,Main!C:C)</f>
        <v>63</v>
      </c>
    </row>
    <row r="1460" spans="1:3" x14ac:dyDescent="0.15">
      <c r="A1460">
        <v>1459</v>
      </c>
      <c r="B1460">
        <f>VLOOKUP('ID &amp; Spent Tool'!A1460,Main!A:C,3)</f>
        <v>348</v>
      </c>
      <c r="C1460">
        <f>_xlfn.XLOOKUP(A1460,Main!A:A,Main!C:C)</f>
        <v>348</v>
      </c>
    </row>
    <row r="1461" spans="1:3" x14ac:dyDescent="0.15">
      <c r="A1461">
        <v>1460</v>
      </c>
      <c r="B1461">
        <f>VLOOKUP('ID &amp; Spent Tool'!A1461,Main!A:C,3)</f>
        <v>343</v>
      </c>
      <c r="C1461">
        <f>_xlfn.XLOOKUP(A1461,Main!A:A,Main!C:C)</f>
        <v>343</v>
      </c>
    </row>
    <row r="1462" spans="1:3" x14ac:dyDescent="0.15">
      <c r="A1462">
        <v>1461</v>
      </c>
      <c r="B1462">
        <f>VLOOKUP('ID &amp; Spent Tool'!A1462,Main!A:C,3)</f>
        <v>341</v>
      </c>
      <c r="C1462">
        <f>_xlfn.XLOOKUP(A1462,Main!A:A,Main!C:C)</f>
        <v>341</v>
      </c>
    </row>
    <row r="1463" spans="1:3" x14ac:dyDescent="0.15">
      <c r="A1463">
        <v>1462</v>
      </c>
      <c r="B1463">
        <f>VLOOKUP('ID &amp; Spent Tool'!A1463,Main!A:C,3)</f>
        <v>256</v>
      </c>
      <c r="C1463">
        <f>_xlfn.XLOOKUP(A1463,Main!A:A,Main!C:C)</f>
        <v>256</v>
      </c>
    </row>
    <row r="1464" spans="1:3" x14ac:dyDescent="0.15">
      <c r="A1464">
        <v>1463</v>
      </c>
      <c r="B1464">
        <f>VLOOKUP('ID &amp; Spent Tool'!A1464,Main!A:C,3)</f>
        <v>219</v>
      </c>
      <c r="C1464">
        <f>_xlfn.XLOOKUP(A1464,Main!A:A,Main!C:C)</f>
        <v>219</v>
      </c>
    </row>
    <row r="1465" spans="1:3" x14ac:dyDescent="0.15">
      <c r="A1465">
        <v>1464</v>
      </c>
      <c r="B1465">
        <f>VLOOKUP('ID &amp; Spent Tool'!A1465,Main!A:C,3)</f>
        <v>1634</v>
      </c>
      <c r="C1465">
        <f>_xlfn.XLOOKUP(A1465,Main!A:A,Main!C:C)</f>
        <v>1634</v>
      </c>
    </row>
    <row r="1466" spans="1:3" x14ac:dyDescent="0.15">
      <c r="A1466">
        <v>1465</v>
      </c>
      <c r="B1466">
        <f>VLOOKUP('ID &amp; Spent Tool'!A1466,Main!A:C,3)</f>
        <v>851</v>
      </c>
      <c r="C1466">
        <f>_xlfn.XLOOKUP(A1466,Main!A:A,Main!C:C)</f>
        <v>851</v>
      </c>
    </row>
    <row r="1467" spans="1:3" x14ac:dyDescent="0.15">
      <c r="A1467">
        <v>1466</v>
      </c>
      <c r="B1467">
        <f>VLOOKUP('ID &amp; Spent Tool'!A1467,Main!A:C,3)</f>
        <v>31</v>
      </c>
      <c r="C1467">
        <f>_xlfn.XLOOKUP(A1467,Main!A:A,Main!C:C)</f>
        <v>31</v>
      </c>
    </row>
    <row r="1468" spans="1:3" x14ac:dyDescent="0.15">
      <c r="A1468">
        <v>1467</v>
      </c>
      <c r="B1468">
        <f>VLOOKUP('ID &amp; Spent Tool'!A1468,Main!A:C,3)</f>
        <v>88</v>
      </c>
      <c r="C1468">
        <f>_xlfn.XLOOKUP(A1468,Main!A:A,Main!C:C)</f>
        <v>88</v>
      </c>
    </row>
    <row r="1469" spans="1:3" x14ac:dyDescent="0.15">
      <c r="A1469">
        <v>1468</v>
      </c>
      <c r="B1469">
        <f>VLOOKUP('ID &amp; Spent Tool'!A1469,Main!A:C,3)</f>
        <v>338</v>
      </c>
      <c r="C1469">
        <f>_xlfn.XLOOKUP(A1469,Main!A:A,Main!C:C)</f>
        <v>338</v>
      </c>
    </row>
    <row r="1470" spans="1:3" x14ac:dyDescent="0.15">
      <c r="A1470">
        <v>1469</v>
      </c>
      <c r="B1470">
        <f>VLOOKUP('ID &amp; Spent Tool'!A1470,Main!A:C,3)</f>
        <v>292</v>
      </c>
      <c r="C1470">
        <f>_xlfn.XLOOKUP(A1470,Main!A:A,Main!C:C)</f>
        <v>292</v>
      </c>
    </row>
    <row r="1471" spans="1:3" x14ac:dyDescent="0.15">
      <c r="A1471">
        <v>1470</v>
      </c>
      <c r="B1471">
        <f>VLOOKUP('ID &amp; Spent Tool'!A1471,Main!A:C,3)</f>
        <v>1375</v>
      </c>
      <c r="C1471">
        <f>_xlfn.XLOOKUP(A1471,Main!A:A,Main!C:C)</f>
        <v>1375</v>
      </c>
    </row>
    <row r="1472" spans="1:3" x14ac:dyDescent="0.15">
      <c r="A1472">
        <v>1471</v>
      </c>
      <c r="B1472">
        <f>VLOOKUP('ID &amp; Spent Tool'!A1472,Main!A:C,3)</f>
        <v>30</v>
      </c>
      <c r="C1472">
        <f>_xlfn.XLOOKUP(A1472,Main!A:A,Main!C:C)</f>
        <v>30</v>
      </c>
    </row>
    <row r="1473" spans="1:3" x14ac:dyDescent="0.15">
      <c r="A1473">
        <v>1472</v>
      </c>
      <c r="B1473">
        <f>VLOOKUP('ID &amp; Spent Tool'!A1473,Main!A:C,3)</f>
        <v>489</v>
      </c>
      <c r="C1473">
        <f>_xlfn.XLOOKUP(A1473,Main!A:A,Main!C:C)</f>
        <v>489</v>
      </c>
    </row>
    <row r="1474" spans="1:3" x14ac:dyDescent="0.15">
      <c r="A1474">
        <v>1473</v>
      </c>
      <c r="B1474">
        <f>VLOOKUP('ID &amp; Spent Tool'!A1474,Main!A:C,3)</f>
        <v>2244</v>
      </c>
      <c r="C1474">
        <f>_xlfn.XLOOKUP(A1474,Main!A:A,Main!C:C)</f>
        <v>2244</v>
      </c>
    </row>
    <row r="1475" spans="1:3" x14ac:dyDescent="0.15">
      <c r="A1475">
        <v>1474</v>
      </c>
      <c r="B1475">
        <f>VLOOKUP('ID &amp; Spent Tool'!A1475,Main!A:C,3)</f>
        <v>1271</v>
      </c>
      <c r="C1475">
        <f>_xlfn.XLOOKUP(A1475,Main!A:A,Main!C:C)</f>
        <v>1271</v>
      </c>
    </row>
    <row r="1476" spans="1:3" x14ac:dyDescent="0.15">
      <c r="A1476">
        <v>1475</v>
      </c>
      <c r="B1476">
        <f>VLOOKUP('ID &amp; Spent Tool'!A1476,Main!A:C,3)</f>
        <v>30</v>
      </c>
      <c r="C1476">
        <f>_xlfn.XLOOKUP(A1476,Main!A:A,Main!C:C)</f>
        <v>30</v>
      </c>
    </row>
    <row r="1477" spans="1:3" x14ac:dyDescent="0.15">
      <c r="A1477">
        <v>1476</v>
      </c>
      <c r="B1477">
        <f>VLOOKUP('ID &amp; Spent Tool'!A1477,Main!A:C,3)</f>
        <v>38</v>
      </c>
      <c r="C1477">
        <f>_xlfn.XLOOKUP(A1477,Main!A:A,Main!C:C)</f>
        <v>38</v>
      </c>
    </row>
    <row r="1478" spans="1:3" x14ac:dyDescent="0.15">
      <c r="A1478">
        <v>1477</v>
      </c>
      <c r="B1478">
        <f>VLOOKUP('ID &amp; Spent Tool'!A1478,Main!A:C,3)</f>
        <v>39</v>
      </c>
      <c r="C1478">
        <f>_xlfn.XLOOKUP(A1478,Main!A:A,Main!C:C)</f>
        <v>39</v>
      </c>
    </row>
    <row r="1479" spans="1:3" x14ac:dyDescent="0.15">
      <c r="A1479">
        <v>1478</v>
      </c>
      <c r="B1479">
        <f>VLOOKUP('ID &amp; Spent Tool'!A1479,Main!A:C,3)</f>
        <v>1113</v>
      </c>
      <c r="C1479">
        <f>_xlfn.XLOOKUP(A1479,Main!A:A,Main!C:C)</f>
        <v>1113</v>
      </c>
    </row>
    <row r="1480" spans="1:3" x14ac:dyDescent="0.15">
      <c r="A1480">
        <v>1479</v>
      </c>
      <c r="B1480">
        <f>VLOOKUP('ID &amp; Spent Tool'!A1480,Main!A:C,3)</f>
        <v>670</v>
      </c>
      <c r="C1480">
        <f>_xlfn.XLOOKUP(A1480,Main!A:A,Main!C:C)</f>
        <v>670</v>
      </c>
    </row>
    <row r="1481" spans="1:3" x14ac:dyDescent="0.15">
      <c r="A1481">
        <v>1480</v>
      </c>
      <c r="B1481">
        <f>VLOOKUP('ID &amp; Spent Tool'!A1481,Main!A:C,3)</f>
        <v>390</v>
      </c>
      <c r="C1481">
        <f>_xlfn.XLOOKUP(A1481,Main!A:A,Main!C:C)</f>
        <v>390</v>
      </c>
    </row>
    <row r="1482" spans="1:3" x14ac:dyDescent="0.15">
      <c r="A1482">
        <v>1481</v>
      </c>
      <c r="B1482">
        <f>VLOOKUP('ID &amp; Spent Tool'!A1482,Main!A:C,3)</f>
        <v>44</v>
      </c>
      <c r="C1482">
        <f>_xlfn.XLOOKUP(A1482,Main!A:A,Main!C:C)</f>
        <v>44</v>
      </c>
    </row>
    <row r="1483" spans="1:3" x14ac:dyDescent="0.15">
      <c r="A1483">
        <v>1482</v>
      </c>
      <c r="B1483">
        <f>VLOOKUP('ID &amp; Spent Tool'!A1483,Main!A:C,3)</f>
        <v>336</v>
      </c>
      <c r="C1483">
        <f>_xlfn.XLOOKUP(A1483,Main!A:A,Main!C:C)</f>
        <v>336</v>
      </c>
    </row>
    <row r="1484" spans="1:3" x14ac:dyDescent="0.15">
      <c r="A1484">
        <v>1483</v>
      </c>
      <c r="B1484">
        <f>VLOOKUP('ID &amp; Spent Tool'!A1484,Main!A:C,3)</f>
        <v>260</v>
      </c>
      <c r="C1484">
        <f>_xlfn.XLOOKUP(A1484,Main!A:A,Main!C:C)</f>
        <v>260</v>
      </c>
    </row>
    <row r="1485" spans="1:3" x14ac:dyDescent="0.15">
      <c r="A1485">
        <v>1484</v>
      </c>
      <c r="B1485">
        <f>VLOOKUP('ID &amp; Spent Tool'!A1485,Main!A:C,3)</f>
        <v>316</v>
      </c>
      <c r="C1485">
        <f>_xlfn.XLOOKUP(A1485,Main!A:A,Main!C:C)</f>
        <v>316</v>
      </c>
    </row>
    <row r="1486" spans="1:3" x14ac:dyDescent="0.15">
      <c r="A1486">
        <v>1485</v>
      </c>
      <c r="B1486">
        <f>VLOOKUP('ID &amp; Spent Tool'!A1486,Main!A:C,3)</f>
        <v>806</v>
      </c>
      <c r="C1486">
        <f>_xlfn.XLOOKUP(A1486,Main!A:A,Main!C:C)</f>
        <v>806</v>
      </c>
    </row>
    <row r="1487" spans="1:3" x14ac:dyDescent="0.15">
      <c r="A1487">
        <v>1486</v>
      </c>
      <c r="B1487">
        <f>VLOOKUP('ID &amp; Spent Tool'!A1487,Main!A:C,3)</f>
        <v>14</v>
      </c>
      <c r="C1487">
        <f>_xlfn.XLOOKUP(A1487,Main!A:A,Main!C:C)</f>
        <v>14</v>
      </c>
    </row>
    <row r="1488" spans="1:3" x14ac:dyDescent="0.15">
      <c r="A1488">
        <v>1487</v>
      </c>
      <c r="B1488">
        <f>VLOOKUP('ID &amp; Spent Tool'!A1488,Main!A:C,3)</f>
        <v>294</v>
      </c>
      <c r="C1488">
        <f>_xlfn.XLOOKUP(A1488,Main!A:A,Main!C:C)</f>
        <v>294</v>
      </c>
    </row>
    <row r="1489" spans="1:3" x14ac:dyDescent="0.15">
      <c r="A1489">
        <v>1488</v>
      </c>
      <c r="B1489">
        <f>VLOOKUP('ID &amp; Spent Tool'!A1489,Main!A:C,3)</f>
        <v>953</v>
      </c>
      <c r="C1489">
        <f>_xlfn.XLOOKUP(A1489,Main!A:A,Main!C:C)</f>
        <v>953</v>
      </c>
    </row>
    <row r="1490" spans="1:3" x14ac:dyDescent="0.15">
      <c r="A1490">
        <v>1489</v>
      </c>
      <c r="B1490">
        <f>VLOOKUP('ID &amp; Spent Tool'!A1490,Main!A:C,3)</f>
        <v>117</v>
      </c>
      <c r="C1490">
        <f>_xlfn.XLOOKUP(A1490,Main!A:A,Main!C:C)</f>
        <v>117</v>
      </c>
    </row>
    <row r="1491" spans="1:3" x14ac:dyDescent="0.15">
      <c r="A1491">
        <v>1490</v>
      </c>
      <c r="B1491">
        <f>VLOOKUP('ID &amp; Spent Tool'!A1491,Main!A:C,3)</f>
        <v>57</v>
      </c>
      <c r="C1491">
        <f>_xlfn.XLOOKUP(A1491,Main!A:A,Main!C:C)</f>
        <v>57</v>
      </c>
    </row>
    <row r="1492" spans="1:3" x14ac:dyDescent="0.15">
      <c r="A1492">
        <v>1491</v>
      </c>
      <c r="B1492">
        <f>VLOOKUP('ID &amp; Spent Tool'!A1492,Main!A:C,3)</f>
        <v>435</v>
      </c>
      <c r="C1492">
        <f>_xlfn.XLOOKUP(A1492,Main!A:A,Main!C:C)</f>
        <v>435</v>
      </c>
    </row>
    <row r="1493" spans="1:3" x14ac:dyDescent="0.15">
      <c r="A1493">
        <v>1492</v>
      </c>
      <c r="B1493">
        <f>VLOOKUP('ID &amp; Spent Tool'!A1493,Main!A:C,3)</f>
        <v>193</v>
      </c>
      <c r="C1493">
        <f>_xlfn.XLOOKUP(A1493,Main!A:A,Main!C:C)</f>
        <v>193</v>
      </c>
    </row>
    <row r="1494" spans="1:3" x14ac:dyDescent="0.15">
      <c r="A1494">
        <v>1493</v>
      </c>
      <c r="B1494">
        <f>VLOOKUP('ID &amp; Spent Tool'!A1494,Main!A:C,3)</f>
        <v>224</v>
      </c>
      <c r="C1494">
        <f>_xlfn.XLOOKUP(A1494,Main!A:A,Main!C:C)</f>
        <v>224</v>
      </c>
    </row>
    <row r="1495" spans="1:3" x14ac:dyDescent="0.15">
      <c r="A1495">
        <v>1494</v>
      </c>
      <c r="B1495">
        <f>VLOOKUP('ID &amp; Spent Tool'!A1495,Main!A:C,3)</f>
        <v>1051</v>
      </c>
      <c r="C1495">
        <f>_xlfn.XLOOKUP(A1495,Main!A:A,Main!C:C)</f>
        <v>1051</v>
      </c>
    </row>
    <row r="1496" spans="1:3" x14ac:dyDescent="0.15">
      <c r="A1496">
        <v>1495</v>
      </c>
      <c r="B1496">
        <f>VLOOKUP('ID &amp; Spent Tool'!A1496,Main!A:C,3)</f>
        <v>513</v>
      </c>
      <c r="C1496">
        <f>_xlfn.XLOOKUP(A1496,Main!A:A,Main!C:C)</f>
        <v>513</v>
      </c>
    </row>
    <row r="1497" spans="1:3" x14ac:dyDescent="0.15">
      <c r="A1497">
        <v>1496</v>
      </c>
      <c r="B1497">
        <f>VLOOKUP('ID &amp; Spent Tool'!A1497,Main!A:C,3)</f>
        <v>310</v>
      </c>
      <c r="C1497">
        <f>_xlfn.XLOOKUP(A1497,Main!A:A,Main!C:C)</f>
        <v>310</v>
      </c>
    </row>
    <row r="1498" spans="1:3" x14ac:dyDescent="0.15">
      <c r="A1498">
        <v>1497</v>
      </c>
      <c r="B1498">
        <f>VLOOKUP('ID &amp; Spent Tool'!A1498,Main!A:C,3)</f>
        <v>66</v>
      </c>
      <c r="C1498">
        <f>_xlfn.XLOOKUP(A1498,Main!A:A,Main!C:C)</f>
        <v>66</v>
      </c>
    </row>
    <row r="1499" spans="1:3" x14ac:dyDescent="0.15">
      <c r="A1499">
        <v>1498</v>
      </c>
      <c r="B1499">
        <f>VLOOKUP('ID &amp; Spent Tool'!A1499,Main!A:C,3)</f>
        <v>220</v>
      </c>
      <c r="C1499">
        <f>_xlfn.XLOOKUP(A1499,Main!A:A,Main!C:C)</f>
        <v>220</v>
      </c>
    </row>
    <row r="1500" spans="1:3" x14ac:dyDescent="0.15">
      <c r="A1500">
        <v>1499</v>
      </c>
      <c r="B1500">
        <f>VLOOKUP('ID &amp; Spent Tool'!A1500,Main!A:C,3)</f>
        <v>116</v>
      </c>
      <c r="C1500">
        <f>_xlfn.XLOOKUP(A1500,Main!A:A,Main!C:C)</f>
        <v>116</v>
      </c>
    </row>
    <row r="1501" spans="1:3" x14ac:dyDescent="0.15">
      <c r="A1501">
        <v>1500</v>
      </c>
      <c r="B1501">
        <f>VLOOKUP('ID &amp; Spent Tool'!A1501,Main!A:C,3)</f>
        <v>14</v>
      </c>
      <c r="C1501">
        <f>_xlfn.XLOOKUP(A1501,Main!A:A,Main!C:C)</f>
        <v>14</v>
      </c>
    </row>
    <row r="1502" spans="1:3" x14ac:dyDescent="0.15">
      <c r="A1502">
        <v>1501</v>
      </c>
      <c r="B1502">
        <f>VLOOKUP('ID &amp; Spent Tool'!A1502,Main!A:C,3)</f>
        <v>699</v>
      </c>
      <c r="C1502">
        <f>_xlfn.XLOOKUP(A1502,Main!A:A,Main!C:C)</f>
        <v>699</v>
      </c>
    </row>
    <row r="1503" spans="1:3" x14ac:dyDescent="0.15">
      <c r="A1503">
        <v>1502</v>
      </c>
      <c r="B1503">
        <f>VLOOKUP('ID &amp; Spent Tool'!A1503,Main!A:C,3)</f>
        <v>556</v>
      </c>
      <c r="C1503">
        <f>_xlfn.XLOOKUP(A1503,Main!A:A,Main!C:C)</f>
        <v>556</v>
      </c>
    </row>
    <row r="1504" spans="1:3" x14ac:dyDescent="0.15">
      <c r="A1504">
        <v>1503</v>
      </c>
      <c r="B1504">
        <f>VLOOKUP('ID &amp; Spent Tool'!A1504,Main!A:C,3)</f>
        <v>801</v>
      </c>
      <c r="C1504">
        <f>_xlfn.XLOOKUP(A1504,Main!A:A,Main!C:C)</f>
        <v>801</v>
      </c>
    </row>
    <row r="1505" spans="1:3" x14ac:dyDescent="0.15">
      <c r="A1505">
        <v>1504</v>
      </c>
      <c r="B1505">
        <f>VLOOKUP('ID &amp; Spent Tool'!A1505,Main!A:C,3)</f>
        <v>37</v>
      </c>
      <c r="C1505">
        <f>_xlfn.XLOOKUP(A1505,Main!A:A,Main!C:C)</f>
        <v>37</v>
      </c>
    </row>
    <row r="1506" spans="1:3" x14ac:dyDescent="0.15">
      <c r="A1506">
        <v>1505</v>
      </c>
      <c r="B1506">
        <f>VLOOKUP('ID &amp; Spent Tool'!A1506,Main!A:C,3)</f>
        <v>24</v>
      </c>
      <c r="C1506">
        <f>_xlfn.XLOOKUP(A1506,Main!A:A,Main!C:C)</f>
        <v>24</v>
      </c>
    </row>
    <row r="1507" spans="1:3" x14ac:dyDescent="0.15">
      <c r="A1507">
        <v>1506</v>
      </c>
      <c r="B1507">
        <f>VLOOKUP('ID &amp; Spent Tool'!A1507,Main!A:C,3)</f>
        <v>27</v>
      </c>
      <c r="C1507">
        <f>_xlfn.XLOOKUP(A1507,Main!A:A,Main!C:C)</f>
        <v>27</v>
      </c>
    </row>
    <row r="1508" spans="1:3" x14ac:dyDescent="0.15">
      <c r="A1508">
        <v>1507</v>
      </c>
      <c r="B1508">
        <f>VLOOKUP('ID &amp; Spent Tool'!A1508,Main!A:C,3)</f>
        <v>306</v>
      </c>
      <c r="C1508">
        <f>_xlfn.XLOOKUP(A1508,Main!A:A,Main!C:C)</f>
        <v>306</v>
      </c>
    </row>
    <row r="1509" spans="1:3" x14ac:dyDescent="0.15">
      <c r="A1509">
        <v>1508</v>
      </c>
      <c r="B1509">
        <f>VLOOKUP('ID &amp; Spent Tool'!A1509,Main!A:C,3)</f>
        <v>537</v>
      </c>
      <c r="C1509">
        <f>_xlfn.XLOOKUP(A1509,Main!A:A,Main!C:C)</f>
        <v>537</v>
      </c>
    </row>
    <row r="1510" spans="1:3" x14ac:dyDescent="0.15">
      <c r="A1510">
        <v>1509</v>
      </c>
      <c r="B1510">
        <f>VLOOKUP('ID &amp; Spent Tool'!A1510,Main!A:C,3)</f>
        <v>767</v>
      </c>
      <c r="C1510">
        <f>_xlfn.XLOOKUP(A1510,Main!A:A,Main!C:C)</f>
        <v>767</v>
      </c>
    </row>
    <row r="1511" spans="1:3" x14ac:dyDescent="0.15">
      <c r="A1511">
        <v>1510</v>
      </c>
      <c r="B1511">
        <f>VLOOKUP('ID &amp; Spent Tool'!A1511,Main!A:C,3)</f>
        <v>17</v>
      </c>
      <c r="C1511">
        <f>_xlfn.XLOOKUP(A1511,Main!A:A,Main!C:C)</f>
        <v>17</v>
      </c>
    </row>
    <row r="1512" spans="1:3" x14ac:dyDescent="0.15">
      <c r="A1512">
        <v>1511</v>
      </c>
      <c r="B1512">
        <f>VLOOKUP('ID &amp; Spent Tool'!A1512,Main!A:C,3)</f>
        <v>377</v>
      </c>
      <c r="C1512">
        <f>_xlfn.XLOOKUP(A1512,Main!A:A,Main!C:C)</f>
        <v>377</v>
      </c>
    </row>
    <row r="1513" spans="1:3" x14ac:dyDescent="0.15">
      <c r="A1513">
        <v>1512</v>
      </c>
      <c r="B1513">
        <f>VLOOKUP('ID &amp; Spent Tool'!A1513,Main!A:C,3)</f>
        <v>728</v>
      </c>
      <c r="C1513">
        <f>_xlfn.XLOOKUP(A1513,Main!A:A,Main!C:C)</f>
        <v>728</v>
      </c>
    </row>
    <row r="1514" spans="1:3" x14ac:dyDescent="0.15">
      <c r="A1514">
        <v>1513</v>
      </c>
      <c r="B1514">
        <f>VLOOKUP('ID &amp; Spent Tool'!A1514,Main!A:C,3)</f>
        <v>303</v>
      </c>
      <c r="C1514">
        <f>_xlfn.XLOOKUP(A1514,Main!A:A,Main!C:C)</f>
        <v>303</v>
      </c>
    </row>
    <row r="1515" spans="1:3" x14ac:dyDescent="0.15">
      <c r="A1515">
        <v>1514</v>
      </c>
      <c r="B1515">
        <f>VLOOKUP('ID &amp; Spent Tool'!A1515,Main!A:C,3)</f>
        <v>122</v>
      </c>
      <c r="C1515">
        <f>_xlfn.XLOOKUP(A1515,Main!A:A,Main!C:C)</f>
        <v>122</v>
      </c>
    </row>
    <row r="1516" spans="1:3" x14ac:dyDescent="0.15">
      <c r="A1516">
        <v>1515</v>
      </c>
      <c r="B1516">
        <f>VLOOKUP('ID &amp; Spent Tool'!A1516,Main!A:C,3)</f>
        <v>37</v>
      </c>
      <c r="C1516">
        <f>_xlfn.XLOOKUP(A1516,Main!A:A,Main!C:C)</f>
        <v>37</v>
      </c>
    </row>
    <row r="1517" spans="1:3" x14ac:dyDescent="0.15">
      <c r="A1517">
        <v>1516</v>
      </c>
      <c r="B1517">
        <f>VLOOKUP('ID &amp; Spent Tool'!A1517,Main!A:C,3)</f>
        <v>297</v>
      </c>
      <c r="C1517">
        <f>_xlfn.XLOOKUP(A1517,Main!A:A,Main!C:C)</f>
        <v>297</v>
      </c>
    </row>
    <row r="1518" spans="1:3" x14ac:dyDescent="0.15">
      <c r="A1518">
        <v>1517</v>
      </c>
      <c r="B1518">
        <f>VLOOKUP('ID &amp; Spent Tool'!A1518,Main!A:C,3)</f>
        <v>24</v>
      </c>
      <c r="C1518">
        <f>_xlfn.XLOOKUP(A1518,Main!A:A,Main!C:C)</f>
        <v>24</v>
      </c>
    </row>
    <row r="1519" spans="1:3" x14ac:dyDescent="0.15">
      <c r="A1519">
        <v>1518</v>
      </c>
      <c r="B1519">
        <f>VLOOKUP('ID &amp; Spent Tool'!A1519,Main!A:C,3)</f>
        <v>63</v>
      </c>
      <c r="C1519">
        <f>_xlfn.XLOOKUP(A1519,Main!A:A,Main!C:C)</f>
        <v>63</v>
      </c>
    </row>
    <row r="1520" spans="1:3" x14ac:dyDescent="0.15">
      <c r="A1520">
        <v>1519</v>
      </c>
      <c r="B1520">
        <f>VLOOKUP('ID &amp; Spent Tool'!A1520,Main!A:C,3)</f>
        <v>305</v>
      </c>
      <c r="C1520">
        <f>_xlfn.XLOOKUP(A1520,Main!A:A,Main!C:C)</f>
        <v>305</v>
      </c>
    </row>
    <row r="1521" spans="1:3" x14ac:dyDescent="0.15">
      <c r="A1521">
        <v>1520</v>
      </c>
      <c r="B1521">
        <f>VLOOKUP('ID &amp; Spent Tool'!A1521,Main!A:C,3)</f>
        <v>787</v>
      </c>
      <c r="C1521">
        <f>_xlfn.XLOOKUP(A1521,Main!A:A,Main!C:C)</f>
        <v>787</v>
      </c>
    </row>
    <row r="1522" spans="1:3" x14ac:dyDescent="0.15">
      <c r="A1522">
        <v>1521</v>
      </c>
      <c r="B1522">
        <f>VLOOKUP('ID &amp; Spent Tool'!A1522,Main!A:C,3)</f>
        <v>560</v>
      </c>
      <c r="C1522">
        <f>_xlfn.XLOOKUP(A1522,Main!A:A,Main!C:C)</f>
        <v>560</v>
      </c>
    </row>
    <row r="1523" spans="1:3" x14ac:dyDescent="0.15">
      <c r="A1523">
        <v>1522</v>
      </c>
      <c r="B1523">
        <f>VLOOKUP('ID &amp; Spent Tool'!A1523,Main!A:C,3)</f>
        <v>279</v>
      </c>
      <c r="C1523">
        <f>_xlfn.XLOOKUP(A1523,Main!A:A,Main!C:C)</f>
        <v>279</v>
      </c>
    </row>
    <row r="1524" spans="1:3" x14ac:dyDescent="0.15">
      <c r="A1524">
        <v>1523</v>
      </c>
      <c r="B1524">
        <f>VLOOKUP('ID &amp; Spent Tool'!A1524,Main!A:C,3)</f>
        <v>444</v>
      </c>
      <c r="C1524">
        <f>_xlfn.XLOOKUP(A1524,Main!A:A,Main!C:C)</f>
        <v>444</v>
      </c>
    </row>
    <row r="1525" spans="1:3" x14ac:dyDescent="0.15">
      <c r="A1525">
        <v>1524</v>
      </c>
      <c r="B1525">
        <f>VLOOKUP('ID &amp; Spent Tool'!A1525,Main!A:C,3)</f>
        <v>189</v>
      </c>
      <c r="C1525">
        <f>_xlfn.XLOOKUP(A1525,Main!A:A,Main!C:C)</f>
        <v>189</v>
      </c>
    </row>
    <row r="1526" spans="1:3" x14ac:dyDescent="0.15">
      <c r="A1526">
        <v>1525</v>
      </c>
      <c r="B1526">
        <f>VLOOKUP('ID &amp; Spent Tool'!A1526,Main!A:C,3)</f>
        <v>837</v>
      </c>
      <c r="C1526">
        <f>_xlfn.XLOOKUP(A1526,Main!A:A,Main!C:C)</f>
        <v>837</v>
      </c>
    </row>
    <row r="1527" spans="1:3" x14ac:dyDescent="0.15">
      <c r="A1527">
        <v>1526</v>
      </c>
      <c r="B1527">
        <f>VLOOKUP('ID &amp; Spent Tool'!A1527,Main!A:C,3)</f>
        <v>49</v>
      </c>
      <c r="C1527">
        <f>_xlfn.XLOOKUP(A1527,Main!A:A,Main!C:C)</f>
        <v>49</v>
      </c>
    </row>
    <row r="1528" spans="1:3" x14ac:dyDescent="0.15">
      <c r="A1528">
        <v>1527</v>
      </c>
      <c r="B1528">
        <f>VLOOKUP('ID &amp; Spent Tool'!A1528,Main!A:C,3)</f>
        <v>67</v>
      </c>
      <c r="C1528">
        <f>_xlfn.XLOOKUP(A1528,Main!A:A,Main!C:C)</f>
        <v>67</v>
      </c>
    </row>
    <row r="1529" spans="1:3" x14ac:dyDescent="0.15">
      <c r="A1529">
        <v>1528</v>
      </c>
      <c r="B1529">
        <f>VLOOKUP('ID &amp; Spent Tool'!A1529,Main!A:C,3)</f>
        <v>765</v>
      </c>
      <c r="C1529">
        <f>_xlfn.XLOOKUP(A1529,Main!A:A,Main!C:C)</f>
        <v>765</v>
      </c>
    </row>
    <row r="1530" spans="1:3" x14ac:dyDescent="0.15">
      <c r="A1530">
        <v>1529</v>
      </c>
      <c r="B1530">
        <f>VLOOKUP('ID &amp; Spent Tool'!A1530,Main!A:C,3)</f>
        <v>40</v>
      </c>
      <c r="C1530">
        <f>_xlfn.XLOOKUP(A1530,Main!A:A,Main!C:C)</f>
        <v>40</v>
      </c>
    </row>
    <row r="1531" spans="1:3" x14ac:dyDescent="0.15">
      <c r="A1531">
        <v>1530</v>
      </c>
      <c r="B1531">
        <f>VLOOKUP('ID &amp; Spent Tool'!A1531,Main!A:C,3)</f>
        <v>273</v>
      </c>
      <c r="C1531">
        <f>_xlfn.XLOOKUP(A1531,Main!A:A,Main!C:C)</f>
        <v>273</v>
      </c>
    </row>
    <row r="1532" spans="1:3" x14ac:dyDescent="0.15">
      <c r="A1532">
        <v>1531</v>
      </c>
      <c r="B1532">
        <f>VLOOKUP('ID &amp; Spent Tool'!A1532,Main!A:C,3)</f>
        <v>265</v>
      </c>
      <c r="C1532">
        <f>_xlfn.XLOOKUP(A1532,Main!A:A,Main!C:C)</f>
        <v>265</v>
      </c>
    </row>
    <row r="1533" spans="1:3" x14ac:dyDescent="0.15">
      <c r="A1533">
        <v>1532</v>
      </c>
      <c r="B1533">
        <f>VLOOKUP('ID &amp; Spent Tool'!A1533,Main!A:C,3)</f>
        <v>1550</v>
      </c>
      <c r="C1533">
        <f>_xlfn.XLOOKUP(A1533,Main!A:A,Main!C:C)</f>
        <v>1550</v>
      </c>
    </row>
    <row r="1534" spans="1:3" x14ac:dyDescent="0.15">
      <c r="A1534">
        <v>1533</v>
      </c>
      <c r="B1534">
        <f>VLOOKUP('ID &amp; Spent Tool'!A1534,Main!A:C,3)</f>
        <v>263</v>
      </c>
      <c r="C1534">
        <f>_xlfn.XLOOKUP(A1534,Main!A:A,Main!C:C)</f>
        <v>263</v>
      </c>
    </row>
    <row r="1535" spans="1:3" x14ac:dyDescent="0.15">
      <c r="A1535">
        <v>1534</v>
      </c>
      <c r="B1535">
        <f>VLOOKUP('ID &amp; Spent Tool'!A1535,Main!A:C,3)</f>
        <v>1372</v>
      </c>
      <c r="C1535">
        <f>_xlfn.XLOOKUP(A1535,Main!A:A,Main!C:C)</f>
        <v>1372</v>
      </c>
    </row>
    <row r="1536" spans="1:3" x14ac:dyDescent="0.15">
      <c r="A1536">
        <v>1535</v>
      </c>
      <c r="B1536">
        <f>VLOOKUP('ID &amp; Spent Tool'!A1536,Main!A:C,3)</f>
        <v>73</v>
      </c>
      <c r="C1536">
        <f>_xlfn.XLOOKUP(A1536,Main!A:A,Main!C:C)</f>
        <v>73</v>
      </c>
    </row>
    <row r="1537" spans="1:3" x14ac:dyDescent="0.15">
      <c r="A1537">
        <v>1536</v>
      </c>
      <c r="B1537">
        <f>VLOOKUP('ID &amp; Spent Tool'!A1537,Main!A:C,3)</f>
        <v>229</v>
      </c>
      <c r="C1537">
        <f>_xlfn.XLOOKUP(A1537,Main!A:A,Main!C:C)</f>
        <v>229</v>
      </c>
    </row>
    <row r="1538" spans="1:3" x14ac:dyDescent="0.15">
      <c r="A1538">
        <v>1537</v>
      </c>
      <c r="B1538">
        <f>VLOOKUP('ID &amp; Spent Tool'!A1538,Main!A:C,3)</f>
        <v>26</v>
      </c>
      <c r="C1538">
        <f>_xlfn.XLOOKUP(A1538,Main!A:A,Main!C:C)</f>
        <v>26</v>
      </c>
    </row>
    <row r="1539" spans="1:3" x14ac:dyDescent="0.15">
      <c r="A1539">
        <v>1538</v>
      </c>
      <c r="B1539">
        <f>VLOOKUP('ID &amp; Spent Tool'!A1539,Main!A:C,3)</f>
        <v>381</v>
      </c>
      <c r="C1539">
        <f>_xlfn.XLOOKUP(A1539,Main!A:A,Main!C:C)</f>
        <v>381</v>
      </c>
    </row>
    <row r="1540" spans="1:3" x14ac:dyDescent="0.15">
      <c r="A1540">
        <v>1539</v>
      </c>
      <c r="B1540">
        <f>VLOOKUP('ID &amp; Spent Tool'!A1540,Main!A:C,3)</f>
        <v>66</v>
      </c>
      <c r="C1540">
        <f>_xlfn.XLOOKUP(A1540,Main!A:A,Main!C:C)</f>
        <v>66</v>
      </c>
    </row>
    <row r="1541" spans="1:3" x14ac:dyDescent="0.15">
      <c r="A1541">
        <v>1540</v>
      </c>
      <c r="B1541">
        <f>VLOOKUP('ID &amp; Spent Tool'!A1541,Main!A:C,3)</f>
        <v>1484</v>
      </c>
      <c r="C1541">
        <f>_xlfn.XLOOKUP(A1541,Main!A:A,Main!C:C)</f>
        <v>1484</v>
      </c>
    </row>
    <row r="1542" spans="1:3" x14ac:dyDescent="0.15">
      <c r="A1542">
        <v>1541</v>
      </c>
      <c r="B1542">
        <f>VLOOKUP('ID &amp; Spent Tool'!A1542,Main!A:C,3)</f>
        <v>89</v>
      </c>
      <c r="C1542">
        <f>_xlfn.XLOOKUP(A1542,Main!A:A,Main!C:C)</f>
        <v>89</v>
      </c>
    </row>
    <row r="1543" spans="1:3" x14ac:dyDescent="0.15">
      <c r="A1543">
        <v>1542</v>
      </c>
      <c r="B1543">
        <f>VLOOKUP('ID &amp; Spent Tool'!A1543,Main!A:C,3)</f>
        <v>37</v>
      </c>
      <c r="C1543">
        <f>_xlfn.XLOOKUP(A1543,Main!A:A,Main!C:C)</f>
        <v>37</v>
      </c>
    </row>
    <row r="1544" spans="1:3" x14ac:dyDescent="0.15">
      <c r="A1544">
        <v>1543</v>
      </c>
      <c r="B1544">
        <f>VLOOKUP('ID &amp; Spent Tool'!A1544,Main!A:C,3)</f>
        <v>9</v>
      </c>
      <c r="C1544">
        <f>_xlfn.XLOOKUP(A1544,Main!A:A,Main!C:C)</f>
        <v>9</v>
      </c>
    </row>
    <row r="1545" spans="1:3" x14ac:dyDescent="0.15">
      <c r="A1545">
        <v>1544</v>
      </c>
      <c r="B1545">
        <f>VLOOKUP('ID &amp; Spent Tool'!A1545,Main!A:C,3)</f>
        <v>258</v>
      </c>
      <c r="C1545">
        <f>_xlfn.XLOOKUP(A1545,Main!A:A,Main!C:C)</f>
        <v>258</v>
      </c>
    </row>
    <row r="1546" spans="1:3" x14ac:dyDescent="0.15">
      <c r="A1546">
        <v>1545</v>
      </c>
      <c r="B1546">
        <f>VLOOKUP('ID &amp; Spent Tool'!A1546,Main!A:C,3)</f>
        <v>33</v>
      </c>
      <c r="C1546">
        <f>_xlfn.XLOOKUP(A1546,Main!A:A,Main!C:C)</f>
        <v>33</v>
      </c>
    </row>
    <row r="1547" spans="1:3" x14ac:dyDescent="0.15">
      <c r="A1547">
        <v>1546</v>
      </c>
      <c r="B1547">
        <f>VLOOKUP('ID &amp; Spent Tool'!A1547,Main!A:C,3)</f>
        <v>259</v>
      </c>
      <c r="C1547">
        <f>_xlfn.XLOOKUP(A1547,Main!A:A,Main!C:C)</f>
        <v>259</v>
      </c>
    </row>
    <row r="1548" spans="1:3" x14ac:dyDescent="0.15">
      <c r="A1548">
        <v>1547</v>
      </c>
      <c r="B1548">
        <f>VLOOKUP('ID &amp; Spent Tool'!A1548,Main!A:C,3)</f>
        <v>255</v>
      </c>
      <c r="C1548">
        <f>_xlfn.XLOOKUP(A1548,Main!A:A,Main!C:C)</f>
        <v>255</v>
      </c>
    </row>
    <row r="1549" spans="1:3" x14ac:dyDescent="0.15">
      <c r="A1549">
        <v>1548</v>
      </c>
      <c r="B1549">
        <f>VLOOKUP('ID &amp; Spent Tool'!A1549,Main!A:C,3)</f>
        <v>921</v>
      </c>
      <c r="C1549">
        <f>_xlfn.XLOOKUP(A1549,Main!A:A,Main!C:C)</f>
        <v>921</v>
      </c>
    </row>
    <row r="1550" spans="1:3" x14ac:dyDescent="0.15">
      <c r="A1550">
        <v>1549</v>
      </c>
      <c r="B1550">
        <f>VLOOKUP('ID &amp; Spent Tool'!A1550,Main!A:C,3)</f>
        <v>588</v>
      </c>
      <c r="C1550">
        <f>_xlfn.XLOOKUP(A1550,Main!A:A,Main!C:C)</f>
        <v>588</v>
      </c>
    </row>
    <row r="1551" spans="1:3" x14ac:dyDescent="0.15">
      <c r="A1551">
        <v>1550</v>
      </c>
      <c r="B1551">
        <f>VLOOKUP('ID &amp; Spent Tool'!A1551,Main!A:C,3)</f>
        <v>1234</v>
      </c>
      <c r="C1551">
        <f>_xlfn.XLOOKUP(A1551,Main!A:A,Main!C:C)</f>
        <v>1234</v>
      </c>
    </row>
    <row r="1552" spans="1:3" x14ac:dyDescent="0.15">
      <c r="A1552">
        <v>1551</v>
      </c>
      <c r="B1552">
        <f>VLOOKUP('ID &amp; Spent Tool'!A1552,Main!A:C,3)</f>
        <v>14</v>
      </c>
      <c r="C1552">
        <f>_xlfn.XLOOKUP(A1552,Main!A:A,Main!C:C)</f>
        <v>14</v>
      </c>
    </row>
    <row r="1553" spans="1:3" x14ac:dyDescent="0.15">
      <c r="A1553">
        <v>1552</v>
      </c>
      <c r="B1553">
        <f>VLOOKUP('ID &amp; Spent Tool'!A1553,Main!A:C,3)</f>
        <v>19</v>
      </c>
      <c r="C1553">
        <f>_xlfn.XLOOKUP(A1553,Main!A:A,Main!C:C)</f>
        <v>19</v>
      </c>
    </row>
    <row r="1554" spans="1:3" x14ac:dyDescent="0.15">
      <c r="A1554">
        <v>1553</v>
      </c>
      <c r="B1554">
        <f>VLOOKUP('ID &amp; Spent Tool'!A1554,Main!A:C,3)</f>
        <v>53</v>
      </c>
      <c r="C1554">
        <f>_xlfn.XLOOKUP(A1554,Main!A:A,Main!C:C)</f>
        <v>53</v>
      </c>
    </row>
    <row r="1555" spans="1:3" x14ac:dyDescent="0.15">
      <c r="A1555">
        <v>1554</v>
      </c>
      <c r="B1555">
        <f>VLOOKUP('ID &amp; Spent Tool'!A1555,Main!A:C,3)</f>
        <v>682</v>
      </c>
      <c r="C1555">
        <f>_xlfn.XLOOKUP(A1555,Main!A:A,Main!C:C)</f>
        <v>682</v>
      </c>
    </row>
    <row r="1556" spans="1:3" x14ac:dyDescent="0.15">
      <c r="A1556">
        <v>1555</v>
      </c>
      <c r="B1556">
        <f>VLOOKUP('ID &amp; Spent Tool'!A1556,Main!A:C,3)</f>
        <v>18</v>
      </c>
      <c r="C1556">
        <f>_xlfn.XLOOKUP(A1556,Main!A:A,Main!C:C)</f>
        <v>18</v>
      </c>
    </row>
    <row r="1557" spans="1:3" x14ac:dyDescent="0.15">
      <c r="A1557">
        <v>1556</v>
      </c>
      <c r="B1557">
        <f>VLOOKUP('ID &amp; Spent Tool'!A1557,Main!A:C,3)</f>
        <v>726</v>
      </c>
      <c r="C1557">
        <f>_xlfn.XLOOKUP(A1557,Main!A:A,Main!C:C)</f>
        <v>726</v>
      </c>
    </row>
    <row r="1558" spans="1:3" x14ac:dyDescent="0.15">
      <c r="A1558">
        <v>1557</v>
      </c>
      <c r="B1558">
        <f>VLOOKUP('ID &amp; Spent Tool'!A1558,Main!A:C,3)</f>
        <v>31</v>
      </c>
      <c r="C1558">
        <f>_xlfn.XLOOKUP(A1558,Main!A:A,Main!C:C)</f>
        <v>31</v>
      </c>
    </row>
    <row r="1559" spans="1:3" x14ac:dyDescent="0.15">
      <c r="A1559">
        <v>1558</v>
      </c>
      <c r="B1559">
        <f>VLOOKUP('ID &amp; Spent Tool'!A1559,Main!A:C,3)</f>
        <v>1588</v>
      </c>
      <c r="C1559">
        <f>_xlfn.XLOOKUP(A1559,Main!A:A,Main!C:C)</f>
        <v>1588</v>
      </c>
    </row>
    <row r="1560" spans="1:3" x14ac:dyDescent="0.15">
      <c r="A1560">
        <v>1559</v>
      </c>
      <c r="B1560">
        <f>VLOOKUP('ID &amp; Spent Tool'!A1560,Main!A:C,3)</f>
        <v>900</v>
      </c>
      <c r="C1560">
        <f>_xlfn.XLOOKUP(A1560,Main!A:A,Main!C:C)</f>
        <v>900</v>
      </c>
    </row>
    <row r="1561" spans="1:3" x14ac:dyDescent="0.15">
      <c r="A1561">
        <v>1560</v>
      </c>
      <c r="B1561">
        <f>VLOOKUP('ID &amp; Spent Tool'!A1561,Main!A:C,3)</f>
        <v>53</v>
      </c>
      <c r="C1561">
        <f>_xlfn.XLOOKUP(A1561,Main!A:A,Main!C:C)</f>
        <v>53</v>
      </c>
    </row>
    <row r="1562" spans="1:3" x14ac:dyDescent="0.15">
      <c r="A1562">
        <v>1561</v>
      </c>
      <c r="B1562">
        <f>VLOOKUP('ID &amp; Spent Tool'!A1562,Main!A:C,3)</f>
        <v>647</v>
      </c>
      <c r="C1562">
        <f>_xlfn.XLOOKUP(A1562,Main!A:A,Main!C:C)</f>
        <v>647</v>
      </c>
    </row>
    <row r="1563" spans="1:3" x14ac:dyDescent="0.15">
      <c r="A1563">
        <v>1562</v>
      </c>
      <c r="B1563">
        <f>VLOOKUP('ID &amp; Spent Tool'!A1563,Main!A:C,3)</f>
        <v>255</v>
      </c>
      <c r="C1563">
        <f>_xlfn.XLOOKUP(A1563,Main!A:A,Main!C:C)</f>
        <v>255</v>
      </c>
    </row>
    <row r="1564" spans="1:3" x14ac:dyDescent="0.15">
      <c r="A1564">
        <v>1563</v>
      </c>
      <c r="B1564">
        <f>VLOOKUP('ID &amp; Spent Tool'!A1564,Main!A:C,3)</f>
        <v>150</v>
      </c>
      <c r="C1564">
        <f>_xlfn.XLOOKUP(A1564,Main!A:A,Main!C:C)</f>
        <v>150</v>
      </c>
    </row>
    <row r="1565" spans="1:3" x14ac:dyDescent="0.15">
      <c r="A1565">
        <v>1564</v>
      </c>
      <c r="B1565">
        <f>VLOOKUP('ID &amp; Spent Tool'!A1565,Main!A:C,3)</f>
        <v>1208</v>
      </c>
      <c r="C1565">
        <f>_xlfn.XLOOKUP(A1565,Main!A:A,Main!C:C)</f>
        <v>1208</v>
      </c>
    </row>
    <row r="1566" spans="1:3" x14ac:dyDescent="0.15">
      <c r="A1566">
        <v>1565</v>
      </c>
      <c r="B1566">
        <f>VLOOKUP('ID &amp; Spent Tool'!A1566,Main!A:C,3)</f>
        <v>259</v>
      </c>
      <c r="C1566">
        <f>_xlfn.XLOOKUP(A1566,Main!A:A,Main!C:C)</f>
        <v>259</v>
      </c>
    </row>
    <row r="1567" spans="1:3" x14ac:dyDescent="0.15">
      <c r="A1567">
        <v>1566</v>
      </c>
      <c r="B1567">
        <f>VLOOKUP('ID &amp; Spent Tool'!A1567,Main!A:C,3)</f>
        <v>693</v>
      </c>
      <c r="C1567">
        <f>_xlfn.XLOOKUP(A1567,Main!A:A,Main!C:C)</f>
        <v>693</v>
      </c>
    </row>
    <row r="1568" spans="1:3" x14ac:dyDescent="0.15">
      <c r="A1568">
        <v>1567</v>
      </c>
      <c r="B1568">
        <f>VLOOKUP('ID &amp; Spent Tool'!A1568,Main!A:C,3)</f>
        <v>257</v>
      </c>
      <c r="C1568">
        <f>_xlfn.XLOOKUP(A1568,Main!A:A,Main!C:C)</f>
        <v>257</v>
      </c>
    </row>
    <row r="1569" spans="1:3" x14ac:dyDescent="0.15">
      <c r="A1569">
        <v>1568</v>
      </c>
      <c r="B1569">
        <f>VLOOKUP('ID &amp; Spent Tool'!A1569,Main!A:C,3)</f>
        <v>252</v>
      </c>
      <c r="C1569">
        <f>_xlfn.XLOOKUP(A1569,Main!A:A,Main!C:C)</f>
        <v>252</v>
      </c>
    </row>
    <row r="1570" spans="1:3" x14ac:dyDescent="0.15">
      <c r="A1570">
        <v>1569</v>
      </c>
      <c r="B1570">
        <f>VLOOKUP('ID &amp; Spent Tool'!A1570,Main!A:C,3)</f>
        <v>62</v>
      </c>
      <c r="C1570">
        <f>_xlfn.XLOOKUP(A1570,Main!A:A,Main!C:C)</f>
        <v>62</v>
      </c>
    </row>
    <row r="1571" spans="1:3" x14ac:dyDescent="0.15">
      <c r="A1571">
        <v>1570</v>
      </c>
      <c r="B1571">
        <f>VLOOKUP('ID &amp; Spent Tool'!A1571,Main!A:C,3)</f>
        <v>1571</v>
      </c>
      <c r="C1571">
        <f>_xlfn.XLOOKUP(A1571,Main!A:A,Main!C:C)</f>
        <v>1571</v>
      </c>
    </row>
    <row r="1572" spans="1:3" x14ac:dyDescent="0.15">
      <c r="A1572">
        <v>1571</v>
      </c>
      <c r="B1572">
        <f>VLOOKUP('ID &amp; Spent Tool'!A1572,Main!A:C,3)</f>
        <v>44</v>
      </c>
      <c r="C1572">
        <f>_xlfn.XLOOKUP(A1572,Main!A:A,Main!C:C)</f>
        <v>44</v>
      </c>
    </row>
    <row r="1573" spans="1:3" x14ac:dyDescent="0.15">
      <c r="A1573">
        <v>1572</v>
      </c>
      <c r="B1573">
        <f>VLOOKUP('ID &amp; Spent Tool'!A1573,Main!A:C,3)</f>
        <v>310</v>
      </c>
      <c r="C1573">
        <f>_xlfn.XLOOKUP(A1573,Main!A:A,Main!C:C)</f>
        <v>310</v>
      </c>
    </row>
    <row r="1574" spans="1:3" x14ac:dyDescent="0.15">
      <c r="A1574">
        <v>1573</v>
      </c>
      <c r="B1574">
        <f>VLOOKUP('ID &amp; Spent Tool'!A1574,Main!A:C,3)</f>
        <v>1027</v>
      </c>
      <c r="C1574">
        <f>_xlfn.XLOOKUP(A1574,Main!A:A,Main!C:C)</f>
        <v>1027</v>
      </c>
    </row>
    <row r="1575" spans="1:3" x14ac:dyDescent="0.15">
      <c r="A1575">
        <v>1574</v>
      </c>
      <c r="B1575">
        <f>VLOOKUP('ID &amp; Spent Tool'!A1575,Main!A:C,3)</f>
        <v>25</v>
      </c>
      <c r="C1575">
        <f>_xlfn.XLOOKUP(A1575,Main!A:A,Main!C:C)</f>
        <v>25</v>
      </c>
    </row>
    <row r="1576" spans="1:3" x14ac:dyDescent="0.15">
      <c r="A1576">
        <v>1575</v>
      </c>
      <c r="B1576">
        <f>VLOOKUP('ID &amp; Spent Tool'!A1576,Main!A:C,3)</f>
        <v>182</v>
      </c>
      <c r="C1576">
        <f>_xlfn.XLOOKUP(A1576,Main!A:A,Main!C:C)</f>
        <v>182</v>
      </c>
    </row>
    <row r="1577" spans="1:3" x14ac:dyDescent="0.15">
      <c r="A1577">
        <v>1576</v>
      </c>
      <c r="B1577">
        <f>VLOOKUP('ID &amp; Spent Tool'!A1577,Main!A:C,3)</f>
        <v>224</v>
      </c>
      <c r="C1577">
        <f>_xlfn.XLOOKUP(A1577,Main!A:A,Main!C:C)</f>
        <v>224</v>
      </c>
    </row>
    <row r="1578" spans="1:3" x14ac:dyDescent="0.15">
      <c r="A1578">
        <v>1577</v>
      </c>
      <c r="B1578">
        <f>VLOOKUP('ID &amp; Spent Tool'!A1578,Main!A:C,3)</f>
        <v>9</v>
      </c>
      <c r="C1578">
        <f>_xlfn.XLOOKUP(A1578,Main!A:A,Main!C:C)</f>
        <v>9</v>
      </c>
    </row>
    <row r="1579" spans="1:3" x14ac:dyDescent="0.15">
      <c r="A1579">
        <v>1578</v>
      </c>
      <c r="B1579">
        <f>VLOOKUP('ID &amp; Spent Tool'!A1579,Main!A:C,3)</f>
        <v>221</v>
      </c>
      <c r="C1579">
        <f>_xlfn.XLOOKUP(A1579,Main!A:A,Main!C:C)</f>
        <v>221</v>
      </c>
    </row>
    <row r="1580" spans="1:3" x14ac:dyDescent="0.15">
      <c r="A1580">
        <v>1579</v>
      </c>
      <c r="B1580">
        <f>VLOOKUP('ID &amp; Spent Tool'!A1580,Main!A:C,3)</f>
        <v>219</v>
      </c>
      <c r="C1580">
        <f>_xlfn.XLOOKUP(A1580,Main!A:A,Main!C:C)</f>
        <v>219</v>
      </c>
    </row>
    <row r="1581" spans="1:3" x14ac:dyDescent="0.15">
      <c r="A1581">
        <v>1580</v>
      </c>
      <c r="B1581">
        <f>VLOOKUP('ID &amp; Spent Tool'!A1581,Main!A:C,3)</f>
        <v>1607</v>
      </c>
      <c r="C1581">
        <f>_xlfn.XLOOKUP(A1581,Main!A:A,Main!C:C)</f>
        <v>1607</v>
      </c>
    </row>
    <row r="1582" spans="1:3" x14ac:dyDescent="0.15">
      <c r="A1582">
        <v>1581</v>
      </c>
      <c r="B1582">
        <f>VLOOKUP('ID &amp; Spent Tool'!A1582,Main!A:C,3)</f>
        <v>216</v>
      </c>
      <c r="C1582">
        <f>_xlfn.XLOOKUP(A1582,Main!A:A,Main!C:C)</f>
        <v>216</v>
      </c>
    </row>
    <row r="1583" spans="1:3" x14ac:dyDescent="0.15">
      <c r="A1583">
        <v>1582</v>
      </c>
      <c r="B1583">
        <f>VLOOKUP('ID &amp; Spent Tool'!A1583,Main!A:C,3)</f>
        <v>184</v>
      </c>
      <c r="C1583">
        <f>_xlfn.XLOOKUP(A1583,Main!A:A,Main!C:C)</f>
        <v>184</v>
      </c>
    </row>
    <row r="1584" spans="1:3" x14ac:dyDescent="0.15">
      <c r="A1584">
        <v>1583</v>
      </c>
      <c r="B1584">
        <f>VLOOKUP('ID &amp; Spent Tool'!A1584,Main!A:C,3)</f>
        <v>156</v>
      </c>
      <c r="C1584">
        <f>_xlfn.XLOOKUP(A1584,Main!A:A,Main!C:C)</f>
        <v>156</v>
      </c>
    </row>
    <row r="1585" spans="1:3" x14ac:dyDescent="0.15">
      <c r="A1585">
        <v>1584</v>
      </c>
      <c r="B1585">
        <f>VLOOKUP('ID &amp; Spent Tool'!A1585,Main!A:C,3)</f>
        <v>34</v>
      </c>
      <c r="C1585">
        <f>_xlfn.XLOOKUP(A1585,Main!A:A,Main!C:C)</f>
        <v>34</v>
      </c>
    </row>
    <row r="1586" spans="1:3" x14ac:dyDescent="0.15">
      <c r="A1586">
        <v>1585</v>
      </c>
      <c r="B1586">
        <f>VLOOKUP('ID &amp; Spent Tool'!A1586,Main!A:C,3)</f>
        <v>1132</v>
      </c>
      <c r="C1586">
        <f>_xlfn.XLOOKUP(A1586,Main!A:A,Main!C:C)</f>
        <v>1132</v>
      </c>
    </row>
    <row r="1587" spans="1:3" x14ac:dyDescent="0.15">
      <c r="A1587">
        <v>1586</v>
      </c>
      <c r="B1587">
        <f>VLOOKUP('ID &amp; Spent Tool'!A1587,Main!A:C,3)</f>
        <v>62</v>
      </c>
      <c r="C1587">
        <f>_xlfn.XLOOKUP(A1587,Main!A:A,Main!C:C)</f>
        <v>62</v>
      </c>
    </row>
    <row r="1588" spans="1:3" x14ac:dyDescent="0.15">
      <c r="A1588">
        <v>1587</v>
      </c>
      <c r="B1588">
        <f>VLOOKUP('ID &amp; Spent Tool'!A1588,Main!A:C,3)</f>
        <v>30</v>
      </c>
      <c r="C1588">
        <f>_xlfn.XLOOKUP(A1588,Main!A:A,Main!C:C)</f>
        <v>30</v>
      </c>
    </row>
    <row r="1589" spans="1:3" x14ac:dyDescent="0.15">
      <c r="A1589">
        <v>1588</v>
      </c>
      <c r="B1589">
        <f>VLOOKUP('ID &amp; Spent Tool'!A1589,Main!A:C,3)</f>
        <v>1349</v>
      </c>
      <c r="C1589">
        <f>_xlfn.XLOOKUP(A1589,Main!A:A,Main!C:C)</f>
        <v>1349</v>
      </c>
    </row>
    <row r="1590" spans="1:3" x14ac:dyDescent="0.15">
      <c r="A1590">
        <v>1589</v>
      </c>
      <c r="B1590">
        <f>VLOOKUP('ID &amp; Spent Tool'!A1590,Main!A:C,3)</f>
        <v>537</v>
      </c>
      <c r="C1590">
        <f>_xlfn.XLOOKUP(A1590,Main!A:A,Main!C:C)</f>
        <v>537</v>
      </c>
    </row>
    <row r="1591" spans="1:3" x14ac:dyDescent="0.15">
      <c r="A1591">
        <v>1590</v>
      </c>
      <c r="B1591">
        <f>VLOOKUP('ID &amp; Spent Tool'!A1591,Main!A:C,3)</f>
        <v>1490</v>
      </c>
      <c r="C1591">
        <f>_xlfn.XLOOKUP(A1591,Main!A:A,Main!C:C)</f>
        <v>1490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B820-9E68-5C4A-908F-23418797BBFE}">
  <dimension ref="A1:D2022"/>
  <sheetViews>
    <sheetView tabSelected="1" workbookViewId="0">
      <selection activeCell="I17" sqref="I17"/>
    </sheetView>
  </sheetViews>
  <sheetFormatPr baseColWidth="10" defaultRowHeight="13" x14ac:dyDescent="0.15"/>
  <cols>
    <col min="1" max="1" width="7" bestFit="1" customWidth="1"/>
    <col min="2" max="2" width="35.5" customWidth="1"/>
  </cols>
  <sheetData>
    <row r="1" spans="1:4" x14ac:dyDescent="0.15">
      <c r="A1" s="5" t="s">
        <v>0</v>
      </c>
      <c r="B1" s="5" t="s">
        <v>1</v>
      </c>
      <c r="C1" s="1" t="s">
        <v>50</v>
      </c>
      <c r="D1" s="1" t="s">
        <v>51</v>
      </c>
    </row>
    <row r="2" spans="1:4" x14ac:dyDescent="0.15">
      <c r="A2" s="1">
        <v>87679</v>
      </c>
      <c r="B2" s="1">
        <v>2491</v>
      </c>
      <c r="C2" t="str">
        <f>TEXT(DATE(2024,B2,1),"mmmm")</f>
        <v>July</v>
      </c>
      <c r="D2">
        <v>1</v>
      </c>
    </row>
    <row r="3" spans="1:4" x14ac:dyDescent="0.15">
      <c r="A3" s="1">
        <v>46344</v>
      </c>
      <c r="B3" s="1">
        <v>21</v>
      </c>
      <c r="C3" t="str">
        <f t="shared" ref="C3:C66" si="0">TEXT(DATE(2024,B3,1),"mmmm")</f>
        <v>September</v>
      </c>
      <c r="D3">
        <v>1</v>
      </c>
    </row>
    <row r="4" spans="1:4" x14ac:dyDescent="0.15">
      <c r="A4" s="1">
        <v>71613</v>
      </c>
      <c r="B4" s="1">
        <v>734</v>
      </c>
      <c r="C4" t="str">
        <f t="shared" si="0"/>
        <v>February</v>
      </c>
      <c r="D4">
        <v>1</v>
      </c>
    </row>
    <row r="5" spans="1:4" x14ac:dyDescent="0.15">
      <c r="A5" s="1">
        <v>26646</v>
      </c>
      <c r="B5" s="1">
        <v>48</v>
      </c>
      <c r="C5" t="str">
        <f t="shared" si="0"/>
        <v>December</v>
      </c>
      <c r="D5">
        <v>1</v>
      </c>
    </row>
    <row r="6" spans="1:4" x14ac:dyDescent="0.15">
      <c r="A6" s="1">
        <v>58293</v>
      </c>
      <c r="B6" s="1">
        <v>407</v>
      </c>
      <c r="C6" t="str">
        <f t="shared" si="0"/>
        <v>November</v>
      </c>
      <c r="D6">
        <v>1</v>
      </c>
    </row>
    <row r="7" spans="1:4" x14ac:dyDescent="0.15">
      <c r="A7" s="1">
        <v>62513</v>
      </c>
      <c r="B7" s="1">
        <v>702</v>
      </c>
      <c r="C7" t="str">
        <f t="shared" si="0"/>
        <v>June</v>
      </c>
      <c r="D7">
        <v>1</v>
      </c>
    </row>
    <row r="8" spans="1:4" x14ac:dyDescent="0.15">
      <c r="A8" s="1">
        <v>55635</v>
      </c>
      <c r="B8" s="1">
        <v>563</v>
      </c>
      <c r="C8" t="str">
        <f t="shared" si="0"/>
        <v>November</v>
      </c>
      <c r="D8">
        <v>1</v>
      </c>
    </row>
    <row r="9" spans="1:4" x14ac:dyDescent="0.15">
      <c r="A9" s="1">
        <v>33454</v>
      </c>
      <c r="B9" s="1">
        <v>146</v>
      </c>
      <c r="C9" t="str">
        <f t="shared" si="0"/>
        <v>February</v>
      </c>
      <c r="D9">
        <v>1</v>
      </c>
    </row>
    <row r="10" spans="1:4" x14ac:dyDescent="0.15">
      <c r="A10" s="1">
        <v>90638</v>
      </c>
      <c r="B10" s="1">
        <v>2429</v>
      </c>
      <c r="C10" t="str">
        <f t="shared" si="0"/>
        <v>May</v>
      </c>
      <c r="D10">
        <v>1</v>
      </c>
    </row>
    <row r="11" spans="1:4" x14ac:dyDescent="0.15">
      <c r="A11" s="1">
        <v>5648</v>
      </c>
      <c r="B11" s="1">
        <v>36</v>
      </c>
      <c r="C11" t="str">
        <f t="shared" si="0"/>
        <v>December</v>
      </c>
      <c r="D11">
        <v>1</v>
      </c>
    </row>
    <row r="12" spans="1:4" x14ac:dyDescent="0.15">
      <c r="A12" s="1">
        <v>7500</v>
      </c>
      <c r="B12" s="1">
        <v>45</v>
      </c>
      <c r="C12" t="str">
        <f t="shared" si="0"/>
        <v>September</v>
      </c>
      <c r="D12">
        <v>1</v>
      </c>
    </row>
    <row r="13" spans="1:4" x14ac:dyDescent="0.15">
      <c r="A13" s="1">
        <v>63033</v>
      </c>
      <c r="B13" s="1">
        <v>1072</v>
      </c>
      <c r="C13" t="str">
        <f t="shared" si="0"/>
        <v>April</v>
      </c>
      <c r="D13">
        <v>1</v>
      </c>
    </row>
    <row r="14" spans="1:4" x14ac:dyDescent="0.15">
      <c r="A14" s="1">
        <v>59354</v>
      </c>
      <c r="B14" s="1">
        <v>296</v>
      </c>
      <c r="C14" t="str">
        <f t="shared" si="0"/>
        <v>August</v>
      </c>
      <c r="D14">
        <v>1</v>
      </c>
    </row>
    <row r="15" spans="1:4" x14ac:dyDescent="0.15">
      <c r="A15" s="1">
        <v>17323</v>
      </c>
      <c r="B15" s="1">
        <v>41</v>
      </c>
      <c r="C15" t="str">
        <f t="shared" si="0"/>
        <v>May</v>
      </c>
      <c r="D15">
        <v>1</v>
      </c>
    </row>
    <row r="16" spans="1:4" x14ac:dyDescent="0.15">
      <c r="A16" s="1">
        <v>75759</v>
      </c>
      <c r="B16" s="1">
        <v>2304</v>
      </c>
      <c r="C16" t="str">
        <f t="shared" si="0"/>
        <v>December</v>
      </c>
      <c r="D16">
        <v>1</v>
      </c>
    </row>
    <row r="17" spans="1:4" x14ac:dyDescent="0.15">
      <c r="A17" s="1">
        <v>41850</v>
      </c>
      <c r="B17" s="1">
        <v>92</v>
      </c>
      <c r="C17" t="str">
        <f t="shared" si="0"/>
        <v>August</v>
      </c>
      <c r="D17">
        <v>1</v>
      </c>
    </row>
    <row r="18" spans="1:4" x14ac:dyDescent="0.15">
      <c r="A18" s="1">
        <v>37760</v>
      </c>
      <c r="B18" s="1">
        <v>289</v>
      </c>
      <c r="C18" t="str">
        <f t="shared" si="0"/>
        <v>January</v>
      </c>
      <c r="D18">
        <v>1</v>
      </c>
    </row>
    <row r="19" spans="1:4" x14ac:dyDescent="0.15">
      <c r="A19" s="1">
        <v>76995</v>
      </c>
      <c r="B19" s="1">
        <v>1606</v>
      </c>
      <c r="C19" t="str">
        <f t="shared" si="0"/>
        <v>October</v>
      </c>
      <c r="D19">
        <v>1</v>
      </c>
    </row>
    <row r="20" spans="1:4" x14ac:dyDescent="0.15">
      <c r="A20" s="1">
        <v>33812</v>
      </c>
      <c r="B20" s="1">
        <v>94</v>
      </c>
      <c r="C20" t="str">
        <f t="shared" si="0"/>
        <v>October</v>
      </c>
      <c r="D20">
        <v>1</v>
      </c>
    </row>
    <row r="21" spans="1:4" x14ac:dyDescent="0.15">
      <c r="A21" s="1">
        <v>37040</v>
      </c>
      <c r="B21" s="1">
        <v>268</v>
      </c>
      <c r="C21" t="str">
        <f t="shared" si="0"/>
        <v>April</v>
      </c>
      <c r="D21">
        <v>1</v>
      </c>
    </row>
    <row r="22" spans="1:4" x14ac:dyDescent="0.15">
      <c r="A22" s="1">
        <v>2447</v>
      </c>
      <c r="B22" s="1">
        <v>1729</v>
      </c>
      <c r="C22" t="str">
        <f t="shared" si="0"/>
        <v>January</v>
      </c>
      <c r="D22">
        <v>1</v>
      </c>
    </row>
    <row r="23" spans="1:4" x14ac:dyDescent="0.15">
      <c r="A23" s="1">
        <v>58607</v>
      </c>
      <c r="B23" s="1">
        <v>953</v>
      </c>
      <c r="C23" t="str">
        <f t="shared" si="0"/>
        <v>May</v>
      </c>
      <c r="D23">
        <v>1</v>
      </c>
    </row>
    <row r="24" spans="1:4" x14ac:dyDescent="0.15">
      <c r="A24" s="1">
        <v>65324</v>
      </c>
      <c r="B24" s="1">
        <v>539</v>
      </c>
      <c r="C24" t="str">
        <f t="shared" si="0"/>
        <v>November</v>
      </c>
      <c r="D24">
        <v>1</v>
      </c>
    </row>
    <row r="25" spans="1:4" x14ac:dyDescent="0.15">
      <c r="A25" s="1">
        <v>40689</v>
      </c>
      <c r="B25" s="1">
        <v>345</v>
      </c>
      <c r="C25" t="str">
        <f t="shared" si="0"/>
        <v>September</v>
      </c>
      <c r="D25">
        <v>1</v>
      </c>
    </row>
    <row r="26" spans="1:4" x14ac:dyDescent="0.15">
      <c r="A26" s="1">
        <v>18589</v>
      </c>
      <c r="B26" s="1">
        <v>62</v>
      </c>
      <c r="C26" t="str">
        <f t="shared" si="0"/>
        <v>February</v>
      </c>
      <c r="D26">
        <v>1</v>
      </c>
    </row>
    <row r="27" spans="1:4" x14ac:dyDescent="0.15">
      <c r="A27" s="1">
        <v>53359</v>
      </c>
      <c r="B27" s="1">
        <v>216</v>
      </c>
      <c r="C27" t="str">
        <f t="shared" si="0"/>
        <v>December</v>
      </c>
      <c r="D27">
        <v>1</v>
      </c>
    </row>
    <row r="28" spans="1:4" x14ac:dyDescent="0.15">
      <c r="A28" s="1">
        <v>38360</v>
      </c>
      <c r="B28" s="1">
        <v>121</v>
      </c>
      <c r="C28" t="str">
        <f t="shared" si="0"/>
        <v>January</v>
      </c>
      <c r="D28">
        <v>1</v>
      </c>
    </row>
    <row r="29" spans="1:4" x14ac:dyDescent="0.15">
      <c r="A29" s="1">
        <v>84618</v>
      </c>
      <c r="B29" s="1">
        <v>1672</v>
      </c>
      <c r="C29" t="str">
        <f t="shared" si="0"/>
        <v>April</v>
      </c>
      <c r="D29">
        <v>1</v>
      </c>
    </row>
    <row r="30" spans="1:4" x14ac:dyDescent="0.15">
      <c r="A30" s="1">
        <v>10979</v>
      </c>
      <c r="B30" s="1">
        <v>26</v>
      </c>
      <c r="C30" t="str">
        <f t="shared" si="0"/>
        <v>February</v>
      </c>
      <c r="D30">
        <v>1</v>
      </c>
    </row>
    <row r="31" spans="1:4" x14ac:dyDescent="0.15">
      <c r="A31" s="1">
        <v>38620</v>
      </c>
      <c r="B31" s="1">
        <v>229</v>
      </c>
      <c r="C31" t="str">
        <f t="shared" si="0"/>
        <v>January</v>
      </c>
      <c r="D31">
        <v>1</v>
      </c>
    </row>
    <row r="32" spans="1:4" x14ac:dyDescent="0.15">
      <c r="A32" s="1">
        <v>40548</v>
      </c>
      <c r="B32" s="1">
        <v>117</v>
      </c>
      <c r="C32" t="str">
        <f t="shared" si="0"/>
        <v>September</v>
      </c>
      <c r="D32">
        <v>1</v>
      </c>
    </row>
    <row r="33" spans="1:4" x14ac:dyDescent="0.15">
      <c r="A33" s="1">
        <v>93790</v>
      </c>
      <c r="B33" s="1">
        <v>2304</v>
      </c>
      <c r="C33" t="str">
        <f t="shared" si="0"/>
        <v>December</v>
      </c>
      <c r="D33">
        <v>1</v>
      </c>
    </row>
    <row r="34" spans="1:4" x14ac:dyDescent="0.15">
      <c r="A34" s="1">
        <v>68657</v>
      </c>
      <c r="B34" s="1">
        <v>1174</v>
      </c>
      <c r="C34" t="str">
        <f t="shared" si="0"/>
        <v>October</v>
      </c>
      <c r="D34">
        <v>1</v>
      </c>
    </row>
    <row r="35" spans="1:4" x14ac:dyDescent="0.15">
      <c r="A35" s="1">
        <v>49389</v>
      </c>
      <c r="B35" s="1">
        <v>62</v>
      </c>
      <c r="C35" t="str">
        <f t="shared" si="0"/>
        <v>February</v>
      </c>
      <c r="D35">
        <v>1</v>
      </c>
    </row>
    <row r="36" spans="1:4" x14ac:dyDescent="0.15">
      <c r="A36" s="1">
        <v>67353</v>
      </c>
      <c r="B36" s="1">
        <v>878</v>
      </c>
      <c r="C36" t="str">
        <f t="shared" si="0"/>
        <v>February</v>
      </c>
      <c r="D36">
        <v>1</v>
      </c>
    </row>
    <row r="37" spans="1:4" x14ac:dyDescent="0.15">
      <c r="A37" s="1">
        <v>23718</v>
      </c>
      <c r="B37" s="1">
        <v>45</v>
      </c>
      <c r="C37" t="str">
        <f t="shared" si="0"/>
        <v>September</v>
      </c>
      <c r="D37">
        <v>1</v>
      </c>
    </row>
    <row r="38" spans="1:4" x14ac:dyDescent="0.15">
      <c r="A38" s="1">
        <v>42429</v>
      </c>
      <c r="B38" s="1">
        <v>63</v>
      </c>
      <c r="C38" t="str">
        <f t="shared" si="0"/>
        <v>March</v>
      </c>
      <c r="D38">
        <v>1</v>
      </c>
    </row>
    <row r="39" spans="1:4" x14ac:dyDescent="0.15">
      <c r="A39" s="1">
        <v>91712</v>
      </c>
      <c r="B39" s="1">
        <v>2169</v>
      </c>
      <c r="C39" t="str">
        <f t="shared" si="0"/>
        <v>September</v>
      </c>
      <c r="D39">
        <v>1</v>
      </c>
    </row>
    <row r="40" spans="1:4" x14ac:dyDescent="0.15">
      <c r="A40" s="1">
        <v>80011</v>
      </c>
      <c r="B40" s="1">
        <v>1293</v>
      </c>
      <c r="C40" t="str">
        <f t="shared" si="0"/>
        <v>September</v>
      </c>
      <c r="D40">
        <v>1</v>
      </c>
    </row>
    <row r="41" spans="1:4" x14ac:dyDescent="0.15">
      <c r="A41" s="1">
        <v>20559</v>
      </c>
      <c r="B41" s="1">
        <v>46</v>
      </c>
      <c r="C41" t="str">
        <f t="shared" si="0"/>
        <v>October</v>
      </c>
      <c r="D41">
        <v>1</v>
      </c>
    </row>
    <row r="42" spans="1:4" x14ac:dyDescent="0.15">
      <c r="A42" s="1">
        <v>21994</v>
      </c>
      <c r="B42" s="1">
        <v>19</v>
      </c>
      <c r="C42" t="str">
        <f t="shared" si="0"/>
        <v>July</v>
      </c>
      <c r="D42">
        <v>1</v>
      </c>
    </row>
    <row r="43" spans="1:4" x14ac:dyDescent="0.15">
      <c r="A43" s="1">
        <v>7500</v>
      </c>
      <c r="B43" s="1">
        <v>19</v>
      </c>
      <c r="C43" t="str">
        <f t="shared" si="0"/>
        <v>July</v>
      </c>
      <c r="D43">
        <v>1</v>
      </c>
    </row>
    <row r="44" spans="1:4" x14ac:dyDescent="0.15">
      <c r="A44" s="1">
        <v>79941</v>
      </c>
      <c r="B44" s="1">
        <v>810</v>
      </c>
      <c r="C44" t="str">
        <f t="shared" si="0"/>
        <v>June</v>
      </c>
      <c r="D44">
        <v>1</v>
      </c>
    </row>
    <row r="45" spans="1:4" x14ac:dyDescent="0.15">
      <c r="A45" s="1">
        <v>75825</v>
      </c>
      <c r="B45" s="1">
        <v>2158</v>
      </c>
      <c r="C45" t="str">
        <f t="shared" si="0"/>
        <v>October</v>
      </c>
      <c r="D45">
        <v>1</v>
      </c>
    </row>
    <row r="46" spans="1:4" x14ac:dyDescent="0.15">
      <c r="A46" s="1">
        <v>41728</v>
      </c>
      <c r="B46" s="1">
        <v>42</v>
      </c>
      <c r="C46" t="str">
        <f t="shared" si="0"/>
        <v>June</v>
      </c>
      <c r="D46">
        <v>1</v>
      </c>
    </row>
    <row r="47" spans="1:4" x14ac:dyDescent="0.15">
      <c r="A47" s="1">
        <v>72550</v>
      </c>
      <c r="B47" s="1">
        <v>1281</v>
      </c>
      <c r="C47" t="str">
        <f t="shared" si="0"/>
        <v>September</v>
      </c>
      <c r="D47">
        <v>1</v>
      </c>
    </row>
    <row r="48" spans="1:4" x14ac:dyDescent="0.15">
      <c r="A48" s="1">
        <v>65486</v>
      </c>
      <c r="B48" s="1">
        <v>493</v>
      </c>
      <c r="C48" t="str">
        <f t="shared" si="0"/>
        <v>January</v>
      </c>
      <c r="D48">
        <v>1</v>
      </c>
    </row>
    <row r="49" spans="1:4" x14ac:dyDescent="0.15">
      <c r="A49" s="1">
        <v>79143</v>
      </c>
      <c r="B49" s="1">
        <v>1661</v>
      </c>
      <c r="C49" t="str">
        <f t="shared" si="0"/>
        <v>May</v>
      </c>
      <c r="D49">
        <v>1</v>
      </c>
    </row>
    <row r="50" spans="1:4" x14ac:dyDescent="0.15">
      <c r="A50" s="1">
        <v>35790</v>
      </c>
      <c r="B50" s="1">
        <v>69</v>
      </c>
      <c r="C50" t="str">
        <f t="shared" si="0"/>
        <v>September</v>
      </c>
      <c r="D50">
        <v>1</v>
      </c>
    </row>
    <row r="51" spans="1:4" x14ac:dyDescent="0.15">
      <c r="A51" s="1">
        <v>83151</v>
      </c>
      <c r="B51" s="1">
        <v>2136</v>
      </c>
      <c r="C51" t="str">
        <f t="shared" si="0"/>
        <v>December</v>
      </c>
      <c r="D51">
        <v>1</v>
      </c>
    </row>
    <row r="52" spans="1:4" x14ac:dyDescent="0.15">
      <c r="A52" s="1">
        <v>66373</v>
      </c>
      <c r="B52" s="1">
        <v>497</v>
      </c>
      <c r="C52" t="str">
        <f t="shared" si="0"/>
        <v>May</v>
      </c>
      <c r="D52">
        <v>1</v>
      </c>
    </row>
    <row r="53" spans="1:4" x14ac:dyDescent="0.15">
      <c r="A53" s="1">
        <v>94384</v>
      </c>
      <c r="B53" s="1">
        <v>2130</v>
      </c>
      <c r="C53" t="str">
        <f t="shared" si="0"/>
        <v>June</v>
      </c>
      <c r="D53">
        <v>1</v>
      </c>
    </row>
    <row r="54" spans="1:4" x14ac:dyDescent="0.15">
      <c r="A54" s="1">
        <v>27938</v>
      </c>
      <c r="B54" s="1">
        <v>24</v>
      </c>
      <c r="C54" t="str">
        <f t="shared" si="0"/>
        <v>December</v>
      </c>
      <c r="D54">
        <v>1</v>
      </c>
    </row>
    <row r="55" spans="1:4" x14ac:dyDescent="0.15">
      <c r="A55" s="1">
        <v>55954</v>
      </c>
      <c r="B55" s="1">
        <v>475</v>
      </c>
      <c r="C55" t="str">
        <f t="shared" si="0"/>
        <v>July</v>
      </c>
      <c r="D55">
        <v>1</v>
      </c>
    </row>
    <row r="56" spans="1:4" x14ac:dyDescent="0.15">
      <c r="A56" s="1">
        <v>77632</v>
      </c>
      <c r="B56" s="1">
        <v>2105</v>
      </c>
      <c r="C56" t="str">
        <f t="shared" si="0"/>
        <v>May</v>
      </c>
      <c r="D56">
        <v>1</v>
      </c>
    </row>
    <row r="57" spans="1:4" x14ac:dyDescent="0.15">
      <c r="A57" s="1">
        <v>66653</v>
      </c>
      <c r="B57" s="1">
        <v>606</v>
      </c>
      <c r="C57" t="str">
        <f t="shared" si="0"/>
        <v>June</v>
      </c>
      <c r="D57">
        <v>1</v>
      </c>
    </row>
    <row r="58" spans="1:4" x14ac:dyDescent="0.15">
      <c r="A58" s="1">
        <v>61823</v>
      </c>
      <c r="B58" s="1">
        <v>715</v>
      </c>
      <c r="C58" t="str">
        <f t="shared" si="0"/>
        <v>July</v>
      </c>
      <c r="D58">
        <v>1</v>
      </c>
    </row>
    <row r="59" spans="1:4" x14ac:dyDescent="0.15">
      <c r="A59" s="1">
        <v>67680</v>
      </c>
      <c r="B59" s="1">
        <v>600</v>
      </c>
      <c r="C59" t="str">
        <f t="shared" si="0"/>
        <v>December</v>
      </c>
      <c r="D59">
        <v>1</v>
      </c>
    </row>
    <row r="60" spans="1:4" x14ac:dyDescent="0.15">
      <c r="A60" s="1">
        <v>70666</v>
      </c>
      <c r="B60" s="1">
        <v>1046</v>
      </c>
      <c r="C60" t="str">
        <f t="shared" si="0"/>
        <v>February</v>
      </c>
      <c r="D60">
        <v>1</v>
      </c>
    </row>
    <row r="61" spans="1:4" x14ac:dyDescent="0.15">
      <c r="A61" s="1">
        <v>72335</v>
      </c>
      <c r="B61" s="1">
        <v>2092</v>
      </c>
      <c r="C61" t="str">
        <f t="shared" si="0"/>
        <v>April</v>
      </c>
      <c r="D61">
        <v>1</v>
      </c>
    </row>
    <row r="62" spans="1:4" x14ac:dyDescent="0.15">
      <c r="A62" s="1">
        <v>32474</v>
      </c>
      <c r="B62" s="1">
        <v>11</v>
      </c>
      <c r="C62" t="str">
        <f t="shared" si="0"/>
        <v>November</v>
      </c>
      <c r="D62">
        <v>1</v>
      </c>
    </row>
    <row r="63" spans="1:4" x14ac:dyDescent="0.15">
      <c r="A63" s="1">
        <v>86857</v>
      </c>
      <c r="B63" s="1">
        <v>2074</v>
      </c>
      <c r="C63" t="str">
        <f t="shared" si="0"/>
        <v>October</v>
      </c>
      <c r="D63">
        <v>1</v>
      </c>
    </row>
    <row r="64" spans="1:4" x14ac:dyDescent="0.15">
      <c r="A64" s="1">
        <v>69096</v>
      </c>
      <c r="B64" s="1">
        <v>544</v>
      </c>
      <c r="C64" t="str">
        <f t="shared" si="0"/>
        <v>April</v>
      </c>
      <c r="D64">
        <v>1</v>
      </c>
    </row>
    <row r="65" spans="1:4" x14ac:dyDescent="0.15">
      <c r="A65" s="1">
        <v>74854</v>
      </c>
      <c r="B65" s="1">
        <v>1489</v>
      </c>
      <c r="C65" t="str">
        <f t="shared" si="0"/>
        <v>January</v>
      </c>
      <c r="D65">
        <v>1</v>
      </c>
    </row>
    <row r="66" spans="1:4" x14ac:dyDescent="0.15">
      <c r="A66" s="1">
        <v>66991</v>
      </c>
      <c r="B66" s="1">
        <v>1241</v>
      </c>
      <c r="C66" t="str">
        <f t="shared" si="0"/>
        <v>May</v>
      </c>
      <c r="D66">
        <v>1</v>
      </c>
    </row>
    <row r="67" spans="1:4" x14ac:dyDescent="0.15">
      <c r="A67" s="1">
        <v>65031</v>
      </c>
      <c r="B67" s="1">
        <v>777</v>
      </c>
      <c r="C67" t="str">
        <f t="shared" ref="C67:C130" si="1">TEXT(DATE(2024,B67,1),"mmmm")</f>
        <v>September</v>
      </c>
      <c r="D67">
        <v>1</v>
      </c>
    </row>
    <row r="68" spans="1:4" x14ac:dyDescent="0.15">
      <c r="A68" s="1">
        <v>60631</v>
      </c>
      <c r="B68" s="1">
        <v>642</v>
      </c>
      <c r="C68" t="str">
        <f t="shared" si="1"/>
        <v>June</v>
      </c>
      <c r="D68">
        <v>1</v>
      </c>
    </row>
    <row r="69" spans="1:4" x14ac:dyDescent="0.15">
      <c r="A69" s="1">
        <v>28332</v>
      </c>
      <c r="B69" s="1">
        <v>56</v>
      </c>
      <c r="C69" t="str">
        <f t="shared" si="1"/>
        <v>August</v>
      </c>
      <c r="D69">
        <v>1</v>
      </c>
    </row>
    <row r="70" spans="1:4" x14ac:dyDescent="0.15">
      <c r="A70" s="1">
        <v>40246</v>
      </c>
      <c r="B70" s="1">
        <v>12</v>
      </c>
      <c r="C70" t="str">
        <f t="shared" si="1"/>
        <v>December</v>
      </c>
      <c r="D70">
        <v>1</v>
      </c>
    </row>
    <row r="71" spans="1:4" x14ac:dyDescent="0.15">
      <c r="A71" s="1">
        <v>82326</v>
      </c>
      <c r="B71" s="1">
        <v>2074</v>
      </c>
      <c r="C71" t="str">
        <f t="shared" si="1"/>
        <v>October</v>
      </c>
      <c r="D71">
        <v>1</v>
      </c>
    </row>
    <row r="72" spans="1:4" x14ac:dyDescent="0.15">
      <c r="A72" s="1">
        <v>26326</v>
      </c>
      <c r="B72" s="1">
        <v>9</v>
      </c>
      <c r="C72" t="str">
        <f t="shared" si="1"/>
        <v>September</v>
      </c>
      <c r="D72">
        <v>1</v>
      </c>
    </row>
    <row r="73" spans="1:4" x14ac:dyDescent="0.15">
      <c r="A73" s="1">
        <v>92163</v>
      </c>
      <c r="B73" s="1">
        <v>2066</v>
      </c>
      <c r="C73" t="str">
        <f t="shared" si="1"/>
        <v>February</v>
      </c>
      <c r="D73">
        <v>1</v>
      </c>
    </row>
    <row r="74" spans="1:4" x14ac:dyDescent="0.15">
      <c r="A74" s="1">
        <v>29760</v>
      </c>
      <c r="B74" s="1">
        <v>148</v>
      </c>
      <c r="C74" t="str">
        <f t="shared" si="1"/>
        <v>April</v>
      </c>
      <c r="D74">
        <v>1</v>
      </c>
    </row>
    <row r="75" spans="1:4" x14ac:dyDescent="0.15">
      <c r="A75" s="1">
        <v>26304</v>
      </c>
      <c r="B75" s="1">
        <v>12</v>
      </c>
      <c r="C75" t="str">
        <f t="shared" si="1"/>
        <v>December</v>
      </c>
      <c r="D75">
        <v>1</v>
      </c>
    </row>
    <row r="76" spans="1:4" x14ac:dyDescent="0.15">
      <c r="A76" s="1">
        <v>23559</v>
      </c>
      <c r="B76" s="1">
        <v>56</v>
      </c>
      <c r="C76" t="str">
        <f t="shared" si="1"/>
        <v>August</v>
      </c>
      <c r="D76">
        <v>1</v>
      </c>
    </row>
    <row r="77" spans="1:4" x14ac:dyDescent="0.15">
      <c r="A77" s="1">
        <v>81361</v>
      </c>
      <c r="B77" s="1">
        <v>702</v>
      </c>
      <c r="C77" t="str">
        <f t="shared" si="1"/>
        <v>June</v>
      </c>
      <c r="D77">
        <v>1</v>
      </c>
    </row>
    <row r="78" spans="1:4" x14ac:dyDescent="0.15">
      <c r="A78" s="1">
        <v>29440</v>
      </c>
      <c r="B78" s="1">
        <v>53</v>
      </c>
      <c r="C78" t="str">
        <f t="shared" si="1"/>
        <v>May</v>
      </c>
      <c r="D78">
        <v>1</v>
      </c>
    </row>
    <row r="79" spans="1:4" x14ac:dyDescent="0.15">
      <c r="A79" s="1">
        <v>36138</v>
      </c>
      <c r="B79" s="1">
        <v>146</v>
      </c>
      <c r="C79" t="str">
        <f t="shared" si="1"/>
        <v>February</v>
      </c>
      <c r="D79">
        <v>1</v>
      </c>
    </row>
    <row r="80" spans="1:4" x14ac:dyDescent="0.15">
      <c r="A80" s="1">
        <v>83512</v>
      </c>
      <c r="B80" s="1">
        <v>2056</v>
      </c>
      <c r="C80" t="str">
        <f t="shared" si="1"/>
        <v>April</v>
      </c>
      <c r="D80">
        <v>1</v>
      </c>
    </row>
    <row r="81" spans="1:4" x14ac:dyDescent="0.15">
      <c r="A81" s="1">
        <v>79593</v>
      </c>
      <c r="B81" s="1">
        <v>1221</v>
      </c>
      <c r="C81" t="str">
        <f t="shared" si="1"/>
        <v>September</v>
      </c>
      <c r="D81">
        <v>1</v>
      </c>
    </row>
    <row r="82" spans="1:4" x14ac:dyDescent="0.15">
      <c r="A82" s="1">
        <v>54178</v>
      </c>
      <c r="B82" s="1">
        <v>187</v>
      </c>
      <c r="C82" t="str">
        <f t="shared" si="1"/>
        <v>July</v>
      </c>
      <c r="D82">
        <v>1</v>
      </c>
    </row>
    <row r="83" spans="1:4" x14ac:dyDescent="0.15">
      <c r="A83" s="1">
        <v>42394</v>
      </c>
      <c r="B83" s="1">
        <v>28</v>
      </c>
      <c r="C83" t="str">
        <f t="shared" si="1"/>
        <v>April</v>
      </c>
      <c r="D83">
        <v>1</v>
      </c>
    </row>
    <row r="84" spans="1:4" x14ac:dyDescent="0.15">
      <c r="A84" s="1">
        <v>23626</v>
      </c>
      <c r="B84" s="1">
        <v>43</v>
      </c>
      <c r="C84" t="str">
        <f t="shared" si="1"/>
        <v>July</v>
      </c>
      <c r="D84">
        <v>1</v>
      </c>
    </row>
    <row r="85" spans="1:4" x14ac:dyDescent="0.15">
      <c r="A85" s="1">
        <v>30096</v>
      </c>
      <c r="B85" s="1">
        <v>36</v>
      </c>
      <c r="C85" t="str">
        <f t="shared" si="1"/>
        <v>December</v>
      </c>
      <c r="D85">
        <v>1</v>
      </c>
    </row>
    <row r="86" spans="1:4" x14ac:dyDescent="0.15">
      <c r="A86" s="1">
        <v>47916</v>
      </c>
      <c r="B86" s="1">
        <v>531</v>
      </c>
      <c r="C86" t="str">
        <f t="shared" si="1"/>
        <v>March</v>
      </c>
      <c r="D86">
        <v>1</v>
      </c>
    </row>
    <row r="87" spans="1:4" x14ac:dyDescent="0.15">
      <c r="A87" s="1">
        <v>51813</v>
      </c>
      <c r="B87" s="1">
        <v>61</v>
      </c>
      <c r="C87" t="str">
        <f t="shared" si="1"/>
        <v>January</v>
      </c>
      <c r="D87">
        <v>1</v>
      </c>
    </row>
    <row r="88" spans="1:4" x14ac:dyDescent="0.15">
      <c r="A88" s="1">
        <v>78497</v>
      </c>
      <c r="B88" s="1">
        <v>755</v>
      </c>
      <c r="C88" t="str">
        <f t="shared" si="1"/>
        <v>November</v>
      </c>
      <c r="D88">
        <v>1</v>
      </c>
    </row>
    <row r="89" spans="1:4" x14ac:dyDescent="0.15">
      <c r="A89" s="1">
        <v>50150</v>
      </c>
      <c r="B89" s="1">
        <v>399</v>
      </c>
      <c r="C89" t="str">
        <f t="shared" si="1"/>
        <v>March</v>
      </c>
      <c r="D89">
        <v>1</v>
      </c>
    </row>
    <row r="90" spans="1:4" x14ac:dyDescent="0.15">
      <c r="A90" s="1">
        <v>47823</v>
      </c>
      <c r="B90" s="1">
        <v>62</v>
      </c>
      <c r="C90" t="str">
        <f t="shared" si="1"/>
        <v>February</v>
      </c>
      <c r="D90">
        <v>1</v>
      </c>
    </row>
    <row r="91" spans="1:4" x14ac:dyDescent="0.15">
      <c r="A91" s="1">
        <v>34554</v>
      </c>
      <c r="B91" s="1">
        <v>50</v>
      </c>
      <c r="C91" t="str">
        <f t="shared" si="1"/>
        <v>February</v>
      </c>
      <c r="D91">
        <v>1</v>
      </c>
    </row>
    <row r="92" spans="1:4" x14ac:dyDescent="0.15">
      <c r="A92" s="1">
        <v>85693</v>
      </c>
      <c r="B92" s="1">
        <v>1058</v>
      </c>
      <c r="C92" t="str">
        <f t="shared" si="1"/>
        <v>February</v>
      </c>
      <c r="D92">
        <v>1</v>
      </c>
    </row>
    <row r="93" spans="1:4" x14ac:dyDescent="0.15">
      <c r="A93" s="1">
        <v>65846</v>
      </c>
      <c r="B93" s="1">
        <v>1039</v>
      </c>
      <c r="C93" t="str">
        <f t="shared" si="1"/>
        <v>July</v>
      </c>
      <c r="D93">
        <v>1</v>
      </c>
    </row>
    <row r="94" spans="1:4" x14ac:dyDescent="0.15">
      <c r="A94" s="1">
        <v>80141</v>
      </c>
      <c r="B94" s="1">
        <v>2051</v>
      </c>
      <c r="C94" t="str">
        <f t="shared" si="1"/>
        <v>November</v>
      </c>
      <c r="D94">
        <v>1</v>
      </c>
    </row>
    <row r="95" spans="1:4" x14ac:dyDescent="0.15">
      <c r="A95" s="1">
        <v>24594</v>
      </c>
      <c r="B95" s="1">
        <v>20</v>
      </c>
      <c r="C95" t="str">
        <f t="shared" si="1"/>
        <v>August</v>
      </c>
      <c r="D95">
        <v>1</v>
      </c>
    </row>
    <row r="96" spans="1:4" x14ac:dyDescent="0.15">
      <c r="A96" s="1">
        <v>49096</v>
      </c>
      <c r="B96" s="1">
        <v>180</v>
      </c>
      <c r="C96" t="str">
        <f t="shared" si="1"/>
        <v>December</v>
      </c>
      <c r="D96">
        <v>1</v>
      </c>
    </row>
    <row r="97" spans="1:4" x14ac:dyDescent="0.15">
      <c r="A97" s="1">
        <v>52413</v>
      </c>
      <c r="B97" s="1">
        <v>845</v>
      </c>
      <c r="C97" t="str">
        <f t="shared" si="1"/>
        <v>May</v>
      </c>
      <c r="D97">
        <v>1</v>
      </c>
    </row>
    <row r="98" spans="1:4" x14ac:dyDescent="0.15">
      <c r="A98" s="1">
        <v>38557</v>
      </c>
      <c r="B98" s="1">
        <v>118</v>
      </c>
      <c r="C98" t="str">
        <f t="shared" si="1"/>
        <v>October</v>
      </c>
      <c r="D98">
        <v>1</v>
      </c>
    </row>
    <row r="99" spans="1:4" x14ac:dyDescent="0.15">
      <c r="A99" s="1">
        <v>89058</v>
      </c>
      <c r="B99" s="1">
        <v>807</v>
      </c>
      <c r="C99" t="str">
        <f t="shared" si="1"/>
        <v>March</v>
      </c>
      <c r="D99">
        <v>1</v>
      </c>
    </row>
    <row r="100" spans="1:4" x14ac:dyDescent="0.15">
      <c r="A100" s="1">
        <v>77298</v>
      </c>
      <c r="B100" s="1">
        <v>890</v>
      </c>
      <c r="C100" t="str">
        <f t="shared" si="1"/>
        <v>February</v>
      </c>
      <c r="D100">
        <v>1</v>
      </c>
    </row>
    <row r="101" spans="1:4" x14ac:dyDescent="0.15">
      <c r="A101" s="1">
        <v>92491</v>
      </c>
      <c r="B101" s="1">
        <v>2012</v>
      </c>
      <c r="C101" t="str">
        <f t="shared" si="1"/>
        <v>August</v>
      </c>
      <c r="D101">
        <v>1</v>
      </c>
    </row>
    <row r="102" spans="1:4" x14ac:dyDescent="0.15">
      <c r="A102" s="1">
        <v>57288</v>
      </c>
      <c r="B102" s="1">
        <v>548</v>
      </c>
      <c r="C102" t="str">
        <f t="shared" si="1"/>
        <v>August</v>
      </c>
      <c r="D102">
        <v>1</v>
      </c>
    </row>
    <row r="103" spans="1:4" x14ac:dyDescent="0.15">
      <c r="A103" s="1">
        <v>89572</v>
      </c>
      <c r="B103" s="1">
        <v>1995</v>
      </c>
      <c r="C103" t="str">
        <f t="shared" si="1"/>
        <v>March</v>
      </c>
      <c r="D103">
        <v>1</v>
      </c>
    </row>
    <row r="104" spans="1:4" x14ac:dyDescent="0.15">
      <c r="A104" s="1">
        <v>43974</v>
      </c>
      <c r="B104" s="1">
        <v>479</v>
      </c>
      <c r="C104" t="str">
        <f t="shared" si="1"/>
        <v>November</v>
      </c>
      <c r="D104">
        <v>1</v>
      </c>
    </row>
    <row r="105" spans="1:4" x14ac:dyDescent="0.15">
      <c r="A105" s="1">
        <v>50785</v>
      </c>
      <c r="B105" s="1">
        <v>87</v>
      </c>
      <c r="C105" t="str">
        <f t="shared" si="1"/>
        <v>March</v>
      </c>
      <c r="D105">
        <v>1</v>
      </c>
    </row>
    <row r="106" spans="1:4" x14ac:dyDescent="0.15">
      <c r="A106" s="1">
        <v>90765</v>
      </c>
      <c r="B106" s="1">
        <v>1691</v>
      </c>
      <c r="C106" t="str">
        <f t="shared" si="1"/>
        <v>November</v>
      </c>
      <c r="D106">
        <v>1</v>
      </c>
    </row>
    <row r="107" spans="1:4" x14ac:dyDescent="0.15">
      <c r="A107" s="1">
        <v>36550</v>
      </c>
      <c r="B107" s="1">
        <v>457</v>
      </c>
      <c r="C107" t="str">
        <f t="shared" si="1"/>
        <v>January</v>
      </c>
      <c r="D107">
        <v>1</v>
      </c>
    </row>
    <row r="108" spans="1:4" x14ac:dyDescent="0.15">
      <c r="A108" s="1">
        <v>30753</v>
      </c>
      <c r="B108" s="1">
        <v>51</v>
      </c>
      <c r="C108" t="str">
        <f t="shared" si="1"/>
        <v>March</v>
      </c>
      <c r="D108">
        <v>1</v>
      </c>
    </row>
    <row r="109" spans="1:4" x14ac:dyDescent="0.15">
      <c r="A109" s="1">
        <v>21918</v>
      </c>
      <c r="B109" s="1">
        <v>30</v>
      </c>
      <c r="C109" t="str">
        <f t="shared" si="1"/>
        <v>June</v>
      </c>
      <c r="D109">
        <v>1</v>
      </c>
    </row>
    <row r="110" spans="1:4" x14ac:dyDescent="0.15">
      <c r="A110" s="1">
        <v>56129</v>
      </c>
      <c r="B110" s="1">
        <v>612</v>
      </c>
      <c r="C110" t="str">
        <f t="shared" si="1"/>
        <v>December</v>
      </c>
      <c r="D110">
        <v>1</v>
      </c>
    </row>
    <row r="111" spans="1:4" x14ac:dyDescent="0.15">
      <c r="A111" s="1">
        <v>82332</v>
      </c>
      <c r="B111" s="1">
        <v>1987</v>
      </c>
      <c r="C111" t="str">
        <f t="shared" si="1"/>
        <v>July</v>
      </c>
      <c r="D111">
        <v>1</v>
      </c>
    </row>
    <row r="112" spans="1:4" x14ac:dyDescent="0.15">
      <c r="A112" s="1">
        <v>19510</v>
      </c>
      <c r="B112" s="1">
        <v>23</v>
      </c>
      <c r="C112" t="str">
        <f t="shared" si="1"/>
        <v>November</v>
      </c>
      <c r="D112">
        <v>1</v>
      </c>
    </row>
    <row r="113" spans="1:4" x14ac:dyDescent="0.15">
      <c r="A113" s="1">
        <v>30992</v>
      </c>
      <c r="B113" s="1">
        <v>41</v>
      </c>
      <c r="C113" t="str">
        <f t="shared" si="1"/>
        <v>May</v>
      </c>
      <c r="D113">
        <v>1</v>
      </c>
    </row>
    <row r="114" spans="1:4" x14ac:dyDescent="0.15">
      <c r="A114" s="1">
        <v>72903</v>
      </c>
      <c r="B114" s="1">
        <v>1974</v>
      </c>
      <c r="C114" t="str">
        <f t="shared" si="1"/>
        <v>June</v>
      </c>
      <c r="D114">
        <v>1</v>
      </c>
    </row>
    <row r="115" spans="1:4" x14ac:dyDescent="0.15">
      <c r="A115" s="1">
        <v>71488</v>
      </c>
      <c r="B115" s="1">
        <v>387</v>
      </c>
      <c r="C115" t="str">
        <f t="shared" si="1"/>
        <v>March</v>
      </c>
      <c r="D115">
        <v>1</v>
      </c>
    </row>
    <row r="116" spans="1:4" x14ac:dyDescent="0.15">
      <c r="A116" s="1">
        <v>95529</v>
      </c>
      <c r="B116" s="1">
        <v>1966</v>
      </c>
      <c r="C116" t="str">
        <f t="shared" si="1"/>
        <v>October</v>
      </c>
      <c r="D116">
        <v>1</v>
      </c>
    </row>
    <row r="117" spans="1:4" x14ac:dyDescent="0.15">
      <c r="A117" s="1">
        <v>54348</v>
      </c>
      <c r="B117" s="1">
        <v>86</v>
      </c>
      <c r="C117" t="str">
        <f t="shared" si="1"/>
        <v>February</v>
      </c>
      <c r="D117">
        <v>1</v>
      </c>
    </row>
    <row r="118" spans="1:4" x14ac:dyDescent="0.15">
      <c r="A118" s="1">
        <v>77376</v>
      </c>
      <c r="B118" s="1">
        <v>649</v>
      </c>
      <c r="C118" t="str">
        <f t="shared" si="1"/>
        <v>January</v>
      </c>
      <c r="D118">
        <v>1</v>
      </c>
    </row>
    <row r="119" spans="1:4" x14ac:dyDescent="0.15">
      <c r="A119" s="1">
        <v>62998</v>
      </c>
      <c r="B119" s="1">
        <v>405</v>
      </c>
      <c r="C119" t="str">
        <f t="shared" si="1"/>
        <v>September</v>
      </c>
      <c r="D119">
        <v>1</v>
      </c>
    </row>
    <row r="120" spans="1:4" x14ac:dyDescent="0.15">
      <c r="A120" s="1">
        <v>61331</v>
      </c>
      <c r="B120" s="1">
        <v>591</v>
      </c>
      <c r="C120" t="str">
        <f t="shared" si="1"/>
        <v>March</v>
      </c>
      <c r="D120">
        <v>1</v>
      </c>
    </row>
    <row r="121" spans="1:4" x14ac:dyDescent="0.15">
      <c r="A121" s="1">
        <v>73448</v>
      </c>
      <c r="B121" s="1">
        <v>595</v>
      </c>
      <c r="C121" t="str">
        <f t="shared" si="1"/>
        <v>July</v>
      </c>
      <c r="D121">
        <v>1</v>
      </c>
    </row>
    <row r="122" spans="1:4" x14ac:dyDescent="0.15">
      <c r="A122" s="1">
        <v>41551</v>
      </c>
      <c r="B122" s="1">
        <v>256</v>
      </c>
      <c r="C122" t="str">
        <f t="shared" si="1"/>
        <v>April</v>
      </c>
      <c r="D122">
        <v>1</v>
      </c>
    </row>
    <row r="123" spans="1:4" x14ac:dyDescent="0.15">
      <c r="A123" s="1">
        <v>62981</v>
      </c>
      <c r="B123" s="1">
        <v>1482</v>
      </c>
      <c r="C123" t="str">
        <f t="shared" si="1"/>
        <v>June</v>
      </c>
      <c r="D123">
        <v>1</v>
      </c>
    </row>
    <row r="124" spans="1:4" x14ac:dyDescent="0.15">
      <c r="A124" s="1">
        <v>9548</v>
      </c>
      <c r="B124" s="1">
        <v>20</v>
      </c>
      <c r="C124" t="str">
        <f t="shared" si="1"/>
        <v>August</v>
      </c>
      <c r="D124">
        <v>1</v>
      </c>
    </row>
    <row r="125" spans="1:4" x14ac:dyDescent="0.15">
      <c r="A125" s="1">
        <v>33762</v>
      </c>
      <c r="B125" s="1">
        <v>90</v>
      </c>
      <c r="C125" t="str">
        <f t="shared" si="1"/>
        <v>June</v>
      </c>
      <c r="D125">
        <v>1</v>
      </c>
    </row>
    <row r="126" spans="1:4" x14ac:dyDescent="0.15">
      <c r="A126" s="1">
        <v>75345</v>
      </c>
      <c r="B126" s="1">
        <v>1954</v>
      </c>
      <c r="C126" t="str">
        <f t="shared" si="1"/>
        <v>October</v>
      </c>
      <c r="D126">
        <v>1</v>
      </c>
    </row>
    <row r="127" spans="1:4" x14ac:dyDescent="0.15">
      <c r="A127" s="1">
        <v>36921</v>
      </c>
      <c r="B127" s="1">
        <v>34</v>
      </c>
      <c r="C127" t="str">
        <f t="shared" si="1"/>
        <v>October</v>
      </c>
      <c r="D127">
        <v>1</v>
      </c>
    </row>
    <row r="128" spans="1:4" x14ac:dyDescent="0.15">
      <c r="A128" s="1">
        <v>92859</v>
      </c>
      <c r="B128" s="1">
        <v>2057</v>
      </c>
      <c r="C128" t="str">
        <f t="shared" si="1"/>
        <v>May</v>
      </c>
      <c r="D128">
        <v>1</v>
      </c>
    </row>
    <row r="129" spans="1:4" x14ac:dyDescent="0.15">
      <c r="A129" s="1">
        <v>91700</v>
      </c>
      <c r="B129" s="1">
        <v>1949</v>
      </c>
      <c r="C129" t="str">
        <f t="shared" si="1"/>
        <v>May</v>
      </c>
      <c r="D129">
        <v>1</v>
      </c>
    </row>
    <row r="130" spans="1:4" x14ac:dyDescent="0.15">
      <c r="A130" s="1">
        <v>86111</v>
      </c>
      <c r="B130" s="1">
        <v>1259</v>
      </c>
      <c r="C130" t="str">
        <f t="shared" si="1"/>
        <v>November</v>
      </c>
      <c r="D130">
        <v>1</v>
      </c>
    </row>
    <row r="131" spans="1:4" x14ac:dyDescent="0.15">
      <c r="A131" s="1">
        <v>68352</v>
      </c>
      <c r="B131" s="1">
        <v>838</v>
      </c>
      <c r="C131" t="str">
        <f t="shared" ref="C131:C194" si="2">TEXT(DATE(2024,B131,1),"mmmm")</f>
        <v>October</v>
      </c>
      <c r="D131">
        <v>1</v>
      </c>
    </row>
    <row r="132" spans="1:4" x14ac:dyDescent="0.15">
      <c r="A132" s="1">
        <v>41883</v>
      </c>
      <c r="B132" s="1">
        <v>196</v>
      </c>
      <c r="C132" t="str">
        <f t="shared" si="2"/>
        <v>April</v>
      </c>
      <c r="D132">
        <v>1</v>
      </c>
    </row>
    <row r="133" spans="1:4" x14ac:dyDescent="0.15">
      <c r="A133" s="1">
        <v>59809</v>
      </c>
      <c r="B133" s="1">
        <v>828</v>
      </c>
      <c r="C133" t="str">
        <f t="shared" si="2"/>
        <v>December</v>
      </c>
      <c r="D133">
        <v>1</v>
      </c>
    </row>
    <row r="134" spans="1:4" x14ac:dyDescent="0.15">
      <c r="A134" s="1">
        <v>72309</v>
      </c>
      <c r="B134" s="1">
        <v>1931</v>
      </c>
      <c r="C134" t="str">
        <f t="shared" si="2"/>
        <v>November</v>
      </c>
      <c r="D134">
        <v>1</v>
      </c>
    </row>
    <row r="135" spans="1:4" x14ac:dyDescent="0.15">
      <c r="A135" s="1">
        <v>38547</v>
      </c>
      <c r="B135" s="1">
        <v>18</v>
      </c>
      <c r="C135" t="str">
        <f t="shared" si="2"/>
        <v>June</v>
      </c>
      <c r="D135">
        <v>1</v>
      </c>
    </row>
    <row r="136" spans="1:4" x14ac:dyDescent="0.15">
      <c r="A136" s="1">
        <v>35688</v>
      </c>
      <c r="B136" s="1">
        <v>179</v>
      </c>
      <c r="C136" t="str">
        <f t="shared" si="2"/>
        <v>November</v>
      </c>
      <c r="D136">
        <v>1</v>
      </c>
    </row>
    <row r="137" spans="1:4" x14ac:dyDescent="0.15">
      <c r="A137" s="1">
        <v>49605</v>
      </c>
      <c r="B137" s="1">
        <v>119</v>
      </c>
      <c r="C137" t="str">
        <f t="shared" si="2"/>
        <v>November</v>
      </c>
      <c r="D137">
        <v>1</v>
      </c>
    </row>
    <row r="138" spans="1:4" x14ac:dyDescent="0.15">
      <c r="A138" s="1">
        <v>59354</v>
      </c>
      <c r="B138" s="1">
        <v>446</v>
      </c>
      <c r="C138" t="str">
        <f t="shared" si="2"/>
        <v>February</v>
      </c>
      <c r="D138">
        <v>1</v>
      </c>
    </row>
    <row r="139" spans="1:4" x14ac:dyDescent="0.15">
      <c r="A139" s="1">
        <v>65747</v>
      </c>
      <c r="B139" s="1">
        <v>447</v>
      </c>
      <c r="C139" t="str">
        <f t="shared" si="2"/>
        <v>March</v>
      </c>
      <c r="D139">
        <v>1</v>
      </c>
    </row>
    <row r="140" spans="1:4" x14ac:dyDescent="0.15">
      <c r="A140" s="1">
        <v>46344</v>
      </c>
      <c r="B140" s="1">
        <v>338</v>
      </c>
      <c r="C140" t="str">
        <f t="shared" si="2"/>
        <v>February</v>
      </c>
      <c r="D140">
        <v>1</v>
      </c>
    </row>
    <row r="141" spans="1:4" x14ac:dyDescent="0.15">
      <c r="A141" s="1">
        <v>34176</v>
      </c>
      <c r="B141" s="1">
        <v>69</v>
      </c>
      <c r="C141" t="str">
        <f t="shared" si="2"/>
        <v>September</v>
      </c>
      <c r="D141">
        <v>1</v>
      </c>
    </row>
    <row r="142" spans="1:4" x14ac:dyDescent="0.15">
      <c r="A142" s="1">
        <v>61010</v>
      </c>
      <c r="B142" s="1">
        <v>945</v>
      </c>
      <c r="C142" t="str">
        <f t="shared" si="2"/>
        <v>September</v>
      </c>
      <c r="D142">
        <v>1</v>
      </c>
    </row>
    <row r="143" spans="1:4" x14ac:dyDescent="0.15">
      <c r="A143" s="1">
        <v>87771</v>
      </c>
      <c r="B143" s="1">
        <v>1924</v>
      </c>
      <c r="C143" t="str">
        <f t="shared" si="2"/>
        <v>April</v>
      </c>
      <c r="D143">
        <v>1</v>
      </c>
    </row>
    <row r="144" spans="1:4" x14ac:dyDescent="0.15">
      <c r="A144" s="1">
        <v>49967</v>
      </c>
      <c r="B144" s="1">
        <v>303</v>
      </c>
      <c r="C144" t="str">
        <f t="shared" si="2"/>
        <v>March</v>
      </c>
      <c r="D144">
        <v>1</v>
      </c>
    </row>
    <row r="145" spans="1:4" x14ac:dyDescent="0.15">
      <c r="A145" s="1">
        <v>60199</v>
      </c>
      <c r="B145" s="1">
        <v>18</v>
      </c>
      <c r="C145" t="str">
        <f t="shared" si="2"/>
        <v>June</v>
      </c>
      <c r="D145">
        <v>1</v>
      </c>
    </row>
    <row r="146" spans="1:4" x14ac:dyDescent="0.15">
      <c r="A146" s="1">
        <v>55375</v>
      </c>
      <c r="B146" s="1">
        <v>148</v>
      </c>
      <c r="C146" t="str">
        <f t="shared" si="2"/>
        <v>April</v>
      </c>
      <c r="D146">
        <v>1</v>
      </c>
    </row>
    <row r="147" spans="1:4" x14ac:dyDescent="0.15">
      <c r="A147" s="1">
        <v>80317</v>
      </c>
      <c r="B147" s="1">
        <v>1174</v>
      </c>
      <c r="C147" t="str">
        <f t="shared" si="2"/>
        <v>October</v>
      </c>
      <c r="D147">
        <v>1</v>
      </c>
    </row>
    <row r="148" spans="1:4" x14ac:dyDescent="0.15">
      <c r="A148" s="1">
        <v>30523</v>
      </c>
      <c r="B148" s="1">
        <v>8</v>
      </c>
      <c r="C148" t="str">
        <f t="shared" si="2"/>
        <v>August</v>
      </c>
      <c r="D148">
        <v>1</v>
      </c>
    </row>
    <row r="149" spans="1:4" x14ac:dyDescent="0.15">
      <c r="A149" s="1">
        <v>70356</v>
      </c>
      <c r="B149" s="1">
        <v>1673</v>
      </c>
      <c r="C149" t="str">
        <f t="shared" si="2"/>
        <v>May</v>
      </c>
      <c r="D149">
        <v>1</v>
      </c>
    </row>
    <row r="150" spans="1:4" x14ac:dyDescent="0.15">
      <c r="A150" s="1">
        <v>23228</v>
      </c>
      <c r="B150" s="1">
        <v>116</v>
      </c>
      <c r="C150" t="str">
        <f t="shared" si="2"/>
        <v>August</v>
      </c>
      <c r="D150">
        <v>1</v>
      </c>
    </row>
    <row r="151" spans="1:4" x14ac:dyDescent="0.15">
      <c r="A151" s="1">
        <v>74165</v>
      </c>
      <c r="B151" s="1">
        <v>1281</v>
      </c>
      <c r="C151" t="str">
        <f t="shared" si="2"/>
        <v>September</v>
      </c>
      <c r="D151">
        <v>1</v>
      </c>
    </row>
    <row r="152" spans="1:4" x14ac:dyDescent="0.15">
      <c r="A152" s="1">
        <v>43482</v>
      </c>
      <c r="B152" s="1">
        <v>60</v>
      </c>
      <c r="C152" t="str">
        <f t="shared" si="2"/>
        <v>December</v>
      </c>
      <c r="D152">
        <v>1</v>
      </c>
    </row>
    <row r="153" spans="1:4" x14ac:dyDescent="0.15">
      <c r="A153" s="1">
        <v>62551</v>
      </c>
      <c r="B153" s="1">
        <v>394</v>
      </c>
      <c r="C153" t="str">
        <f t="shared" si="2"/>
        <v>October</v>
      </c>
      <c r="D153">
        <v>1</v>
      </c>
    </row>
    <row r="154" spans="1:4" x14ac:dyDescent="0.15">
      <c r="A154" s="1">
        <v>52332</v>
      </c>
      <c r="B154" s="1">
        <v>257</v>
      </c>
      <c r="C154" t="str">
        <f t="shared" si="2"/>
        <v>May</v>
      </c>
      <c r="D154">
        <v>1</v>
      </c>
    </row>
    <row r="155" spans="1:4" x14ac:dyDescent="0.15">
      <c r="A155" s="1">
        <v>66951</v>
      </c>
      <c r="B155" s="1">
        <v>993</v>
      </c>
      <c r="C155" t="str">
        <f t="shared" si="2"/>
        <v>September</v>
      </c>
      <c r="D155">
        <v>1</v>
      </c>
    </row>
    <row r="156" spans="1:4" x14ac:dyDescent="0.15">
      <c r="A156" s="1">
        <v>26091</v>
      </c>
      <c r="B156" s="1">
        <v>69</v>
      </c>
      <c r="C156" t="str">
        <f t="shared" si="2"/>
        <v>September</v>
      </c>
      <c r="D156">
        <v>1</v>
      </c>
    </row>
    <row r="157" spans="1:4" x14ac:dyDescent="0.15">
      <c r="A157" s="1">
        <v>33456</v>
      </c>
      <c r="B157" s="1">
        <v>29</v>
      </c>
      <c r="C157" t="str">
        <f t="shared" si="2"/>
        <v>May</v>
      </c>
      <c r="D157">
        <v>1</v>
      </c>
    </row>
    <row r="158" spans="1:4" x14ac:dyDescent="0.15">
      <c r="A158" s="1">
        <v>28718</v>
      </c>
      <c r="B158" s="1">
        <v>41</v>
      </c>
      <c r="C158" t="str">
        <f t="shared" si="2"/>
        <v>May</v>
      </c>
      <c r="D158">
        <v>1</v>
      </c>
    </row>
    <row r="159" spans="1:4" x14ac:dyDescent="0.15">
      <c r="A159" s="1">
        <v>50447</v>
      </c>
      <c r="B159" s="1">
        <v>121</v>
      </c>
      <c r="C159" t="str">
        <f t="shared" si="2"/>
        <v>January</v>
      </c>
      <c r="D159">
        <v>1</v>
      </c>
    </row>
    <row r="160" spans="1:4" x14ac:dyDescent="0.15">
      <c r="A160" s="1">
        <v>53537</v>
      </c>
      <c r="B160" s="1">
        <v>87</v>
      </c>
      <c r="C160" t="str">
        <f t="shared" si="2"/>
        <v>March</v>
      </c>
      <c r="D160">
        <v>1</v>
      </c>
    </row>
    <row r="161" spans="1:4" x14ac:dyDescent="0.15">
      <c r="A161" s="1">
        <v>52074</v>
      </c>
      <c r="B161" s="1">
        <v>71</v>
      </c>
      <c r="C161" t="str">
        <f t="shared" si="2"/>
        <v>November</v>
      </c>
      <c r="D161">
        <v>1</v>
      </c>
    </row>
    <row r="162" spans="1:4" x14ac:dyDescent="0.15">
      <c r="A162" s="1">
        <v>80427</v>
      </c>
      <c r="B162" s="1">
        <v>1809</v>
      </c>
      <c r="C162" t="str">
        <f t="shared" si="2"/>
        <v>September</v>
      </c>
      <c r="D162">
        <v>1</v>
      </c>
    </row>
    <row r="163" spans="1:4" x14ac:dyDescent="0.15">
      <c r="A163" s="1">
        <v>38853</v>
      </c>
      <c r="B163" s="1">
        <v>43</v>
      </c>
      <c r="C163" t="str">
        <f t="shared" si="2"/>
        <v>July</v>
      </c>
      <c r="D163">
        <v>1</v>
      </c>
    </row>
    <row r="164" spans="1:4" x14ac:dyDescent="0.15">
      <c r="A164" s="1">
        <v>38285</v>
      </c>
      <c r="B164" s="1">
        <v>9</v>
      </c>
      <c r="C164" t="str">
        <f t="shared" si="2"/>
        <v>September</v>
      </c>
      <c r="D164">
        <v>1</v>
      </c>
    </row>
    <row r="165" spans="1:4" x14ac:dyDescent="0.15">
      <c r="A165" s="1">
        <v>51650</v>
      </c>
      <c r="B165" s="1">
        <v>184</v>
      </c>
      <c r="C165" t="str">
        <f t="shared" si="2"/>
        <v>April</v>
      </c>
      <c r="D165">
        <v>1</v>
      </c>
    </row>
    <row r="166" spans="1:4" x14ac:dyDescent="0.15">
      <c r="A166" s="1">
        <v>16248</v>
      </c>
      <c r="B166" s="1">
        <v>48</v>
      </c>
      <c r="C166" t="str">
        <f t="shared" si="2"/>
        <v>December</v>
      </c>
      <c r="D166">
        <v>1</v>
      </c>
    </row>
    <row r="167" spans="1:4" x14ac:dyDescent="0.15">
      <c r="A167" s="1">
        <v>66835</v>
      </c>
      <c r="B167" s="1">
        <v>892</v>
      </c>
      <c r="C167" t="str">
        <f t="shared" si="2"/>
        <v>April</v>
      </c>
      <c r="D167">
        <v>1</v>
      </c>
    </row>
    <row r="168" spans="1:4" x14ac:dyDescent="0.15">
      <c r="A168" s="1">
        <v>30477</v>
      </c>
      <c r="B168" s="1">
        <v>54</v>
      </c>
      <c r="C168" t="str">
        <f t="shared" si="2"/>
        <v>June</v>
      </c>
      <c r="D168">
        <v>1</v>
      </c>
    </row>
    <row r="169" spans="1:4" x14ac:dyDescent="0.15">
      <c r="A169" s="1">
        <v>28249</v>
      </c>
      <c r="B169" s="1">
        <v>33</v>
      </c>
      <c r="C169" t="str">
        <f t="shared" si="2"/>
        <v>September</v>
      </c>
      <c r="D169">
        <v>1</v>
      </c>
    </row>
    <row r="170" spans="1:4" x14ac:dyDescent="0.15">
      <c r="A170" s="1">
        <v>25271</v>
      </c>
      <c r="B170" s="1">
        <v>43</v>
      </c>
      <c r="C170" t="str">
        <f t="shared" si="2"/>
        <v>July</v>
      </c>
      <c r="D170">
        <v>1</v>
      </c>
    </row>
    <row r="171" spans="1:4" x14ac:dyDescent="0.15">
      <c r="A171" s="1">
        <v>32303</v>
      </c>
      <c r="B171" s="1">
        <v>37</v>
      </c>
      <c r="C171" t="str">
        <f t="shared" si="2"/>
        <v>January</v>
      </c>
      <c r="D171">
        <v>1</v>
      </c>
    </row>
    <row r="172" spans="1:4" x14ac:dyDescent="0.15">
      <c r="A172" s="1">
        <v>61286</v>
      </c>
      <c r="B172" s="1">
        <v>491</v>
      </c>
      <c r="C172" t="str">
        <f t="shared" si="2"/>
        <v>November</v>
      </c>
      <c r="D172">
        <v>1</v>
      </c>
    </row>
    <row r="173" spans="1:4" x14ac:dyDescent="0.15">
      <c r="A173" s="1">
        <v>74068</v>
      </c>
      <c r="B173" s="1">
        <v>1566</v>
      </c>
      <c r="C173" t="str">
        <f t="shared" si="2"/>
        <v>June</v>
      </c>
      <c r="D173">
        <v>1</v>
      </c>
    </row>
    <row r="174" spans="1:4" x14ac:dyDescent="0.15">
      <c r="A174" s="1">
        <v>45759</v>
      </c>
      <c r="B174" s="1">
        <v>64</v>
      </c>
      <c r="C174" t="str">
        <f t="shared" si="2"/>
        <v>April</v>
      </c>
      <c r="D174">
        <v>1</v>
      </c>
    </row>
    <row r="175" spans="1:4" x14ac:dyDescent="0.15">
      <c r="A175" s="1">
        <v>24882</v>
      </c>
      <c r="B175" s="1">
        <v>44</v>
      </c>
      <c r="C175" t="str">
        <f t="shared" si="2"/>
        <v>August</v>
      </c>
      <c r="D175">
        <v>1</v>
      </c>
    </row>
    <row r="176" spans="1:4" x14ac:dyDescent="0.15">
      <c r="A176" s="1">
        <v>66973</v>
      </c>
      <c r="B176" s="1">
        <v>1180</v>
      </c>
      <c r="C176" t="str">
        <f t="shared" si="2"/>
        <v>April</v>
      </c>
      <c r="D176">
        <v>1</v>
      </c>
    </row>
    <row r="177" spans="1:4" x14ac:dyDescent="0.15">
      <c r="A177" s="1">
        <v>38872</v>
      </c>
      <c r="B177" s="1">
        <v>69</v>
      </c>
      <c r="C177" t="str">
        <f t="shared" si="2"/>
        <v>September</v>
      </c>
      <c r="D177">
        <v>1</v>
      </c>
    </row>
    <row r="178" spans="1:4" x14ac:dyDescent="0.15">
      <c r="A178" s="1">
        <v>51148</v>
      </c>
      <c r="B178" s="1">
        <v>303</v>
      </c>
      <c r="C178" t="str">
        <f t="shared" si="2"/>
        <v>March</v>
      </c>
      <c r="D178">
        <v>1</v>
      </c>
    </row>
    <row r="179" spans="1:4" x14ac:dyDescent="0.15">
      <c r="A179" s="1">
        <v>31353</v>
      </c>
      <c r="B179" s="1">
        <v>24</v>
      </c>
      <c r="C179" t="str">
        <f t="shared" si="2"/>
        <v>December</v>
      </c>
      <c r="D179">
        <v>1</v>
      </c>
    </row>
    <row r="180" spans="1:4" x14ac:dyDescent="0.15">
      <c r="A180" s="1">
        <v>69661</v>
      </c>
      <c r="B180" s="1">
        <v>826</v>
      </c>
      <c r="C180" t="str">
        <f t="shared" si="2"/>
        <v>October</v>
      </c>
      <c r="D180">
        <v>1</v>
      </c>
    </row>
    <row r="181" spans="1:4" x14ac:dyDescent="0.15">
      <c r="A181" s="1">
        <v>80067</v>
      </c>
      <c r="B181" s="1">
        <v>1549</v>
      </c>
      <c r="C181" t="str">
        <f t="shared" si="2"/>
        <v>January</v>
      </c>
      <c r="D181">
        <v>1</v>
      </c>
    </row>
    <row r="182" spans="1:4" x14ac:dyDescent="0.15">
      <c r="A182" s="1">
        <v>86718</v>
      </c>
      <c r="B182" s="1">
        <v>1098</v>
      </c>
      <c r="C182" t="str">
        <f t="shared" si="2"/>
        <v>June</v>
      </c>
      <c r="D182">
        <v>1</v>
      </c>
    </row>
    <row r="183" spans="1:4" x14ac:dyDescent="0.15">
      <c r="A183" s="1">
        <v>96876</v>
      </c>
      <c r="B183" s="1">
        <v>1920</v>
      </c>
      <c r="C183" t="str">
        <f t="shared" si="2"/>
        <v>December</v>
      </c>
      <c r="D183">
        <v>1</v>
      </c>
    </row>
    <row r="184" spans="1:4" x14ac:dyDescent="0.15">
      <c r="A184" s="1">
        <v>69142</v>
      </c>
      <c r="B184" s="1">
        <v>496</v>
      </c>
      <c r="C184" t="str">
        <f t="shared" si="2"/>
        <v>April</v>
      </c>
      <c r="D184">
        <v>1</v>
      </c>
    </row>
    <row r="185" spans="1:4" x14ac:dyDescent="0.15">
      <c r="A185" s="1">
        <v>75922</v>
      </c>
      <c r="B185" s="1">
        <v>1203</v>
      </c>
      <c r="C185" t="str">
        <f t="shared" si="2"/>
        <v>March</v>
      </c>
      <c r="D185">
        <v>1</v>
      </c>
    </row>
    <row r="186" spans="1:4" x14ac:dyDescent="0.15">
      <c r="A186" s="1">
        <v>63693</v>
      </c>
      <c r="B186" s="1">
        <v>1096</v>
      </c>
      <c r="C186" t="str">
        <f t="shared" si="2"/>
        <v>April</v>
      </c>
      <c r="D186">
        <v>1</v>
      </c>
    </row>
    <row r="187" spans="1:4" x14ac:dyDescent="0.15">
      <c r="A187" s="1">
        <v>84169</v>
      </c>
      <c r="B187" s="1">
        <v>1919</v>
      </c>
      <c r="C187" t="str">
        <f t="shared" si="2"/>
        <v>November</v>
      </c>
      <c r="D187">
        <v>1</v>
      </c>
    </row>
    <row r="188" spans="1:4" x14ac:dyDescent="0.15">
      <c r="A188" s="1">
        <v>40637</v>
      </c>
      <c r="B188" s="1">
        <v>35</v>
      </c>
      <c r="C188" t="str">
        <f t="shared" si="2"/>
        <v>November</v>
      </c>
      <c r="D188">
        <v>1</v>
      </c>
    </row>
    <row r="189" spans="1:4" x14ac:dyDescent="0.15">
      <c r="A189" s="1">
        <v>29604</v>
      </c>
      <c r="B189" s="1">
        <v>39</v>
      </c>
      <c r="C189" t="str">
        <f t="shared" si="2"/>
        <v>March</v>
      </c>
      <c r="D189">
        <v>1</v>
      </c>
    </row>
    <row r="190" spans="1:4" x14ac:dyDescent="0.15">
      <c r="A190" s="1">
        <v>48721</v>
      </c>
      <c r="B190" s="1">
        <v>272</v>
      </c>
      <c r="C190" t="str">
        <f t="shared" si="2"/>
        <v>August</v>
      </c>
      <c r="D190">
        <v>1</v>
      </c>
    </row>
    <row r="191" spans="1:4" x14ac:dyDescent="0.15">
      <c r="A191" s="1">
        <v>44794</v>
      </c>
      <c r="B191" s="1">
        <v>61</v>
      </c>
      <c r="C191" t="str">
        <f t="shared" si="2"/>
        <v>January</v>
      </c>
      <c r="D191">
        <v>1</v>
      </c>
    </row>
    <row r="192" spans="1:4" x14ac:dyDescent="0.15">
      <c r="A192" s="1">
        <v>79174</v>
      </c>
      <c r="B192" s="1">
        <v>1914</v>
      </c>
      <c r="C192" t="str">
        <f t="shared" si="2"/>
        <v>June</v>
      </c>
      <c r="D192">
        <v>1</v>
      </c>
    </row>
    <row r="193" spans="1:4" x14ac:dyDescent="0.15">
      <c r="A193" s="1">
        <v>46097</v>
      </c>
      <c r="B193" s="1">
        <v>233</v>
      </c>
      <c r="C193" t="str">
        <f t="shared" si="2"/>
        <v>May</v>
      </c>
      <c r="D193">
        <v>1</v>
      </c>
    </row>
    <row r="194" spans="1:4" x14ac:dyDescent="0.15">
      <c r="A194" s="1">
        <v>77972</v>
      </c>
      <c r="B194" s="1">
        <v>1089</v>
      </c>
      <c r="C194" t="str">
        <f t="shared" si="2"/>
        <v>September</v>
      </c>
      <c r="D194">
        <v>1</v>
      </c>
    </row>
    <row r="195" spans="1:4" x14ac:dyDescent="0.15">
      <c r="A195" s="1">
        <v>44377</v>
      </c>
      <c r="B195" s="1">
        <v>254</v>
      </c>
      <c r="C195" t="str">
        <f t="shared" ref="C195:C258" si="3">TEXT(DATE(2024,B195,1),"mmmm")</f>
        <v>February</v>
      </c>
      <c r="D195">
        <v>1</v>
      </c>
    </row>
    <row r="196" spans="1:4" x14ac:dyDescent="0.15">
      <c r="A196" s="1">
        <v>46014</v>
      </c>
      <c r="B196" s="1">
        <v>497</v>
      </c>
      <c r="C196" t="str">
        <f t="shared" si="3"/>
        <v>May</v>
      </c>
      <c r="D196">
        <v>1</v>
      </c>
    </row>
    <row r="197" spans="1:4" x14ac:dyDescent="0.15">
      <c r="A197" s="1">
        <v>70951</v>
      </c>
      <c r="B197" s="1">
        <v>1144</v>
      </c>
      <c r="C197" t="str">
        <f t="shared" si="3"/>
        <v>April</v>
      </c>
      <c r="D197">
        <v>1</v>
      </c>
    </row>
    <row r="198" spans="1:4" x14ac:dyDescent="0.15">
      <c r="A198" s="1">
        <v>41443</v>
      </c>
      <c r="B198" s="1">
        <v>393</v>
      </c>
      <c r="C198" t="str">
        <f t="shared" si="3"/>
        <v>September</v>
      </c>
      <c r="D198">
        <v>1</v>
      </c>
    </row>
    <row r="199" spans="1:4" x14ac:dyDescent="0.15">
      <c r="A199" s="1">
        <v>52195</v>
      </c>
      <c r="B199" s="1">
        <v>16</v>
      </c>
      <c r="C199" t="str">
        <f t="shared" si="3"/>
        <v>April</v>
      </c>
      <c r="D199">
        <v>1</v>
      </c>
    </row>
    <row r="200" spans="1:4" x14ac:dyDescent="0.15">
      <c r="A200" s="1">
        <v>83790</v>
      </c>
      <c r="B200" s="1">
        <v>1599</v>
      </c>
      <c r="C200" t="str">
        <f t="shared" si="3"/>
        <v>March</v>
      </c>
      <c r="D200">
        <v>1</v>
      </c>
    </row>
    <row r="201" spans="1:4" x14ac:dyDescent="0.15">
      <c r="A201" s="1">
        <v>44551</v>
      </c>
      <c r="B201" s="1">
        <v>219</v>
      </c>
      <c r="C201" t="str">
        <f t="shared" si="3"/>
        <v>March</v>
      </c>
      <c r="D201">
        <v>1</v>
      </c>
    </row>
    <row r="202" spans="1:4" x14ac:dyDescent="0.15">
      <c r="A202" s="1">
        <v>69508</v>
      </c>
      <c r="B202" s="1">
        <v>1092</v>
      </c>
      <c r="C202" t="str">
        <f t="shared" si="3"/>
        <v>December</v>
      </c>
      <c r="D202">
        <v>1</v>
      </c>
    </row>
    <row r="203" spans="1:4" x14ac:dyDescent="0.15">
      <c r="A203" s="1">
        <v>45204</v>
      </c>
      <c r="B203" s="1">
        <v>96</v>
      </c>
      <c r="C203" t="str">
        <f t="shared" si="3"/>
        <v>December</v>
      </c>
      <c r="D203">
        <v>1</v>
      </c>
    </row>
    <row r="204" spans="1:4" x14ac:dyDescent="0.15">
      <c r="A204" s="1">
        <v>72460</v>
      </c>
      <c r="B204" s="1">
        <v>1037</v>
      </c>
      <c r="C204" t="str">
        <f t="shared" si="3"/>
        <v>May</v>
      </c>
      <c r="D204">
        <v>1</v>
      </c>
    </row>
    <row r="205" spans="1:4" x14ac:dyDescent="0.15">
      <c r="A205" s="1">
        <v>77622</v>
      </c>
      <c r="B205" s="1">
        <v>700</v>
      </c>
      <c r="C205" t="str">
        <f t="shared" si="3"/>
        <v>April</v>
      </c>
      <c r="D205">
        <v>1</v>
      </c>
    </row>
    <row r="206" spans="1:4" x14ac:dyDescent="0.15">
      <c r="A206" s="1">
        <v>30732</v>
      </c>
      <c r="B206" s="1">
        <v>182</v>
      </c>
      <c r="C206" t="str">
        <f t="shared" si="3"/>
        <v>February</v>
      </c>
      <c r="D206">
        <v>1</v>
      </c>
    </row>
    <row r="207" spans="1:4" x14ac:dyDescent="0.15">
      <c r="A207" s="1">
        <v>63887</v>
      </c>
      <c r="B207" s="1">
        <v>1153</v>
      </c>
      <c r="C207" t="str">
        <f t="shared" si="3"/>
        <v>January</v>
      </c>
      <c r="D207">
        <v>1</v>
      </c>
    </row>
    <row r="208" spans="1:4" x14ac:dyDescent="0.15">
      <c r="A208" s="1">
        <v>42011</v>
      </c>
      <c r="B208" s="1">
        <v>150</v>
      </c>
      <c r="C208" t="str">
        <f t="shared" si="3"/>
        <v>June</v>
      </c>
      <c r="D208">
        <v>1</v>
      </c>
    </row>
    <row r="209" spans="1:4" x14ac:dyDescent="0.15">
      <c r="A209" s="1">
        <v>51369</v>
      </c>
      <c r="B209" s="1">
        <v>394</v>
      </c>
      <c r="C209" t="str">
        <f t="shared" si="3"/>
        <v>October</v>
      </c>
      <c r="D209">
        <v>1</v>
      </c>
    </row>
    <row r="210" spans="1:4" x14ac:dyDescent="0.15">
      <c r="A210" s="1">
        <v>51537</v>
      </c>
      <c r="B210" s="1">
        <v>1011</v>
      </c>
      <c r="C210" t="str">
        <f t="shared" si="3"/>
        <v>March</v>
      </c>
      <c r="D210">
        <v>1</v>
      </c>
    </row>
    <row r="211" spans="1:4" x14ac:dyDescent="0.15">
      <c r="A211" s="1">
        <v>79930</v>
      </c>
      <c r="B211" s="1">
        <v>1736</v>
      </c>
      <c r="C211" t="str">
        <f t="shared" si="3"/>
        <v>August</v>
      </c>
      <c r="D211">
        <v>1</v>
      </c>
    </row>
    <row r="212" spans="1:4" x14ac:dyDescent="0.15">
      <c r="A212" s="1">
        <v>34320</v>
      </c>
      <c r="B212" s="1">
        <v>17</v>
      </c>
      <c r="C212" t="str">
        <f t="shared" si="3"/>
        <v>May</v>
      </c>
      <c r="D212">
        <v>1</v>
      </c>
    </row>
    <row r="213" spans="1:4" x14ac:dyDescent="0.15">
      <c r="A213" s="1">
        <v>72968</v>
      </c>
      <c r="B213" s="1">
        <v>1903</v>
      </c>
      <c r="C213" t="str">
        <f t="shared" si="3"/>
        <v>July</v>
      </c>
      <c r="D213">
        <v>1</v>
      </c>
    </row>
    <row r="214" spans="1:4" x14ac:dyDescent="0.15">
      <c r="A214" s="1">
        <v>81975</v>
      </c>
      <c r="B214" s="1">
        <v>1561</v>
      </c>
      <c r="C214" t="str">
        <f t="shared" si="3"/>
        <v>January</v>
      </c>
      <c r="D214">
        <v>1</v>
      </c>
    </row>
    <row r="215" spans="1:4" x14ac:dyDescent="0.15">
      <c r="A215" s="1">
        <v>38590</v>
      </c>
      <c r="B215" s="1">
        <v>19</v>
      </c>
      <c r="C215" t="str">
        <f t="shared" si="3"/>
        <v>July</v>
      </c>
      <c r="D215">
        <v>1</v>
      </c>
    </row>
    <row r="216" spans="1:4" x14ac:dyDescent="0.15">
      <c r="A216" s="1">
        <v>15033</v>
      </c>
      <c r="B216" s="1">
        <v>15</v>
      </c>
      <c r="C216" t="str">
        <f t="shared" si="3"/>
        <v>March</v>
      </c>
      <c r="D216">
        <v>1</v>
      </c>
    </row>
    <row r="217" spans="1:4" x14ac:dyDescent="0.15">
      <c r="A217" s="1">
        <v>62745</v>
      </c>
      <c r="B217" s="1">
        <v>1085</v>
      </c>
      <c r="C217" t="str">
        <f t="shared" si="3"/>
        <v>May</v>
      </c>
      <c r="D217">
        <v>1</v>
      </c>
    </row>
    <row r="218" spans="1:4" x14ac:dyDescent="0.15">
      <c r="A218" s="1">
        <v>22212</v>
      </c>
      <c r="B218" s="1">
        <v>48</v>
      </c>
      <c r="C218" t="str">
        <f t="shared" si="3"/>
        <v>December</v>
      </c>
      <c r="D218">
        <v>1</v>
      </c>
    </row>
    <row r="219" spans="1:4" x14ac:dyDescent="0.15">
      <c r="A219" s="1">
        <v>23661</v>
      </c>
      <c r="B219" s="1">
        <v>22</v>
      </c>
      <c r="C219" t="str">
        <f t="shared" si="3"/>
        <v>October</v>
      </c>
      <c r="D219">
        <v>1</v>
      </c>
    </row>
    <row r="220" spans="1:4" x14ac:dyDescent="0.15">
      <c r="A220" s="1">
        <v>79761</v>
      </c>
      <c r="B220" s="1">
        <v>594</v>
      </c>
      <c r="C220" t="str">
        <f t="shared" si="3"/>
        <v>June</v>
      </c>
      <c r="D220">
        <v>1</v>
      </c>
    </row>
    <row r="221" spans="1:4" x14ac:dyDescent="0.15">
      <c r="A221" s="1">
        <v>7500</v>
      </c>
      <c r="B221" s="1">
        <v>37</v>
      </c>
      <c r="C221" t="str">
        <f t="shared" si="3"/>
        <v>January</v>
      </c>
      <c r="D221">
        <v>1</v>
      </c>
    </row>
    <row r="222" spans="1:4" x14ac:dyDescent="0.15">
      <c r="A222" s="1">
        <v>73455</v>
      </c>
      <c r="B222" s="1">
        <v>2068</v>
      </c>
      <c r="C222" t="str">
        <f t="shared" si="3"/>
        <v>April</v>
      </c>
      <c r="D222">
        <v>1</v>
      </c>
    </row>
    <row r="223" spans="1:4" x14ac:dyDescent="0.15">
      <c r="A223" s="1">
        <v>64961</v>
      </c>
      <c r="B223" s="1">
        <v>971</v>
      </c>
      <c r="C223" t="str">
        <f t="shared" si="3"/>
        <v>November</v>
      </c>
      <c r="D223">
        <v>1</v>
      </c>
    </row>
    <row r="224" spans="1:4" x14ac:dyDescent="0.15">
      <c r="A224" s="1">
        <v>22804</v>
      </c>
      <c r="B224" s="1">
        <v>25</v>
      </c>
      <c r="C224" t="str">
        <f t="shared" si="3"/>
        <v>January</v>
      </c>
      <c r="D224">
        <v>1</v>
      </c>
    </row>
    <row r="225" spans="1:4" x14ac:dyDescent="0.15">
      <c r="A225" s="1">
        <v>78687</v>
      </c>
      <c r="B225" s="1">
        <v>1889</v>
      </c>
      <c r="C225" t="str">
        <f t="shared" si="3"/>
        <v>May</v>
      </c>
      <c r="D225">
        <v>1</v>
      </c>
    </row>
    <row r="226" spans="1:4" x14ac:dyDescent="0.15">
      <c r="A226" s="1">
        <v>61074</v>
      </c>
      <c r="B226" s="1">
        <v>950</v>
      </c>
      <c r="C226" t="str">
        <f t="shared" si="3"/>
        <v>February</v>
      </c>
      <c r="D226">
        <v>1</v>
      </c>
    </row>
    <row r="227" spans="1:4" x14ac:dyDescent="0.15">
      <c r="A227" s="1">
        <v>31686</v>
      </c>
      <c r="B227" s="1">
        <v>16</v>
      </c>
      <c r="C227" t="str">
        <f t="shared" si="3"/>
        <v>April</v>
      </c>
      <c r="D227">
        <v>1</v>
      </c>
    </row>
    <row r="228" spans="1:4" x14ac:dyDescent="0.15">
      <c r="A228" s="1">
        <v>95169</v>
      </c>
      <c r="B228" s="1">
        <v>1881</v>
      </c>
      <c r="C228" t="str">
        <f t="shared" si="3"/>
        <v>September</v>
      </c>
      <c r="D228">
        <v>1</v>
      </c>
    </row>
    <row r="229" spans="1:4" x14ac:dyDescent="0.15">
      <c r="A229" s="1">
        <v>75027</v>
      </c>
      <c r="B229" s="1">
        <v>1313</v>
      </c>
      <c r="C229" t="str">
        <f t="shared" si="3"/>
        <v>May</v>
      </c>
      <c r="D229">
        <v>1</v>
      </c>
    </row>
    <row r="230" spans="1:4" x14ac:dyDescent="0.15">
      <c r="A230" s="1">
        <v>67546</v>
      </c>
      <c r="B230" s="1">
        <v>1954</v>
      </c>
      <c r="C230" t="str">
        <f t="shared" si="3"/>
        <v>October</v>
      </c>
      <c r="D230">
        <v>1</v>
      </c>
    </row>
    <row r="231" spans="1:4" x14ac:dyDescent="0.15">
      <c r="A231" s="1">
        <v>65176</v>
      </c>
      <c r="B231" s="1">
        <v>1461</v>
      </c>
      <c r="C231" t="str">
        <f t="shared" si="3"/>
        <v>September</v>
      </c>
      <c r="D231">
        <v>1</v>
      </c>
    </row>
    <row r="232" spans="1:4" x14ac:dyDescent="0.15">
      <c r="A232" s="1">
        <v>31160</v>
      </c>
      <c r="B232" s="1">
        <v>51</v>
      </c>
      <c r="C232" t="str">
        <f t="shared" si="3"/>
        <v>March</v>
      </c>
      <c r="D232">
        <v>1</v>
      </c>
    </row>
    <row r="233" spans="1:4" x14ac:dyDescent="0.15">
      <c r="A233" s="1">
        <v>29938</v>
      </c>
      <c r="B233" s="1">
        <v>15</v>
      </c>
      <c r="C233" t="str">
        <f t="shared" si="3"/>
        <v>March</v>
      </c>
      <c r="D233">
        <v>1</v>
      </c>
    </row>
    <row r="234" spans="1:4" x14ac:dyDescent="0.15">
      <c r="A234" s="1">
        <v>90273</v>
      </c>
      <c r="B234" s="1">
        <v>1880</v>
      </c>
      <c r="C234" t="str">
        <f t="shared" si="3"/>
        <v>August</v>
      </c>
      <c r="D234">
        <v>1</v>
      </c>
    </row>
    <row r="235" spans="1:4" x14ac:dyDescent="0.15">
      <c r="A235" s="1">
        <v>26490</v>
      </c>
      <c r="B235" s="1">
        <v>185</v>
      </c>
      <c r="C235" t="str">
        <f t="shared" si="3"/>
        <v>May</v>
      </c>
      <c r="D235">
        <v>1</v>
      </c>
    </row>
    <row r="236" spans="1:4" x14ac:dyDescent="0.15">
      <c r="A236" s="1">
        <v>75702</v>
      </c>
      <c r="B236" s="1">
        <v>1118</v>
      </c>
      <c r="C236" t="str">
        <f t="shared" si="3"/>
        <v>February</v>
      </c>
      <c r="D236">
        <v>1</v>
      </c>
    </row>
    <row r="237" spans="1:4" x14ac:dyDescent="0.15">
      <c r="A237" s="1">
        <v>30899</v>
      </c>
      <c r="B237" s="1">
        <v>32</v>
      </c>
      <c r="C237" t="str">
        <f t="shared" si="3"/>
        <v>August</v>
      </c>
      <c r="D237">
        <v>1</v>
      </c>
    </row>
    <row r="238" spans="1:4" x14ac:dyDescent="0.15">
      <c r="A238" s="1">
        <v>63342</v>
      </c>
      <c r="B238" s="1">
        <v>1080</v>
      </c>
      <c r="C238" t="str">
        <f t="shared" si="3"/>
        <v>December</v>
      </c>
      <c r="D238">
        <v>1</v>
      </c>
    </row>
    <row r="239" spans="1:4" x14ac:dyDescent="0.15">
      <c r="A239" s="1">
        <v>45989</v>
      </c>
      <c r="B239" s="1">
        <v>310</v>
      </c>
      <c r="C239" t="str">
        <f t="shared" si="3"/>
        <v>October</v>
      </c>
      <c r="D239">
        <v>1</v>
      </c>
    </row>
    <row r="240" spans="1:4" x14ac:dyDescent="0.15">
      <c r="A240" s="1">
        <v>18701</v>
      </c>
      <c r="B240" s="1">
        <v>34</v>
      </c>
      <c r="C240" t="str">
        <f t="shared" si="3"/>
        <v>October</v>
      </c>
      <c r="D240">
        <v>1</v>
      </c>
    </row>
    <row r="241" spans="1:4" x14ac:dyDescent="0.15">
      <c r="A241" s="1">
        <v>40737</v>
      </c>
      <c r="B241" s="1">
        <v>15</v>
      </c>
      <c r="C241" t="str">
        <f t="shared" si="3"/>
        <v>March</v>
      </c>
      <c r="D241">
        <v>1</v>
      </c>
    </row>
    <row r="242" spans="1:4" x14ac:dyDescent="0.15">
      <c r="A242" s="1">
        <v>81205</v>
      </c>
      <c r="B242" s="1">
        <v>1879</v>
      </c>
      <c r="C242" t="str">
        <f t="shared" si="3"/>
        <v>July</v>
      </c>
      <c r="D242">
        <v>1</v>
      </c>
    </row>
    <row r="243" spans="1:4" x14ac:dyDescent="0.15">
      <c r="A243" s="1">
        <v>69674</v>
      </c>
      <c r="B243" s="1">
        <v>821</v>
      </c>
      <c r="C243" t="str">
        <f t="shared" si="3"/>
        <v>May</v>
      </c>
      <c r="D243">
        <v>1</v>
      </c>
    </row>
    <row r="244" spans="1:4" x14ac:dyDescent="0.15">
      <c r="A244" s="1">
        <v>44159</v>
      </c>
      <c r="B244" s="1">
        <v>268</v>
      </c>
      <c r="C244" t="str">
        <f t="shared" si="3"/>
        <v>April</v>
      </c>
      <c r="D244">
        <v>1</v>
      </c>
    </row>
    <row r="245" spans="1:4" x14ac:dyDescent="0.15">
      <c r="A245" s="1">
        <v>37717</v>
      </c>
      <c r="B245" s="1">
        <v>20</v>
      </c>
      <c r="C245" t="str">
        <f t="shared" si="3"/>
        <v>August</v>
      </c>
      <c r="D245">
        <v>1</v>
      </c>
    </row>
    <row r="246" spans="1:4" x14ac:dyDescent="0.15">
      <c r="A246" s="1">
        <v>75251</v>
      </c>
      <c r="B246" s="1">
        <v>1872</v>
      </c>
      <c r="C246" t="str">
        <f t="shared" si="3"/>
        <v>December</v>
      </c>
      <c r="D246">
        <v>1</v>
      </c>
    </row>
    <row r="247" spans="1:4" x14ac:dyDescent="0.15">
      <c r="A247" s="1">
        <v>38179</v>
      </c>
      <c r="B247" s="1">
        <v>70</v>
      </c>
      <c r="C247" t="str">
        <f t="shared" si="3"/>
        <v>October</v>
      </c>
      <c r="D247">
        <v>1</v>
      </c>
    </row>
    <row r="248" spans="1:4" x14ac:dyDescent="0.15">
      <c r="A248" s="1">
        <v>80124</v>
      </c>
      <c r="B248" s="1">
        <v>1254</v>
      </c>
      <c r="C248" t="str">
        <f t="shared" si="3"/>
        <v>June</v>
      </c>
      <c r="D248">
        <v>1</v>
      </c>
    </row>
    <row r="249" spans="1:4" x14ac:dyDescent="0.15">
      <c r="A249" s="1">
        <v>87188</v>
      </c>
      <c r="B249" s="1">
        <v>1868</v>
      </c>
      <c r="C249" t="str">
        <f t="shared" si="3"/>
        <v>August</v>
      </c>
      <c r="D249">
        <v>1</v>
      </c>
    </row>
    <row r="250" spans="1:4" x14ac:dyDescent="0.15">
      <c r="A250" s="1">
        <v>72940</v>
      </c>
      <c r="B250" s="1">
        <v>865</v>
      </c>
      <c r="C250" t="str">
        <f t="shared" si="3"/>
        <v>January</v>
      </c>
      <c r="D250">
        <v>1</v>
      </c>
    </row>
    <row r="251" spans="1:4" x14ac:dyDescent="0.15">
      <c r="A251" s="1">
        <v>22070</v>
      </c>
      <c r="B251" s="1">
        <v>46</v>
      </c>
      <c r="C251" t="str">
        <f t="shared" si="3"/>
        <v>October</v>
      </c>
      <c r="D251">
        <v>1</v>
      </c>
    </row>
    <row r="252" spans="1:4" x14ac:dyDescent="0.15">
      <c r="A252" s="1">
        <v>81929</v>
      </c>
      <c r="B252" s="1">
        <v>1868</v>
      </c>
      <c r="C252" t="str">
        <f t="shared" si="3"/>
        <v>August</v>
      </c>
      <c r="D252">
        <v>1</v>
      </c>
    </row>
    <row r="253" spans="1:4" x14ac:dyDescent="0.15">
      <c r="A253" s="1">
        <v>31788</v>
      </c>
      <c r="B253" s="1">
        <v>54</v>
      </c>
      <c r="C253" t="str">
        <f t="shared" si="3"/>
        <v>June</v>
      </c>
      <c r="D253">
        <v>1</v>
      </c>
    </row>
    <row r="254" spans="1:4" x14ac:dyDescent="0.15">
      <c r="A254" s="1">
        <v>61905</v>
      </c>
      <c r="B254" s="1">
        <v>218</v>
      </c>
      <c r="C254" t="str">
        <f t="shared" si="3"/>
        <v>February</v>
      </c>
      <c r="D254">
        <v>1</v>
      </c>
    </row>
    <row r="255" spans="1:4" x14ac:dyDescent="0.15">
      <c r="A255" s="1">
        <v>29315</v>
      </c>
      <c r="B255" s="1">
        <v>44</v>
      </c>
      <c r="C255" t="str">
        <f t="shared" si="3"/>
        <v>August</v>
      </c>
      <c r="D255">
        <v>1</v>
      </c>
    </row>
    <row r="256" spans="1:4" x14ac:dyDescent="0.15">
      <c r="A256" s="1">
        <v>33378</v>
      </c>
      <c r="B256" s="1">
        <v>89</v>
      </c>
      <c r="C256" t="str">
        <f t="shared" si="3"/>
        <v>May</v>
      </c>
      <c r="D256">
        <v>1</v>
      </c>
    </row>
    <row r="257" spans="1:4" x14ac:dyDescent="0.15">
      <c r="A257" s="1">
        <v>66313</v>
      </c>
      <c r="B257" s="1">
        <v>763</v>
      </c>
      <c r="C257" t="str">
        <f t="shared" si="3"/>
        <v>July</v>
      </c>
      <c r="D257">
        <v>1</v>
      </c>
    </row>
    <row r="258" spans="1:4" x14ac:dyDescent="0.15">
      <c r="A258" s="1">
        <v>83829</v>
      </c>
      <c r="B258" s="1">
        <v>1835</v>
      </c>
      <c r="C258" t="str">
        <f t="shared" si="3"/>
        <v>November</v>
      </c>
      <c r="D258">
        <v>1</v>
      </c>
    </row>
    <row r="259" spans="1:4" x14ac:dyDescent="0.15">
      <c r="A259" s="1">
        <v>77882</v>
      </c>
      <c r="B259" s="1">
        <v>803</v>
      </c>
      <c r="C259" t="str">
        <f t="shared" ref="C259:C322" si="4">TEXT(DATE(2024,B259,1),"mmmm")</f>
        <v>November</v>
      </c>
      <c r="D259">
        <v>1</v>
      </c>
    </row>
    <row r="260" spans="1:4" x14ac:dyDescent="0.15">
      <c r="A260" s="1">
        <v>63841</v>
      </c>
      <c r="B260" s="1">
        <v>777</v>
      </c>
      <c r="C260" t="str">
        <f t="shared" si="4"/>
        <v>September</v>
      </c>
      <c r="D260">
        <v>1</v>
      </c>
    </row>
    <row r="261" spans="1:4" x14ac:dyDescent="0.15">
      <c r="A261" s="1">
        <v>24480</v>
      </c>
      <c r="B261" s="1">
        <v>85</v>
      </c>
      <c r="C261" t="str">
        <f t="shared" si="4"/>
        <v>January</v>
      </c>
      <c r="D261">
        <v>1</v>
      </c>
    </row>
    <row r="262" spans="1:4" x14ac:dyDescent="0.15">
      <c r="A262" s="1">
        <v>65640</v>
      </c>
      <c r="B262" s="1">
        <v>395</v>
      </c>
      <c r="C262" t="str">
        <f t="shared" si="4"/>
        <v>November</v>
      </c>
      <c r="D262">
        <v>1</v>
      </c>
    </row>
    <row r="263" spans="1:4" x14ac:dyDescent="0.15">
      <c r="A263" s="1">
        <v>44319</v>
      </c>
      <c r="B263" s="1">
        <v>34</v>
      </c>
      <c r="C263" t="str">
        <f t="shared" si="4"/>
        <v>October</v>
      </c>
      <c r="D263">
        <v>1</v>
      </c>
    </row>
    <row r="264" spans="1:4" x14ac:dyDescent="0.15">
      <c r="A264" s="1">
        <v>30631</v>
      </c>
      <c r="B264" s="1">
        <v>50</v>
      </c>
      <c r="C264" t="str">
        <f t="shared" si="4"/>
        <v>February</v>
      </c>
      <c r="D264">
        <v>1</v>
      </c>
    </row>
    <row r="265" spans="1:4" x14ac:dyDescent="0.15">
      <c r="A265" s="1">
        <v>75278</v>
      </c>
      <c r="B265" s="1">
        <v>856</v>
      </c>
      <c r="C265" t="str">
        <f t="shared" si="4"/>
        <v>April</v>
      </c>
      <c r="D265">
        <v>1</v>
      </c>
    </row>
    <row r="266" spans="1:4" x14ac:dyDescent="0.15">
      <c r="A266" s="1">
        <v>50898</v>
      </c>
      <c r="B266" s="1">
        <v>724</v>
      </c>
      <c r="C266" t="str">
        <f t="shared" si="4"/>
        <v>April</v>
      </c>
      <c r="D266">
        <v>1</v>
      </c>
    </row>
    <row r="267" spans="1:4" x14ac:dyDescent="0.15">
      <c r="A267" s="1">
        <v>79946</v>
      </c>
      <c r="B267" s="1">
        <v>1450</v>
      </c>
      <c r="C267" t="str">
        <f t="shared" si="4"/>
        <v>October</v>
      </c>
      <c r="D267">
        <v>1</v>
      </c>
    </row>
    <row r="268" spans="1:4" x14ac:dyDescent="0.15">
      <c r="A268" s="1">
        <v>35416</v>
      </c>
      <c r="B268" s="1">
        <v>339</v>
      </c>
      <c r="C268" t="str">
        <f t="shared" si="4"/>
        <v>March</v>
      </c>
      <c r="D268">
        <v>1</v>
      </c>
    </row>
    <row r="269" spans="1:4" x14ac:dyDescent="0.15">
      <c r="A269" s="1">
        <v>32414</v>
      </c>
      <c r="B269" s="1">
        <v>40</v>
      </c>
      <c r="C269" t="str">
        <f t="shared" si="4"/>
        <v>April</v>
      </c>
      <c r="D269">
        <v>1</v>
      </c>
    </row>
    <row r="270" spans="1:4" x14ac:dyDescent="0.15">
      <c r="A270" s="1">
        <v>38361</v>
      </c>
      <c r="B270" s="1">
        <v>123</v>
      </c>
      <c r="C270" t="str">
        <f t="shared" si="4"/>
        <v>March</v>
      </c>
      <c r="D270">
        <v>1</v>
      </c>
    </row>
    <row r="271" spans="1:4" x14ac:dyDescent="0.15">
      <c r="A271" s="1">
        <v>82497</v>
      </c>
      <c r="B271" s="1">
        <v>1716</v>
      </c>
      <c r="C271" t="str">
        <f t="shared" si="4"/>
        <v>December</v>
      </c>
      <c r="D271">
        <v>1</v>
      </c>
    </row>
    <row r="272" spans="1:4" x14ac:dyDescent="0.15">
      <c r="A272" s="1">
        <v>16626</v>
      </c>
      <c r="B272" s="1">
        <v>55</v>
      </c>
      <c r="C272" t="str">
        <f t="shared" si="4"/>
        <v>July</v>
      </c>
      <c r="D272">
        <v>1</v>
      </c>
    </row>
    <row r="273" spans="1:4" x14ac:dyDescent="0.15">
      <c r="A273" s="1">
        <v>29672</v>
      </c>
      <c r="B273" s="1">
        <v>17</v>
      </c>
      <c r="C273" t="str">
        <f t="shared" si="4"/>
        <v>May</v>
      </c>
      <c r="D273">
        <v>1</v>
      </c>
    </row>
    <row r="274" spans="1:4" x14ac:dyDescent="0.15">
      <c r="A274" s="1">
        <v>55951</v>
      </c>
      <c r="B274" s="1">
        <v>1334</v>
      </c>
      <c r="C274" t="str">
        <f t="shared" si="4"/>
        <v>February</v>
      </c>
      <c r="D274">
        <v>1</v>
      </c>
    </row>
    <row r="275" spans="1:4" x14ac:dyDescent="0.15">
      <c r="A275" s="1">
        <v>35388</v>
      </c>
      <c r="B275" s="1">
        <v>24</v>
      </c>
      <c r="C275" t="str">
        <f t="shared" si="4"/>
        <v>December</v>
      </c>
      <c r="D275">
        <v>1</v>
      </c>
    </row>
    <row r="276" spans="1:4" x14ac:dyDescent="0.15">
      <c r="A276" s="1">
        <v>42386</v>
      </c>
      <c r="B276" s="1">
        <v>89</v>
      </c>
      <c r="C276" t="str">
        <f t="shared" si="4"/>
        <v>May</v>
      </c>
      <c r="D276">
        <v>1</v>
      </c>
    </row>
    <row r="277" spans="1:4" x14ac:dyDescent="0.15">
      <c r="A277" s="1">
        <v>68627</v>
      </c>
      <c r="B277" s="1">
        <v>787</v>
      </c>
      <c r="C277" t="str">
        <f t="shared" si="4"/>
        <v>July</v>
      </c>
      <c r="D277">
        <v>1</v>
      </c>
    </row>
    <row r="278" spans="1:4" x14ac:dyDescent="0.15">
      <c r="A278" s="1">
        <v>57912</v>
      </c>
      <c r="B278" s="1">
        <v>881</v>
      </c>
      <c r="C278" t="str">
        <f t="shared" si="4"/>
        <v>May</v>
      </c>
      <c r="D278">
        <v>1</v>
      </c>
    </row>
    <row r="279" spans="1:4" x14ac:dyDescent="0.15">
      <c r="A279" s="1">
        <v>35246</v>
      </c>
      <c r="B279" s="1">
        <v>52</v>
      </c>
      <c r="C279" t="str">
        <f t="shared" si="4"/>
        <v>April</v>
      </c>
      <c r="D279">
        <v>1</v>
      </c>
    </row>
    <row r="280" spans="1:4" x14ac:dyDescent="0.15">
      <c r="A280" s="1">
        <v>58821</v>
      </c>
      <c r="B280" s="1">
        <v>700</v>
      </c>
      <c r="C280" t="str">
        <f t="shared" si="4"/>
        <v>April</v>
      </c>
      <c r="D280">
        <v>1</v>
      </c>
    </row>
    <row r="281" spans="1:4" x14ac:dyDescent="0.15">
      <c r="A281" s="1">
        <v>46377</v>
      </c>
      <c r="B281" s="1">
        <v>90</v>
      </c>
      <c r="C281" t="str">
        <f t="shared" si="4"/>
        <v>June</v>
      </c>
      <c r="D281">
        <v>1</v>
      </c>
    </row>
    <row r="282" spans="1:4" x14ac:dyDescent="0.15">
      <c r="A282" s="1">
        <v>39747</v>
      </c>
      <c r="B282" s="1">
        <v>221</v>
      </c>
      <c r="C282" t="str">
        <f t="shared" si="4"/>
        <v>May</v>
      </c>
      <c r="D282">
        <v>1</v>
      </c>
    </row>
    <row r="283" spans="1:4" x14ac:dyDescent="0.15">
      <c r="A283" s="1">
        <v>23976</v>
      </c>
      <c r="B283" s="1">
        <v>41</v>
      </c>
      <c r="C283" t="str">
        <f t="shared" si="4"/>
        <v>May</v>
      </c>
      <c r="D283">
        <v>1</v>
      </c>
    </row>
    <row r="284" spans="1:4" x14ac:dyDescent="0.15">
      <c r="A284" s="1">
        <v>80950</v>
      </c>
      <c r="B284" s="1">
        <v>1150</v>
      </c>
      <c r="C284" t="str">
        <f t="shared" si="4"/>
        <v>October</v>
      </c>
      <c r="D284">
        <v>1</v>
      </c>
    </row>
    <row r="285" spans="1:4" x14ac:dyDescent="0.15">
      <c r="A285" s="1">
        <v>70971</v>
      </c>
      <c r="B285" s="1">
        <v>1808</v>
      </c>
      <c r="C285" t="str">
        <f t="shared" si="4"/>
        <v>August</v>
      </c>
      <c r="D285">
        <v>1</v>
      </c>
    </row>
    <row r="286" spans="1:4" x14ac:dyDescent="0.15">
      <c r="A286" s="1">
        <v>77457</v>
      </c>
      <c r="B286" s="1">
        <v>1146</v>
      </c>
      <c r="C286" t="str">
        <f t="shared" si="4"/>
        <v>June</v>
      </c>
      <c r="D286">
        <v>1</v>
      </c>
    </row>
    <row r="287" spans="1:4" x14ac:dyDescent="0.15">
      <c r="A287" s="1">
        <v>64100</v>
      </c>
      <c r="B287" s="1">
        <v>536</v>
      </c>
      <c r="C287" t="str">
        <f t="shared" si="4"/>
        <v>August</v>
      </c>
      <c r="D287">
        <v>1</v>
      </c>
    </row>
    <row r="288" spans="1:4" x14ac:dyDescent="0.15">
      <c r="A288" s="1">
        <v>42670</v>
      </c>
      <c r="B288" s="1">
        <v>226</v>
      </c>
      <c r="C288" t="str">
        <f t="shared" si="4"/>
        <v>October</v>
      </c>
      <c r="D288">
        <v>1</v>
      </c>
    </row>
    <row r="289" spans="1:4" x14ac:dyDescent="0.15">
      <c r="A289" s="1">
        <v>12571</v>
      </c>
      <c r="B289" s="1">
        <v>36</v>
      </c>
      <c r="C289" t="str">
        <f t="shared" si="4"/>
        <v>December</v>
      </c>
      <c r="D289">
        <v>1</v>
      </c>
    </row>
    <row r="290" spans="1:4" x14ac:dyDescent="0.15">
      <c r="A290" s="1">
        <v>22574</v>
      </c>
      <c r="B290" s="1">
        <v>35</v>
      </c>
      <c r="C290" t="str">
        <f t="shared" si="4"/>
        <v>November</v>
      </c>
      <c r="D290">
        <v>1</v>
      </c>
    </row>
    <row r="291" spans="1:4" x14ac:dyDescent="0.15">
      <c r="A291" s="1">
        <v>70893</v>
      </c>
      <c r="B291" s="1">
        <v>1494</v>
      </c>
      <c r="C291" t="str">
        <f t="shared" si="4"/>
        <v>June</v>
      </c>
      <c r="D291">
        <v>1</v>
      </c>
    </row>
    <row r="292" spans="1:4" x14ac:dyDescent="0.15">
      <c r="A292" s="1">
        <v>54198</v>
      </c>
      <c r="B292" s="1">
        <v>218</v>
      </c>
      <c r="C292" t="str">
        <f t="shared" si="4"/>
        <v>February</v>
      </c>
      <c r="D292">
        <v>1</v>
      </c>
    </row>
    <row r="293" spans="1:4" x14ac:dyDescent="0.15">
      <c r="A293" s="1">
        <v>28839</v>
      </c>
      <c r="B293" s="1">
        <v>31</v>
      </c>
      <c r="C293" t="str">
        <f t="shared" si="4"/>
        <v>July</v>
      </c>
      <c r="D293">
        <v>1</v>
      </c>
    </row>
    <row r="294" spans="1:4" x14ac:dyDescent="0.15">
      <c r="A294" s="1">
        <v>40321</v>
      </c>
      <c r="B294" s="1">
        <v>75</v>
      </c>
      <c r="C294" t="str">
        <f t="shared" si="4"/>
        <v>March</v>
      </c>
      <c r="D294">
        <v>1</v>
      </c>
    </row>
    <row r="295" spans="1:4" x14ac:dyDescent="0.15">
      <c r="A295" s="1">
        <v>66503</v>
      </c>
      <c r="B295" s="1">
        <v>351</v>
      </c>
      <c r="C295" t="str">
        <f t="shared" si="4"/>
        <v>March</v>
      </c>
      <c r="D295">
        <v>1</v>
      </c>
    </row>
    <row r="296" spans="1:4" x14ac:dyDescent="0.15">
      <c r="A296" s="1">
        <v>30833</v>
      </c>
      <c r="B296" s="1">
        <v>22</v>
      </c>
      <c r="C296" t="str">
        <f t="shared" si="4"/>
        <v>October</v>
      </c>
      <c r="D296">
        <v>1</v>
      </c>
    </row>
    <row r="297" spans="1:4" x14ac:dyDescent="0.15">
      <c r="A297" s="1">
        <v>64795</v>
      </c>
      <c r="B297" s="1">
        <v>603</v>
      </c>
      <c r="C297" t="str">
        <f t="shared" si="4"/>
        <v>March</v>
      </c>
      <c r="D297">
        <v>1</v>
      </c>
    </row>
    <row r="298" spans="1:4" x14ac:dyDescent="0.15">
      <c r="A298" s="1">
        <v>34421</v>
      </c>
      <c r="B298" s="1">
        <v>21</v>
      </c>
      <c r="C298" t="str">
        <f t="shared" si="4"/>
        <v>September</v>
      </c>
      <c r="D298">
        <v>1</v>
      </c>
    </row>
    <row r="299" spans="1:4" x14ac:dyDescent="0.15">
      <c r="A299" s="1">
        <v>47025</v>
      </c>
      <c r="B299" s="1">
        <v>19</v>
      </c>
      <c r="C299" t="str">
        <f t="shared" si="4"/>
        <v>July</v>
      </c>
      <c r="D299">
        <v>1</v>
      </c>
    </row>
    <row r="300" spans="1:4" x14ac:dyDescent="0.15">
      <c r="A300" s="1">
        <v>64325</v>
      </c>
      <c r="B300" s="1">
        <v>1234</v>
      </c>
      <c r="C300" t="str">
        <f t="shared" si="4"/>
        <v>October</v>
      </c>
      <c r="D300">
        <v>1</v>
      </c>
    </row>
    <row r="301" spans="1:4" x14ac:dyDescent="0.15">
      <c r="A301" s="1">
        <v>40464</v>
      </c>
      <c r="B301" s="1">
        <v>589</v>
      </c>
      <c r="C301" t="str">
        <f t="shared" si="4"/>
        <v>January</v>
      </c>
      <c r="D301">
        <v>1</v>
      </c>
    </row>
    <row r="302" spans="1:4" x14ac:dyDescent="0.15">
      <c r="A302" s="1">
        <v>62187</v>
      </c>
      <c r="B302" s="1">
        <v>1157</v>
      </c>
      <c r="C302" t="str">
        <f t="shared" si="4"/>
        <v>May</v>
      </c>
      <c r="D302">
        <v>1</v>
      </c>
    </row>
    <row r="303" spans="1:4" x14ac:dyDescent="0.15">
      <c r="A303" s="1">
        <v>14849</v>
      </c>
      <c r="B303" s="1">
        <v>56</v>
      </c>
      <c r="C303" t="str">
        <f t="shared" si="4"/>
        <v>August</v>
      </c>
      <c r="D303">
        <v>1</v>
      </c>
    </row>
    <row r="304" spans="1:4" x14ac:dyDescent="0.15">
      <c r="A304" s="1">
        <v>27255</v>
      </c>
      <c r="B304" s="1">
        <v>35</v>
      </c>
      <c r="C304" t="str">
        <f t="shared" si="4"/>
        <v>November</v>
      </c>
      <c r="D304">
        <v>1</v>
      </c>
    </row>
    <row r="305" spans="1:4" x14ac:dyDescent="0.15">
      <c r="A305" s="1">
        <v>54432</v>
      </c>
      <c r="B305" s="1">
        <v>38</v>
      </c>
      <c r="C305" t="str">
        <f t="shared" si="4"/>
        <v>February</v>
      </c>
      <c r="D305">
        <v>1</v>
      </c>
    </row>
    <row r="306" spans="1:4" x14ac:dyDescent="0.15">
      <c r="A306" s="1">
        <v>29999</v>
      </c>
      <c r="B306" s="1">
        <v>149</v>
      </c>
      <c r="C306" t="str">
        <f t="shared" si="4"/>
        <v>May</v>
      </c>
      <c r="D306">
        <v>1</v>
      </c>
    </row>
    <row r="307" spans="1:4" x14ac:dyDescent="0.15">
      <c r="A307" s="1">
        <v>24072</v>
      </c>
      <c r="B307" s="1">
        <v>19</v>
      </c>
      <c r="C307" t="str">
        <f t="shared" si="4"/>
        <v>July</v>
      </c>
      <c r="D307">
        <v>1</v>
      </c>
    </row>
    <row r="308" spans="1:4" x14ac:dyDescent="0.15">
      <c r="A308" s="1">
        <v>33996</v>
      </c>
      <c r="B308" s="1">
        <v>65</v>
      </c>
      <c r="C308" t="str">
        <f t="shared" si="4"/>
        <v>May</v>
      </c>
      <c r="D308">
        <v>1</v>
      </c>
    </row>
    <row r="309" spans="1:4" x14ac:dyDescent="0.15">
      <c r="A309" s="1">
        <v>82333</v>
      </c>
      <c r="B309" s="1">
        <v>1805</v>
      </c>
      <c r="C309" t="str">
        <f t="shared" si="4"/>
        <v>May</v>
      </c>
      <c r="D309">
        <v>1</v>
      </c>
    </row>
    <row r="310" spans="1:4" x14ac:dyDescent="0.15">
      <c r="A310" s="1">
        <v>70643</v>
      </c>
      <c r="B310" s="1">
        <v>1795</v>
      </c>
      <c r="C310" t="str">
        <f t="shared" si="4"/>
        <v>July</v>
      </c>
      <c r="D310">
        <v>1</v>
      </c>
    </row>
    <row r="311" spans="1:4" x14ac:dyDescent="0.15">
      <c r="A311" s="1">
        <v>22010</v>
      </c>
      <c r="B311" s="1">
        <v>25</v>
      </c>
      <c r="C311" t="str">
        <f t="shared" si="4"/>
        <v>January</v>
      </c>
      <c r="D311">
        <v>1</v>
      </c>
    </row>
    <row r="312" spans="1:4" x14ac:dyDescent="0.15">
      <c r="A312" s="1">
        <v>62204</v>
      </c>
      <c r="B312" s="1">
        <v>807</v>
      </c>
      <c r="C312" t="str">
        <f t="shared" si="4"/>
        <v>March</v>
      </c>
      <c r="D312">
        <v>1</v>
      </c>
    </row>
    <row r="313" spans="1:4" x14ac:dyDescent="0.15">
      <c r="A313" s="1">
        <v>78427</v>
      </c>
      <c r="B313" s="1">
        <v>1792</v>
      </c>
      <c r="C313" t="str">
        <f t="shared" si="4"/>
        <v>April</v>
      </c>
      <c r="D313">
        <v>1</v>
      </c>
    </row>
    <row r="314" spans="1:4" x14ac:dyDescent="0.15">
      <c r="A314" s="1">
        <v>30675</v>
      </c>
      <c r="B314" s="1">
        <v>41</v>
      </c>
      <c r="C314" t="str">
        <f t="shared" si="4"/>
        <v>May</v>
      </c>
      <c r="D314">
        <v>1</v>
      </c>
    </row>
    <row r="315" spans="1:4" x14ac:dyDescent="0.15">
      <c r="A315" s="1">
        <v>76412</v>
      </c>
      <c r="B315" s="1">
        <v>1791</v>
      </c>
      <c r="C315" t="str">
        <f t="shared" si="4"/>
        <v>March</v>
      </c>
      <c r="D315">
        <v>1</v>
      </c>
    </row>
    <row r="316" spans="1:4" x14ac:dyDescent="0.15">
      <c r="A316" s="1">
        <v>68655</v>
      </c>
      <c r="B316" s="1">
        <v>1500</v>
      </c>
      <c r="C316" t="str">
        <f t="shared" si="4"/>
        <v>December</v>
      </c>
      <c r="D316">
        <v>1</v>
      </c>
    </row>
    <row r="317" spans="1:4" x14ac:dyDescent="0.15">
      <c r="A317" s="1">
        <v>41411</v>
      </c>
      <c r="B317" s="1">
        <v>121</v>
      </c>
      <c r="C317" t="str">
        <f t="shared" si="4"/>
        <v>January</v>
      </c>
      <c r="D317">
        <v>1</v>
      </c>
    </row>
    <row r="318" spans="1:4" x14ac:dyDescent="0.15">
      <c r="A318" s="1">
        <v>55212</v>
      </c>
      <c r="B318" s="1">
        <v>1148</v>
      </c>
      <c r="C318" t="str">
        <f t="shared" si="4"/>
        <v>August</v>
      </c>
      <c r="D318">
        <v>1</v>
      </c>
    </row>
    <row r="319" spans="1:4" x14ac:dyDescent="0.15">
      <c r="A319" s="1">
        <v>59292</v>
      </c>
      <c r="B319" s="1">
        <v>493</v>
      </c>
      <c r="C319" t="str">
        <f t="shared" si="4"/>
        <v>January</v>
      </c>
      <c r="D319">
        <v>1</v>
      </c>
    </row>
    <row r="320" spans="1:4" x14ac:dyDescent="0.15">
      <c r="A320" s="1">
        <v>82347</v>
      </c>
      <c r="B320" s="1">
        <v>1790</v>
      </c>
      <c r="C320" t="str">
        <f t="shared" si="4"/>
        <v>February</v>
      </c>
      <c r="D320">
        <v>1</v>
      </c>
    </row>
    <row r="321" spans="1:4" x14ac:dyDescent="0.15">
      <c r="A321" s="1">
        <v>82623</v>
      </c>
      <c r="B321" s="1">
        <v>767</v>
      </c>
      <c r="C321" t="str">
        <f t="shared" si="4"/>
        <v>November</v>
      </c>
      <c r="D321">
        <v>1</v>
      </c>
    </row>
    <row r="322" spans="1:4" x14ac:dyDescent="0.15">
      <c r="A322" s="1">
        <v>44300</v>
      </c>
      <c r="B322" s="1">
        <v>39</v>
      </c>
      <c r="C322" t="str">
        <f t="shared" si="4"/>
        <v>March</v>
      </c>
      <c r="D322">
        <v>1</v>
      </c>
    </row>
    <row r="323" spans="1:4" x14ac:dyDescent="0.15">
      <c r="A323" s="1">
        <v>82384</v>
      </c>
      <c r="B323" s="1">
        <v>1767</v>
      </c>
      <c r="C323" t="str">
        <f t="shared" ref="C323:C386" si="5">TEXT(DATE(2024,B323,1),"mmmm")</f>
        <v>March</v>
      </c>
      <c r="D323">
        <v>1</v>
      </c>
    </row>
    <row r="324" spans="1:4" x14ac:dyDescent="0.15">
      <c r="A324" s="1">
        <v>30372</v>
      </c>
      <c r="B324" s="1">
        <v>37</v>
      </c>
      <c r="C324" t="str">
        <f t="shared" si="5"/>
        <v>January</v>
      </c>
      <c r="D324">
        <v>1</v>
      </c>
    </row>
    <row r="325" spans="1:4" x14ac:dyDescent="0.15">
      <c r="A325" s="1">
        <v>33181</v>
      </c>
      <c r="B325" s="1">
        <v>12</v>
      </c>
      <c r="C325" t="str">
        <f t="shared" si="5"/>
        <v>December</v>
      </c>
      <c r="D325">
        <v>1</v>
      </c>
    </row>
    <row r="326" spans="1:4" x14ac:dyDescent="0.15">
      <c r="A326" s="1">
        <v>71113</v>
      </c>
      <c r="B326" s="1">
        <v>827</v>
      </c>
      <c r="C326" t="str">
        <f t="shared" si="5"/>
        <v>November</v>
      </c>
      <c r="D326">
        <v>1</v>
      </c>
    </row>
    <row r="327" spans="1:4" x14ac:dyDescent="0.15">
      <c r="A327" s="1">
        <v>71952</v>
      </c>
      <c r="B327" s="1">
        <v>1350</v>
      </c>
      <c r="C327" t="str">
        <f t="shared" si="5"/>
        <v>June</v>
      </c>
      <c r="D327">
        <v>1</v>
      </c>
    </row>
    <row r="328" spans="1:4" x14ac:dyDescent="0.15">
      <c r="A328" s="1">
        <v>72066</v>
      </c>
      <c r="B328" s="1">
        <v>1758</v>
      </c>
      <c r="C328" t="str">
        <f t="shared" si="5"/>
        <v>June</v>
      </c>
      <c r="D328">
        <v>1</v>
      </c>
    </row>
    <row r="329" spans="1:4" x14ac:dyDescent="0.15">
      <c r="A329" s="1">
        <v>72099</v>
      </c>
      <c r="B329" s="1">
        <v>1166</v>
      </c>
      <c r="C329" t="str">
        <f t="shared" si="5"/>
        <v>February</v>
      </c>
      <c r="D329">
        <v>1</v>
      </c>
    </row>
    <row r="330" spans="1:4" x14ac:dyDescent="0.15">
      <c r="A330" s="1">
        <v>60000</v>
      </c>
      <c r="B330" s="1">
        <v>1265</v>
      </c>
      <c r="C330" t="str">
        <f t="shared" si="5"/>
        <v>May</v>
      </c>
      <c r="D330">
        <v>1</v>
      </c>
    </row>
    <row r="331" spans="1:4" x14ac:dyDescent="0.15">
      <c r="A331" s="1">
        <v>38643</v>
      </c>
      <c r="B331" s="1">
        <v>39</v>
      </c>
      <c r="C331" t="str">
        <f t="shared" si="5"/>
        <v>March</v>
      </c>
      <c r="D331">
        <v>1</v>
      </c>
    </row>
    <row r="332" spans="1:4" x14ac:dyDescent="0.15">
      <c r="A332" s="1">
        <v>50737</v>
      </c>
      <c r="B332" s="1">
        <v>89</v>
      </c>
      <c r="C332" t="str">
        <f t="shared" si="5"/>
        <v>May</v>
      </c>
      <c r="D332">
        <v>1</v>
      </c>
    </row>
    <row r="333" spans="1:4" x14ac:dyDescent="0.15">
      <c r="A333" s="1">
        <v>68462</v>
      </c>
      <c r="B333" s="1">
        <v>1622</v>
      </c>
      <c r="C333" t="str">
        <f t="shared" si="5"/>
        <v>February</v>
      </c>
      <c r="D333">
        <v>1</v>
      </c>
    </row>
    <row r="334" spans="1:4" x14ac:dyDescent="0.15">
      <c r="A334" s="1">
        <v>65073</v>
      </c>
      <c r="B334" s="1">
        <v>892</v>
      </c>
      <c r="C334" t="str">
        <f t="shared" si="5"/>
        <v>April</v>
      </c>
      <c r="D334">
        <v>1</v>
      </c>
    </row>
    <row r="335" spans="1:4" x14ac:dyDescent="0.15">
      <c r="A335" s="1">
        <v>46681</v>
      </c>
      <c r="B335" s="1">
        <v>387</v>
      </c>
      <c r="C335" t="str">
        <f t="shared" si="5"/>
        <v>March</v>
      </c>
      <c r="D335">
        <v>1</v>
      </c>
    </row>
    <row r="336" spans="1:4" x14ac:dyDescent="0.15">
      <c r="A336" s="1">
        <v>78618</v>
      </c>
      <c r="B336" s="1">
        <v>2092</v>
      </c>
      <c r="C336" t="str">
        <f t="shared" si="5"/>
        <v>April</v>
      </c>
      <c r="D336">
        <v>1</v>
      </c>
    </row>
    <row r="337" spans="1:4" x14ac:dyDescent="0.15">
      <c r="A337" s="1">
        <v>62187</v>
      </c>
      <c r="B337" s="1">
        <v>595</v>
      </c>
      <c r="C337" t="str">
        <f t="shared" si="5"/>
        <v>July</v>
      </c>
      <c r="D337">
        <v>1</v>
      </c>
    </row>
    <row r="338" spans="1:4" x14ac:dyDescent="0.15">
      <c r="A338" s="1">
        <v>28442</v>
      </c>
      <c r="B338" s="1">
        <v>51</v>
      </c>
      <c r="C338" t="str">
        <f t="shared" si="5"/>
        <v>March</v>
      </c>
      <c r="D338">
        <v>1</v>
      </c>
    </row>
    <row r="339" spans="1:4" x14ac:dyDescent="0.15">
      <c r="A339" s="1">
        <v>51479</v>
      </c>
      <c r="B339" s="1">
        <v>429</v>
      </c>
      <c r="C339" t="str">
        <f t="shared" si="5"/>
        <v>September</v>
      </c>
      <c r="D339">
        <v>1</v>
      </c>
    </row>
    <row r="340" spans="1:4" x14ac:dyDescent="0.15">
      <c r="A340" s="1">
        <v>54803</v>
      </c>
      <c r="B340" s="1">
        <v>551</v>
      </c>
      <c r="C340" t="str">
        <f t="shared" si="5"/>
        <v>November</v>
      </c>
      <c r="D340">
        <v>1</v>
      </c>
    </row>
    <row r="341" spans="1:4" x14ac:dyDescent="0.15">
      <c r="A341" s="1">
        <v>79530</v>
      </c>
      <c r="B341" s="1">
        <v>1319</v>
      </c>
      <c r="C341" t="str">
        <f t="shared" si="5"/>
        <v>November</v>
      </c>
      <c r="D341">
        <v>1</v>
      </c>
    </row>
    <row r="342" spans="1:4" x14ac:dyDescent="0.15">
      <c r="A342" s="1">
        <v>31615</v>
      </c>
      <c r="B342" s="1">
        <v>42</v>
      </c>
      <c r="C342" t="str">
        <f t="shared" si="5"/>
        <v>June</v>
      </c>
      <c r="D342">
        <v>1</v>
      </c>
    </row>
    <row r="343" spans="1:4" x14ac:dyDescent="0.15">
      <c r="A343" s="1">
        <v>72025</v>
      </c>
      <c r="B343" s="1">
        <v>1699</v>
      </c>
      <c r="C343" t="str">
        <f t="shared" si="5"/>
        <v>July</v>
      </c>
      <c r="D343">
        <v>1</v>
      </c>
    </row>
    <row r="344" spans="1:4" x14ac:dyDescent="0.15">
      <c r="A344" s="1">
        <v>52614</v>
      </c>
      <c r="B344" s="1">
        <v>952</v>
      </c>
      <c r="C344" t="str">
        <f t="shared" si="5"/>
        <v>April</v>
      </c>
      <c r="D344">
        <v>1</v>
      </c>
    </row>
    <row r="345" spans="1:4" x14ac:dyDescent="0.15">
      <c r="A345" s="1">
        <v>35684</v>
      </c>
      <c r="B345" s="1">
        <v>27</v>
      </c>
      <c r="C345" t="str">
        <f t="shared" si="5"/>
        <v>March</v>
      </c>
      <c r="D345">
        <v>1</v>
      </c>
    </row>
    <row r="346" spans="1:4" x14ac:dyDescent="0.15">
      <c r="A346" s="1">
        <v>48178</v>
      </c>
      <c r="B346" s="1">
        <v>216</v>
      </c>
      <c r="C346" t="str">
        <f t="shared" si="5"/>
        <v>December</v>
      </c>
      <c r="D346">
        <v>1</v>
      </c>
    </row>
    <row r="347" spans="1:4" x14ac:dyDescent="0.15">
      <c r="A347" s="1">
        <v>29548</v>
      </c>
      <c r="B347" s="1">
        <v>18</v>
      </c>
      <c r="C347" t="str">
        <f t="shared" si="5"/>
        <v>June</v>
      </c>
      <c r="D347">
        <v>1</v>
      </c>
    </row>
    <row r="348" spans="1:4" x14ac:dyDescent="0.15">
      <c r="A348" s="1">
        <v>63810</v>
      </c>
      <c r="B348" s="1">
        <v>1270</v>
      </c>
      <c r="C348" t="str">
        <f t="shared" si="5"/>
        <v>October</v>
      </c>
      <c r="D348">
        <v>1</v>
      </c>
    </row>
    <row r="349" spans="1:4" x14ac:dyDescent="0.15">
      <c r="A349" s="1">
        <v>85683</v>
      </c>
      <c r="B349" s="1">
        <v>1738</v>
      </c>
      <c r="C349" t="str">
        <f t="shared" si="5"/>
        <v>October</v>
      </c>
      <c r="D349">
        <v>1</v>
      </c>
    </row>
    <row r="350" spans="1:4" x14ac:dyDescent="0.15">
      <c r="A350" s="1">
        <v>46098</v>
      </c>
      <c r="B350" s="1">
        <v>84</v>
      </c>
      <c r="C350" t="str">
        <f t="shared" si="5"/>
        <v>December</v>
      </c>
      <c r="D350">
        <v>1</v>
      </c>
    </row>
    <row r="351" spans="1:4" x14ac:dyDescent="0.15">
      <c r="A351" s="1">
        <v>68126</v>
      </c>
      <c r="B351" s="1">
        <v>1734</v>
      </c>
      <c r="C351" t="str">
        <f t="shared" si="5"/>
        <v>June</v>
      </c>
      <c r="D351">
        <v>1</v>
      </c>
    </row>
    <row r="352" spans="1:4" x14ac:dyDescent="0.15">
      <c r="A352" s="1">
        <v>30279</v>
      </c>
      <c r="B352" s="1">
        <v>36</v>
      </c>
      <c r="C352" t="str">
        <f t="shared" si="5"/>
        <v>December</v>
      </c>
      <c r="D352">
        <v>1</v>
      </c>
    </row>
    <row r="353" spans="1:4" x14ac:dyDescent="0.15">
      <c r="A353" s="1">
        <v>66426</v>
      </c>
      <c r="B353" s="1">
        <v>1220</v>
      </c>
      <c r="C353" t="str">
        <f t="shared" si="5"/>
        <v>August</v>
      </c>
      <c r="D353">
        <v>1</v>
      </c>
    </row>
    <row r="354" spans="1:4" x14ac:dyDescent="0.15">
      <c r="A354" s="1">
        <v>30822</v>
      </c>
      <c r="B354" s="1">
        <v>39</v>
      </c>
      <c r="C354" t="str">
        <f t="shared" si="5"/>
        <v>March</v>
      </c>
      <c r="D354">
        <v>1</v>
      </c>
    </row>
    <row r="355" spans="1:4" x14ac:dyDescent="0.15">
      <c r="A355" s="1">
        <v>33581</v>
      </c>
      <c r="B355" s="1">
        <v>16</v>
      </c>
      <c r="C355" t="str">
        <f t="shared" si="5"/>
        <v>April</v>
      </c>
      <c r="D355">
        <v>1</v>
      </c>
    </row>
    <row r="356" spans="1:4" x14ac:dyDescent="0.15">
      <c r="A356" s="1">
        <v>19986</v>
      </c>
      <c r="B356" s="1">
        <v>16</v>
      </c>
      <c r="C356" t="str">
        <f t="shared" si="5"/>
        <v>April</v>
      </c>
      <c r="D356">
        <v>1</v>
      </c>
    </row>
    <row r="357" spans="1:4" x14ac:dyDescent="0.15">
      <c r="A357" s="1">
        <v>27421</v>
      </c>
      <c r="B357" s="1">
        <v>269</v>
      </c>
      <c r="C357" t="str">
        <f t="shared" si="5"/>
        <v>May</v>
      </c>
      <c r="D357">
        <v>1</v>
      </c>
    </row>
    <row r="358" spans="1:4" x14ac:dyDescent="0.15">
      <c r="A358" s="1">
        <v>36143</v>
      </c>
      <c r="B358" s="1">
        <v>13</v>
      </c>
      <c r="C358" t="str">
        <f t="shared" si="5"/>
        <v>January</v>
      </c>
      <c r="D358">
        <v>1</v>
      </c>
    </row>
    <row r="359" spans="1:4" x14ac:dyDescent="0.15">
      <c r="A359" s="1">
        <v>10245</v>
      </c>
      <c r="B359" s="1">
        <v>28</v>
      </c>
      <c r="C359" t="str">
        <f t="shared" si="5"/>
        <v>April</v>
      </c>
      <c r="D359">
        <v>1</v>
      </c>
    </row>
    <row r="360" spans="1:4" x14ac:dyDescent="0.15">
      <c r="A360" s="1">
        <v>90687</v>
      </c>
      <c r="B360" s="1">
        <v>1728</v>
      </c>
      <c r="C360" t="str">
        <f t="shared" si="5"/>
        <v>December</v>
      </c>
      <c r="D360">
        <v>1</v>
      </c>
    </row>
    <row r="361" spans="1:4" x14ac:dyDescent="0.15">
      <c r="A361" s="1">
        <v>63381</v>
      </c>
      <c r="B361" s="1">
        <v>846</v>
      </c>
      <c r="C361" t="str">
        <f t="shared" si="5"/>
        <v>June</v>
      </c>
      <c r="D361">
        <v>1</v>
      </c>
    </row>
    <row r="362" spans="1:4" x14ac:dyDescent="0.15">
      <c r="A362" s="1">
        <v>38823</v>
      </c>
      <c r="B362" s="1">
        <v>91</v>
      </c>
      <c r="C362" t="str">
        <f t="shared" si="5"/>
        <v>July</v>
      </c>
      <c r="D362">
        <v>1</v>
      </c>
    </row>
    <row r="363" spans="1:4" x14ac:dyDescent="0.15">
      <c r="A363" s="1">
        <v>83664</v>
      </c>
      <c r="B363" s="1">
        <v>1087</v>
      </c>
      <c r="C363" t="str">
        <f t="shared" si="5"/>
        <v>July</v>
      </c>
      <c r="D363">
        <v>1</v>
      </c>
    </row>
    <row r="364" spans="1:4" x14ac:dyDescent="0.15">
      <c r="A364" s="1">
        <v>90300</v>
      </c>
      <c r="B364" s="1">
        <v>1681</v>
      </c>
      <c r="C364" t="str">
        <f t="shared" si="5"/>
        <v>January</v>
      </c>
      <c r="D364">
        <v>1</v>
      </c>
    </row>
    <row r="365" spans="1:4" x14ac:dyDescent="0.15">
      <c r="A365" s="1">
        <v>62499</v>
      </c>
      <c r="B365" s="1">
        <v>218</v>
      </c>
      <c r="C365" t="str">
        <f t="shared" si="5"/>
        <v>February</v>
      </c>
      <c r="D365">
        <v>1</v>
      </c>
    </row>
    <row r="366" spans="1:4" x14ac:dyDescent="0.15">
      <c r="A366" s="1">
        <v>74293</v>
      </c>
      <c r="B366" s="1">
        <v>1046</v>
      </c>
      <c r="C366" t="str">
        <f t="shared" si="5"/>
        <v>February</v>
      </c>
      <c r="D366">
        <v>1</v>
      </c>
    </row>
    <row r="367" spans="1:4" x14ac:dyDescent="0.15">
      <c r="A367" s="1">
        <v>51012</v>
      </c>
      <c r="B367" s="1">
        <v>185</v>
      </c>
      <c r="C367" t="str">
        <f t="shared" si="5"/>
        <v>May</v>
      </c>
      <c r="D367">
        <v>1</v>
      </c>
    </row>
    <row r="368" spans="1:4" x14ac:dyDescent="0.15">
      <c r="A368" s="1">
        <v>70777</v>
      </c>
      <c r="B368" s="1">
        <v>709</v>
      </c>
      <c r="C368" t="str">
        <f t="shared" si="5"/>
        <v>January</v>
      </c>
      <c r="D368">
        <v>1</v>
      </c>
    </row>
    <row r="369" spans="1:4" x14ac:dyDescent="0.15">
      <c r="A369" s="1">
        <v>68682</v>
      </c>
      <c r="B369" s="1">
        <v>1553</v>
      </c>
      <c r="C369" t="str">
        <f t="shared" si="5"/>
        <v>May</v>
      </c>
      <c r="D369">
        <v>1</v>
      </c>
    </row>
    <row r="370" spans="1:4" x14ac:dyDescent="0.15">
      <c r="A370" s="1">
        <v>43824</v>
      </c>
      <c r="B370" s="1">
        <v>154</v>
      </c>
      <c r="C370" t="str">
        <f t="shared" si="5"/>
        <v>October</v>
      </c>
      <c r="D370">
        <v>1</v>
      </c>
    </row>
    <row r="371" spans="1:4" x14ac:dyDescent="0.15">
      <c r="A371" s="1">
        <v>75261</v>
      </c>
      <c r="B371" s="1">
        <v>1726</v>
      </c>
      <c r="C371" t="str">
        <f t="shared" si="5"/>
        <v>October</v>
      </c>
      <c r="D371">
        <v>1</v>
      </c>
    </row>
    <row r="372" spans="1:4" x14ac:dyDescent="0.15">
      <c r="A372" s="1">
        <v>23442</v>
      </c>
      <c r="B372" s="1">
        <v>22</v>
      </c>
      <c r="C372" t="str">
        <f t="shared" si="5"/>
        <v>October</v>
      </c>
      <c r="D372">
        <v>1</v>
      </c>
    </row>
    <row r="373" spans="1:4" x14ac:dyDescent="0.15">
      <c r="A373" s="1">
        <v>83145</v>
      </c>
      <c r="B373" s="1">
        <v>1719</v>
      </c>
      <c r="C373" t="str">
        <f t="shared" si="5"/>
        <v>March</v>
      </c>
      <c r="D373">
        <v>1</v>
      </c>
    </row>
    <row r="374" spans="1:4" x14ac:dyDescent="0.15">
      <c r="A374" s="1">
        <v>31395</v>
      </c>
      <c r="B374" s="1">
        <v>57</v>
      </c>
      <c r="C374" t="str">
        <f t="shared" si="5"/>
        <v>September</v>
      </c>
      <c r="D374">
        <v>1</v>
      </c>
    </row>
    <row r="375" spans="1:4" x14ac:dyDescent="0.15">
      <c r="A375" s="1">
        <v>75276</v>
      </c>
      <c r="B375" s="1">
        <v>1019</v>
      </c>
      <c r="C375" t="str">
        <f t="shared" si="5"/>
        <v>November</v>
      </c>
      <c r="D375">
        <v>1</v>
      </c>
    </row>
    <row r="376" spans="1:4" x14ac:dyDescent="0.15">
      <c r="A376" s="1">
        <v>42373</v>
      </c>
      <c r="B376" s="1">
        <v>144</v>
      </c>
      <c r="C376" t="str">
        <f t="shared" si="5"/>
        <v>December</v>
      </c>
      <c r="D376">
        <v>1</v>
      </c>
    </row>
    <row r="377" spans="1:4" x14ac:dyDescent="0.15">
      <c r="A377" s="1">
        <v>30507</v>
      </c>
      <c r="B377" s="1">
        <v>233</v>
      </c>
      <c r="C377" t="str">
        <f t="shared" si="5"/>
        <v>May</v>
      </c>
      <c r="D377">
        <v>1</v>
      </c>
    </row>
    <row r="378" spans="1:4" x14ac:dyDescent="0.15">
      <c r="A378" s="1">
        <v>80952</v>
      </c>
      <c r="B378" s="1">
        <v>1713</v>
      </c>
      <c r="C378" t="str">
        <f t="shared" si="5"/>
        <v>September</v>
      </c>
      <c r="D378">
        <v>1</v>
      </c>
    </row>
    <row r="379" spans="1:4" x14ac:dyDescent="0.15">
      <c r="A379" s="1">
        <v>48006</v>
      </c>
      <c r="B379" s="1">
        <v>39</v>
      </c>
      <c r="C379" t="str">
        <f t="shared" si="5"/>
        <v>March</v>
      </c>
      <c r="D379">
        <v>1</v>
      </c>
    </row>
    <row r="380" spans="1:4" x14ac:dyDescent="0.15">
      <c r="A380" s="1">
        <v>78579</v>
      </c>
      <c r="B380" s="1">
        <v>1713</v>
      </c>
      <c r="C380" t="str">
        <f t="shared" si="5"/>
        <v>September</v>
      </c>
      <c r="D380">
        <v>1</v>
      </c>
    </row>
    <row r="381" spans="1:4" x14ac:dyDescent="0.15">
      <c r="A381" s="1">
        <v>65808</v>
      </c>
      <c r="B381" s="1">
        <v>262</v>
      </c>
      <c r="C381" t="str">
        <f t="shared" si="5"/>
        <v>October</v>
      </c>
      <c r="D381">
        <v>1</v>
      </c>
    </row>
    <row r="382" spans="1:4" x14ac:dyDescent="0.15">
      <c r="A382" s="1">
        <v>30351</v>
      </c>
      <c r="B382" s="1">
        <v>44</v>
      </c>
      <c r="C382" t="str">
        <f t="shared" si="5"/>
        <v>August</v>
      </c>
      <c r="D382">
        <v>1</v>
      </c>
    </row>
    <row r="383" spans="1:4" x14ac:dyDescent="0.15">
      <c r="A383" s="1">
        <v>50437</v>
      </c>
      <c r="B383" s="1">
        <v>486</v>
      </c>
      <c r="C383" t="str">
        <f t="shared" si="5"/>
        <v>June</v>
      </c>
      <c r="D383">
        <v>1</v>
      </c>
    </row>
    <row r="384" spans="1:4" x14ac:dyDescent="0.15">
      <c r="A384" s="1">
        <v>79607</v>
      </c>
      <c r="B384" s="1">
        <v>1707</v>
      </c>
      <c r="C384" t="str">
        <f t="shared" si="5"/>
        <v>March</v>
      </c>
      <c r="D384">
        <v>1</v>
      </c>
    </row>
    <row r="385" spans="1:4" x14ac:dyDescent="0.15">
      <c r="A385" s="1">
        <v>53858</v>
      </c>
      <c r="B385" s="1">
        <v>889</v>
      </c>
      <c r="C385" t="str">
        <f t="shared" si="5"/>
        <v>January</v>
      </c>
      <c r="D385">
        <v>1</v>
      </c>
    </row>
    <row r="386" spans="1:4" x14ac:dyDescent="0.15">
      <c r="A386" s="1">
        <v>66465</v>
      </c>
      <c r="B386" s="1">
        <v>1471</v>
      </c>
      <c r="C386" t="str">
        <f t="shared" si="5"/>
        <v>July</v>
      </c>
      <c r="D386">
        <v>1</v>
      </c>
    </row>
    <row r="387" spans="1:4" x14ac:dyDescent="0.15">
      <c r="A387" s="1">
        <v>46923</v>
      </c>
      <c r="B387" s="1">
        <v>363</v>
      </c>
      <c r="C387" t="str">
        <f t="shared" ref="C387:C450" si="6">TEXT(DATE(2024,B387,1),"mmmm")</f>
        <v>March</v>
      </c>
      <c r="D387">
        <v>1</v>
      </c>
    </row>
    <row r="388" spans="1:4" x14ac:dyDescent="0.15">
      <c r="A388" s="1">
        <v>75072</v>
      </c>
      <c r="B388" s="1">
        <v>948</v>
      </c>
      <c r="C388" t="str">
        <f t="shared" si="6"/>
        <v>December</v>
      </c>
      <c r="D388">
        <v>1</v>
      </c>
    </row>
    <row r="389" spans="1:4" x14ac:dyDescent="0.15">
      <c r="A389" s="1">
        <v>75865</v>
      </c>
      <c r="B389" s="1">
        <v>1230</v>
      </c>
      <c r="C389" t="str">
        <f t="shared" si="6"/>
        <v>June</v>
      </c>
      <c r="D389">
        <v>1</v>
      </c>
    </row>
    <row r="390" spans="1:4" x14ac:dyDescent="0.15">
      <c r="A390" s="1">
        <v>19789</v>
      </c>
      <c r="B390" s="1">
        <v>50</v>
      </c>
      <c r="C390" t="str">
        <f t="shared" si="6"/>
        <v>February</v>
      </c>
      <c r="D390">
        <v>1</v>
      </c>
    </row>
    <row r="391" spans="1:4" x14ac:dyDescent="0.15">
      <c r="A391" s="1">
        <v>80134</v>
      </c>
      <c r="B391" s="1">
        <v>1352</v>
      </c>
      <c r="C391" t="str">
        <f t="shared" si="6"/>
        <v>August</v>
      </c>
      <c r="D391">
        <v>1</v>
      </c>
    </row>
    <row r="392" spans="1:4" x14ac:dyDescent="0.15">
      <c r="A392" s="1">
        <v>92955</v>
      </c>
      <c r="B392" s="1">
        <v>1694</v>
      </c>
      <c r="C392" t="str">
        <f t="shared" si="6"/>
        <v>February</v>
      </c>
      <c r="D392">
        <v>1</v>
      </c>
    </row>
    <row r="393" spans="1:4" x14ac:dyDescent="0.15">
      <c r="A393" s="1">
        <v>49505</v>
      </c>
      <c r="B393" s="1">
        <v>723</v>
      </c>
      <c r="C393" t="str">
        <f t="shared" si="6"/>
        <v>March</v>
      </c>
      <c r="D393">
        <v>1</v>
      </c>
    </row>
    <row r="394" spans="1:4" x14ac:dyDescent="0.15">
      <c r="A394" s="1">
        <v>37401</v>
      </c>
      <c r="B394" s="1">
        <v>45</v>
      </c>
      <c r="C394" t="str">
        <f t="shared" si="6"/>
        <v>September</v>
      </c>
      <c r="D394">
        <v>1</v>
      </c>
    </row>
    <row r="395" spans="1:4" x14ac:dyDescent="0.15">
      <c r="A395" s="1">
        <v>18492</v>
      </c>
      <c r="B395" s="1">
        <v>9</v>
      </c>
      <c r="C395" t="str">
        <f t="shared" si="6"/>
        <v>September</v>
      </c>
      <c r="D395">
        <v>1</v>
      </c>
    </row>
    <row r="396" spans="1:4" x14ac:dyDescent="0.15">
      <c r="A396" s="1">
        <v>77870</v>
      </c>
      <c r="B396" s="1">
        <v>1682</v>
      </c>
      <c r="C396" t="str">
        <f t="shared" si="6"/>
        <v>February</v>
      </c>
      <c r="D396">
        <v>1</v>
      </c>
    </row>
    <row r="397" spans="1:4" x14ac:dyDescent="0.15">
      <c r="A397" s="1">
        <v>93027</v>
      </c>
      <c r="B397" s="1">
        <v>2098</v>
      </c>
      <c r="C397" t="str">
        <f t="shared" si="6"/>
        <v>October</v>
      </c>
      <c r="D397">
        <v>1</v>
      </c>
    </row>
    <row r="398" spans="1:4" x14ac:dyDescent="0.15">
      <c r="A398" s="1">
        <v>48686</v>
      </c>
      <c r="B398" s="1">
        <v>19</v>
      </c>
      <c r="C398" t="str">
        <f t="shared" si="6"/>
        <v>July</v>
      </c>
      <c r="D398">
        <v>1</v>
      </c>
    </row>
    <row r="399" spans="1:4" x14ac:dyDescent="0.15">
      <c r="A399" s="1">
        <v>92910</v>
      </c>
      <c r="B399" s="1">
        <v>1762</v>
      </c>
      <c r="C399" t="str">
        <f t="shared" si="6"/>
        <v>October</v>
      </c>
      <c r="D399">
        <v>1</v>
      </c>
    </row>
    <row r="400" spans="1:4" x14ac:dyDescent="0.15">
      <c r="A400" s="1">
        <v>75433</v>
      </c>
      <c r="B400" s="1">
        <v>1131</v>
      </c>
      <c r="C400" t="str">
        <f t="shared" si="6"/>
        <v>March</v>
      </c>
      <c r="D400">
        <v>1</v>
      </c>
    </row>
    <row r="401" spans="1:4" x14ac:dyDescent="0.15">
      <c r="A401" s="1">
        <v>10404</v>
      </c>
      <c r="B401" s="1">
        <v>31</v>
      </c>
      <c r="C401" t="str">
        <f t="shared" si="6"/>
        <v>July</v>
      </c>
      <c r="D401">
        <v>1</v>
      </c>
    </row>
    <row r="402" spans="1:4" x14ac:dyDescent="0.15">
      <c r="A402" s="1">
        <v>61314</v>
      </c>
      <c r="B402" s="1">
        <v>836</v>
      </c>
      <c r="C402" t="str">
        <f t="shared" si="6"/>
        <v>August</v>
      </c>
      <c r="D402">
        <v>1</v>
      </c>
    </row>
    <row r="403" spans="1:4" x14ac:dyDescent="0.15">
      <c r="A403" s="1">
        <v>72025</v>
      </c>
      <c r="B403" s="1">
        <v>1677</v>
      </c>
      <c r="C403" t="str">
        <f t="shared" si="6"/>
        <v>September</v>
      </c>
      <c r="D403">
        <v>1</v>
      </c>
    </row>
    <row r="404" spans="1:4" x14ac:dyDescent="0.15">
      <c r="A404" s="1">
        <v>42387</v>
      </c>
      <c r="B404" s="1">
        <v>493</v>
      </c>
      <c r="C404" t="str">
        <f t="shared" si="6"/>
        <v>January</v>
      </c>
      <c r="D404">
        <v>1</v>
      </c>
    </row>
    <row r="405" spans="1:4" x14ac:dyDescent="0.15">
      <c r="A405" s="1">
        <v>67309</v>
      </c>
      <c r="B405" s="1">
        <v>987</v>
      </c>
      <c r="C405" t="str">
        <f t="shared" si="6"/>
        <v>March</v>
      </c>
      <c r="D405">
        <v>1</v>
      </c>
    </row>
    <row r="406" spans="1:4" x14ac:dyDescent="0.15">
      <c r="A406" s="1">
        <v>75236</v>
      </c>
      <c r="B406" s="1">
        <v>954</v>
      </c>
      <c r="C406" t="str">
        <f t="shared" si="6"/>
        <v>June</v>
      </c>
      <c r="D406">
        <v>1</v>
      </c>
    </row>
    <row r="407" spans="1:4" x14ac:dyDescent="0.15">
      <c r="A407" s="1">
        <v>30015</v>
      </c>
      <c r="B407" s="1">
        <v>52</v>
      </c>
      <c r="C407" t="str">
        <f t="shared" si="6"/>
        <v>April</v>
      </c>
      <c r="D407">
        <v>1</v>
      </c>
    </row>
    <row r="408" spans="1:4" x14ac:dyDescent="0.15">
      <c r="A408" s="1">
        <v>50943</v>
      </c>
      <c r="B408" s="1">
        <v>40</v>
      </c>
      <c r="C408" t="str">
        <f t="shared" si="6"/>
        <v>April</v>
      </c>
      <c r="D408">
        <v>1</v>
      </c>
    </row>
    <row r="409" spans="1:4" x14ac:dyDescent="0.15">
      <c r="A409" s="1">
        <v>67272</v>
      </c>
      <c r="B409" s="1">
        <v>719</v>
      </c>
      <c r="C409" t="str">
        <f t="shared" si="6"/>
        <v>November</v>
      </c>
      <c r="D409">
        <v>1</v>
      </c>
    </row>
    <row r="410" spans="1:4" x14ac:dyDescent="0.15">
      <c r="A410" s="1">
        <v>51529</v>
      </c>
      <c r="B410" s="1">
        <v>445</v>
      </c>
      <c r="C410" t="str">
        <f t="shared" si="6"/>
        <v>January</v>
      </c>
      <c r="D410">
        <v>1</v>
      </c>
    </row>
    <row r="411" spans="1:4" x14ac:dyDescent="0.15">
      <c r="A411" s="1">
        <v>32011</v>
      </c>
      <c r="B411" s="1">
        <v>117</v>
      </c>
      <c r="C411" t="str">
        <f t="shared" si="6"/>
        <v>September</v>
      </c>
      <c r="D411">
        <v>1</v>
      </c>
    </row>
    <row r="412" spans="1:4" x14ac:dyDescent="0.15">
      <c r="A412" s="1">
        <v>7500</v>
      </c>
      <c r="B412" s="1">
        <v>27</v>
      </c>
      <c r="C412" t="str">
        <f t="shared" si="6"/>
        <v>March</v>
      </c>
      <c r="D412">
        <v>1</v>
      </c>
    </row>
    <row r="413" spans="1:4" x14ac:dyDescent="0.15">
      <c r="A413" s="1">
        <v>28691</v>
      </c>
      <c r="B413" s="1">
        <v>30</v>
      </c>
      <c r="C413" t="str">
        <f t="shared" si="6"/>
        <v>June</v>
      </c>
      <c r="D413">
        <v>1</v>
      </c>
    </row>
    <row r="414" spans="1:4" x14ac:dyDescent="0.15">
      <c r="A414" s="1">
        <v>56223</v>
      </c>
      <c r="B414" s="1">
        <v>152</v>
      </c>
      <c r="C414" t="str">
        <f t="shared" si="6"/>
        <v>August</v>
      </c>
      <c r="D414">
        <v>1</v>
      </c>
    </row>
    <row r="415" spans="1:4" x14ac:dyDescent="0.15">
      <c r="A415" s="1">
        <v>18100</v>
      </c>
      <c r="B415" s="1">
        <v>13</v>
      </c>
      <c r="C415" t="str">
        <f t="shared" si="6"/>
        <v>January</v>
      </c>
      <c r="D415">
        <v>1</v>
      </c>
    </row>
    <row r="416" spans="1:4" x14ac:dyDescent="0.15">
      <c r="A416" s="1">
        <v>20130</v>
      </c>
      <c r="B416" s="1">
        <v>22</v>
      </c>
      <c r="C416" t="str">
        <f t="shared" si="6"/>
        <v>October</v>
      </c>
      <c r="D416">
        <v>1</v>
      </c>
    </row>
    <row r="417" spans="1:4" x14ac:dyDescent="0.15">
      <c r="A417" s="1">
        <v>23295</v>
      </c>
      <c r="B417" s="1">
        <v>15</v>
      </c>
      <c r="C417" t="str">
        <f t="shared" si="6"/>
        <v>March</v>
      </c>
      <c r="D417">
        <v>1</v>
      </c>
    </row>
    <row r="418" spans="1:4" x14ac:dyDescent="0.15">
      <c r="A418" s="1">
        <v>42618</v>
      </c>
      <c r="B418" s="1">
        <v>182</v>
      </c>
      <c r="C418" t="str">
        <f t="shared" si="6"/>
        <v>February</v>
      </c>
      <c r="D418">
        <v>1</v>
      </c>
    </row>
    <row r="419" spans="1:4" x14ac:dyDescent="0.15">
      <c r="A419" s="1">
        <v>81246</v>
      </c>
      <c r="B419" s="1">
        <v>1342</v>
      </c>
      <c r="C419" t="str">
        <f t="shared" si="6"/>
        <v>October</v>
      </c>
      <c r="D419">
        <v>1</v>
      </c>
    </row>
    <row r="420" spans="1:4" x14ac:dyDescent="0.15">
      <c r="A420" s="1">
        <v>24027</v>
      </c>
      <c r="B420" s="1">
        <v>43</v>
      </c>
      <c r="C420" t="str">
        <f t="shared" si="6"/>
        <v>July</v>
      </c>
      <c r="D420">
        <v>1</v>
      </c>
    </row>
    <row r="421" spans="1:4" x14ac:dyDescent="0.15">
      <c r="A421" s="1">
        <v>55707</v>
      </c>
      <c r="B421" s="1">
        <v>393</v>
      </c>
      <c r="C421" t="str">
        <f t="shared" si="6"/>
        <v>September</v>
      </c>
      <c r="D421">
        <v>1</v>
      </c>
    </row>
    <row r="422" spans="1:4" x14ac:dyDescent="0.15">
      <c r="A422" s="1">
        <v>57959</v>
      </c>
      <c r="B422" s="1">
        <v>835</v>
      </c>
      <c r="C422" t="str">
        <f t="shared" si="6"/>
        <v>July</v>
      </c>
      <c r="D422">
        <v>1</v>
      </c>
    </row>
    <row r="423" spans="1:4" x14ac:dyDescent="0.15">
      <c r="A423" s="1">
        <v>56796</v>
      </c>
      <c r="B423" s="1">
        <v>964</v>
      </c>
      <c r="C423" t="str">
        <f t="shared" si="6"/>
        <v>April</v>
      </c>
      <c r="D423">
        <v>1</v>
      </c>
    </row>
    <row r="424" spans="1:4" x14ac:dyDescent="0.15">
      <c r="A424" s="1">
        <v>36230</v>
      </c>
      <c r="B424" s="1">
        <v>56</v>
      </c>
      <c r="C424" t="str">
        <f t="shared" si="6"/>
        <v>August</v>
      </c>
      <c r="D424">
        <v>1</v>
      </c>
    </row>
    <row r="425" spans="1:4" x14ac:dyDescent="0.15">
      <c r="A425" s="1">
        <v>70829</v>
      </c>
      <c r="B425" s="1">
        <v>408</v>
      </c>
      <c r="C425" t="str">
        <f t="shared" si="6"/>
        <v>December</v>
      </c>
      <c r="D425">
        <v>1</v>
      </c>
    </row>
    <row r="426" spans="1:4" x14ac:dyDescent="0.15">
      <c r="A426" s="1">
        <v>65991</v>
      </c>
      <c r="B426" s="1">
        <v>962</v>
      </c>
      <c r="C426" t="str">
        <f t="shared" si="6"/>
        <v>February</v>
      </c>
      <c r="D426">
        <v>1</v>
      </c>
    </row>
    <row r="427" spans="1:4" x14ac:dyDescent="0.15">
      <c r="A427" s="1">
        <v>38988</v>
      </c>
      <c r="B427" s="1">
        <v>306</v>
      </c>
      <c r="C427" t="str">
        <f t="shared" si="6"/>
        <v>June</v>
      </c>
      <c r="D427">
        <v>1</v>
      </c>
    </row>
    <row r="428" spans="1:4" x14ac:dyDescent="0.15">
      <c r="A428" s="1">
        <v>84865</v>
      </c>
      <c r="B428" s="1">
        <v>1672</v>
      </c>
      <c r="C428" t="str">
        <f t="shared" si="6"/>
        <v>April</v>
      </c>
      <c r="D428">
        <v>1</v>
      </c>
    </row>
    <row r="429" spans="1:4" x14ac:dyDescent="0.15">
      <c r="A429" s="1">
        <v>78789</v>
      </c>
      <c r="B429" s="1">
        <v>1671</v>
      </c>
      <c r="C429" t="str">
        <f t="shared" si="6"/>
        <v>March</v>
      </c>
      <c r="D429">
        <v>1</v>
      </c>
    </row>
    <row r="430" spans="1:4" x14ac:dyDescent="0.15">
      <c r="A430" s="1">
        <v>50300</v>
      </c>
      <c r="B430" s="1">
        <v>265</v>
      </c>
      <c r="C430" t="str">
        <f t="shared" si="6"/>
        <v>January</v>
      </c>
      <c r="D430">
        <v>1</v>
      </c>
    </row>
    <row r="431" spans="1:4" x14ac:dyDescent="0.15">
      <c r="A431" s="1">
        <v>66664</v>
      </c>
      <c r="B431" s="1">
        <v>1257</v>
      </c>
      <c r="C431" t="str">
        <f t="shared" si="6"/>
        <v>September</v>
      </c>
      <c r="D431">
        <v>1</v>
      </c>
    </row>
    <row r="432" spans="1:4" x14ac:dyDescent="0.15">
      <c r="A432" s="1">
        <v>86979</v>
      </c>
      <c r="B432" s="1">
        <v>1667</v>
      </c>
      <c r="C432" t="str">
        <f t="shared" si="6"/>
        <v>November</v>
      </c>
      <c r="D432">
        <v>1</v>
      </c>
    </row>
    <row r="433" spans="1:4" x14ac:dyDescent="0.15">
      <c r="A433" s="1">
        <v>70165</v>
      </c>
      <c r="B433" s="1">
        <v>804</v>
      </c>
      <c r="C433" t="str">
        <f t="shared" si="6"/>
        <v>December</v>
      </c>
      <c r="D433">
        <v>1</v>
      </c>
    </row>
    <row r="434" spans="1:4" x14ac:dyDescent="0.15">
      <c r="A434" s="1">
        <v>50520</v>
      </c>
      <c r="B434" s="1">
        <v>121</v>
      </c>
      <c r="C434" t="str">
        <f t="shared" si="6"/>
        <v>January</v>
      </c>
      <c r="D434">
        <v>1</v>
      </c>
    </row>
    <row r="435" spans="1:4" x14ac:dyDescent="0.15">
      <c r="A435" s="1">
        <v>33183</v>
      </c>
      <c r="B435" s="1">
        <v>83</v>
      </c>
      <c r="C435" t="str">
        <f t="shared" si="6"/>
        <v>November</v>
      </c>
      <c r="D435">
        <v>1</v>
      </c>
    </row>
    <row r="436" spans="1:4" x14ac:dyDescent="0.15">
      <c r="A436" s="1">
        <v>66582</v>
      </c>
      <c r="B436" s="1">
        <v>1288</v>
      </c>
      <c r="C436" t="str">
        <f t="shared" si="6"/>
        <v>April</v>
      </c>
      <c r="D436">
        <v>1</v>
      </c>
    </row>
    <row r="437" spans="1:4" x14ac:dyDescent="0.15">
      <c r="A437" s="1">
        <v>91249</v>
      </c>
      <c r="B437" s="1">
        <v>1649</v>
      </c>
      <c r="C437" t="str">
        <f t="shared" si="6"/>
        <v>May</v>
      </c>
      <c r="D437">
        <v>1</v>
      </c>
    </row>
    <row r="438" spans="1:4" x14ac:dyDescent="0.15">
      <c r="A438" s="1">
        <v>31880</v>
      </c>
      <c r="B438" s="1">
        <v>12</v>
      </c>
      <c r="C438" t="str">
        <f t="shared" si="6"/>
        <v>December</v>
      </c>
      <c r="D438">
        <v>1</v>
      </c>
    </row>
    <row r="439" spans="1:4" x14ac:dyDescent="0.15">
      <c r="A439" s="1">
        <v>53790</v>
      </c>
      <c r="B439" s="1">
        <v>537</v>
      </c>
      <c r="C439" t="str">
        <f t="shared" si="6"/>
        <v>September</v>
      </c>
      <c r="D439">
        <v>1</v>
      </c>
    </row>
    <row r="440" spans="1:4" x14ac:dyDescent="0.15">
      <c r="A440" s="1">
        <v>49269</v>
      </c>
      <c r="B440" s="1">
        <v>832</v>
      </c>
      <c r="C440" t="str">
        <f t="shared" si="6"/>
        <v>April</v>
      </c>
      <c r="D440">
        <v>1</v>
      </c>
    </row>
    <row r="441" spans="1:4" x14ac:dyDescent="0.15">
      <c r="A441" s="1">
        <v>61456</v>
      </c>
      <c r="B441" s="1">
        <v>1299</v>
      </c>
      <c r="C441" t="str">
        <f t="shared" si="6"/>
        <v>March</v>
      </c>
      <c r="D441">
        <v>1</v>
      </c>
    </row>
    <row r="442" spans="1:4" x14ac:dyDescent="0.15">
      <c r="A442" s="1">
        <v>64509</v>
      </c>
      <c r="B442" s="1">
        <v>1645</v>
      </c>
      <c r="C442" t="str">
        <f t="shared" si="6"/>
        <v>January</v>
      </c>
      <c r="D442">
        <v>1</v>
      </c>
    </row>
    <row r="443" spans="1:4" x14ac:dyDescent="0.15">
      <c r="A443" s="1">
        <v>79800</v>
      </c>
      <c r="B443" s="1">
        <v>1643</v>
      </c>
      <c r="C443" t="str">
        <f t="shared" si="6"/>
        <v>November</v>
      </c>
      <c r="D443">
        <v>1</v>
      </c>
    </row>
    <row r="444" spans="1:4" x14ac:dyDescent="0.15">
      <c r="A444" s="1">
        <v>38415</v>
      </c>
      <c r="B444" s="1">
        <v>40</v>
      </c>
      <c r="C444" t="str">
        <f t="shared" si="6"/>
        <v>April</v>
      </c>
      <c r="D444">
        <v>1</v>
      </c>
    </row>
    <row r="445" spans="1:4" x14ac:dyDescent="0.15">
      <c r="A445" s="1">
        <v>20518</v>
      </c>
      <c r="B445" s="1">
        <v>16</v>
      </c>
      <c r="C445" t="str">
        <f t="shared" si="6"/>
        <v>April</v>
      </c>
      <c r="D445">
        <v>1</v>
      </c>
    </row>
    <row r="446" spans="1:4" x14ac:dyDescent="0.15">
      <c r="A446" s="1">
        <v>62503</v>
      </c>
      <c r="B446" s="1">
        <v>856</v>
      </c>
      <c r="C446" t="str">
        <f t="shared" si="6"/>
        <v>April</v>
      </c>
      <c r="D446">
        <v>1</v>
      </c>
    </row>
    <row r="447" spans="1:4" x14ac:dyDescent="0.15">
      <c r="A447" s="1">
        <v>41644</v>
      </c>
      <c r="B447" s="1">
        <v>29</v>
      </c>
      <c r="C447" t="str">
        <f t="shared" si="6"/>
        <v>May</v>
      </c>
      <c r="D447">
        <v>1</v>
      </c>
    </row>
    <row r="448" spans="1:4" x14ac:dyDescent="0.15">
      <c r="A448" s="1">
        <v>55842</v>
      </c>
      <c r="B448" s="1">
        <v>494</v>
      </c>
      <c r="C448" t="str">
        <f t="shared" si="6"/>
        <v>February</v>
      </c>
      <c r="D448">
        <v>1</v>
      </c>
    </row>
    <row r="449" spans="1:4" x14ac:dyDescent="0.15">
      <c r="A449" s="1">
        <v>62010</v>
      </c>
      <c r="B449" s="1">
        <v>438</v>
      </c>
      <c r="C449" t="str">
        <f t="shared" si="6"/>
        <v>June</v>
      </c>
      <c r="D449">
        <v>1</v>
      </c>
    </row>
    <row r="450" spans="1:4" x14ac:dyDescent="0.15">
      <c r="A450" s="1">
        <v>41124</v>
      </c>
      <c r="B450" s="1">
        <v>387</v>
      </c>
      <c r="C450" t="str">
        <f t="shared" si="6"/>
        <v>March</v>
      </c>
      <c r="D450">
        <v>1</v>
      </c>
    </row>
    <row r="451" spans="1:4" x14ac:dyDescent="0.15">
      <c r="A451" s="1">
        <v>38961</v>
      </c>
      <c r="B451" s="1">
        <v>46</v>
      </c>
      <c r="C451" t="str">
        <f t="shared" ref="C451:C514" si="7">TEXT(DATE(2024,B451,1),"mmmm")</f>
        <v>October</v>
      </c>
      <c r="D451">
        <v>1</v>
      </c>
    </row>
    <row r="452" spans="1:4" x14ac:dyDescent="0.15">
      <c r="A452" s="1">
        <v>37760</v>
      </c>
      <c r="B452" s="1">
        <v>54</v>
      </c>
      <c r="C452" t="str">
        <f t="shared" si="7"/>
        <v>June</v>
      </c>
      <c r="D452">
        <v>1</v>
      </c>
    </row>
    <row r="453" spans="1:4" x14ac:dyDescent="0.15">
      <c r="A453" s="1">
        <v>78569</v>
      </c>
      <c r="B453" s="1">
        <v>1641</v>
      </c>
      <c r="C453" t="str">
        <f t="shared" si="7"/>
        <v>September</v>
      </c>
      <c r="D453">
        <v>1</v>
      </c>
    </row>
    <row r="454" spans="1:4" x14ac:dyDescent="0.15">
      <c r="A454" s="1">
        <v>43057</v>
      </c>
      <c r="B454" s="1">
        <v>261</v>
      </c>
      <c r="C454" t="str">
        <f t="shared" si="7"/>
        <v>September</v>
      </c>
      <c r="D454">
        <v>1</v>
      </c>
    </row>
    <row r="455" spans="1:4" x14ac:dyDescent="0.15">
      <c r="A455" s="1">
        <v>83151</v>
      </c>
      <c r="B455" s="1">
        <v>729</v>
      </c>
      <c r="C455" t="str">
        <f t="shared" si="7"/>
        <v>September</v>
      </c>
      <c r="D455">
        <v>1</v>
      </c>
    </row>
    <row r="456" spans="1:4" x14ac:dyDescent="0.15">
      <c r="A456" s="1">
        <v>89616</v>
      </c>
      <c r="B456" s="1">
        <v>1629</v>
      </c>
      <c r="C456" t="str">
        <f t="shared" si="7"/>
        <v>September</v>
      </c>
      <c r="D456">
        <v>1</v>
      </c>
    </row>
    <row r="457" spans="1:4" x14ac:dyDescent="0.15">
      <c r="A457" s="1">
        <v>65104</v>
      </c>
      <c r="B457" s="1">
        <v>1003</v>
      </c>
      <c r="C457" t="str">
        <f t="shared" si="7"/>
        <v>July</v>
      </c>
      <c r="D457">
        <v>1</v>
      </c>
    </row>
    <row r="458" spans="1:4" x14ac:dyDescent="0.15">
      <c r="A458" s="1">
        <v>60093</v>
      </c>
      <c r="B458" s="1">
        <v>645</v>
      </c>
      <c r="C458" t="str">
        <f t="shared" si="7"/>
        <v>September</v>
      </c>
      <c r="D458">
        <v>1</v>
      </c>
    </row>
    <row r="459" spans="1:4" x14ac:dyDescent="0.15">
      <c r="A459" s="1">
        <v>14045</v>
      </c>
      <c r="B459" s="1">
        <v>19</v>
      </c>
      <c r="C459" t="str">
        <f t="shared" si="7"/>
        <v>July</v>
      </c>
      <c r="D459">
        <v>1</v>
      </c>
    </row>
    <row r="460" spans="1:4" x14ac:dyDescent="0.15">
      <c r="A460" s="1">
        <v>28457</v>
      </c>
      <c r="B460" s="1">
        <v>191</v>
      </c>
      <c r="C460" t="str">
        <f t="shared" si="7"/>
        <v>November</v>
      </c>
      <c r="D460">
        <v>1</v>
      </c>
    </row>
    <row r="461" spans="1:4" x14ac:dyDescent="0.15">
      <c r="A461" s="1">
        <v>78952</v>
      </c>
      <c r="B461" s="1">
        <v>1958</v>
      </c>
      <c r="C461" t="str">
        <f t="shared" si="7"/>
        <v>February</v>
      </c>
      <c r="D461">
        <v>1</v>
      </c>
    </row>
    <row r="462" spans="1:4" x14ac:dyDescent="0.15">
      <c r="A462" s="1">
        <v>46310</v>
      </c>
      <c r="B462" s="1">
        <v>295</v>
      </c>
      <c r="C462" t="str">
        <f t="shared" si="7"/>
        <v>July</v>
      </c>
      <c r="D462">
        <v>1</v>
      </c>
    </row>
    <row r="463" spans="1:4" x14ac:dyDescent="0.15">
      <c r="A463" s="1">
        <v>76005</v>
      </c>
      <c r="B463" s="1">
        <v>1682</v>
      </c>
      <c r="C463" t="str">
        <f t="shared" si="7"/>
        <v>February</v>
      </c>
      <c r="D463">
        <v>1</v>
      </c>
    </row>
    <row r="464" spans="1:4" x14ac:dyDescent="0.15">
      <c r="A464" s="1">
        <v>58308</v>
      </c>
      <c r="B464" s="1">
        <v>770</v>
      </c>
      <c r="C464" t="str">
        <f t="shared" si="7"/>
        <v>February</v>
      </c>
      <c r="D464">
        <v>1</v>
      </c>
    </row>
    <row r="465" spans="1:4" x14ac:dyDescent="0.15">
      <c r="A465" s="1">
        <v>55614</v>
      </c>
      <c r="B465" s="1">
        <v>656</v>
      </c>
      <c r="C465" t="str">
        <f t="shared" si="7"/>
        <v>August</v>
      </c>
      <c r="D465">
        <v>1</v>
      </c>
    </row>
    <row r="466" spans="1:4" x14ac:dyDescent="0.15">
      <c r="A466" s="1">
        <v>59432</v>
      </c>
      <c r="B466" s="1">
        <v>651</v>
      </c>
      <c r="C466" t="str">
        <f t="shared" si="7"/>
        <v>March</v>
      </c>
      <c r="D466">
        <v>1</v>
      </c>
    </row>
    <row r="467" spans="1:4" x14ac:dyDescent="0.15">
      <c r="A467" s="1">
        <v>55563</v>
      </c>
      <c r="B467" s="1">
        <v>41</v>
      </c>
      <c r="C467" t="str">
        <f t="shared" si="7"/>
        <v>May</v>
      </c>
      <c r="D467">
        <v>1</v>
      </c>
    </row>
    <row r="468" spans="1:4" x14ac:dyDescent="0.15">
      <c r="A468" s="1">
        <v>78642</v>
      </c>
      <c r="B468" s="1">
        <v>1799</v>
      </c>
      <c r="C468" t="str">
        <f t="shared" si="7"/>
        <v>November</v>
      </c>
      <c r="D468">
        <v>1</v>
      </c>
    </row>
    <row r="469" spans="1:4" x14ac:dyDescent="0.15">
      <c r="A469" s="1">
        <v>67911</v>
      </c>
      <c r="B469" s="1">
        <v>976</v>
      </c>
      <c r="C469" t="str">
        <f t="shared" si="7"/>
        <v>April</v>
      </c>
      <c r="D469">
        <v>1</v>
      </c>
    </row>
    <row r="470" spans="1:4" x14ac:dyDescent="0.15">
      <c r="A470" s="1">
        <v>65275</v>
      </c>
      <c r="B470" s="1">
        <v>725</v>
      </c>
      <c r="C470" t="str">
        <f t="shared" si="7"/>
        <v>May</v>
      </c>
      <c r="D470">
        <v>1</v>
      </c>
    </row>
    <row r="471" spans="1:4" x14ac:dyDescent="0.15">
      <c r="A471" s="1">
        <v>27203</v>
      </c>
      <c r="B471" s="1">
        <v>40</v>
      </c>
      <c r="C471" t="str">
        <f t="shared" si="7"/>
        <v>April</v>
      </c>
      <c r="D471">
        <v>1</v>
      </c>
    </row>
    <row r="472" spans="1:4" x14ac:dyDescent="0.15">
      <c r="A472" s="1">
        <v>48330</v>
      </c>
      <c r="B472" s="1">
        <v>32</v>
      </c>
      <c r="C472" t="str">
        <f t="shared" si="7"/>
        <v>August</v>
      </c>
      <c r="D472">
        <v>1</v>
      </c>
    </row>
    <row r="473" spans="1:4" x14ac:dyDescent="0.15">
      <c r="A473" s="1">
        <v>24279</v>
      </c>
      <c r="B473" s="1">
        <v>155</v>
      </c>
      <c r="C473" t="str">
        <f t="shared" si="7"/>
        <v>November</v>
      </c>
      <c r="D473">
        <v>1</v>
      </c>
    </row>
    <row r="474" spans="1:4" x14ac:dyDescent="0.15">
      <c r="A474" s="1">
        <v>64355</v>
      </c>
      <c r="B474" s="1">
        <v>1292</v>
      </c>
      <c r="C474" t="str">
        <f t="shared" si="7"/>
        <v>August</v>
      </c>
      <c r="D474">
        <v>1</v>
      </c>
    </row>
    <row r="475" spans="1:4" x14ac:dyDescent="0.15">
      <c r="A475" s="1">
        <v>53653</v>
      </c>
      <c r="B475" s="1">
        <v>1102</v>
      </c>
      <c r="C475" t="str">
        <f t="shared" si="7"/>
        <v>October</v>
      </c>
      <c r="D475">
        <v>1</v>
      </c>
    </row>
    <row r="476" spans="1:4" x14ac:dyDescent="0.15">
      <c r="A476" s="1">
        <v>65665</v>
      </c>
      <c r="B476" s="1">
        <v>916</v>
      </c>
      <c r="C476" t="str">
        <f t="shared" si="7"/>
        <v>April</v>
      </c>
      <c r="D476">
        <v>1</v>
      </c>
    </row>
    <row r="477" spans="1:4" x14ac:dyDescent="0.15">
      <c r="A477" s="1">
        <v>81217</v>
      </c>
      <c r="B477" s="1">
        <v>1073</v>
      </c>
      <c r="C477" t="str">
        <f t="shared" si="7"/>
        <v>May</v>
      </c>
      <c r="D477">
        <v>1</v>
      </c>
    </row>
    <row r="478" spans="1:4" x14ac:dyDescent="0.15">
      <c r="A478" s="1">
        <v>34935</v>
      </c>
      <c r="B478" s="1">
        <v>117</v>
      </c>
      <c r="C478" t="str">
        <f t="shared" si="7"/>
        <v>September</v>
      </c>
      <c r="D478">
        <v>1</v>
      </c>
    </row>
    <row r="479" spans="1:4" x14ac:dyDescent="0.15">
      <c r="A479" s="1">
        <v>61250</v>
      </c>
      <c r="B479" s="1">
        <v>671</v>
      </c>
      <c r="C479" t="str">
        <f t="shared" si="7"/>
        <v>November</v>
      </c>
      <c r="D479">
        <v>1</v>
      </c>
    </row>
    <row r="480" spans="1:4" x14ac:dyDescent="0.15">
      <c r="A480" s="1">
        <v>39665</v>
      </c>
      <c r="B480" s="1">
        <v>185</v>
      </c>
      <c r="C480" t="str">
        <f t="shared" si="7"/>
        <v>May</v>
      </c>
      <c r="D480">
        <v>1</v>
      </c>
    </row>
    <row r="481" spans="1:4" x14ac:dyDescent="0.15">
      <c r="A481" s="1">
        <v>60152</v>
      </c>
      <c r="B481" s="1">
        <v>852</v>
      </c>
      <c r="C481" t="str">
        <f t="shared" si="7"/>
        <v>December</v>
      </c>
      <c r="D481">
        <v>1</v>
      </c>
    </row>
    <row r="482" spans="1:4" x14ac:dyDescent="0.15">
      <c r="A482" s="1">
        <v>48920</v>
      </c>
      <c r="B482" s="1">
        <v>341</v>
      </c>
      <c r="C482" t="str">
        <f t="shared" si="7"/>
        <v>May</v>
      </c>
      <c r="D482">
        <v>1</v>
      </c>
    </row>
    <row r="483" spans="1:4" x14ac:dyDescent="0.15">
      <c r="A483" s="1">
        <v>89120</v>
      </c>
      <c r="B483" s="1">
        <v>1869</v>
      </c>
      <c r="C483" t="str">
        <f t="shared" si="7"/>
        <v>September</v>
      </c>
      <c r="D483">
        <v>1</v>
      </c>
    </row>
    <row r="484" spans="1:4" x14ac:dyDescent="0.15">
      <c r="A484" s="1">
        <v>44124</v>
      </c>
      <c r="B484" s="1">
        <v>345</v>
      </c>
      <c r="C484" t="str">
        <f t="shared" si="7"/>
        <v>September</v>
      </c>
      <c r="D484">
        <v>1</v>
      </c>
    </row>
    <row r="485" spans="1:4" x14ac:dyDescent="0.15">
      <c r="A485" s="1">
        <v>81169</v>
      </c>
      <c r="B485" s="1">
        <v>2062</v>
      </c>
      <c r="C485" t="str">
        <f t="shared" si="7"/>
        <v>October</v>
      </c>
      <c r="D485">
        <v>1</v>
      </c>
    </row>
    <row r="486" spans="1:4" x14ac:dyDescent="0.15">
      <c r="A486" s="1">
        <v>36443</v>
      </c>
      <c r="B486" s="1">
        <v>118</v>
      </c>
      <c r="C486" t="str">
        <f t="shared" si="7"/>
        <v>October</v>
      </c>
      <c r="D486">
        <v>1</v>
      </c>
    </row>
    <row r="487" spans="1:4" x14ac:dyDescent="0.15">
      <c r="A487" s="1">
        <v>26095</v>
      </c>
      <c r="B487" s="1">
        <v>31</v>
      </c>
      <c r="C487" t="str">
        <f t="shared" si="7"/>
        <v>July</v>
      </c>
      <c r="D487">
        <v>1</v>
      </c>
    </row>
    <row r="488" spans="1:4" x14ac:dyDescent="0.15">
      <c r="A488" s="1">
        <v>71367</v>
      </c>
      <c r="B488" s="1">
        <v>702</v>
      </c>
      <c r="C488" t="str">
        <f t="shared" si="7"/>
        <v>June</v>
      </c>
      <c r="D488">
        <v>1</v>
      </c>
    </row>
    <row r="489" spans="1:4" x14ac:dyDescent="0.15">
      <c r="A489" s="1">
        <v>80184</v>
      </c>
      <c r="B489" s="1">
        <v>1902</v>
      </c>
      <c r="C489" t="str">
        <f t="shared" si="7"/>
        <v>June</v>
      </c>
      <c r="D489">
        <v>1</v>
      </c>
    </row>
    <row r="490" spans="1:4" x14ac:dyDescent="0.15">
      <c r="A490" s="1">
        <v>30630</v>
      </c>
      <c r="B490" s="1">
        <v>42</v>
      </c>
      <c r="C490" t="str">
        <f t="shared" si="7"/>
        <v>June</v>
      </c>
      <c r="D490">
        <v>1</v>
      </c>
    </row>
    <row r="491" spans="1:4" x14ac:dyDescent="0.15">
      <c r="A491" s="1">
        <v>73454</v>
      </c>
      <c r="B491" s="1">
        <v>1476</v>
      </c>
      <c r="C491" t="str">
        <f t="shared" si="7"/>
        <v>December</v>
      </c>
      <c r="D491">
        <v>1</v>
      </c>
    </row>
    <row r="492" spans="1:4" x14ac:dyDescent="0.15">
      <c r="A492" s="1">
        <v>42691</v>
      </c>
      <c r="B492" s="1">
        <v>300</v>
      </c>
      <c r="C492" t="str">
        <f t="shared" si="7"/>
        <v>December</v>
      </c>
      <c r="D492">
        <v>1</v>
      </c>
    </row>
    <row r="493" spans="1:4" x14ac:dyDescent="0.15">
      <c r="A493" s="1">
        <v>70503</v>
      </c>
      <c r="B493" s="1">
        <v>1661</v>
      </c>
      <c r="C493" t="str">
        <f t="shared" si="7"/>
        <v>May</v>
      </c>
      <c r="D493">
        <v>1</v>
      </c>
    </row>
    <row r="494" spans="1:4" x14ac:dyDescent="0.15">
      <c r="A494" s="1">
        <v>68281</v>
      </c>
      <c r="B494" s="1">
        <v>1614</v>
      </c>
      <c r="C494" t="str">
        <f t="shared" si="7"/>
        <v>June</v>
      </c>
      <c r="D494">
        <v>1</v>
      </c>
    </row>
    <row r="495" spans="1:4" x14ac:dyDescent="0.15">
      <c r="A495" s="1">
        <v>32880</v>
      </c>
      <c r="B495" s="1">
        <v>40</v>
      </c>
      <c r="C495" t="str">
        <f t="shared" si="7"/>
        <v>April</v>
      </c>
      <c r="D495">
        <v>1</v>
      </c>
    </row>
    <row r="496" spans="1:4" x14ac:dyDescent="0.15">
      <c r="A496" s="1">
        <v>77863</v>
      </c>
      <c r="B496" s="1">
        <v>1279</v>
      </c>
      <c r="C496" t="str">
        <f t="shared" si="7"/>
        <v>July</v>
      </c>
      <c r="D496">
        <v>1</v>
      </c>
    </row>
    <row r="497" spans="1:4" x14ac:dyDescent="0.15">
      <c r="A497" s="1">
        <v>50353</v>
      </c>
      <c r="B497" s="1">
        <v>407</v>
      </c>
      <c r="C497" t="str">
        <f t="shared" si="7"/>
        <v>November</v>
      </c>
      <c r="D497">
        <v>1</v>
      </c>
    </row>
    <row r="498" spans="1:4" x14ac:dyDescent="0.15">
      <c r="A498" s="1">
        <v>61839</v>
      </c>
      <c r="B498" s="1">
        <v>1775</v>
      </c>
      <c r="C498" t="str">
        <f t="shared" si="7"/>
        <v>November</v>
      </c>
      <c r="D498">
        <v>1</v>
      </c>
    </row>
    <row r="499" spans="1:4" x14ac:dyDescent="0.15">
      <c r="A499" s="1">
        <v>49154</v>
      </c>
      <c r="B499" s="1">
        <v>340</v>
      </c>
      <c r="C499" t="str">
        <f t="shared" si="7"/>
        <v>April</v>
      </c>
      <c r="D499">
        <v>1</v>
      </c>
    </row>
    <row r="500" spans="1:4" x14ac:dyDescent="0.15">
      <c r="A500" s="1">
        <v>47682</v>
      </c>
      <c r="B500" s="1">
        <v>460</v>
      </c>
      <c r="C500" t="str">
        <f t="shared" si="7"/>
        <v>April</v>
      </c>
      <c r="D500">
        <v>1</v>
      </c>
    </row>
    <row r="501" spans="1:4" x14ac:dyDescent="0.15">
      <c r="A501" s="1">
        <v>72679</v>
      </c>
      <c r="B501" s="1">
        <v>1114</v>
      </c>
      <c r="C501" t="str">
        <f t="shared" si="7"/>
        <v>October</v>
      </c>
      <c r="D501">
        <v>1</v>
      </c>
    </row>
    <row r="502" spans="1:4" x14ac:dyDescent="0.15">
      <c r="A502" s="1">
        <v>57954</v>
      </c>
      <c r="B502" s="1">
        <v>484</v>
      </c>
      <c r="C502" t="str">
        <f t="shared" si="7"/>
        <v>April</v>
      </c>
      <c r="D502">
        <v>1</v>
      </c>
    </row>
    <row r="503" spans="1:4" x14ac:dyDescent="0.15">
      <c r="A503" s="1">
        <v>65316</v>
      </c>
      <c r="B503" s="1">
        <v>222</v>
      </c>
      <c r="C503" t="str">
        <f t="shared" si="7"/>
        <v>June</v>
      </c>
      <c r="D503">
        <v>1</v>
      </c>
    </row>
    <row r="504" spans="1:4" x14ac:dyDescent="0.15">
      <c r="A504" s="1">
        <v>28567</v>
      </c>
      <c r="B504" s="1">
        <v>40</v>
      </c>
      <c r="C504" t="str">
        <f t="shared" si="7"/>
        <v>April</v>
      </c>
      <c r="D504">
        <v>1</v>
      </c>
    </row>
    <row r="505" spans="1:4" x14ac:dyDescent="0.15">
      <c r="A505" s="1">
        <v>47352</v>
      </c>
      <c r="B505" s="1">
        <v>304</v>
      </c>
      <c r="C505" t="str">
        <f t="shared" si="7"/>
        <v>April</v>
      </c>
      <c r="D505">
        <v>1</v>
      </c>
    </row>
    <row r="506" spans="1:4" x14ac:dyDescent="0.15">
      <c r="A506" s="1">
        <v>44931</v>
      </c>
      <c r="B506" s="1">
        <v>89</v>
      </c>
      <c r="C506" t="str">
        <f t="shared" si="7"/>
        <v>May</v>
      </c>
      <c r="D506">
        <v>1</v>
      </c>
    </row>
    <row r="507" spans="1:4" x14ac:dyDescent="0.15">
      <c r="A507" s="1">
        <v>64497</v>
      </c>
      <c r="B507" s="1">
        <v>1612</v>
      </c>
      <c r="C507" t="str">
        <f t="shared" si="7"/>
        <v>April</v>
      </c>
      <c r="D507">
        <v>1</v>
      </c>
    </row>
    <row r="508" spans="1:4" x14ac:dyDescent="0.15">
      <c r="A508" s="1">
        <v>57247</v>
      </c>
      <c r="B508" s="1">
        <v>226</v>
      </c>
      <c r="C508" t="str">
        <f t="shared" si="7"/>
        <v>October</v>
      </c>
      <c r="D508">
        <v>1</v>
      </c>
    </row>
    <row r="509" spans="1:4" x14ac:dyDescent="0.15">
      <c r="A509" s="1">
        <v>22944</v>
      </c>
      <c r="B509" s="1">
        <v>50</v>
      </c>
      <c r="C509" t="str">
        <f t="shared" si="7"/>
        <v>February</v>
      </c>
      <c r="D509">
        <v>1</v>
      </c>
    </row>
    <row r="510" spans="1:4" x14ac:dyDescent="0.15">
      <c r="A510" s="1">
        <v>25315</v>
      </c>
      <c r="B510" s="1">
        <v>32</v>
      </c>
      <c r="C510" t="str">
        <f t="shared" si="7"/>
        <v>August</v>
      </c>
      <c r="D510">
        <v>1</v>
      </c>
    </row>
    <row r="511" spans="1:4" x14ac:dyDescent="0.15">
      <c r="A511" s="1">
        <v>43638</v>
      </c>
      <c r="B511" s="1">
        <v>182</v>
      </c>
      <c r="C511" t="str">
        <f t="shared" si="7"/>
        <v>February</v>
      </c>
      <c r="D511">
        <v>1</v>
      </c>
    </row>
    <row r="512" spans="1:4" x14ac:dyDescent="0.15">
      <c r="A512" s="1">
        <v>42710</v>
      </c>
      <c r="B512" s="1">
        <v>304</v>
      </c>
      <c r="C512" t="str">
        <f t="shared" si="7"/>
        <v>April</v>
      </c>
      <c r="D512">
        <v>1</v>
      </c>
    </row>
    <row r="513" spans="1:4" x14ac:dyDescent="0.15">
      <c r="A513" s="1">
        <v>80134</v>
      </c>
      <c r="B513" s="1">
        <v>1610</v>
      </c>
      <c r="C513" t="str">
        <f t="shared" si="7"/>
        <v>February</v>
      </c>
      <c r="D513">
        <v>1</v>
      </c>
    </row>
    <row r="514" spans="1:4" x14ac:dyDescent="0.15">
      <c r="A514" s="1">
        <v>54058</v>
      </c>
      <c r="B514" s="1">
        <v>608</v>
      </c>
      <c r="C514" t="str">
        <f t="shared" si="7"/>
        <v>August</v>
      </c>
      <c r="D514">
        <v>1</v>
      </c>
    </row>
    <row r="515" spans="1:4" x14ac:dyDescent="0.15">
      <c r="A515" s="1">
        <v>24683</v>
      </c>
      <c r="B515" s="1">
        <v>35</v>
      </c>
      <c r="C515" t="str">
        <f t="shared" ref="C515:C578" si="8">TEXT(DATE(2024,B515,1),"mmmm")</f>
        <v>November</v>
      </c>
      <c r="D515">
        <v>1</v>
      </c>
    </row>
    <row r="516" spans="1:4" x14ac:dyDescent="0.15">
      <c r="A516" s="1">
        <v>47850</v>
      </c>
      <c r="B516" s="1">
        <v>124</v>
      </c>
      <c r="C516" t="str">
        <f t="shared" si="8"/>
        <v>April</v>
      </c>
      <c r="D516">
        <v>1</v>
      </c>
    </row>
    <row r="517" spans="1:4" x14ac:dyDescent="0.15">
      <c r="A517" s="1">
        <v>74004</v>
      </c>
      <c r="B517" s="1">
        <v>1610</v>
      </c>
      <c r="C517" t="str">
        <f t="shared" si="8"/>
        <v>February</v>
      </c>
      <c r="D517">
        <v>1</v>
      </c>
    </row>
    <row r="518" spans="1:4" x14ac:dyDescent="0.15">
      <c r="A518" s="1">
        <v>27159</v>
      </c>
      <c r="B518" s="1">
        <v>20</v>
      </c>
      <c r="C518" t="str">
        <f t="shared" si="8"/>
        <v>August</v>
      </c>
      <c r="D518">
        <v>1</v>
      </c>
    </row>
    <row r="519" spans="1:4" x14ac:dyDescent="0.15">
      <c r="A519" s="1">
        <v>39548</v>
      </c>
      <c r="B519" s="1">
        <v>36</v>
      </c>
      <c r="C519" t="str">
        <f t="shared" si="8"/>
        <v>December</v>
      </c>
      <c r="D519">
        <v>1</v>
      </c>
    </row>
    <row r="520" spans="1:4" x14ac:dyDescent="0.15">
      <c r="A520" s="1">
        <v>71670</v>
      </c>
      <c r="B520" s="1">
        <v>1606</v>
      </c>
      <c r="C520" t="str">
        <f t="shared" si="8"/>
        <v>October</v>
      </c>
      <c r="D520">
        <v>1</v>
      </c>
    </row>
    <row r="521" spans="1:4" x14ac:dyDescent="0.15">
      <c r="A521" s="1">
        <v>60504</v>
      </c>
      <c r="B521" s="1">
        <v>492</v>
      </c>
      <c r="C521" t="str">
        <f t="shared" si="8"/>
        <v>December</v>
      </c>
      <c r="D521">
        <v>1</v>
      </c>
    </row>
    <row r="522" spans="1:4" x14ac:dyDescent="0.15">
      <c r="A522" s="1">
        <v>22419</v>
      </c>
      <c r="B522" s="1">
        <v>120</v>
      </c>
      <c r="C522" t="str">
        <f t="shared" si="8"/>
        <v>December</v>
      </c>
      <c r="D522">
        <v>1</v>
      </c>
    </row>
    <row r="523" spans="1:4" x14ac:dyDescent="0.15">
      <c r="A523" s="1">
        <v>90247</v>
      </c>
      <c r="B523" s="1">
        <v>1605</v>
      </c>
      <c r="C523" t="str">
        <f t="shared" si="8"/>
        <v>September</v>
      </c>
      <c r="D523">
        <v>1</v>
      </c>
    </row>
    <row r="524" spans="1:4" x14ac:dyDescent="0.15">
      <c r="A524" s="1">
        <v>43462</v>
      </c>
      <c r="B524" s="1">
        <v>225</v>
      </c>
      <c r="C524" t="str">
        <f t="shared" si="8"/>
        <v>September</v>
      </c>
      <c r="D524">
        <v>1</v>
      </c>
    </row>
    <row r="525" spans="1:4" x14ac:dyDescent="0.15">
      <c r="A525" s="1">
        <v>54880</v>
      </c>
      <c r="B525" s="1">
        <v>677</v>
      </c>
      <c r="C525" t="str">
        <f t="shared" si="8"/>
        <v>May</v>
      </c>
      <c r="D525">
        <v>1</v>
      </c>
    </row>
    <row r="526" spans="1:4" x14ac:dyDescent="0.15">
      <c r="A526" s="1">
        <v>79908</v>
      </c>
      <c r="B526" s="1">
        <v>1661</v>
      </c>
      <c r="C526" t="str">
        <f t="shared" si="8"/>
        <v>May</v>
      </c>
      <c r="D526">
        <v>1</v>
      </c>
    </row>
    <row r="527" spans="1:4" x14ac:dyDescent="0.15">
      <c r="A527" s="1">
        <v>15315</v>
      </c>
      <c r="B527" s="1">
        <v>47</v>
      </c>
      <c r="C527" t="str">
        <f t="shared" si="8"/>
        <v>November</v>
      </c>
      <c r="D527">
        <v>1</v>
      </c>
    </row>
    <row r="528" spans="1:4" x14ac:dyDescent="0.15">
      <c r="A528" s="1">
        <v>90369</v>
      </c>
      <c r="B528" s="1">
        <v>1571</v>
      </c>
      <c r="C528" t="str">
        <f t="shared" si="8"/>
        <v>November</v>
      </c>
      <c r="D528">
        <v>1</v>
      </c>
    </row>
    <row r="529" spans="1:4" x14ac:dyDescent="0.15">
      <c r="A529" s="1">
        <v>33039</v>
      </c>
      <c r="B529" s="1">
        <v>66</v>
      </c>
      <c r="C529" t="str">
        <f t="shared" si="8"/>
        <v>June</v>
      </c>
      <c r="D529">
        <v>1</v>
      </c>
    </row>
    <row r="530" spans="1:4" x14ac:dyDescent="0.15">
      <c r="A530" s="1">
        <v>81741</v>
      </c>
      <c r="B530" s="1">
        <v>1534</v>
      </c>
      <c r="C530" t="str">
        <f t="shared" si="8"/>
        <v>October</v>
      </c>
      <c r="D530">
        <v>1</v>
      </c>
    </row>
    <row r="531" spans="1:4" x14ac:dyDescent="0.15">
      <c r="A531" s="1">
        <v>71499</v>
      </c>
      <c r="B531" s="1">
        <v>758</v>
      </c>
      <c r="C531" t="str">
        <f t="shared" si="8"/>
        <v>February</v>
      </c>
      <c r="D531">
        <v>1</v>
      </c>
    </row>
    <row r="532" spans="1:4" x14ac:dyDescent="0.15">
      <c r="A532" s="1">
        <v>62466</v>
      </c>
      <c r="B532" s="1">
        <v>806</v>
      </c>
      <c r="C532" t="str">
        <f t="shared" si="8"/>
        <v>February</v>
      </c>
      <c r="D532">
        <v>1</v>
      </c>
    </row>
    <row r="533" spans="1:4" x14ac:dyDescent="0.15">
      <c r="A533" s="1">
        <v>48799</v>
      </c>
      <c r="B533" s="1">
        <v>307</v>
      </c>
      <c r="C533" t="str">
        <f t="shared" si="8"/>
        <v>July</v>
      </c>
      <c r="D533">
        <v>1</v>
      </c>
    </row>
    <row r="534" spans="1:4" x14ac:dyDescent="0.15">
      <c r="A534" s="1">
        <v>52157</v>
      </c>
      <c r="B534" s="1">
        <v>225</v>
      </c>
      <c r="C534" t="str">
        <f t="shared" si="8"/>
        <v>September</v>
      </c>
      <c r="D534">
        <v>1</v>
      </c>
    </row>
    <row r="535" spans="1:4" x14ac:dyDescent="0.15">
      <c r="A535" s="1">
        <v>66565</v>
      </c>
      <c r="B535" s="1">
        <v>1023</v>
      </c>
      <c r="C535" t="str">
        <f t="shared" si="8"/>
        <v>March</v>
      </c>
      <c r="D535">
        <v>1</v>
      </c>
    </row>
    <row r="536" spans="1:4" x14ac:dyDescent="0.15">
      <c r="A536" s="1">
        <v>29298</v>
      </c>
      <c r="B536" s="1">
        <v>10</v>
      </c>
      <c r="C536" t="str">
        <f t="shared" si="8"/>
        <v>October</v>
      </c>
      <c r="D536">
        <v>1</v>
      </c>
    </row>
    <row r="537" spans="1:4" x14ac:dyDescent="0.15">
      <c r="A537" s="1">
        <v>47691</v>
      </c>
      <c r="B537" s="1">
        <v>17</v>
      </c>
      <c r="C537" t="str">
        <f t="shared" si="8"/>
        <v>May</v>
      </c>
      <c r="D537">
        <v>1</v>
      </c>
    </row>
    <row r="538" spans="1:4" x14ac:dyDescent="0.15">
      <c r="A538" s="1">
        <v>38200</v>
      </c>
      <c r="B538" s="1">
        <v>16</v>
      </c>
      <c r="C538" t="str">
        <f t="shared" si="8"/>
        <v>April</v>
      </c>
      <c r="D538">
        <v>1</v>
      </c>
    </row>
    <row r="539" spans="1:4" x14ac:dyDescent="0.15">
      <c r="A539" s="1">
        <v>44989</v>
      </c>
      <c r="B539" s="1">
        <v>263</v>
      </c>
      <c r="C539" t="str">
        <f t="shared" si="8"/>
        <v>November</v>
      </c>
      <c r="D539">
        <v>1</v>
      </c>
    </row>
    <row r="540" spans="1:4" x14ac:dyDescent="0.15">
      <c r="A540" s="1">
        <v>38443</v>
      </c>
      <c r="B540" s="1">
        <v>37</v>
      </c>
      <c r="C540" t="str">
        <f t="shared" si="8"/>
        <v>January</v>
      </c>
      <c r="D540">
        <v>1</v>
      </c>
    </row>
    <row r="541" spans="1:4" x14ac:dyDescent="0.15">
      <c r="A541" s="1">
        <v>38593</v>
      </c>
      <c r="B541" s="1">
        <v>153</v>
      </c>
      <c r="C541" t="str">
        <f t="shared" si="8"/>
        <v>September</v>
      </c>
      <c r="D541">
        <v>1</v>
      </c>
    </row>
    <row r="542" spans="1:4" x14ac:dyDescent="0.15">
      <c r="A542" s="1">
        <v>64413</v>
      </c>
      <c r="B542" s="1">
        <v>259</v>
      </c>
      <c r="C542" t="str">
        <f t="shared" si="8"/>
        <v>July</v>
      </c>
      <c r="D542">
        <v>1</v>
      </c>
    </row>
    <row r="543" spans="1:4" x14ac:dyDescent="0.15">
      <c r="A543" s="1">
        <v>36959</v>
      </c>
      <c r="B543" s="1">
        <v>62</v>
      </c>
      <c r="C543" t="str">
        <f t="shared" si="8"/>
        <v>February</v>
      </c>
      <c r="D543">
        <v>1</v>
      </c>
    </row>
    <row r="544" spans="1:4" x14ac:dyDescent="0.15">
      <c r="A544" s="1">
        <v>85620</v>
      </c>
      <c r="B544" s="1">
        <v>1554</v>
      </c>
      <c r="C544" t="str">
        <f t="shared" si="8"/>
        <v>June</v>
      </c>
      <c r="D544">
        <v>1</v>
      </c>
    </row>
    <row r="545" spans="1:4" x14ac:dyDescent="0.15">
      <c r="A545" s="1">
        <v>51287</v>
      </c>
      <c r="B545" s="1">
        <v>152</v>
      </c>
      <c r="C545" t="str">
        <f t="shared" si="8"/>
        <v>August</v>
      </c>
      <c r="D545">
        <v>1</v>
      </c>
    </row>
    <row r="546" spans="1:4" x14ac:dyDescent="0.15">
      <c r="A546" s="1">
        <v>13260</v>
      </c>
      <c r="B546" s="1">
        <v>42</v>
      </c>
      <c r="C546" t="str">
        <f t="shared" si="8"/>
        <v>June</v>
      </c>
      <c r="D546">
        <v>1</v>
      </c>
    </row>
    <row r="547" spans="1:4" x14ac:dyDescent="0.15">
      <c r="A547" s="1">
        <v>47472</v>
      </c>
      <c r="B547" s="1">
        <v>67</v>
      </c>
      <c r="C547" t="str">
        <f t="shared" si="8"/>
        <v>July</v>
      </c>
      <c r="D547">
        <v>1</v>
      </c>
    </row>
    <row r="548" spans="1:4" x14ac:dyDescent="0.15">
      <c r="A548" s="1">
        <v>54603</v>
      </c>
      <c r="B548" s="1">
        <v>223</v>
      </c>
      <c r="C548" t="str">
        <f t="shared" si="8"/>
        <v>July</v>
      </c>
      <c r="D548">
        <v>1</v>
      </c>
    </row>
    <row r="549" spans="1:4" x14ac:dyDescent="0.15">
      <c r="A549" s="1">
        <v>45207</v>
      </c>
      <c r="B549" s="1">
        <v>213</v>
      </c>
      <c r="C549" t="str">
        <f t="shared" si="8"/>
        <v>September</v>
      </c>
      <c r="D549">
        <v>1</v>
      </c>
    </row>
    <row r="550" spans="1:4" x14ac:dyDescent="0.15">
      <c r="A550" s="1">
        <v>47821</v>
      </c>
      <c r="B550" s="1">
        <v>37</v>
      </c>
      <c r="C550" t="str">
        <f t="shared" si="8"/>
        <v>January</v>
      </c>
      <c r="D550">
        <v>1</v>
      </c>
    </row>
    <row r="551" spans="1:4" x14ac:dyDescent="0.15">
      <c r="A551" s="1">
        <v>27450</v>
      </c>
      <c r="B551" s="1">
        <v>91</v>
      </c>
      <c r="C551" t="str">
        <f t="shared" si="8"/>
        <v>July</v>
      </c>
      <c r="D551">
        <v>1</v>
      </c>
    </row>
    <row r="552" spans="1:4" x14ac:dyDescent="0.15">
      <c r="A552" s="1">
        <v>39453</v>
      </c>
      <c r="B552" s="1">
        <v>53</v>
      </c>
      <c r="C552" t="str">
        <f t="shared" si="8"/>
        <v>May</v>
      </c>
      <c r="D552">
        <v>1</v>
      </c>
    </row>
    <row r="553" spans="1:4" x14ac:dyDescent="0.15">
      <c r="A553" s="1">
        <v>26850</v>
      </c>
      <c r="B553" s="1">
        <v>54</v>
      </c>
      <c r="C553" t="str">
        <f t="shared" si="8"/>
        <v>June</v>
      </c>
      <c r="D553">
        <v>1</v>
      </c>
    </row>
    <row r="554" spans="1:4" x14ac:dyDescent="0.15">
      <c r="A554" s="1">
        <v>83003</v>
      </c>
      <c r="B554" s="1">
        <v>1552</v>
      </c>
      <c r="C554" t="str">
        <f t="shared" si="8"/>
        <v>April</v>
      </c>
      <c r="D554">
        <v>1</v>
      </c>
    </row>
    <row r="555" spans="1:4" x14ac:dyDescent="0.15">
      <c r="A555" s="1">
        <v>61794</v>
      </c>
      <c r="B555" s="1">
        <v>600</v>
      </c>
      <c r="C555" t="str">
        <f t="shared" si="8"/>
        <v>December</v>
      </c>
      <c r="D555">
        <v>1</v>
      </c>
    </row>
    <row r="556" spans="1:4" x14ac:dyDescent="0.15">
      <c r="A556" s="1">
        <v>53863</v>
      </c>
      <c r="B556" s="1">
        <v>443</v>
      </c>
      <c r="C556" t="str">
        <f t="shared" si="8"/>
        <v>November</v>
      </c>
      <c r="D556">
        <v>1</v>
      </c>
    </row>
    <row r="557" spans="1:4" x14ac:dyDescent="0.15">
      <c r="A557" s="1">
        <v>24221</v>
      </c>
      <c r="B557" s="1">
        <v>33</v>
      </c>
      <c r="C557" t="str">
        <f t="shared" si="8"/>
        <v>September</v>
      </c>
      <c r="D557">
        <v>1</v>
      </c>
    </row>
    <row r="558" spans="1:4" x14ac:dyDescent="0.15">
      <c r="A558" s="1">
        <v>60896</v>
      </c>
      <c r="B558" s="1">
        <v>1548</v>
      </c>
      <c r="C558" t="str">
        <f t="shared" si="8"/>
        <v>December</v>
      </c>
      <c r="D558">
        <v>1</v>
      </c>
    </row>
    <row r="559" spans="1:4" x14ac:dyDescent="0.15">
      <c r="A559" s="1">
        <v>64260</v>
      </c>
      <c r="B559" s="1">
        <v>1544</v>
      </c>
      <c r="C559" t="str">
        <f t="shared" si="8"/>
        <v>August</v>
      </c>
      <c r="D559">
        <v>1</v>
      </c>
    </row>
    <row r="560" spans="1:4" x14ac:dyDescent="0.15">
      <c r="A560" s="1">
        <v>69882</v>
      </c>
      <c r="B560" s="1">
        <v>1313</v>
      </c>
      <c r="C560" t="str">
        <f t="shared" si="8"/>
        <v>May</v>
      </c>
      <c r="D560">
        <v>1</v>
      </c>
    </row>
    <row r="561" spans="1:4" x14ac:dyDescent="0.15">
      <c r="A561" s="1">
        <v>33178</v>
      </c>
      <c r="B561" s="1">
        <v>33</v>
      </c>
      <c r="C561" t="str">
        <f t="shared" si="8"/>
        <v>September</v>
      </c>
      <c r="D561">
        <v>1</v>
      </c>
    </row>
    <row r="562" spans="1:4" x14ac:dyDescent="0.15">
      <c r="A562" s="1">
        <v>59973</v>
      </c>
      <c r="B562" s="1">
        <v>382</v>
      </c>
      <c r="C562" t="str">
        <f t="shared" si="8"/>
        <v>October</v>
      </c>
      <c r="D562">
        <v>1</v>
      </c>
    </row>
    <row r="563" spans="1:4" x14ac:dyDescent="0.15">
      <c r="A563" s="1">
        <v>64140</v>
      </c>
      <c r="B563" s="1">
        <v>1535</v>
      </c>
      <c r="C563" t="str">
        <f t="shared" si="8"/>
        <v>November</v>
      </c>
      <c r="D563">
        <v>1</v>
      </c>
    </row>
    <row r="564" spans="1:4" x14ac:dyDescent="0.15">
      <c r="A564" s="1">
        <v>23910</v>
      </c>
      <c r="B564" s="1">
        <v>54</v>
      </c>
      <c r="C564" t="str">
        <f t="shared" si="8"/>
        <v>June</v>
      </c>
      <c r="D564">
        <v>1</v>
      </c>
    </row>
    <row r="565" spans="1:4" x14ac:dyDescent="0.15">
      <c r="A565" s="1">
        <v>42169</v>
      </c>
      <c r="B565" s="1">
        <v>28</v>
      </c>
      <c r="C565" t="str">
        <f t="shared" si="8"/>
        <v>April</v>
      </c>
      <c r="D565">
        <v>1</v>
      </c>
    </row>
    <row r="566" spans="1:4" x14ac:dyDescent="0.15">
      <c r="A566" s="1">
        <v>26224</v>
      </c>
      <c r="B566" s="1">
        <v>48</v>
      </c>
      <c r="C566" t="str">
        <f t="shared" si="8"/>
        <v>December</v>
      </c>
      <c r="D566">
        <v>1</v>
      </c>
    </row>
    <row r="567" spans="1:4" x14ac:dyDescent="0.15">
      <c r="A567" s="1">
        <v>31089</v>
      </c>
      <c r="B567" s="1">
        <v>75</v>
      </c>
      <c r="C567" t="str">
        <f t="shared" si="8"/>
        <v>March</v>
      </c>
      <c r="D567">
        <v>1</v>
      </c>
    </row>
    <row r="568" spans="1:4" x14ac:dyDescent="0.15">
      <c r="A568" s="1">
        <v>30081</v>
      </c>
      <c r="B568" s="1">
        <v>38</v>
      </c>
      <c r="C568" t="str">
        <f t="shared" si="8"/>
        <v>February</v>
      </c>
      <c r="D568">
        <v>1</v>
      </c>
    </row>
    <row r="569" spans="1:4" x14ac:dyDescent="0.15">
      <c r="A569" s="1">
        <v>62807</v>
      </c>
      <c r="B569" s="1">
        <v>720</v>
      </c>
      <c r="C569" t="str">
        <f t="shared" si="8"/>
        <v>December</v>
      </c>
      <c r="D569">
        <v>1</v>
      </c>
    </row>
    <row r="570" spans="1:4" x14ac:dyDescent="0.15">
      <c r="A570" s="1">
        <v>72906</v>
      </c>
      <c r="B570" s="1">
        <v>1097</v>
      </c>
      <c r="C570" t="str">
        <f t="shared" si="8"/>
        <v>May</v>
      </c>
      <c r="D570">
        <v>1</v>
      </c>
    </row>
    <row r="571" spans="1:4" x14ac:dyDescent="0.15">
      <c r="A571" s="1">
        <v>61467</v>
      </c>
      <c r="B571" s="1">
        <v>545</v>
      </c>
      <c r="C571" t="str">
        <f t="shared" si="8"/>
        <v>May</v>
      </c>
      <c r="D571">
        <v>1</v>
      </c>
    </row>
    <row r="572" spans="1:4" x14ac:dyDescent="0.15">
      <c r="A572" s="1">
        <v>49618</v>
      </c>
      <c r="B572" s="1">
        <v>115</v>
      </c>
      <c r="C572" t="str">
        <f t="shared" si="8"/>
        <v>July</v>
      </c>
      <c r="D572">
        <v>1</v>
      </c>
    </row>
    <row r="573" spans="1:4" x14ac:dyDescent="0.15">
      <c r="A573" s="1">
        <v>58138</v>
      </c>
      <c r="B573" s="1">
        <v>1529</v>
      </c>
      <c r="C573" t="str">
        <f t="shared" si="8"/>
        <v>May</v>
      </c>
      <c r="D573">
        <v>1</v>
      </c>
    </row>
    <row r="574" spans="1:4" x14ac:dyDescent="0.15">
      <c r="A574" s="1">
        <v>26150</v>
      </c>
      <c r="B574" s="1">
        <v>27</v>
      </c>
      <c r="C574" t="str">
        <f t="shared" si="8"/>
        <v>March</v>
      </c>
      <c r="D574">
        <v>1</v>
      </c>
    </row>
    <row r="575" spans="1:4" x14ac:dyDescent="0.15">
      <c r="A575" s="1">
        <v>30801</v>
      </c>
      <c r="B575" s="1">
        <v>34</v>
      </c>
      <c r="C575" t="str">
        <f t="shared" si="8"/>
        <v>October</v>
      </c>
      <c r="D575">
        <v>1</v>
      </c>
    </row>
    <row r="576" spans="1:4" x14ac:dyDescent="0.15">
      <c r="A576" s="1">
        <v>81168</v>
      </c>
      <c r="B576" s="1">
        <v>1171</v>
      </c>
      <c r="C576" t="str">
        <f t="shared" si="8"/>
        <v>July</v>
      </c>
      <c r="D576">
        <v>1</v>
      </c>
    </row>
    <row r="577" spans="1:4" x14ac:dyDescent="0.15">
      <c r="A577" s="1">
        <v>26877</v>
      </c>
      <c r="B577" s="1">
        <v>228</v>
      </c>
      <c r="C577" t="str">
        <f t="shared" si="8"/>
        <v>December</v>
      </c>
      <c r="D577">
        <v>1</v>
      </c>
    </row>
    <row r="578" spans="1:4" x14ac:dyDescent="0.15">
      <c r="A578" s="1">
        <v>45006</v>
      </c>
      <c r="B578" s="1">
        <v>256</v>
      </c>
      <c r="C578" t="str">
        <f t="shared" si="8"/>
        <v>April</v>
      </c>
      <c r="D578">
        <v>1</v>
      </c>
    </row>
    <row r="579" spans="1:4" x14ac:dyDescent="0.15">
      <c r="A579" s="1">
        <v>18978</v>
      </c>
      <c r="B579" s="1">
        <v>22</v>
      </c>
      <c r="C579" t="str">
        <f t="shared" ref="C579:C642" si="9">TEXT(DATE(2024,B579,1),"mmmm")</f>
        <v>October</v>
      </c>
      <c r="D579">
        <v>1</v>
      </c>
    </row>
    <row r="580" spans="1:4" x14ac:dyDescent="0.15">
      <c r="A580" s="1">
        <v>96843</v>
      </c>
      <c r="B580" s="1">
        <v>1527</v>
      </c>
      <c r="C580" t="str">
        <f t="shared" si="9"/>
        <v>March</v>
      </c>
      <c r="D580">
        <v>1</v>
      </c>
    </row>
    <row r="581" spans="1:4" x14ac:dyDescent="0.15">
      <c r="A581" s="1">
        <v>45837</v>
      </c>
      <c r="B581" s="1">
        <v>349</v>
      </c>
      <c r="C581" t="str">
        <f t="shared" si="9"/>
        <v>January</v>
      </c>
      <c r="D581">
        <v>1</v>
      </c>
    </row>
    <row r="582" spans="1:4" x14ac:dyDescent="0.15">
      <c r="A582" s="1">
        <v>35791</v>
      </c>
      <c r="B582" s="1">
        <v>32</v>
      </c>
      <c r="C582" t="str">
        <f t="shared" si="9"/>
        <v>August</v>
      </c>
      <c r="D582">
        <v>1</v>
      </c>
    </row>
    <row r="583" spans="1:4" x14ac:dyDescent="0.15">
      <c r="A583" s="1">
        <v>54162</v>
      </c>
      <c r="B583" s="1">
        <v>32</v>
      </c>
      <c r="C583" t="str">
        <f t="shared" si="9"/>
        <v>August</v>
      </c>
      <c r="D583">
        <v>1</v>
      </c>
    </row>
    <row r="584" spans="1:4" x14ac:dyDescent="0.15">
      <c r="A584" s="1">
        <v>30522</v>
      </c>
      <c r="B584" s="1">
        <v>300</v>
      </c>
      <c r="C584" t="str">
        <f t="shared" si="9"/>
        <v>December</v>
      </c>
      <c r="D584">
        <v>1</v>
      </c>
    </row>
    <row r="585" spans="1:4" x14ac:dyDescent="0.15">
      <c r="A585" s="1">
        <v>54456</v>
      </c>
      <c r="B585" s="1">
        <v>389</v>
      </c>
      <c r="C585" t="str">
        <f t="shared" si="9"/>
        <v>May</v>
      </c>
      <c r="D585">
        <v>1</v>
      </c>
    </row>
    <row r="586" spans="1:4" x14ac:dyDescent="0.15">
      <c r="A586" s="1">
        <v>31632</v>
      </c>
      <c r="B586" s="1">
        <v>63</v>
      </c>
      <c r="C586" t="str">
        <f t="shared" si="9"/>
        <v>March</v>
      </c>
      <c r="D586">
        <v>1</v>
      </c>
    </row>
    <row r="587" spans="1:4" x14ac:dyDescent="0.15">
      <c r="A587" s="1">
        <v>72298</v>
      </c>
      <c r="B587" s="1">
        <v>904</v>
      </c>
      <c r="C587" t="str">
        <f t="shared" si="9"/>
        <v>April</v>
      </c>
      <c r="D587">
        <v>1</v>
      </c>
    </row>
    <row r="588" spans="1:4" x14ac:dyDescent="0.15">
      <c r="A588" s="1">
        <v>36975</v>
      </c>
      <c r="B588" s="1">
        <v>31</v>
      </c>
      <c r="C588" t="str">
        <f t="shared" si="9"/>
        <v>July</v>
      </c>
      <c r="D588">
        <v>1</v>
      </c>
    </row>
    <row r="589" spans="1:4" x14ac:dyDescent="0.15">
      <c r="A589" s="1">
        <v>72635</v>
      </c>
      <c r="B589" s="1">
        <v>874</v>
      </c>
      <c r="C589" t="str">
        <f t="shared" si="9"/>
        <v>October</v>
      </c>
      <c r="D589">
        <v>1</v>
      </c>
    </row>
    <row r="590" spans="1:4" x14ac:dyDescent="0.15">
      <c r="A590" s="1">
        <v>13624</v>
      </c>
      <c r="B590" s="1">
        <v>30</v>
      </c>
      <c r="C590" t="str">
        <f t="shared" si="9"/>
        <v>June</v>
      </c>
      <c r="D590">
        <v>1</v>
      </c>
    </row>
    <row r="591" spans="1:4" x14ac:dyDescent="0.15">
      <c r="A591" s="1">
        <v>84196</v>
      </c>
      <c r="B591" s="1">
        <v>1047</v>
      </c>
      <c r="C591" t="str">
        <f t="shared" si="9"/>
        <v>March</v>
      </c>
      <c r="D591">
        <v>1</v>
      </c>
    </row>
    <row r="592" spans="1:4" x14ac:dyDescent="0.15">
      <c r="A592" s="1">
        <v>105471</v>
      </c>
      <c r="B592" s="1">
        <v>1517</v>
      </c>
      <c r="C592" t="str">
        <f t="shared" si="9"/>
        <v>May</v>
      </c>
      <c r="D592">
        <v>1</v>
      </c>
    </row>
    <row r="593" spans="1:4" x14ac:dyDescent="0.15">
      <c r="A593" s="1">
        <v>34487</v>
      </c>
      <c r="B593" s="1">
        <v>95</v>
      </c>
      <c r="C593" t="str">
        <f t="shared" si="9"/>
        <v>November</v>
      </c>
      <c r="D593">
        <v>1</v>
      </c>
    </row>
    <row r="594" spans="1:4" x14ac:dyDescent="0.15">
      <c r="A594" s="1">
        <v>28769</v>
      </c>
      <c r="B594" s="1">
        <v>188</v>
      </c>
      <c r="C594" t="str">
        <f t="shared" si="9"/>
        <v>August</v>
      </c>
      <c r="D594">
        <v>1</v>
      </c>
    </row>
    <row r="595" spans="1:4" x14ac:dyDescent="0.15">
      <c r="A595" s="1">
        <v>69084</v>
      </c>
      <c r="B595" s="1">
        <v>1556</v>
      </c>
      <c r="C595" t="str">
        <f t="shared" si="9"/>
        <v>August</v>
      </c>
      <c r="D595">
        <v>1</v>
      </c>
    </row>
    <row r="596" spans="1:4" x14ac:dyDescent="0.15">
      <c r="A596" s="1">
        <v>65488</v>
      </c>
      <c r="B596" s="1">
        <v>909</v>
      </c>
      <c r="C596" t="str">
        <f t="shared" si="9"/>
        <v>September</v>
      </c>
      <c r="D596">
        <v>1</v>
      </c>
    </row>
    <row r="597" spans="1:4" x14ac:dyDescent="0.15">
      <c r="A597" s="1">
        <v>76467</v>
      </c>
      <c r="B597" s="1">
        <v>1517</v>
      </c>
      <c r="C597" t="str">
        <f t="shared" si="9"/>
        <v>May</v>
      </c>
      <c r="D597">
        <v>1</v>
      </c>
    </row>
    <row r="598" spans="1:4" x14ac:dyDescent="0.15">
      <c r="A598" s="1">
        <v>83917</v>
      </c>
      <c r="B598" s="1">
        <v>1508</v>
      </c>
      <c r="C598" t="str">
        <f t="shared" si="9"/>
        <v>August</v>
      </c>
      <c r="D598">
        <v>1</v>
      </c>
    </row>
    <row r="599" spans="1:4" x14ac:dyDescent="0.15">
      <c r="A599" s="1">
        <v>46102</v>
      </c>
      <c r="B599" s="1">
        <v>15</v>
      </c>
      <c r="C599" t="str">
        <f t="shared" si="9"/>
        <v>March</v>
      </c>
      <c r="D599">
        <v>1</v>
      </c>
    </row>
    <row r="600" spans="1:4" x14ac:dyDescent="0.15">
      <c r="A600" s="1">
        <v>84574</v>
      </c>
      <c r="B600" s="1">
        <v>1212</v>
      </c>
      <c r="C600" t="str">
        <f t="shared" si="9"/>
        <v>December</v>
      </c>
      <c r="D600">
        <v>1</v>
      </c>
    </row>
    <row r="601" spans="1:4" x14ac:dyDescent="0.15">
      <c r="A601" s="1">
        <v>56181</v>
      </c>
      <c r="B601" s="1">
        <v>345</v>
      </c>
      <c r="C601" t="str">
        <f t="shared" si="9"/>
        <v>September</v>
      </c>
      <c r="D601">
        <v>1</v>
      </c>
    </row>
    <row r="602" spans="1:4" x14ac:dyDescent="0.15">
      <c r="A602" s="1">
        <v>83528</v>
      </c>
      <c r="B602" s="1">
        <v>1503</v>
      </c>
      <c r="C602" t="str">
        <f t="shared" si="9"/>
        <v>March</v>
      </c>
      <c r="D602">
        <v>1</v>
      </c>
    </row>
    <row r="603" spans="1:4" x14ac:dyDescent="0.15">
      <c r="A603" s="1">
        <v>73691</v>
      </c>
      <c r="B603" s="1">
        <v>1106</v>
      </c>
      <c r="C603" t="str">
        <f t="shared" si="9"/>
        <v>February</v>
      </c>
      <c r="D603">
        <v>1</v>
      </c>
    </row>
    <row r="604" spans="1:4" x14ac:dyDescent="0.15">
      <c r="A604" s="1">
        <v>76140</v>
      </c>
      <c r="B604" s="1">
        <v>1322</v>
      </c>
      <c r="C604" t="str">
        <f t="shared" si="9"/>
        <v>February</v>
      </c>
      <c r="D604">
        <v>1</v>
      </c>
    </row>
    <row r="605" spans="1:4" x14ac:dyDescent="0.15">
      <c r="A605" s="1">
        <v>62859</v>
      </c>
      <c r="B605" s="1">
        <v>1282</v>
      </c>
      <c r="C605" t="str">
        <f t="shared" si="9"/>
        <v>October</v>
      </c>
      <c r="D605">
        <v>1</v>
      </c>
    </row>
    <row r="606" spans="1:4" x14ac:dyDescent="0.15">
      <c r="A606" s="1">
        <v>45906</v>
      </c>
      <c r="B606" s="1">
        <v>342</v>
      </c>
      <c r="C606" t="str">
        <f t="shared" si="9"/>
        <v>June</v>
      </c>
      <c r="D606">
        <v>1</v>
      </c>
    </row>
    <row r="607" spans="1:4" x14ac:dyDescent="0.15">
      <c r="A607" s="1">
        <v>77766</v>
      </c>
      <c r="B607" s="1">
        <v>1502</v>
      </c>
      <c r="C607" t="str">
        <f t="shared" si="9"/>
        <v>February</v>
      </c>
      <c r="D607">
        <v>1</v>
      </c>
    </row>
    <row r="608" spans="1:4" x14ac:dyDescent="0.15">
      <c r="A608" s="1">
        <v>46463</v>
      </c>
      <c r="B608" s="1">
        <v>224</v>
      </c>
      <c r="C608" t="str">
        <f t="shared" si="9"/>
        <v>August</v>
      </c>
      <c r="D608">
        <v>1</v>
      </c>
    </row>
    <row r="609" spans="1:4" x14ac:dyDescent="0.15">
      <c r="A609" s="1">
        <v>55282</v>
      </c>
      <c r="B609" s="1">
        <v>216</v>
      </c>
      <c r="C609" t="str">
        <f t="shared" si="9"/>
        <v>December</v>
      </c>
      <c r="D609">
        <v>1</v>
      </c>
    </row>
    <row r="610" spans="1:4" x14ac:dyDescent="0.15">
      <c r="A610" s="1">
        <v>78710</v>
      </c>
      <c r="B610" s="1">
        <v>1042</v>
      </c>
      <c r="C610" t="str">
        <f t="shared" si="9"/>
        <v>October</v>
      </c>
      <c r="D610">
        <v>1</v>
      </c>
    </row>
    <row r="611" spans="1:4" x14ac:dyDescent="0.15">
      <c r="A611" s="1">
        <v>66886</v>
      </c>
      <c r="B611" s="1">
        <v>453</v>
      </c>
      <c r="C611" t="str">
        <f t="shared" si="9"/>
        <v>September</v>
      </c>
      <c r="D611">
        <v>1</v>
      </c>
    </row>
    <row r="612" spans="1:4" x14ac:dyDescent="0.15">
      <c r="A612" s="1">
        <v>98777</v>
      </c>
      <c r="B612" s="1">
        <v>1970</v>
      </c>
      <c r="C612" t="str">
        <f t="shared" si="9"/>
        <v>February</v>
      </c>
      <c r="D612">
        <v>1</v>
      </c>
    </row>
    <row r="613" spans="1:4" x14ac:dyDescent="0.15">
      <c r="A613" s="1">
        <v>29103</v>
      </c>
      <c r="B613" s="1">
        <v>42</v>
      </c>
      <c r="C613" t="str">
        <f t="shared" si="9"/>
        <v>June</v>
      </c>
      <c r="D613">
        <v>1</v>
      </c>
    </row>
    <row r="614" spans="1:4" x14ac:dyDescent="0.15">
      <c r="A614" s="1">
        <v>67445</v>
      </c>
      <c r="B614" s="1">
        <v>1163</v>
      </c>
      <c r="C614" t="str">
        <f t="shared" si="9"/>
        <v>November</v>
      </c>
      <c r="D614">
        <v>1</v>
      </c>
    </row>
    <row r="615" spans="1:4" x14ac:dyDescent="0.15">
      <c r="A615" s="1">
        <v>50616</v>
      </c>
      <c r="B615" s="1">
        <v>58</v>
      </c>
      <c r="C615" t="str">
        <f t="shared" si="9"/>
        <v>October</v>
      </c>
      <c r="D615">
        <v>1</v>
      </c>
    </row>
    <row r="616" spans="1:4" x14ac:dyDescent="0.15">
      <c r="A616" s="1">
        <v>49431</v>
      </c>
      <c r="B616" s="1">
        <v>348</v>
      </c>
      <c r="C616" t="str">
        <f t="shared" si="9"/>
        <v>December</v>
      </c>
      <c r="D616">
        <v>1</v>
      </c>
    </row>
    <row r="617" spans="1:4" x14ac:dyDescent="0.15">
      <c r="A617" s="1">
        <v>61278</v>
      </c>
      <c r="B617" s="1">
        <v>150</v>
      </c>
      <c r="C617" t="str">
        <f t="shared" si="9"/>
        <v>June</v>
      </c>
      <c r="D617">
        <v>1</v>
      </c>
    </row>
    <row r="618" spans="1:4" x14ac:dyDescent="0.15">
      <c r="A618" s="1">
        <v>73059</v>
      </c>
      <c r="B618" s="1">
        <v>1024</v>
      </c>
      <c r="C618" t="str">
        <f t="shared" si="9"/>
        <v>April</v>
      </c>
      <c r="D618">
        <v>1</v>
      </c>
    </row>
    <row r="619" spans="1:4" x14ac:dyDescent="0.15">
      <c r="A619" s="1">
        <v>46734</v>
      </c>
      <c r="B619" s="1">
        <v>147</v>
      </c>
      <c r="C619" t="str">
        <f t="shared" si="9"/>
        <v>March</v>
      </c>
      <c r="D619">
        <v>1</v>
      </c>
    </row>
    <row r="620" spans="1:4" x14ac:dyDescent="0.15">
      <c r="A620" s="1">
        <v>56253</v>
      </c>
      <c r="B620" s="1">
        <v>592</v>
      </c>
      <c r="C620" t="str">
        <f t="shared" si="9"/>
        <v>April</v>
      </c>
      <c r="D620">
        <v>1</v>
      </c>
    </row>
    <row r="621" spans="1:4" x14ac:dyDescent="0.15">
      <c r="A621" s="1">
        <v>58330</v>
      </c>
      <c r="B621" s="1">
        <v>913</v>
      </c>
      <c r="C621" t="str">
        <f t="shared" si="9"/>
        <v>January</v>
      </c>
      <c r="D621">
        <v>1</v>
      </c>
    </row>
    <row r="622" spans="1:4" x14ac:dyDescent="0.15">
      <c r="A622" s="1">
        <v>25965</v>
      </c>
      <c r="B622" s="1">
        <v>63</v>
      </c>
      <c r="C622" t="str">
        <f t="shared" si="9"/>
        <v>March</v>
      </c>
      <c r="D622">
        <v>1</v>
      </c>
    </row>
    <row r="623" spans="1:4" x14ac:dyDescent="0.15">
      <c r="A623" s="1">
        <v>14661</v>
      </c>
      <c r="B623" s="1">
        <v>24</v>
      </c>
      <c r="C623" t="str">
        <f t="shared" si="9"/>
        <v>December</v>
      </c>
      <c r="D623">
        <v>1</v>
      </c>
    </row>
    <row r="624" spans="1:4" x14ac:dyDescent="0.15">
      <c r="A624" s="1">
        <v>18690</v>
      </c>
      <c r="B624" s="1">
        <v>41</v>
      </c>
      <c r="C624" t="str">
        <f t="shared" si="9"/>
        <v>May</v>
      </c>
      <c r="D624">
        <v>1</v>
      </c>
    </row>
    <row r="625" spans="1:4" x14ac:dyDescent="0.15">
      <c r="A625" s="1">
        <v>45068</v>
      </c>
      <c r="B625" s="1">
        <v>17</v>
      </c>
      <c r="C625" t="str">
        <f t="shared" si="9"/>
        <v>May</v>
      </c>
      <c r="D625">
        <v>1</v>
      </c>
    </row>
    <row r="626" spans="1:4" x14ac:dyDescent="0.15">
      <c r="A626" s="1">
        <v>21063</v>
      </c>
      <c r="B626" s="1">
        <v>44</v>
      </c>
      <c r="C626" t="str">
        <f t="shared" si="9"/>
        <v>August</v>
      </c>
      <c r="D626">
        <v>1</v>
      </c>
    </row>
    <row r="627" spans="1:4" x14ac:dyDescent="0.15">
      <c r="A627" s="1">
        <v>29187</v>
      </c>
      <c r="B627" s="1">
        <v>32</v>
      </c>
      <c r="C627" t="str">
        <f t="shared" si="9"/>
        <v>August</v>
      </c>
      <c r="D627">
        <v>1</v>
      </c>
    </row>
    <row r="628" spans="1:4" x14ac:dyDescent="0.15">
      <c r="A628" s="1">
        <v>54690</v>
      </c>
      <c r="B628" s="1">
        <v>180</v>
      </c>
      <c r="C628" t="str">
        <f t="shared" si="9"/>
        <v>December</v>
      </c>
      <c r="D628">
        <v>1</v>
      </c>
    </row>
    <row r="629" spans="1:4" x14ac:dyDescent="0.15">
      <c r="A629" s="1">
        <v>59304</v>
      </c>
      <c r="B629" s="1">
        <v>1038</v>
      </c>
      <c r="C629" t="str">
        <f t="shared" si="9"/>
        <v>June</v>
      </c>
      <c r="D629">
        <v>1</v>
      </c>
    </row>
    <row r="630" spans="1:4" x14ac:dyDescent="0.15">
      <c r="A630" s="1">
        <v>59247</v>
      </c>
      <c r="B630" s="1">
        <v>491</v>
      </c>
      <c r="C630" t="str">
        <f t="shared" si="9"/>
        <v>November</v>
      </c>
      <c r="D630">
        <v>1</v>
      </c>
    </row>
    <row r="631" spans="1:4" x14ac:dyDescent="0.15">
      <c r="A631" s="1">
        <v>66731</v>
      </c>
      <c r="B631" s="1">
        <v>888</v>
      </c>
      <c r="C631" t="str">
        <f t="shared" si="9"/>
        <v>December</v>
      </c>
      <c r="D631">
        <v>1</v>
      </c>
    </row>
    <row r="632" spans="1:4" x14ac:dyDescent="0.15">
      <c r="A632" s="1">
        <v>77353</v>
      </c>
      <c r="B632" s="1">
        <v>611</v>
      </c>
      <c r="C632" t="str">
        <f t="shared" si="9"/>
        <v>November</v>
      </c>
      <c r="D632">
        <v>1</v>
      </c>
    </row>
    <row r="633" spans="1:4" x14ac:dyDescent="0.15">
      <c r="A633" s="1">
        <v>26751</v>
      </c>
      <c r="B633" s="1">
        <v>10</v>
      </c>
      <c r="C633" t="str">
        <f t="shared" si="9"/>
        <v>October</v>
      </c>
      <c r="D633">
        <v>1</v>
      </c>
    </row>
    <row r="634" spans="1:4" x14ac:dyDescent="0.15">
      <c r="A634" s="1">
        <v>48192</v>
      </c>
      <c r="B634" s="1">
        <v>1497</v>
      </c>
      <c r="C634" t="str">
        <f t="shared" si="9"/>
        <v>September</v>
      </c>
      <c r="D634">
        <v>1</v>
      </c>
    </row>
    <row r="635" spans="1:4" x14ac:dyDescent="0.15">
      <c r="A635" s="1">
        <v>70337</v>
      </c>
      <c r="B635" s="1">
        <v>485</v>
      </c>
      <c r="C635" t="str">
        <f t="shared" si="9"/>
        <v>May</v>
      </c>
      <c r="D635">
        <v>1</v>
      </c>
    </row>
    <row r="636" spans="1:4" x14ac:dyDescent="0.15">
      <c r="A636" s="1">
        <v>69969</v>
      </c>
      <c r="B636" s="1">
        <v>1492</v>
      </c>
      <c r="C636" t="str">
        <f t="shared" si="9"/>
        <v>April</v>
      </c>
      <c r="D636">
        <v>1</v>
      </c>
    </row>
    <row r="637" spans="1:4" x14ac:dyDescent="0.15">
      <c r="A637" s="1">
        <v>65295</v>
      </c>
      <c r="B637" s="1">
        <v>658</v>
      </c>
      <c r="C637" t="str">
        <f t="shared" si="9"/>
        <v>October</v>
      </c>
      <c r="D637">
        <v>1</v>
      </c>
    </row>
    <row r="638" spans="1:4" x14ac:dyDescent="0.15">
      <c r="A638" s="1">
        <v>68118</v>
      </c>
      <c r="B638" s="1">
        <v>774</v>
      </c>
      <c r="C638" t="str">
        <f t="shared" si="9"/>
        <v>June</v>
      </c>
      <c r="D638">
        <v>1</v>
      </c>
    </row>
    <row r="639" spans="1:4" x14ac:dyDescent="0.15">
      <c r="A639" s="1">
        <v>68743</v>
      </c>
      <c r="B639" s="1">
        <v>1959</v>
      </c>
      <c r="C639" t="str">
        <f t="shared" si="9"/>
        <v>March</v>
      </c>
      <c r="D639">
        <v>1</v>
      </c>
    </row>
    <row r="640" spans="1:4" x14ac:dyDescent="0.15">
      <c r="A640" s="1">
        <v>41039</v>
      </c>
      <c r="B640" s="1">
        <v>422</v>
      </c>
      <c r="C640" t="str">
        <f t="shared" si="9"/>
        <v>February</v>
      </c>
      <c r="D640">
        <v>1</v>
      </c>
    </row>
    <row r="641" spans="1:4" x14ac:dyDescent="0.15">
      <c r="A641" s="1">
        <v>38946</v>
      </c>
      <c r="B641" s="1">
        <v>216</v>
      </c>
      <c r="C641" t="str">
        <f t="shared" si="9"/>
        <v>December</v>
      </c>
      <c r="D641">
        <v>1</v>
      </c>
    </row>
    <row r="642" spans="1:4" x14ac:dyDescent="0.15">
      <c r="A642" s="1">
        <v>65777</v>
      </c>
      <c r="B642" s="1">
        <v>1092</v>
      </c>
      <c r="C642" t="str">
        <f t="shared" si="9"/>
        <v>December</v>
      </c>
      <c r="D642">
        <v>1</v>
      </c>
    </row>
    <row r="643" spans="1:4" x14ac:dyDescent="0.15">
      <c r="A643" s="1">
        <v>66476</v>
      </c>
      <c r="B643" s="1">
        <v>611</v>
      </c>
      <c r="C643" t="str">
        <f t="shared" ref="C643:C706" si="10">TEXT(DATE(2024,B643,1),"mmmm")</f>
        <v>November</v>
      </c>
      <c r="D643">
        <v>1</v>
      </c>
    </row>
    <row r="644" spans="1:4" x14ac:dyDescent="0.15">
      <c r="A644" s="1">
        <v>69267</v>
      </c>
      <c r="B644" s="1">
        <v>1489</v>
      </c>
      <c r="C644" t="str">
        <f t="shared" si="10"/>
        <v>January</v>
      </c>
      <c r="D644">
        <v>1</v>
      </c>
    </row>
    <row r="645" spans="1:4" x14ac:dyDescent="0.15">
      <c r="A645" s="1">
        <v>77845</v>
      </c>
      <c r="B645" s="1">
        <v>1320</v>
      </c>
      <c r="C645" t="str">
        <f t="shared" si="10"/>
        <v>December</v>
      </c>
      <c r="D645">
        <v>1</v>
      </c>
    </row>
    <row r="646" spans="1:4" x14ac:dyDescent="0.15">
      <c r="A646" s="1">
        <v>69476</v>
      </c>
      <c r="B646" s="1">
        <v>977</v>
      </c>
      <c r="C646" t="str">
        <f t="shared" si="10"/>
        <v>May</v>
      </c>
      <c r="D646">
        <v>1</v>
      </c>
    </row>
    <row r="647" spans="1:4" x14ac:dyDescent="0.15">
      <c r="A647" s="1">
        <v>57333</v>
      </c>
      <c r="B647" s="1">
        <v>1486</v>
      </c>
      <c r="C647" t="str">
        <f t="shared" si="10"/>
        <v>October</v>
      </c>
      <c r="D647">
        <v>1</v>
      </c>
    </row>
    <row r="648" spans="1:4" x14ac:dyDescent="0.15">
      <c r="A648" s="1">
        <v>61209</v>
      </c>
      <c r="B648" s="1">
        <v>858</v>
      </c>
      <c r="C648" t="str">
        <f t="shared" si="10"/>
        <v>June</v>
      </c>
      <c r="D648">
        <v>1</v>
      </c>
    </row>
    <row r="649" spans="1:4" x14ac:dyDescent="0.15">
      <c r="A649" s="1">
        <v>42315</v>
      </c>
      <c r="B649" s="1">
        <v>190</v>
      </c>
      <c r="C649" t="str">
        <f t="shared" si="10"/>
        <v>October</v>
      </c>
      <c r="D649">
        <v>1</v>
      </c>
    </row>
    <row r="650" spans="1:4" x14ac:dyDescent="0.15">
      <c r="A650" s="1">
        <v>13084</v>
      </c>
      <c r="B650" s="1">
        <v>19</v>
      </c>
      <c r="C650" t="str">
        <f t="shared" si="10"/>
        <v>July</v>
      </c>
      <c r="D650">
        <v>1</v>
      </c>
    </row>
    <row r="651" spans="1:4" x14ac:dyDescent="0.15">
      <c r="A651" s="1">
        <v>82014</v>
      </c>
      <c r="B651" s="1">
        <v>1480</v>
      </c>
      <c r="C651" t="str">
        <f t="shared" si="10"/>
        <v>April</v>
      </c>
      <c r="D651">
        <v>1</v>
      </c>
    </row>
    <row r="652" spans="1:4" x14ac:dyDescent="0.15">
      <c r="A652" s="1">
        <v>61923</v>
      </c>
      <c r="B652" s="1">
        <v>120</v>
      </c>
      <c r="C652" t="str">
        <f t="shared" si="10"/>
        <v>December</v>
      </c>
      <c r="D652">
        <v>1</v>
      </c>
    </row>
    <row r="653" spans="1:4" x14ac:dyDescent="0.15">
      <c r="A653" s="1">
        <v>34824</v>
      </c>
      <c r="B653" s="1">
        <v>19</v>
      </c>
      <c r="C653" t="str">
        <f t="shared" si="10"/>
        <v>July</v>
      </c>
      <c r="D653">
        <v>1</v>
      </c>
    </row>
    <row r="654" spans="1:4" x14ac:dyDescent="0.15">
      <c r="A654" s="1">
        <v>77520</v>
      </c>
      <c r="B654" s="1">
        <v>1468</v>
      </c>
      <c r="C654" t="str">
        <f t="shared" si="10"/>
        <v>April</v>
      </c>
      <c r="D654">
        <v>1</v>
      </c>
    </row>
    <row r="655" spans="1:4" x14ac:dyDescent="0.15">
      <c r="A655" s="1">
        <v>45938</v>
      </c>
      <c r="B655" s="1">
        <v>607</v>
      </c>
      <c r="C655" t="str">
        <f t="shared" si="10"/>
        <v>July</v>
      </c>
      <c r="D655">
        <v>1</v>
      </c>
    </row>
    <row r="656" spans="1:4" x14ac:dyDescent="0.15">
      <c r="A656" s="1">
        <v>78468</v>
      </c>
      <c r="B656" s="1">
        <v>970</v>
      </c>
      <c r="C656" t="str">
        <f t="shared" si="10"/>
        <v>October</v>
      </c>
      <c r="D656">
        <v>1</v>
      </c>
    </row>
    <row r="657" spans="1:4" x14ac:dyDescent="0.15">
      <c r="A657" s="1">
        <v>78901</v>
      </c>
      <c r="B657" s="1">
        <v>700</v>
      </c>
      <c r="C657" t="str">
        <f t="shared" si="10"/>
        <v>April</v>
      </c>
      <c r="D657">
        <v>1</v>
      </c>
    </row>
    <row r="658" spans="1:4" x14ac:dyDescent="0.15">
      <c r="A658" s="1">
        <v>71427</v>
      </c>
      <c r="B658" s="1">
        <v>591</v>
      </c>
      <c r="C658" t="str">
        <f t="shared" si="10"/>
        <v>March</v>
      </c>
      <c r="D658">
        <v>1</v>
      </c>
    </row>
    <row r="659" spans="1:4" x14ac:dyDescent="0.15">
      <c r="A659" s="1">
        <v>71022</v>
      </c>
      <c r="B659" s="1">
        <v>1211</v>
      </c>
      <c r="C659" t="str">
        <f t="shared" si="10"/>
        <v>November</v>
      </c>
      <c r="D659">
        <v>1</v>
      </c>
    </row>
    <row r="660" spans="1:4" x14ac:dyDescent="0.15">
      <c r="A660" s="1">
        <v>73892</v>
      </c>
      <c r="B660" s="1">
        <v>1464</v>
      </c>
      <c r="C660" t="str">
        <f t="shared" si="10"/>
        <v>December</v>
      </c>
      <c r="D660">
        <v>1</v>
      </c>
    </row>
    <row r="661" spans="1:4" x14ac:dyDescent="0.15">
      <c r="A661" s="1">
        <v>41335</v>
      </c>
      <c r="B661" s="1">
        <v>182</v>
      </c>
      <c r="C661" t="str">
        <f t="shared" si="10"/>
        <v>February</v>
      </c>
      <c r="D661">
        <v>1</v>
      </c>
    </row>
    <row r="662" spans="1:4" x14ac:dyDescent="0.15">
      <c r="A662" s="1">
        <v>35682</v>
      </c>
      <c r="B662" s="1">
        <v>39</v>
      </c>
      <c r="C662" t="str">
        <f t="shared" si="10"/>
        <v>March</v>
      </c>
      <c r="D662">
        <v>1</v>
      </c>
    </row>
    <row r="663" spans="1:4" x14ac:dyDescent="0.15">
      <c r="A663" s="1">
        <v>43185</v>
      </c>
      <c r="B663" s="1">
        <v>607</v>
      </c>
      <c r="C663" t="str">
        <f t="shared" si="10"/>
        <v>July</v>
      </c>
      <c r="D663">
        <v>1</v>
      </c>
    </row>
    <row r="664" spans="1:4" x14ac:dyDescent="0.15">
      <c r="A664" s="1">
        <v>66375</v>
      </c>
      <c r="B664" s="1">
        <v>757</v>
      </c>
      <c r="C664" t="str">
        <f t="shared" si="10"/>
        <v>January</v>
      </c>
      <c r="D664">
        <v>1</v>
      </c>
    </row>
    <row r="665" spans="1:4" x14ac:dyDescent="0.15">
      <c r="A665" s="1">
        <v>69109</v>
      </c>
      <c r="B665" s="1">
        <v>1460</v>
      </c>
      <c r="C665" t="str">
        <f t="shared" si="10"/>
        <v>August</v>
      </c>
      <c r="D665">
        <v>1</v>
      </c>
    </row>
    <row r="666" spans="1:4" x14ac:dyDescent="0.15">
      <c r="A666" s="1">
        <v>25252</v>
      </c>
      <c r="B666" s="1">
        <v>12</v>
      </c>
      <c r="C666" t="str">
        <f t="shared" si="10"/>
        <v>December</v>
      </c>
      <c r="D666">
        <v>1</v>
      </c>
    </row>
    <row r="667" spans="1:4" x14ac:dyDescent="0.15">
      <c r="A667" s="1">
        <v>55250</v>
      </c>
      <c r="B667" s="1">
        <v>837</v>
      </c>
      <c r="C667" t="str">
        <f t="shared" si="10"/>
        <v>September</v>
      </c>
      <c r="D667">
        <v>1</v>
      </c>
    </row>
    <row r="668" spans="1:4" x14ac:dyDescent="0.15">
      <c r="A668" s="1">
        <v>33249</v>
      </c>
      <c r="B668" s="1">
        <v>70</v>
      </c>
      <c r="C668" t="str">
        <f t="shared" si="10"/>
        <v>October</v>
      </c>
      <c r="D668">
        <v>1</v>
      </c>
    </row>
    <row r="669" spans="1:4" x14ac:dyDescent="0.15">
      <c r="A669" s="1">
        <v>58398</v>
      </c>
      <c r="B669" s="1">
        <v>547</v>
      </c>
      <c r="C669" t="str">
        <f t="shared" si="10"/>
        <v>July</v>
      </c>
      <c r="D669">
        <v>1</v>
      </c>
    </row>
    <row r="670" spans="1:4" x14ac:dyDescent="0.15">
      <c r="A670" s="1">
        <v>50272</v>
      </c>
      <c r="B670" s="1">
        <v>229</v>
      </c>
      <c r="C670" t="str">
        <f t="shared" si="10"/>
        <v>January</v>
      </c>
      <c r="D670">
        <v>1</v>
      </c>
    </row>
    <row r="671" spans="1:4" x14ac:dyDescent="0.15">
      <c r="A671" s="1">
        <v>76618</v>
      </c>
      <c r="B671" s="1">
        <v>1364</v>
      </c>
      <c r="C671" t="str">
        <f t="shared" si="10"/>
        <v>August</v>
      </c>
      <c r="D671">
        <v>1</v>
      </c>
    </row>
    <row r="672" spans="1:4" x14ac:dyDescent="0.15">
      <c r="A672" s="1">
        <v>25851</v>
      </c>
      <c r="B672" s="1">
        <v>43</v>
      </c>
      <c r="C672" t="str">
        <f t="shared" si="10"/>
        <v>July</v>
      </c>
      <c r="D672">
        <v>1</v>
      </c>
    </row>
    <row r="673" spans="1:4" x14ac:dyDescent="0.15">
      <c r="A673" s="1">
        <v>58710</v>
      </c>
      <c r="B673" s="1">
        <v>1011</v>
      </c>
      <c r="C673" t="str">
        <f t="shared" si="10"/>
        <v>March</v>
      </c>
      <c r="D673">
        <v>1</v>
      </c>
    </row>
    <row r="674" spans="1:4" x14ac:dyDescent="0.15">
      <c r="A674" s="1">
        <v>45160</v>
      </c>
      <c r="B674" s="1">
        <v>18</v>
      </c>
      <c r="C674" t="str">
        <f t="shared" si="10"/>
        <v>June</v>
      </c>
      <c r="D674">
        <v>1</v>
      </c>
    </row>
    <row r="675" spans="1:4" x14ac:dyDescent="0.15">
      <c r="A675" s="1">
        <v>74806</v>
      </c>
      <c r="B675" s="1">
        <v>956</v>
      </c>
      <c r="C675" t="str">
        <f t="shared" si="10"/>
        <v>August</v>
      </c>
      <c r="D675">
        <v>1</v>
      </c>
    </row>
    <row r="676" spans="1:4" x14ac:dyDescent="0.15">
      <c r="A676" s="1">
        <v>59111</v>
      </c>
      <c r="B676" s="1">
        <v>714</v>
      </c>
      <c r="C676" t="str">
        <f t="shared" si="10"/>
        <v>June</v>
      </c>
      <c r="D676">
        <v>1</v>
      </c>
    </row>
    <row r="677" spans="1:4" x14ac:dyDescent="0.15">
      <c r="A677" s="1">
        <v>18988</v>
      </c>
      <c r="B677" s="1">
        <v>15</v>
      </c>
      <c r="C677" t="str">
        <f t="shared" si="10"/>
        <v>March</v>
      </c>
      <c r="D677">
        <v>1</v>
      </c>
    </row>
    <row r="678" spans="1:4" x14ac:dyDescent="0.15">
      <c r="A678" s="1">
        <v>72190</v>
      </c>
      <c r="B678" s="1">
        <v>1698</v>
      </c>
      <c r="C678" t="str">
        <f t="shared" si="10"/>
        <v>June</v>
      </c>
      <c r="D678">
        <v>1</v>
      </c>
    </row>
    <row r="679" spans="1:4" x14ac:dyDescent="0.15">
      <c r="A679" s="1">
        <v>73687</v>
      </c>
      <c r="B679" s="1">
        <v>1446</v>
      </c>
      <c r="C679" t="str">
        <f t="shared" si="10"/>
        <v>June</v>
      </c>
      <c r="D679">
        <v>1</v>
      </c>
    </row>
    <row r="680" spans="1:4" x14ac:dyDescent="0.15">
      <c r="A680" s="1">
        <v>80395</v>
      </c>
      <c r="B680" s="1">
        <v>1332</v>
      </c>
      <c r="C680" t="str">
        <f t="shared" si="10"/>
        <v>December</v>
      </c>
      <c r="D680">
        <v>1</v>
      </c>
    </row>
    <row r="681" spans="1:4" x14ac:dyDescent="0.15">
      <c r="A681" s="1">
        <v>75012</v>
      </c>
      <c r="B681" s="1">
        <v>876</v>
      </c>
      <c r="C681" t="str">
        <f t="shared" si="10"/>
        <v>December</v>
      </c>
      <c r="D681">
        <v>1</v>
      </c>
    </row>
    <row r="682" spans="1:4" x14ac:dyDescent="0.15">
      <c r="A682" s="1">
        <v>56962</v>
      </c>
      <c r="B682" s="1">
        <v>385</v>
      </c>
      <c r="C682" t="str">
        <f t="shared" si="10"/>
        <v>January</v>
      </c>
      <c r="D682">
        <v>1</v>
      </c>
    </row>
    <row r="683" spans="1:4" x14ac:dyDescent="0.15">
      <c r="A683" s="1">
        <v>89891</v>
      </c>
      <c r="B683" s="1">
        <v>653</v>
      </c>
      <c r="C683" t="str">
        <f t="shared" si="10"/>
        <v>May</v>
      </c>
      <c r="D683">
        <v>1</v>
      </c>
    </row>
    <row r="684" spans="1:4" x14ac:dyDescent="0.15">
      <c r="A684" s="1">
        <v>35946</v>
      </c>
      <c r="B684" s="1">
        <v>11</v>
      </c>
      <c r="C684" t="str">
        <f t="shared" si="10"/>
        <v>November</v>
      </c>
      <c r="D684">
        <v>1</v>
      </c>
    </row>
    <row r="685" spans="1:4" x14ac:dyDescent="0.15">
      <c r="A685" s="1">
        <v>53593</v>
      </c>
      <c r="B685" s="1">
        <v>437</v>
      </c>
      <c r="C685" t="str">
        <f t="shared" si="10"/>
        <v>May</v>
      </c>
      <c r="D685">
        <v>1</v>
      </c>
    </row>
    <row r="686" spans="1:4" x14ac:dyDescent="0.15">
      <c r="A686" s="1">
        <v>45072</v>
      </c>
      <c r="B686" s="1">
        <v>254</v>
      </c>
      <c r="C686" t="str">
        <f t="shared" si="10"/>
        <v>February</v>
      </c>
      <c r="D686">
        <v>1</v>
      </c>
    </row>
    <row r="687" spans="1:4" x14ac:dyDescent="0.15">
      <c r="A687" s="1">
        <v>89694</v>
      </c>
      <c r="B687" s="1">
        <v>1430</v>
      </c>
      <c r="C687" t="str">
        <f t="shared" si="10"/>
        <v>February</v>
      </c>
      <c r="D687">
        <v>1</v>
      </c>
    </row>
    <row r="688" spans="1:4" x14ac:dyDescent="0.15">
      <c r="A688" s="1">
        <v>74538</v>
      </c>
      <c r="B688" s="1">
        <v>1433</v>
      </c>
      <c r="C688" t="str">
        <f t="shared" si="10"/>
        <v>May</v>
      </c>
      <c r="D688">
        <v>1</v>
      </c>
    </row>
    <row r="689" spans="1:4" x14ac:dyDescent="0.15">
      <c r="A689" s="1">
        <v>67432</v>
      </c>
      <c r="B689" s="1">
        <v>1165</v>
      </c>
      <c r="C689" t="str">
        <f t="shared" si="10"/>
        <v>January</v>
      </c>
      <c r="D689">
        <v>1</v>
      </c>
    </row>
    <row r="690" spans="1:4" x14ac:dyDescent="0.15">
      <c r="A690" s="1">
        <v>70545</v>
      </c>
      <c r="B690" s="1">
        <v>313</v>
      </c>
      <c r="C690" t="str">
        <f t="shared" si="10"/>
        <v>January</v>
      </c>
      <c r="D690">
        <v>1</v>
      </c>
    </row>
    <row r="691" spans="1:4" x14ac:dyDescent="0.15">
      <c r="A691" s="1">
        <v>17487</v>
      </c>
      <c r="B691" s="1">
        <v>12</v>
      </c>
      <c r="C691" t="str">
        <f t="shared" si="10"/>
        <v>December</v>
      </c>
      <c r="D691">
        <v>1</v>
      </c>
    </row>
    <row r="692" spans="1:4" x14ac:dyDescent="0.15">
      <c r="A692" s="1">
        <v>62882</v>
      </c>
      <c r="B692" s="1">
        <v>1241</v>
      </c>
      <c r="C692" t="str">
        <f t="shared" si="10"/>
        <v>May</v>
      </c>
      <c r="D692">
        <v>1</v>
      </c>
    </row>
    <row r="693" spans="1:4" x14ac:dyDescent="0.15">
      <c r="A693" s="1">
        <v>64108</v>
      </c>
      <c r="B693" s="1">
        <v>1078</v>
      </c>
      <c r="C693" t="str">
        <f t="shared" si="10"/>
        <v>October</v>
      </c>
      <c r="D693">
        <v>1</v>
      </c>
    </row>
    <row r="694" spans="1:4" x14ac:dyDescent="0.15">
      <c r="A694" s="1">
        <v>34941</v>
      </c>
      <c r="B694" s="1">
        <v>73</v>
      </c>
      <c r="C694" t="str">
        <f t="shared" si="10"/>
        <v>January</v>
      </c>
      <c r="D694">
        <v>1</v>
      </c>
    </row>
    <row r="695" spans="1:4" x14ac:dyDescent="0.15">
      <c r="A695" s="1">
        <v>48767</v>
      </c>
      <c r="B695" s="1">
        <v>53</v>
      </c>
      <c r="C695" t="str">
        <f t="shared" si="10"/>
        <v>May</v>
      </c>
      <c r="D695">
        <v>1</v>
      </c>
    </row>
    <row r="696" spans="1:4" x14ac:dyDescent="0.15">
      <c r="A696" s="1">
        <v>38702</v>
      </c>
      <c r="B696" s="1">
        <v>69</v>
      </c>
      <c r="C696" t="str">
        <f t="shared" si="10"/>
        <v>September</v>
      </c>
      <c r="D696">
        <v>1</v>
      </c>
    </row>
    <row r="697" spans="1:4" x14ac:dyDescent="0.15">
      <c r="A697" s="1">
        <v>82224</v>
      </c>
      <c r="B697" s="1">
        <v>862</v>
      </c>
      <c r="C697" t="str">
        <f t="shared" si="10"/>
        <v>October</v>
      </c>
      <c r="D697">
        <v>1</v>
      </c>
    </row>
    <row r="698" spans="1:4" x14ac:dyDescent="0.15">
      <c r="A698" s="1">
        <v>83844</v>
      </c>
      <c r="B698" s="1">
        <v>1383</v>
      </c>
      <c r="C698" t="str">
        <f t="shared" si="10"/>
        <v>March</v>
      </c>
      <c r="D698">
        <v>1</v>
      </c>
    </row>
    <row r="699" spans="1:4" x14ac:dyDescent="0.15">
      <c r="A699" s="1">
        <v>17003</v>
      </c>
      <c r="B699" s="1">
        <v>31</v>
      </c>
      <c r="C699" t="str">
        <f t="shared" si="10"/>
        <v>July</v>
      </c>
      <c r="D699">
        <v>1</v>
      </c>
    </row>
    <row r="700" spans="1:4" x14ac:dyDescent="0.15">
      <c r="A700" s="1">
        <v>71163</v>
      </c>
      <c r="B700" s="1">
        <v>916</v>
      </c>
      <c r="C700" t="str">
        <f t="shared" si="10"/>
        <v>April</v>
      </c>
      <c r="D700">
        <v>1</v>
      </c>
    </row>
    <row r="701" spans="1:4" x14ac:dyDescent="0.15">
      <c r="A701" s="1">
        <v>33697</v>
      </c>
      <c r="B701" s="1">
        <v>17</v>
      </c>
      <c r="C701" t="str">
        <f t="shared" si="10"/>
        <v>May</v>
      </c>
      <c r="D701">
        <v>1</v>
      </c>
    </row>
    <row r="702" spans="1:4" x14ac:dyDescent="0.15">
      <c r="A702" s="1">
        <v>67369</v>
      </c>
      <c r="B702" s="1">
        <v>1419</v>
      </c>
      <c r="C702" t="str">
        <f t="shared" si="10"/>
        <v>March</v>
      </c>
      <c r="D702">
        <v>1</v>
      </c>
    </row>
    <row r="703" spans="1:4" x14ac:dyDescent="0.15">
      <c r="A703" s="1">
        <v>83443</v>
      </c>
      <c r="B703" s="1">
        <v>1413</v>
      </c>
      <c r="C703" t="str">
        <f t="shared" si="10"/>
        <v>September</v>
      </c>
      <c r="D703">
        <v>1</v>
      </c>
    </row>
    <row r="704" spans="1:4" x14ac:dyDescent="0.15">
      <c r="A704" s="1">
        <v>51518</v>
      </c>
      <c r="B704" s="1">
        <v>445</v>
      </c>
      <c r="C704" t="str">
        <f t="shared" si="10"/>
        <v>January</v>
      </c>
      <c r="D704">
        <v>1</v>
      </c>
    </row>
    <row r="705" spans="1:4" x14ac:dyDescent="0.15">
      <c r="A705" s="1">
        <v>75693</v>
      </c>
      <c r="B705" s="1">
        <v>1412</v>
      </c>
      <c r="C705" t="str">
        <f t="shared" si="10"/>
        <v>August</v>
      </c>
      <c r="D705">
        <v>1</v>
      </c>
    </row>
    <row r="706" spans="1:4" x14ac:dyDescent="0.15">
      <c r="A706" s="1">
        <v>75507</v>
      </c>
      <c r="B706" s="1">
        <v>1360</v>
      </c>
      <c r="C706" t="str">
        <f t="shared" si="10"/>
        <v>April</v>
      </c>
      <c r="D706">
        <v>1</v>
      </c>
    </row>
    <row r="707" spans="1:4" x14ac:dyDescent="0.15">
      <c r="A707" s="1">
        <v>63855</v>
      </c>
      <c r="B707" s="1">
        <v>917</v>
      </c>
      <c r="C707" t="str">
        <f t="shared" ref="C707:C770" si="11">TEXT(DATE(2024,B707,1),"mmmm")</f>
        <v>May</v>
      </c>
      <c r="D707">
        <v>1</v>
      </c>
    </row>
    <row r="708" spans="1:4" x14ac:dyDescent="0.15">
      <c r="A708" s="1">
        <v>86429</v>
      </c>
      <c r="B708" s="1">
        <v>1412</v>
      </c>
      <c r="C708" t="str">
        <f t="shared" si="11"/>
        <v>August</v>
      </c>
      <c r="D708">
        <v>1</v>
      </c>
    </row>
    <row r="709" spans="1:4" x14ac:dyDescent="0.15">
      <c r="A709" s="1">
        <v>58512</v>
      </c>
      <c r="B709" s="1">
        <v>1019</v>
      </c>
      <c r="C709" t="str">
        <f t="shared" si="11"/>
        <v>November</v>
      </c>
      <c r="D709">
        <v>1</v>
      </c>
    </row>
    <row r="710" spans="1:4" x14ac:dyDescent="0.15">
      <c r="A710" s="1">
        <v>40662</v>
      </c>
      <c r="B710" s="1">
        <v>69</v>
      </c>
      <c r="C710" t="str">
        <f t="shared" si="11"/>
        <v>September</v>
      </c>
      <c r="D710">
        <v>1</v>
      </c>
    </row>
    <row r="711" spans="1:4" x14ac:dyDescent="0.15">
      <c r="A711" s="1">
        <v>38829</v>
      </c>
      <c r="B711" s="1">
        <v>83</v>
      </c>
      <c r="C711" t="str">
        <f t="shared" si="11"/>
        <v>November</v>
      </c>
      <c r="D711">
        <v>1</v>
      </c>
    </row>
    <row r="712" spans="1:4" x14ac:dyDescent="0.15">
      <c r="A712" s="1">
        <v>35523</v>
      </c>
      <c r="B712" s="1">
        <v>55</v>
      </c>
      <c r="C712" t="str">
        <f t="shared" si="11"/>
        <v>July</v>
      </c>
      <c r="D712">
        <v>1</v>
      </c>
    </row>
    <row r="713" spans="1:4" x14ac:dyDescent="0.15">
      <c r="A713" s="1">
        <v>79146</v>
      </c>
      <c r="B713" s="1">
        <v>548</v>
      </c>
      <c r="C713" t="str">
        <f t="shared" si="11"/>
        <v>August</v>
      </c>
      <c r="D713">
        <v>1</v>
      </c>
    </row>
    <row r="714" spans="1:4" x14ac:dyDescent="0.15">
      <c r="A714" s="1">
        <v>78285</v>
      </c>
      <c r="B714" s="1">
        <v>1387</v>
      </c>
      <c r="C714" t="str">
        <f t="shared" si="11"/>
        <v>July</v>
      </c>
      <c r="D714">
        <v>1</v>
      </c>
    </row>
    <row r="715" spans="1:4" x14ac:dyDescent="0.15">
      <c r="A715" s="1">
        <v>63120</v>
      </c>
      <c r="B715" s="1">
        <v>1408</v>
      </c>
      <c r="C715" t="str">
        <f t="shared" si="11"/>
        <v>April</v>
      </c>
      <c r="D715">
        <v>1</v>
      </c>
    </row>
    <row r="716" spans="1:4" x14ac:dyDescent="0.15">
      <c r="A716" s="1">
        <v>75127</v>
      </c>
      <c r="B716" s="1">
        <v>606</v>
      </c>
      <c r="C716" t="str">
        <f t="shared" si="11"/>
        <v>June</v>
      </c>
      <c r="D716">
        <v>1</v>
      </c>
    </row>
    <row r="717" spans="1:4" x14ac:dyDescent="0.15">
      <c r="A717" s="1">
        <v>48726</v>
      </c>
      <c r="B717" s="1">
        <v>183</v>
      </c>
      <c r="C717" t="str">
        <f t="shared" si="11"/>
        <v>March</v>
      </c>
      <c r="D717">
        <v>1</v>
      </c>
    </row>
    <row r="718" spans="1:4" x14ac:dyDescent="0.15">
      <c r="A718" s="1">
        <v>74985</v>
      </c>
      <c r="B718" s="1">
        <v>1783</v>
      </c>
      <c r="C718" t="str">
        <f t="shared" si="11"/>
        <v>July</v>
      </c>
      <c r="D718">
        <v>1</v>
      </c>
    </row>
    <row r="719" spans="1:4" x14ac:dyDescent="0.15">
      <c r="A719" s="1">
        <v>67430</v>
      </c>
      <c r="B719" s="1">
        <v>1243</v>
      </c>
      <c r="C719" t="str">
        <f t="shared" si="11"/>
        <v>July</v>
      </c>
      <c r="D719">
        <v>1</v>
      </c>
    </row>
    <row r="720" spans="1:4" x14ac:dyDescent="0.15">
      <c r="A720" s="1">
        <v>46891</v>
      </c>
      <c r="B720" s="1">
        <v>122</v>
      </c>
      <c r="C720" t="str">
        <f t="shared" si="11"/>
        <v>February</v>
      </c>
      <c r="D720">
        <v>1</v>
      </c>
    </row>
    <row r="721" spans="1:4" x14ac:dyDescent="0.15">
      <c r="A721" s="1">
        <v>62058</v>
      </c>
      <c r="B721" s="1">
        <v>392</v>
      </c>
      <c r="C721" t="str">
        <f t="shared" si="11"/>
        <v>August</v>
      </c>
      <c r="D721">
        <v>1</v>
      </c>
    </row>
    <row r="722" spans="1:4" x14ac:dyDescent="0.15">
      <c r="A722" s="1">
        <v>72063</v>
      </c>
      <c r="B722" s="1">
        <v>668</v>
      </c>
      <c r="C722" t="str">
        <f t="shared" si="11"/>
        <v>August</v>
      </c>
      <c r="D722">
        <v>1</v>
      </c>
    </row>
    <row r="723" spans="1:4" x14ac:dyDescent="0.15">
      <c r="A723" s="1">
        <v>78939</v>
      </c>
      <c r="B723" s="1">
        <v>1302</v>
      </c>
      <c r="C723" t="str">
        <f t="shared" si="11"/>
        <v>June</v>
      </c>
      <c r="D723">
        <v>1</v>
      </c>
    </row>
    <row r="724" spans="1:4" x14ac:dyDescent="0.15">
      <c r="A724" s="1">
        <v>80589</v>
      </c>
      <c r="B724" s="1">
        <v>1402</v>
      </c>
      <c r="C724" t="str">
        <f t="shared" si="11"/>
        <v>October</v>
      </c>
      <c r="D724">
        <v>1</v>
      </c>
    </row>
    <row r="725" spans="1:4" x14ac:dyDescent="0.15">
      <c r="A725" s="1">
        <v>33622</v>
      </c>
      <c r="B725" s="1">
        <v>69</v>
      </c>
      <c r="C725" t="str">
        <f t="shared" si="11"/>
        <v>September</v>
      </c>
      <c r="D725">
        <v>1</v>
      </c>
    </row>
    <row r="726" spans="1:4" x14ac:dyDescent="0.15">
      <c r="A726" s="1">
        <v>6835</v>
      </c>
      <c r="B726" s="1">
        <v>125</v>
      </c>
      <c r="C726" t="str">
        <f t="shared" si="11"/>
        <v>May</v>
      </c>
      <c r="D726">
        <v>1</v>
      </c>
    </row>
    <row r="727" spans="1:4" x14ac:dyDescent="0.15">
      <c r="A727" s="1">
        <v>41452</v>
      </c>
      <c r="B727" s="1">
        <v>16</v>
      </c>
      <c r="C727" t="str">
        <f t="shared" si="11"/>
        <v>April</v>
      </c>
      <c r="D727">
        <v>1</v>
      </c>
    </row>
    <row r="728" spans="1:4" x14ac:dyDescent="0.15">
      <c r="A728" s="1">
        <v>40760</v>
      </c>
      <c r="B728" s="1">
        <v>87</v>
      </c>
      <c r="C728" t="str">
        <f t="shared" si="11"/>
        <v>March</v>
      </c>
      <c r="D728">
        <v>1</v>
      </c>
    </row>
    <row r="729" spans="1:4" x14ac:dyDescent="0.15">
      <c r="A729" s="1">
        <v>74250</v>
      </c>
      <c r="B729" s="1">
        <v>1158</v>
      </c>
      <c r="C729" t="str">
        <f t="shared" si="11"/>
        <v>June</v>
      </c>
      <c r="D729">
        <v>1</v>
      </c>
    </row>
    <row r="730" spans="1:4" x14ac:dyDescent="0.15">
      <c r="A730" s="1">
        <v>51124</v>
      </c>
      <c r="B730" s="1">
        <v>39</v>
      </c>
      <c r="C730" t="str">
        <f t="shared" si="11"/>
        <v>March</v>
      </c>
      <c r="D730">
        <v>1</v>
      </c>
    </row>
    <row r="731" spans="1:4" x14ac:dyDescent="0.15">
      <c r="A731" s="1">
        <v>72258</v>
      </c>
      <c r="B731" s="1">
        <v>1391</v>
      </c>
      <c r="C731" t="str">
        <f t="shared" si="11"/>
        <v>November</v>
      </c>
      <c r="D731">
        <v>1</v>
      </c>
    </row>
    <row r="732" spans="1:4" x14ac:dyDescent="0.15">
      <c r="A732" s="1">
        <v>71466</v>
      </c>
      <c r="B732" s="1">
        <v>1230</v>
      </c>
      <c r="C732" t="str">
        <f t="shared" si="11"/>
        <v>June</v>
      </c>
      <c r="D732">
        <v>1</v>
      </c>
    </row>
    <row r="733" spans="1:4" x14ac:dyDescent="0.15">
      <c r="A733" s="1">
        <v>36283</v>
      </c>
      <c r="B733" s="1">
        <v>24</v>
      </c>
      <c r="C733" t="str">
        <f t="shared" si="11"/>
        <v>December</v>
      </c>
      <c r="D733">
        <v>1</v>
      </c>
    </row>
    <row r="734" spans="1:4" x14ac:dyDescent="0.15">
      <c r="A734" s="1">
        <v>20587</v>
      </c>
      <c r="B734" s="1">
        <v>16</v>
      </c>
      <c r="C734" t="str">
        <f t="shared" si="11"/>
        <v>April</v>
      </c>
      <c r="D734">
        <v>1</v>
      </c>
    </row>
    <row r="735" spans="1:4" x14ac:dyDescent="0.15">
      <c r="A735" s="1">
        <v>30467</v>
      </c>
      <c r="B735" s="1">
        <v>19</v>
      </c>
      <c r="C735" t="str">
        <f t="shared" si="11"/>
        <v>July</v>
      </c>
      <c r="D735">
        <v>1</v>
      </c>
    </row>
    <row r="736" spans="1:4" x14ac:dyDescent="0.15">
      <c r="A736" s="1">
        <v>31590</v>
      </c>
      <c r="B736" s="1">
        <v>35</v>
      </c>
      <c r="C736" t="str">
        <f t="shared" si="11"/>
        <v>November</v>
      </c>
      <c r="D736">
        <v>1</v>
      </c>
    </row>
    <row r="737" spans="1:4" x14ac:dyDescent="0.15">
      <c r="A737" s="1">
        <v>20425</v>
      </c>
      <c r="B737" s="1">
        <v>40</v>
      </c>
      <c r="C737" t="str">
        <f t="shared" si="11"/>
        <v>April</v>
      </c>
      <c r="D737">
        <v>1</v>
      </c>
    </row>
    <row r="738" spans="1:4" x14ac:dyDescent="0.15">
      <c r="A738" s="1">
        <v>17144</v>
      </c>
      <c r="B738" s="1">
        <v>41</v>
      </c>
      <c r="C738" t="str">
        <f t="shared" si="11"/>
        <v>May</v>
      </c>
      <c r="D738">
        <v>1</v>
      </c>
    </row>
    <row r="739" spans="1:4" x14ac:dyDescent="0.15">
      <c r="A739" s="1">
        <v>73356</v>
      </c>
      <c r="B739" s="1">
        <v>1400</v>
      </c>
      <c r="C739" t="str">
        <f t="shared" si="11"/>
        <v>August</v>
      </c>
      <c r="D739">
        <v>1</v>
      </c>
    </row>
    <row r="740" spans="1:4" x14ac:dyDescent="0.15">
      <c r="A740" s="1">
        <v>43783</v>
      </c>
      <c r="B740" s="1">
        <v>490</v>
      </c>
      <c r="C740" t="str">
        <f t="shared" si="11"/>
        <v>October</v>
      </c>
      <c r="D740">
        <v>1</v>
      </c>
    </row>
    <row r="741" spans="1:4" x14ac:dyDescent="0.15">
      <c r="A741" s="1">
        <v>40780</v>
      </c>
      <c r="B741" s="1">
        <v>343</v>
      </c>
      <c r="C741" t="str">
        <f t="shared" si="11"/>
        <v>July</v>
      </c>
      <c r="D741">
        <v>1</v>
      </c>
    </row>
    <row r="742" spans="1:4" x14ac:dyDescent="0.15">
      <c r="A742" s="1">
        <v>62847</v>
      </c>
      <c r="B742" s="1">
        <v>1551</v>
      </c>
      <c r="C742" t="str">
        <f t="shared" si="11"/>
        <v>March</v>
      </c>
      <c r="D742">
        <v>1</v>
      </c>
    </row>
    <row r="743" spans="1:4" x14ac:dyDescent="0.15">
      <c r="A743" s="1">
        <v>82582</v>
      </c>
      <c r="B743" s="1">
        <v>1376</v>
      </c>
      <c r="C743" t="str">
        <f t="shared" si="11"/>
        <v>August</v>
      </c>
      <c r="D743">
        <v>1</v>
      </c>
    </row>
    <row r="744" spans="1:4" x14ac:dyDescent="0.15">
      <c r="A744" s="1">
        <v>16813</v>
      </c>
      <c r="B744" s="1">
        <v>37</v>
      </c>
      <c r="C744" t="str">
        <f t="shared" si="11"/>
        <v>January</v>
      </c>
      <c r="D744">
        <v>1</v>
      </c>
    </row>
    <row r="745" spans="1:4" x14ac:dyDescent="0.15">
      <c r="A745" s="1">
        <v>51267</v>
      </c>
      <c r="B745" s="1">
        <v>258</v>
      </c>
      <c r="C745" t="str">
        <f t="shared" si="11"/>
        <v>June</v>
      </c>
      <c r="D745">
        <v>1</v>
      </c>
    </row>
    <row r="746" spans="1:4" x14ac:dyDescent="0.15">
      <c r="A746" s="1">
        <v>46524</v>
      </c>
      <c r="B746" s="1">
        <v>125</v>
      </c>
      <c r="C746" t="str">
        <f t="shared" si="11"/>
        <v>May</v>
      </c>
      <c r="D746">
        <v>1</v>
      </c>
    </row>
    <row r="747" spans="1:4" x14ac:dyDescent="0.15">
      <c r="A747" s="1">
        <v>45183</v>
      </c>
      <c r="B747" s="1">
        <v>303</v>
      </c>
      <c r="C747" t="str">
        <f t="shared" si="11"/>
        <v>March</v>
      </c>
      <c r="D747">
        <v>1</v>
      </c>
    </row>
    <row r="748" spans="1:4" x14ac:dyDescent="0.15">
      <c r="A748" s="1">
        <v>70421</v>
      </c>
      <c r="B748" s="1">
        <v>732</v>
      </c>
      <c r="C748" t="str">
        <f t="shared" si="11"/>
        <v>December</v>
      </c>
      <c r="D748">
        <v>1</v>
      </c>
    </row>
    <row r="749" spans="1:4" x14ac:dyDescent="0.15">
      <c r="A749" s="1">
        <v>60161</v>
      </c>
      <c r="B749" s="1">
        <v>894</v>
      </c>
      <c r="C749" t="str">
        <f t="shared" si="11"/>
        <v>June</v>
      </c>
      <c r="D749">
        <v>1</v>
      </c>
    </row>
    <row r="750" spans="1:4" x14ac:dyDescent="0.15">
      <c r="A750" s="1">
        <v>73926</v>
      </c>
      <c r="B750" s="1">
        <v>1565</v>
      </c>
      <c r="C750" t="str">
        <f t="shared" si="11"/>
        <v>May</v>
      </c>
      <c r="D750">
        <v>1</v>
      </c>
    </row>
    <row r="751" spans="1:4" x14ac:dyDescent="0.15">
      <c r="A751" s="1">
        <v>19329</v>
      </c>
      <c r="B751" s="1">
        <v>55</v>
      </c>
      <c r="C751" t="str">
        <f t="shared" si="11"/>
        <v>July</v>
      </c>
      <c r="D751">
        <v>1</v>
      </c>
    </row>
    <row r="752" spans="1:4" x14ac:dyDescent="0.15">
      <c r="A752" s="1">
        <v>61872</v>
      </c>
      <c r="B752" s="1">
        <v>557</v>
      </c>
      <c r="C752" t="str">
        <f t="shared" si="11"/>
        <v>May</v>
      </c>
      <c r="D752">
        <v>1</v>
      </c>
    </row>
    <row r="753" spans="1:4" x14ac:dyDescent="0.15">
      <c r="A753" s="1">
        <v>46984</v>
      </c>
      <c r="B753" s="1">
        <v>33</v>
      </c>
      <c r="C753" t="str">
        <f t="shared" si="11"/>
        <v>September</v>
      </c>
      <c r="D753">
        <v>1</v>
      </c>
    </row>
    <row r="754" spans="1:4" x14ac:dyDescent="0.15">
      <c r="A754" s="1">
        <v>34838</v>
      </c>
      <c r="B754" s="1">
        <v>123</v>
      </c>
      <c r="C754" t="str">
        <f t="shared" si="11"/>
        <v>March</v>
      </c>
      <c r="D754">
        <v>1</v>
      </c>
    </row>
    <row r="755" spans="1:4" x14ac:dyDescent="0.15">
      <c r="A755" s="1">
        <v>82716</v>
      </c>
      <c r="B755" s="1">
        <v>1145</v>
      </c>
      <c r="C755" t="str">
        <f t="shared" si="11"/>
        <v>May</v>
      </c>
      <c r="D755">
        <v>1</v>
      </c>
    </row>
    <row r="756" spans="1:4" x14ac:dyDescent="0.15">
      <c r="A756" s="1">
        <v>72643</v>
      </c>
      <c r="B756" s="1">
        <v>1376</v>
      </c>
      <c r="C756" t="str">
        <f t="shared" si="11"/>
        <v>August</v>
      </c>
      <c r="D756">
        <v>1</v>
      </c>
    </row>
    <row r="757" spans="1:4" x14ac:dyDescent="0.15">
      <c r="A757" s="1">
        <v>49681</v>
      </c>
      <c r="B757" s="1">
        <v>437</v>
      </c>
      <c r="C757" t="str">
        <f t="shared" si="11"/>
        <v>May</v>
      </c>
      <c r="D757">
        <v>1</v>
      </c>
    </row>
    <row r="758" spans="1:4" x14ac:dyDescent="0.15">
      <c r="A758" s="1">
        <v>56850</v>
      </c>
      <c r="B758" s="1">
        <v>63</v>
      </c>
      <c r="C758" t="str">
        <f t="shared" si="11"/>
        <v>March</v>
      </c>
      <c r="D758">
        <v>1</v>
      </c>
    </row>
    <row r="759" spans="1:4" x14ac:dyDescent="0.15">
      <c r="A759" s="1">
        <v>55267</v>
      </c>
      <c r="B759" s="1">
        <v>360</v>
      </c>
      <c r="C759" t="str">
        <f t="shared" si="11"/>
        <v>December</v>
      </c>
      <c r="D759">
        <v>1</v>
      </c>
    </row>
    <row r="760" spans="1:4" x14ac:dyDescent="0.15">
      <c r="A760" s="1">
        <v>59666</v>
      </c>
      <c r="B760" s="1">
        <v>894</v>
      </c>
      <c r="C760" t="str">
        <f t="shared" si="11"/>
        <v>June</v>
      </c>
      <c r="D760">
        <v>1</v>
      </c>
    </row>
    <row r="761" spans="1:4" x14ac:dyDescent="0.15">
      <c r="A761" s="1">
        <v>72504</v>
      </c>
      <c r="B761" s="1">
        <v>1384</v>
      </c>
      <c r="C761" t="str">
        <f t="shared" si="11"/>
        <v>April</v>
      </c>
      <c r="D761">
        <v>1</v>
      </c>
    </row>
    <row r="762" spans="1:4" x14ac:dyDescent="0.15">
      <c r="A762" s="1">
        <v>26872</v>
      </c>
      <c r="B762" s="1">
        <v>40</v>
      </c>
      <c r="C762" t="str">
        <f t="shared" si="11"/>
        <v>April</v>
      </c>
      <c r="D762">
        <v>1</v>
      </c>
    </row>
    <row r="763" spans="1:4" x14ac:dyDescent="0.15">
      <c r="A763" s="1">
        <v>82584</v>
      </c>
      <c r="B763" s="1">
        <v>1367</v>
      </c>
      <c r="C763" t="str">
        <f t="shared" si="11"/>
        <v>November</v>
      </c>
      <c r="D763">
        <v>1</v>
      </c>
    </row>
    <row r="764" spans="1:4" x14ac:dyDescent="0.15">
      <c r="A764" s="1">
        <v>73170</v>
      </c>
      <c r="B764" s="1">
        <v>694</v>
      </c>
      <c r="C764" t="str">
        <f t="shared" si="11"/>
        <v>October</v>
      </c>
      <c r="D764">
        <v>1</v>
      </c>
    </row>
    <row r="765" spans="1:4" x14ac:dyDescent="0.15">
      <c r="A765" s="1">
        <v>52750</v>
      </c>
      <c r="B765" s="1">
        <v>791</v>
      </c>
      <c r="C765" t="str">
        <f t="shared" si="11"/>
        <v>November</v>
      </c>
      <c r="D765">
        <v>1</v>
      </c>
    </row>
    <row r="766" spans="1:4" x14ac:dyDescent="0.15">
      <c r="A766" s="1">
        <v>91820</v>
      </c>
      <c r="B766" s="1">
        <v>1467</v>
      </c>
      <c r="C766" t="str">
        <f t="shared" si="11"/>
        <v>March</v>
      </c>
      <c r="D766">
        <v>1</v>
      </c>
    </row>
    <row r="767" spans="1:4" x14ac:dyDescent="0.15">
      <c r="A767" s="1">
        <v>65968</v>
      </c>
      <c r="B767" s="1">
        <v>491</v>
      </c>
      <c r="C767" t="str">
        <f t="shared" si="11"/>
        <v>November</v>
      </c>
      <c r="D767">
        <v>1</v>
      </c>
    </row>
    <row r="768" spans="1:4" x14ac:dyDescent="0.15">
      <c r="A768" s="1">
        <v>30772</v>
      </c>
      <c r="B768" s="1">
        <v>16</v>
      </c>
      <c r="C768" t="str">
        <f t="shared" si="11"/>
        <v>April</v>
      </c>
      <c r="D768">
        <v>1</v>
      </c>
    </row>
    <row r="769" spans="1:4" x14ac:dyDescent="0.15">
      <c r="A769" s="1">
        <v>22507</v>
      </c>
      <c r="B769" s="1">
        <v>502</v>
      </c>
      <c r="C769" t="str">
        <f t="shared" si="11"/>
        <v>October</v>
      </c>
      <c r="D769">
        <v>1</v>
      </c>
    </row>
    <row r="770" spans="1:4" x14ac:dyDescent="0.15">
      <c r="A770" s="1">
        <v>65685</v>
      </c>
      <c r="B770" s="1">
        <v>712</v>
      </c>
      <c r="C770" t="str">
        <f t="shared" si="11"/>
        <v>April</v>
      </c>
      <c r="D770">
        <v>1</v>
      </c>
    </row>
    <row r="771" spans="1:4" x14ac:dyDescent="0.15">
      <c r="A771" s="1">
        <v>25804</v>
      </c>
      <c r="B771" s="1">
        <v>43</v>
      </c>
      <c r="C771" t="str">
        <f t="shared" ref="C771:C834" si="12">TEXT(DATE(2024,B771,1),"mmmm")</f>
        <v>July</v>
      </c>
      <c r="D771">
        <v>1</v>
      </c>
    </row>
    <row r="772" spans="1:4" x14ac:dyDescent="0.15">
      <c r="A772" s="1">
        <v>91065</v>
      </c>
      <c r="B772" s="1">
        <v>1360</v>
      </c>
      <c r="C772" t="str">
        <f t="shared" si="12"/>
        <v>April</v>
      </c>
      <c r="D772">
        <v>1</v>
      </c>
    </row>
    <row r="773" spans="1:4" x14ac:dyDescent="0.15">
      <c r="A773" s="1">
        <v>22063</v>
      </c>
      <c r="B773" s="1">
        <v>44</v>
      </c>
      <c r="C773" t="str">
        <f t="shared" si="12"/>
        <v>August</v>
      </c>
      <c r="D773">
        <v>1</v>
      </c>
    </row>
    <row r="774" spans="1:4" x14ac:dyDescent="0.15">
      <c r="A774" s="1">
        <v>75777</v>
      </c>
      <c r="B774" s="1">
        <v>1358</v>
      </c>
      <c r="C774" t="str">
        <f t="shared" si="12"/>
        <v>February</v>
      </c>
      <c r="D774">
        <v>1</v>
      </c>
    </row>
    <row r="775" spans="1:4" x14ac:dyDescent="0.15">
      <c r="A775" s="1">
        <v>78353</v>
      </c>
      <c r="B775" s="1">
        <v>1542</v>
      </c>
      <c r="C775" t="str">
        <f t="shared" si="12"/>
        <v>June</v>
      </c>
      <c r="D775">
        <v>1</v>
      </c>
    </row>
    <row r="776" spans="1:4" x14ac:dyDescent="0.15">
      <c r="A776" s="1">
        <v>93404</v>
      </c>
      <c r="B776" s="1">
        <v>1601</v>
      </c>
      <c r="C776" t="str">
        <f t="shared" si="12"/>
        <v>May</v>
      </c>
      <c r="D776">
        <v>1</v>
      </c>
    </row>
    <row r="777" spans="1:4" x14ac:dyDescent="0.15">
      <c r="A777" s="1">
        <v>37859</v>
      </c>
      <c r="B777" s="1">
        <v>34</v>
      </c>
      <c r="C777" t="str">
        <f t="shared" si="12"/>
        <v>October</v>
      </c>
      <c r="D777">
        <v>1</v>
      </c>
    </row>
    <row r="778" spans="1:4" x14ac:dyDescent="0.15">
      <c r="A778" s="1">
        <v>80995</v>
      </c>
      <c r="B778" s="1">
        <v>1426</v>
      </c>
      <c r="C778" t="str">
        <f t="shared" si="12"/>
        <v>October</v>
      </c>
      <c r="D778">
        <v>1</v>
      </c>
    </row>
    <row r="779" spans="1:4" x14ac:dyDescent="0.15">
      <c r="A779" s="1">
        <v>16529</v>
      </c>
      <c r="B779" s="1">
        <v>21</v>
      </c>
      <c r="C779" t="str">
        <f t="shared" si="12"/>
        <v>September</v>
      </c>
      <c r="D779">
        <v>1</v>
      </c>
    </row>
    <row r="780" spans="1:4" x14ac:dyDescent="0.15">
      <c r="A780" s="1">
        <v>55412</v>
      </c>
      <c r="B780" s="1">
        <v>55</v>
      </c>
      <c r="C780" t="str">
        <f t="shared" si="12"/>
        <v>July</v>
      </c>
      <c r="D780">
        <v>1</v>
      </c>
    </row>
    <row r="781" spans="1:4" x14ac:dyDescent="0.15">
      <c r="A781" s="1">
        <v>48789</v>
      </c>
      <c r="B781" s="1">
        <v>535</v>
      </c>
      <c r="C781" t="str">
        <f t="shared" si="12"/>
        <v>July</v>
      </c>
      <c r="D781">
        <v>1</v>
      </c>
    </row>
    <row r="782" spans="1:4" x14ac:dyDescent="0.15">
      <c r="A782" s="1">
        <v>56575</v>
      </c>
      <c r="B782" s="1">
        <v>532</v>
      </c>
      <c r="C782" t="str">
        <f t="shared" si="12"/>
        <v>April</v>
      </c>
      <c r="D782">
        <v>1</v>
      </c>
    </row>
    <row r="783" spans="1:4" x14ac:dyDescent="0.15">
      <c r="A783" s="1">
        <v>25130</v>
      </c>
      <c r="B783" s="1">
        <v>32</v>
      </c>
      <c r="C783" t="str">
        <f t="shared" si="12"/>
        <v>August</v>
      </c>
      <c r="D783">
        <v>1</v>
      </c>
    </row>
    <row r="784" spans="1:4" x14ac:dyDescent="0.15">
      <c r="A784" s="1">
        <v>35441</v>
      </c>
      <c r="B784" s="1">
        <v>38</v>
      </c>
      <c r="C784" t="str">
        <f t="shared" si="12"/>
        <v>February</v>
      </c>
      <c r="D784">
        <v>1</v>
      </c>
    </row>
    <row r="785" spans="1:4" x14ac:dyDescent="0.15">
      <c r="A785" s="1">
        <v>71391</v>
      </c>
      <c r="B785" s="1">
        <v>902</v>
      </c>
      <c r="C785" t="str">
        <f t="shared" si="12"/>
        <v>February</v>
      </c>
      <c r="D785">
        <v>1</v>
      </c>
    </row>
    <row r="786" spans="1:4" x14ac:dyDescent="0.15">
      <c r="A786" s="1">
        <v>49494</v>
      </c>
      <c r="B786" s="1">
        <v>303</v>
      </c>
      <c r="C786" t="str">
        <f t="shared" si="12"/>
        <v>March</v>
      </c>
      <c r="D786">
        <v>1</v>
      </c>
    </row>
    <row r="787" spans="1:4" x14ac:dyDescent="0.15">
      <c r="A787" s="1">
        <v>81702</v>
      </c>
      <c r="B787" s="1">
        <v>1446</v>
      </c>
      <c r="C787" t="str">
        <f t="shared" si="12"/>
        <v>June</v>
      </c>
      <c r="D787">
        <v>1</v>
      </c>
    </row>
    <row r="788" spans="1:4" x14ac:dyDescent="0.15">
      <c r="A788" s="1">
        <v>45889</v>
      </c>
      <c r="B788" s="1">
        <v>38</v>
      </c>
      <c r="C788" t="str">
        <f t="shared" si="12"/>
        <v>February</v>
      </c>
      <c r="D788">
        <v>1</v>
      </c>
    </row>
    <row r="789" spans="1:4" x14ac:dyDescent="0.15">
      <c r="A789" s="1">
        <v>56628</v>
      </c>
      <c r="B789" s="1">
        <v>590</v>
      </c>
      <c r="C789" t="str">
        <f t="shared" si="12"/>
        <v>February</v>
      </c>
      <c r="D789">
        <v>1</v>
      </c>
    </row>
    <row r="790" spans="1:4" x14ac:dyDescent="0.15">
      <c r="A790" s="1">
        <v>34026</v>
      </c>
      <c r="B790" s="1">
        <v>59</v>
      </c>
      <c r="C790" t="str">
        <f t="shared" si="12"/>
        <v>November</v>
      </c>
      <c r="D790">
        <v>1</v>
      </c>
    </row>
    <row r="791" spans="1:4" x14ac:dyDescent="0.15">
      <c r="A791" s="1">
        <v>40049</v>
      </c>
      <c r="B791" s="1">
        <v>262</v>
      </c>
      <c r="C791" t="str">
        <f t="shared" si="12"/>
        <v>October</v>
      </c>
      <c r="D791">
        <v>1</v>
      </c>
    </row>
    <row r="792" spans="1:4" x14ac:dyDescent="0.15">
      <c r="A792" s="1">
        <v>19419</v>
      </c>
      <c r="B792" s="1">
        <v>63</v>
      </c>
      <c r="C792" t="str">
        <f t="shared" si="12"/>
        <v>March</v>
      </c>
      <c r="D792">
        <v>1</v>
      </c>
    </row>
    <row r="793" spans="1:4" x14ac:dyDescent="0.15">
      <c r="A793" s="1">
        <v>82504</v>
      </c>
      <c r="B793" s="1">
        <v>1012</v>
      </c>
      <c r="C793" t="str">
        <f t="shared" si="12"/>
        <v>April</v>
      </c>
      <c r="D793">
        <v>1</v>
      </c>
    </row>
    <row r="794" spans="1:4" x14ac:dyDescent="0.15">
      <c r="A794" s="1">
        <v>49667</v>
      </c>
      <c r="B794" s="1">
        <v>1357</v>
      </c>
      <c r="C794" t="str">
        <f t="shared" si="12"/>
        <v>January</v>
      </c>
      <c r="D794">
        <v>1</v>
      </c>
    </row>
    <row r="795" spans="1:4" x14ac:dyDescent="0.15">
      <c r="A795" s="1">
        <v>61618</v>
      </c>
      <c r="B795" s="1">
        <v>1140</v>
      </c>
      <c r="C795" t="str">
        <f t="shared" si="12"/>
        <v>December</v>
      </c>
      <c r="D795">
        <v>1</v>
      </c>
    </row>
    <row r="796" spans="1:4" x14ac:dyDescent="0.15">
      <c r="A796" s="1">
        <v>55284</v>
      </c>
      <c r="B796" s="1">
        <v>701</v>
      </c>
      <c r="C796" t="str">
        <f t="shared" si="12"/>
        <v>May</v>
      </c>
      <c r="D796">
        <v>1</v>
      </c>
    </row>
    <row r="797" spans="1:4" x14ac:dyDescent="0.15">
      <c r="A797" s="1">
        <v>49980</v>
      </c>
      <c r="B797" s="1">
        <v>181</v>
      </c>
      <c r="C797" t="str">
        <f t="shared" si="12"/>
        <v>January</v>
      </c>
      <c r="D797">
        <v>1</v>
      </c>
    </row>
    <row r="798" spans="1:4" x14ac:dyDescent="0.15">
      <c r="A798" s="1">
        <v>15072</v>
      </c>
      <c r="B798" s="1">
        <v>35</v>
      </c>
      <c r="C798" t="str">
        <f t="shared" si="12"/>
        <v>November</v>
      </c>
      <c r="D798">
        <v>1</v>
      </c>
    </row>
    <row r="799" spans="1:4" x14ac:dyDescent="0.15">
      <c r="A799" s="1">
        <v>49166</v>
      </c>
      <c r="B799" s="1">
        <v>258</v>
      </c>
      <c r="C799" t="str">
        <f t="shared" si="12"/>
        <v>June</v>
      </c>
      <c r="D799">
        <v>1</v>
      </c>
    </row>
    <row r="800" spans="1:4" x14ac:dyDescent="0.15">
      <c r="A800" s="1">
        <v>82347</v>
      </c>
      <c r="B800" s="1">
        <v>1790</v>
      </c>
      <c r="C800" t="str">
        <f t="shared" si="12"/>
        <v>February</v>
      </c>
      <c r="D800">
        <v>1</v>
      </c>
    </row>
    <row r="801" spans="1:4" x14ac:dyDescent="0.15">
      <c r="A801" s="1">
        <v>30843</v>
      </c>
      <c r="B801" s="1">
        <v>26</v>
      </c>
      <c r="C801" t="str">
        <f t="shared" si="12"/>
        <v>February</v>
      </c>
      <c r="D801">
        <v>1</v>
      </c>
    </row>
    <row r="802" spans="1:4" x14ac:dyDescent="0.15">
      <c r="A802" s="1">
        <v>73803</v>
      </c>
      <c r="B802" s="1">
        <v>1354</v>
      </c>
      <c r="C802" t="str">
        <f t="shared" si="12"/>
        <v>October</v>
      </c>
      <c r="D802">
        <v>1</v>
      </c>
    </row>
    <row r="803" spans="1:4" x14ac:dyDescent="0.15">
      <c r="A803" s="1">
        <v>60474</v>
      </c>
      <c r="B803" s="1">
        <v>1010</v>
      </c>
      <c r="C803" t="str">
        <f t="shared" si="12"/>
        <v>February</v>
      </c>
      <c r="D803">
        <v>1</v>
      </c>
    </row>
    <row r="804" spans="1:4" x14ac:dyDescent="0.15">
      <c r="A804" s="1">
        <v>38576</v>
      </c>
      <c r="B804" s="1">
        <v>41</v>
      </c>
      <c r="C804" t="str">
        <f t="shared" si="12"/>
        <v>May</v>
      </c>
      <c r="D804">
        <v>1</v>
      </c>
    </row>
    <row r="805" spans="1:4" x14ac:dyDescent="0.15">
      <c r="A805" s="1">
        <v>55357</v>
      </c>
      <c r="B805" s="1">
        <v>663</v>
      </c>
      <c r="C805" t="str">
        <f t="shared" si="12"/>
        <v>March</v>
      </c>
      <c r="D805">
        <v>1</v>
      </c>
    </row>
    <row r="806" spans="1:4" x14ac:dyDescent="0.15">
      <c r="A806" s="1">
        <v>37758</v>
      </c>
      <c r="B806" s="1">
        <v>39</v>
      </c>
      <c r="C806" t="str">
        <f t="shared" si="12"/>
        <v>March</v>
      </c>
      <c r="D806">
        <v>1</v>
      </c>
    </row>
    <row r="807" spans="1:4" x14ac:dyDescent="0.15">
      <c r="A807" s="1">
        <v>85710</v>
      </c>
      <c r="B807" s="1">
        <v>1029</v>
      </c>
      <c r="C807" t="str">
        <f t="shared" si="12"/>
        <v>September</v>
      </c>
      <c r="D807">
        <v>1</v>
      </c>
    </row>
    <row r="808" spans="1:4" x14ac:dyDescent="0.15">
      <c r="A808" s="1">
        <v>23228</v>
      </c>
      <c r="B808" s="1">
        <v>40</v>
      </c>
      <c r="C808" t="str">
        <f t="shared" si="12"/>
        <v>April</v>
      </c>
      <c r="D808">
        <v>1</v>
      </c>
    </row>
    <row r="809" spans="1:4" x14ac:dyDescent="0.15">
      <c r="A809" s="1">
        <v>44602</v>
      </c>
      <c r="B809" s="1">
        <v>258</v>
      </c>
      <c r="C809" t="str">
        <f t="shared" si="12"/>
        <v>June</v>
      </c>
      <c r="D809">
        <v>1</v>
      </c>
    </row>
    <row r="810" spans="1:4" x14ac:dyDescent="0.15">
      <c r="A810" s="1">
        <v>7500</v>
      </c>
      <c r="B810" s="1">
        <v>10</v>
      </c>
      <c r="C810" t="str">
        <f t="shared" si="12"/>
        <v>October</v>
      </c>
      <c r="D810">
        <v>1</v>
      </c>
    </row>
    <row r="811" spans="1:4" x14ac:dyDescent="0.15">
      <c r="A811" s="1">
        <v>38683</v>
      </c>
      <c r="B811" s="1">
        <v>275</v>
      </c>
      <c r="C811" t="str">
        <f t="shared" si="12"/>
        <v>November</v>
      </c>
      <c r="D811">
        <v>1</v>
      </c>
    </row>
    <row r="812" spans="1:4" x14ac:dyDescent="0.15">
      <c r="A812" s="1">
        <v>49514</v>
      </c>
      <c r="B812" s="1">
        <v>276</v>
      </c>
      <c r="C812" t="str">
        <f t="shared" si="12"/>
        <v>December</v>
      </c>
      <c r="D812">
        <v>1</v>
      </c>
    </row>
    <row r="813" spans="1:4" x14ac:dyDescent="0.15">
      <c r="A813" s="1">
        <v>57906</v>
      </c>
      <c r="B813" s="1">
        <v>386</v>
      </c>
      <c r="C813" t="str">
        <f t="shared" si="12"/>
        <v>February</v>
      </c>
      <c r="D813">
        <v>1</v>
      </c>
    </row>
    <row r="814" spans="1:4" x14ac:dyDescent="0.15">
      <c r="A814" s="1">
        <v>43456</v>
      </c>
      <c r="B814" s="1">
        <v>386</v>
      </c>
      <c r="C814" t="str">
        <f t="shared" si="12"/>
        <v>February</v>
      </c>
      <c r="D814">
        <v>1</v>
      </c>
    </row>
    <row r="815" spans="1:4" x14ac:dyDescent="0.15">
      <c r="A815" s="1">
        <v>19485</v>
      </c>
      <c r="B815" s="1">
        <v>10</v>
      </c>
      <c r="C815" t="str">
        <f t="shared" si="12"/>
        <v>October</v>
      </c>
      <c r="D815">
        <v>1</v>
      </c>
    </row>
    <row r="816" spans="1:4" x14ac:dyDescent="0.15">
      <c r="A816" s="1">
        <v>53172</v>
      </c>
      <c r="B816" s="1">
        <v>361</v>
      </c>
      <c r="C816" t="str">
        <f t="shared" si="12"/>
        <v>January</v>
      </c>
      <c r="D816">
        <v>1</v>
      </c>
    </row>
    <row r="817" spans="1:4" x14ac:dyDescent="0.15">
      <c r="A817" s="1">
        <v>30545</v>
      </c>
      <c r="B817" s="1">
        <v>57</v>
      </c>
      <c r="C817" t="str">
        <f t="shared" si="12"/>
        <v>September</v>
      </c>
      <c r="D817">
        <v>1</v>
      </c>
    </row>
    <row r="818" spans="1:4" x14ac:dyDescent="0.15">
      <c r="A818" s="1">
        <v>70123</v>
      </c>
      <c r="B818" s="1">
        <v>1727</v>
      </c>
      <c r="C818" t="str">
        <f t="shared" si="12"/>
        <v>November</v>
      </c>
      <c r="D818">
        <v>1</v>
      </c>
    </row>
    <row r="819" spans="1:4" x14ac:dyDescent="0.15">
      <c r="A819" s="1">
        <v>62450</v>
      </c>
      <c r="B819" s="1">
        <v>957</v>
      </c>
      <c r="C819" t="str">
        <f t="shared" si="12"/>
        <v>September</v>
      </c>
      <c r="D819">
        <v>1</v>
      </c>
    </row>
    <row r="820" spans="1:4" x14ac:dyDescent="0.15">
      <c r="A820" s="1">
        <v>21675</v>
      </c>
      <c r="B820" s="1">
        <v>41</v>
      </c>
      <c r="C820" t="str">
        <f t="shared" si="12"/>
        <v>May</v>
      </c>
      <c r="D820">
        <v>1</v>
      </c>
    </row>
    <row r="821" spans="1:4" x14ac:dyDescent="0.15">
      <c r="A821" s="1">
        <v>42395</v>
      </c>
      <c r="B821" s="1">
        <v>157</v>
      </c>
      <c r="C821" t="str">
        <f t="shared" si="12"/>
        <v>January</v>
      </c>
      <c r="D821">
        <v>1</v>
      </c>
    </row>
    <row r="822" spans="1:4" x14ac:dyDescent="0.15">
      <c r="A822" s="1">
        <v>61346</v>
      </c>
      <c r="B822" s="1">
        <v>847</v>
      </c>
      <c r="C822" t="str">
        <f t="shared" si="12"/>
        <v>July</v>
      </c>
      <c r="D822">
        <v>1</v>
      </c>
    </row>
    <row r="823" spans="1:4" x14ac:dyDescent="0.15">
      <c r="A823" s="1">
        <v>80812</v>
      </c>
      <c r="B823" s="1">
        <v>1644</v>
      </c>
      <c r="C823" t="str">
        <f t="shared" si="12"/>
        <v>December</v>
      </c>
      <c r="D823">
        <v>1</v>
      </c>
    </row>
    <row r="824" spans="1:4" x14ac:dyDescent="0.15">
      <c r="A824" s="1">
        <v>42835</v>
      </c>
      <c r="B824" s="1">
        <v>497</v>
      </c>
      <c r="C824" t="str">
        <f t="shared" si="12"/>
        <v>May</v>
      </c>
      <c r="D824">
        <v>1</v>
      </c>
    </row>
    <row r="825" spans="1:4" x14ac:dyDescent="0.15">
      <c r="A825" s="1">
        <v>39922</v>
      </c>
      <c r="B825" s="1">
        <v>120</v>
      </c>
      <c r="C825" t="str">
        <f t="shared" si="12"/>
        <v>December</v>
      </c>
      <c r="D825">
        <v>1</v>
      </c>
    </row>
    <row r="826" spans="1:4" x14ac:dyDescent="0.15">
      <c r="A826" s="1">
        <v>86424</v>
      </c>
      <c r="B826" s="1">
        <v>1158</v>
      </c>
      <c r="C826" t="str">
        <f t="shared" si="12"/>
        <v>June</v>
      </c>
      <c r="D826">
        <v>1</v>
      </c>
    </row>
    <row r="827" spans="1:4" x14ac:dyDescent="0.15">
      <c r="A827" s="1">
        <v>17117</v>
      </c>
      <c r="B827" s="1">
        <v>121</v>
      </c>
      <c r="C827" t="str">
        <f t="shared" si="12"/>
        <v>January</v>
      </c>
      <c r="D827">
        <v>1</v>
      </c>
    </row>
    <row r="828" spans="1:4" x14ac:dyDescent="0.15">
      <c r="A828" s="1">
        <v>69372</v>
      </c>
      <c r="B828" s="1">
        <v>1339</v>
      </c>
      <c r="C828" t="str">
        <f t="shared" si="12"/>
        <v>July</v>
      </c>
      <c r="D828">
        <v>1</v>
      </c>
    </row>
    <row r="829" spans="1:4" x14ac:dyDescent="0.15">
      <c r="A829" s="1">
        <v>35797</v>
      </c>
      <c r="B829" s="1">
        <v>47</v>
      </c>
      <c r="C829" t="str">
        <f t="shared" si="12"/>
        <v>November</v>
      </c>
      <c r="D829">
        <v>1</v>
      </c>
    </row>
    <row r="830" spans="1:4" x14ac:dyDescent="0.15">
      <c r="A830" s="1">
        <v>36627</v>
      </c>
      <c r="B830" s="1">
        <v>15</v>
      </c>
      <c r="C830" t="str">
        <f t="shared" si="12"/>
        <v>March</v>
      </c>
      <c r="D830">
        <v>1</v>
      </c>
    </row>
    <row r="831" spans="1:4" x14ac:dyDescent="0.15">
      <c r="A831" s="1">
        <v>51111</v>
      </c>
      <c r="B831" s="1">
        <v>52</v>
      </c>
      <c r="C831" t="str">
        <f t="shared" si="12"/>
        <v>April</v>
      </c>
      <c r="D831">
        <v>1</v>
      </c>
    </row>
    <row r="832" spans="1:4" x14ac:dyDescent="0.15">
      <c r="A832" s="1">
        <v>79456</v>
      </c>
      <c r="B832" s="1">
        <v>1302</v>
      </c>
      <c r="C832" t="str">
        <f t="shared" si="12"/>
        <v>June</v>
      </c>
      <c r="D832">
        <v>1</v>
      </c>
    </row>
    <row r="833" spans="1:4" x14ac:dyDescent="0.15">
      <c r="A833" s="1">
        <v>82072</v>
      </c>
      <c r="B833" s="1">
        <v>1889</v>
      </c>
      <c r="C833" t="str">
        <f t="shared" si="12"/>
        <v>May</v>
      </c>
      <c r="D833">
        <v>1</v>
      </c>
    </row>
    <row r="834" spans="1:4" x14ac:dyDescent="0.15">
      <c r="A834" s="1">
        <v>46231</v>
      </c>
      <c r="B834" s="1">
        <v>251</v>
      </c>
      <c r="C834" t="str">
        <f t="shared" si="12"/>
        <v>November</v>
      </c>
      <c r="D834">
        <v>1</v>
      </c>
    </row>
    <row r="835" spans="1:4" x14ac:dyDescent="0.15">
      <c r="A835" s="1">
        <v>42243</v>
      </c>
      <c r="B835" s="1">
        <v>50</v>
      </c>
      <c r="C835" t="str">
        <f t="shared" ref="C835:C898" si="13">TEXT(DATE(2024,B835,1),"mmmm")</f>
        <v>February</v>
      </c>
      <c r="D835">
        <v>1</v>
      </c>
    </row>
    <row r="836" spans="1:4" x14ac:dyDescent="0.15">
      <c r="A836" s="1">
        <v>51195</v>
      </c>
      <c r="B836" s="1">
        <v>506</v>
      </c>
      <c r="C836" t="str">
        <f t="shared" si="13"/>
        <v>February</v>
      </c>
      <c r="D836">
        <v>1</v>
      </c>
    </row>
    <row r="837" spans="1:4" x14ac:dyDescent="0.15">
      <c r="A837" s="1">
        <v>68092</v>
      </c>
      <c r="B837" s="1">
        <v>1233</v>
      </c>
      <c r="C837" t="str">
        <f t="shared" si="13"/>
        <v>September</v>
      </c>
      <c r="D837">
        <v>1</v>
      </c>
    </row>
    <row r="838" spans="1:4" x14ac:dyDescent="0.15">
      <c r="A838" s="1">
        <v>31814</v>
      </c>
      <c r="B838" s="1">
        <v>63</v>
      </c>
      <c r="C838" t="str">
        <f t="shared" si="13"/>
        <v>March</v>
      </c>
      <c r="D838">
        <v>1</v>
      </c>
    </row>
    <row r="839" spans="1:4" x14ac:dyDescent="0.15">
      <c r="A839" s="1">
        <v>51390</v>
      </c>
      <c r="B839" s="1">
        <v>297</v>
      </c>
      <c r="C839" t="str">
        <f t="shared" si="13"/>
        <v>September</v>
      </c>
      <c r="D839">
        <v>1</v>
      </c>
    </row>
    <row r="840" spans="1:4" x14ac:dyDescent="0.15">
      <c r="A840" s="1">
        <v>76630</v>
      </c>
      <c r="B840" s="1">
        <v>828</v>
      </c>
      <c r="C840" t="str">
        <f t="shared" si="13"/>
        <v>December</v>
      </c>
      <c r="D840">
        <v>1</v>
      </c>
    </row>
    <row r="841" spans="1:4" x14ac:dyDescent="0.15">
      <c r="A841" s="1">
        <v>26868</v>
      </c>
      <c r="B841" s="1">
        <v>12</v>
      </c>
      <c r="C841" t="str">
        <f t="shared" si="13"/>
        <v>December</v>
      </c>
      <c r="D841">
        <v>1</v>
      </c>
    </row>
    <row r="842" spans="1:4" x14ac:dyDescent="0.15">
      <c r="A842" s="1">
        <v>85696</v>
      </c>
      <c r="B842" s="1">
        <v>1301</v>
      </c>
      <c r="C842" t="str">
        <f t="shared" si="13"/>
        <v>May</v>
      </c>
      <c r="D842">
        <v>1</v>
      </c>
    </row>
    <row r="843" spans="1:4" x14ac:dyDescent="0.15">
      <c r="A843" s="1">
        <v>55260</v>
      </c>
      <c r="B843" s="1">
        <v>897</v>
      </c>
      <c r="C843" t="str">
        <f t="shared" si="13"/>
        <v>September</v>
      </c>
      <c r="D843">
        <v>1</v>
      </c>
    </row>
    <row r="844" spans="1:4" x14ac:dyDescent="0.15">
      <c r="A844" s="1">
        <v>78331</v>
      </c>
      <c r="B844" s="1">
        <v>1577</v>
      </c>
      <c r="C844" t="str">
        <f t="shared" si="13"/>
        <v>May</v>
      </c>
      <c r="D844">
        <v>1</v>
      </c>
    </row>
    <row r="845" spans="1:4" x14ac:dyDescent="0.15">
      <c r="A845" s="1">
        <v>37087</v>
      </c>
      <c r="B845" s="1">
        <v>398</v>
      </c>
      <c r="C845" t="str">
        <f t="shared" si="13"/>
        <v>February</v>
      </c>
      <c r="D845">
        <v>1</v>
      </c>
    </row>
    <row r="846" spans="1:4" x14ac:dyDescent="0.15">
      <c r="A846" s="1">
        <v>21846</v>
      </c>
      <c r="B846" s="1">
        <v>58</v>
      </c>
      <c r="C846" t="str">
        <f t="shared" si="13"/>
        <v>October</v>
      </c>
      <c r="D846">
        <v>1</v>
      </c>
    </row>
    <row r="847" spans="1:4" x14ac:dyDescent="0.15">
      <c r="A847" s="1">
        <v>81320</v>
      </c>
      <c r="B847" s="1">
        <v>871</v>
      </c>
      <c r="C847" t="str">
        <f t="shared" si="13"/>
        <v>July</v>
      </c>
      <c r="D847">
        <v>1</v>
      </c>
    </row>
    <row r="848" spans="1:4" x14ac:dyDescent="0.15">
      <c r="A848" s="1">
        <v>54137</v>
      </c>
      <c r="B848" s="1">
        <v>183</v>
      </c>
      <c r="C848" t="str">
        <f t="shared" si="13"/>
        <v>March</v>
      </c>
      <c r="D848">
        <v>1</v>
      </c>
    </row>
    <row r="849" spans="1:4" x14ac:dyDescent="0.15">
      <c r="A849" s="1">
        <v>66825</v>
      </c>
      <c r="B849" s="1">
        <v>818</v>
      </c>
      <c r="C849" t="str">
        <f t="shared" si="13"/>
        <v>February</v>
      </c>
      <c r="D849">
        <v>1</v>
      </c>
    </row>
    <row r="850" spans="1:4" x14ac:dyDescent="0.15">
      <c r="A850" s="1">
        <v>57100</v>
      </c>
      <c r="B850" s="1">
        <v>313</v>
      </c>
      <c r="C850" t="str">
        <f t="shared" si="13"/>
        <v>January</v>
      </c>
      <c r="D850">
        <v>1</v>
      </c>
    </row>
    <row r="851" spans="1:4" x14ac:dyDescent="0.15">
      <c r="A851" s="1">
        <v>58917</v>
      </c>
      <c r="B851" s="1">
        <v>254</v>
      </c>
      <c r="C851" t="str">
        <f t="shared" si="13"/>
        <v>February</v>
      </c>
      <c r="D851">
        <v>1</v>
      </c>
    </row>
    <row r="852" spans="1:4" x14ac:dyDescent="0.15">
      <c r="A852" s="1">
        <v>85072</v>
      </c>
      <c r="B852" s="1">
        <v>1182</v>
      </c>
      <c r="C852" t="str">
        <f t="shared" si="13"/>
        <v>June</v>
      </c>
      <c r="D852">
        <v>1</v>
      </c>
    </row>
    <row r="853" spans="1:4" x14ac:dyDescent="0.15">
      <c r="A853" s="1">
        <v>83257</v>
      </c>
      <c r="B853" s="1">
        <v>1298</v>
      </c>
      <c r="C853" t="str">
        <f t="shared" si="13"/>
        <v>February</v>
      </c>
      <c r="D853">
        <v>1</v>
      </c>
    </row>
    <row r="854" spans="1:4" x14ac:dyDescent="0.15">
      <c r="A854" s="1">
        <v>45684</v>
      </c>
      <c r="B854" s="1">
        <v>21</v>
      </c>
      <c r="C854" t="str">
        <f t="shared" si="13"/>
        <v>September</v>
      </c>
      <c r="D854">
        <v>1</v>
      </c>
    </row>
    <row r="855" spans="1:4" x14ac:dyDescent="0.15">
      <c r="A855" s="1">
        <v>47889</v>
      </c>
      <c r="B855" s="1">
        <v>63</v>
      </c>
      <c r="C855" t="str">
        <f t="shared" si="13"/>
        <v>March</v>
      </c>
      <c r="D855">
        <v>1</v>
      </c>
    </row>
    <row r="856" spans="1:4" x14ac:dyDescent="0.15">
      <c r="A856" s="1">
        <v>45921</v>
      </c>
      <c r="B856" s="1">
        <v>187</v>
      </c>
      <c r="C856" t="str">
        <f t="shared" si="13"/>
        <v>July</v>
      </c>
      <c r="D856">
        <v>1</v>
      </c>
    </row>
    <row r="857" spans="1:4" x14ac:dyDescent="0.15">
      <c r="A857" s="1">
        <v>78420</v>
      </c>
      <c r="B857" s="1">
        <v>1425</v>
      </c>
      <c r="C857" t="str">
        <f t="shared" si="13"/>
        <v>September</v>
      </c>
      <c r="D857">
        <v>1</v>
      </c>
    </row>
    <row r="858" spans="1:4" x14ac:dyDescent="0.15">
      <c r="A858" s="1">
        <v>75114</v>
      </c>
      <c r="B858" s="1">
        <v>1229</v>
      </c>
      <c r="C858" t="str">
        <f t="shared" si="13"/>
        <v>May</v>
      </c>
      <c r="D858">
        <v>1</v>
      </c>
    </row>
    <row r="859" spans="1:4" x14ac:dyDescent="0.15">
      <c r="A859" s="1">
        <v>82733</v>
      </c>
      <c r="B859" s="1">
        <v>1285</v>
      </c>
      <c r="C859" t="str">
        <f t="shared" si="13"/>
        <v>January</v>
      </c>
      <c r="D859">
        <v>1</v>
      </c>
    </row>
    <row r="860" spans="1:4" x14ac:dyDescent="0.15">
      <c r="A860" s="1">
        <v>82800</v>
      </c>
      <c r="B860" s="1">
        <v>1270</v>
      </c>
      <c r="C860" t="str">
        <f t="shared" si="13"/>
        <v>October</v>
      </c>
      <c r="D860">
        <v>1</v>
      </c>
    </row>
    <row r="861" spans="1:4" x14ac:dyDescent="0.15">
      <c r="A861" s="1">
        <v>62820</v>
      </c>
      <c r="B861" s="1">
        <v>923</v>
      </c>
      <c r="C861" t="str">
        <f t="shared" si="13"/>
        <v>November</v>
      </c>
      <c r="D861">
        <v>1</v>
      </c>
    </row>
    <row r="862" spans="1:4" x14ac:dyDescent="0.15">
      <c r="A862" s="1">
        <v>73113</v>
      </c>
      <c r="B862" s="1">
        <v>973</v>
      </c>
      <c r="C862" t="str">
        <f t="shared" si="13"/>
        <v>January</v>
      </c>
      <c r="D862">
        <v>1</v>
      </c>
    </row>
    <row r="863" spans="1:4" x14ac:dyDescent="0.15">
      <c r="A863" s="1">
        <v>65220</v>
      </c>
      <c r="B863" s="1">
        <v>1270</v>
      </c>
      <c r="C863" t="str">
        <f t="shared" si="13"/>
        <v>October</v>
      </c>
      <c r="D863">
        <v>1</v>
      </c>
    </row>
    <row r="864" spans="1:4" x14ac:dyDescent="0.15">
      <c r="A864" s="1">
        <v>42607</v>
      </c>
      <c r="B864" s="1">
        <v>303</v>
      </c>
      <c r="C864" t="str">
        <f t="shared" si="13"/>
        <v>March</v>
      </c>
      <c r="D864">
        <v>1</v>
      </c>
    </row>
    <row r="865" spans="1:4" x14ac:dyDescent="0.15">
      <c r="A865" s="1">
        <v>74637</v>
      </c>
      <c r="B865" s="1">
        <v>1634</v>
      </c>
      <c r="C865" t="str">
        <f t="shared" si="13"/>
        <v>February</v>
      </c>
      <c r="D865">
        <v>1</v>
      </c>
    </row>
    <row r="866" spans="1:4" x14ac:dyDescent="0.15">
      <c r="A866" s="1">
        <v>46015</v>
      </c>
      <c r="B866" s="1">
        <v>40</v>
      </c>
      <c r="C866" t="str">
        <f t="shared" si="13"/>
        <v>April</v>
      </c>
      <c r="D866">
        <v>1</v>
      </c>
    </row>
    <row r="867" spans="1:4" x14ac:dyDescent="0.15">
      <c r="A867" s="1">
        <v>72354</v>
      </c>
      <c r="B867" s="1">
        <v>1046</v>
      </c>
      <c r="C867" t="str">
        <f t="shared" si="13"/>
        <v>February</v>
      </c>
      <c r="D867">
        <v>1</v>
      </c>
    </row>
    <row r="868" spans="1:4" x14ac:dyDescent="0.15">
      <c r="A868" s="1">
        <v>78394</v>
      </c>
      <c r="B868" s="1">
        <v>1262</v>
      </c>
      <c r="C868" t="str">
        <f t="shared" si="13"/>
        <v>February</v>
      </c>
      <c r="D868">
        <v>1</v>
      </c>
    </row>
    <row r="869" spans="1:4" x14ac:dyDescent="0.15">
      <c r="A869" s="1">
        <v>34469</v>
      </c>
      <c r="B869" s="1">
        <v>50</v>
      </c>
      <c r="C869" t="str">
        <f t="shared" si="13"/>
        <v>February</v>
      </c>
      <c r="D869">
        <v>1</v>
      </c>
    </row>
    <row r="870" spans="1:4" x14ac:dyDescent="0.15">
      <c r="A870" s="1">
        <v>83033</v>
      </c>
      <c r="B870" s="1">
        <v>1728</v>
      </c>
      <c r="C870" t="str">
        <f t="shared" si="13"/>
        <v>December</v>
      </c>
      <c r="D870">
        <v>1</v>
      </c>
    </row>
    <row r="871" spans="1:4" x14ac:dyDescent="0.15">
      <c r="A871" s="1">
        <v>24401</v>
      </c>
      <c r="B871" s="1">
        <v>352</v>
      </c>
      <c r="C871" t="str">
        <f t="shared" si="13"/>
        <v>April</v>
      </c>
      <c r="D871">
        <v>1</v>
      </c>
    </row>
    <row r="872" spans="1:4" x14ac:dyDescent="0.15">
      <c r="A872" s="1">
        <v>77583</v>
      </c>
      <c r="B872" s="1">
        <v>1041</v>
      </c>
      <c r="C872" t="str">
        <f t="shared" si="13"/>
        <v>September</v>
      </c>
      <c r="D872">
        <v>1</v>
      </c>
    </row>
    <row r="873" spans="1:4" x14ac:dyDescent="0.15">
      <c r="A873" s="1">
        <v>74116</v>
      </c>
      <c r="B873" s="1">
        <v>1886</v>
      </c>
      <c r="C873" t="str">
        <f t="shared" si="13"/>
        <v>February</v>
      </c>
      <c r="D873">
        <v>1</v>
      </c>
    </row>
    <row r="874" spans="1:4" x14ac:dyDescent="0.15">
      <c r="A874" s="1">
        <v>68397</v>
      </c>
      <c r="B874" s="1">
        <v>1336</v>
      </c>
      <c r="C874" t="str">
        <f t="shared" si="13"/>
        <v>April</v>
      </c>
      <c r="D874">
        <v>1</v>
      </c>
    </row>
    <row r="875" spans="1:4" x14ac:dyDescent="0.15">
      <c r="A875" s="1">
        <v>79632</v>
      </c>
      <c r="B875" s="1">
        <v>1101</v>
      </c>
      <c r="C875" t="str">
        <f t="shared" si="13"/>
        <v>September</v>
      </c>
      <c r="D875">
        <v>1</v>
      </c>
    </row>
    <row r="876" spans="1:4" x14ac:dyDescent="0.15">
      <c r="A876" s="1">
        <v>46107</v>
      </c>
      <c r="B876" s="1">
        <v>92</v>
      </c>
      <c r="C876" t="str">
        <f t="shared" si="13"/>
        <v>August</v>
      </c>
      <c r="D876">
        <v>1</v>
      </c>
    </row>
    <row r="877" spans="1:4" x14ac:dyDescent="0.15">
      <c r="A877" s="1">
        <v>64950</v>
      </c>
      <c r="B877" s="1">
        <v>903</v>
      </c>
      <c r="C877" t="str">
        <f t="shared" si="13"/>
        <v>March</v>
      </c>
      <c r="D877">
        <v>1</v>
      </c>
    </row>
    <row r="878" spans="1:4" x14ac:dyDescent="0.15">
      <c r="A878" s="1">
        <v>25443</v>
      </c>
      <c r="B878" s="1">
        <v>25</v>
      </c>
      <c r="C878" t="str">
        <f t="shared" si="13"/>
        <v>January</v>
      </c>
      <c r="D878">
        <v>1</v>
      </c>
    </row>
    <row r="879" spans="1:4" x14ac:dyDescent="0.15">
      <c r="A879" s="1">
        <v>32892</v>
      </c>
      <c r="B879" s="1">
        <v>44</v>
      </c>
      <c r="C879" t="str">
        <f t="shared" si="13"/>
        <v>August</v>
      </c>
      <c r="D879">
        <v>1</v>
      </c>
    </row>
    <row r="880" spans="1:4" x14ac:dyDescent="0.15">
      <c r="A880" s="1">
        <v>71796</v>
      </c>
      <c r="B880" s="1">
        <v>928</v>
      </c>
      <c r="C880" t="str">
        <f t="shared" si="13"/>
        <v>April</v>
      </c>
      <c r="D880">
        <v>1</v>
      </c>
    </row>
    <row r="881" spans="1:4" x14ac:dyDescent="0.15">
      <c r="A881" s="1">
        <v>67536</v>
      </c>
      <c r="B881" s="1">
        <v>1794</v>
      </c>
      <c r="C881" t="str">
        <f t="shared" si="13"/>
        <v>June</v>
      </c>
      <c r="D881">
        <v>1</v>
      </c>
    </row>
    <row r="882" spans="1:4" x14ac:dyDescent="0.15">
      <c r="A882" s="1">
        <v>55239</v>
      </c>
      <c r="B882" s="1">
        <v>673</v>
      </c>
      <c r="C882" t="str">
        <f t="shared" si="13"/>
        <v>January</v>
      </c>
      <c r="D882">
        <v>1</v>
      </c>
    </row>
    <row r="883" spans="1:4" x14ac:dyDescent="0.15">
      <c r="A883" s="1">
        <v>60554</v>
      </c>
      <c r="B883" s="1">
        <v>796</v>
      </c>
      <c r="C883" t="str">
        <f t="shared" si="13"/>
        <v>April</v>
      </c>
      <c r="D883">
        <v>1</v>
      </c>
    </row>
    <row r="884" spans="1:4" x14ac:dyDescent="0.15">
      <c r="A884" s="1">
        <v>64831</v>
      </c>
      <c r="B884" s="1">
        <v>976</v>
      </c>
      <c r="C884" t="str">
        <f t="shared" si="13"/>
        <v>April</v>
      </c>
      <c r="D884">
        <v>1</v>
      </c>
    </row>
    <row r="885" spans="1:4" x14ac:dyDescent="0.15">
      <c r="A885" s="1">
        <v>56067</v>
      </c>
      <c r="B885" s="1">
        <v>605</v>
      </c>
      <c r="C885" t="str">
        <f t="shared" si="13"/>
        <v>May</v>
      </c>
      <c r="D885">
        <v>1</v>
      </c>
    </row>
    <row r="886" spans="1:4" x14ac:dyDescent="0.15">
      <c r="A886" s="1">
        <v>78499</v>
      </c>
      <c r="B886" s="1">
        <v>1237</v>
      </c>
      <c r="C886" t="str">
        <f t="shared" si="13"/>
        <v>January</v>
      </c>
      <c r="D886">
        <v>1</v>
      </c>
    </row>
    <row r="887" spans="1:4" x14ac:dyDescent="0.15">
      <c r="A887" s="1">
        <v>88194</v>
      </c>
      <c r="B887" s="1">
        <v>1236</v>
      </c>
      <c r="C887" t="str">
        <f t="shared" si="13"/>
        <v>December</v>
      </c>
      <c r="D887">
        <v>1</v>
      </c>
    </row>
    <row r="888" spans="1:4" x14ac:dyDescent="0.15">
      <c r="A888" s="1">
        <v>14906</v>
      </c>
      <c r="B888" s="1">
        <v>51</v>
      </c>
      <c r="C888" t="str">
        <f t="shared" si="13"/>
        <v>March</v>
      </c>
      <c r="D888">
        <v>1</v>
      </c>
    </row>
    <row r="889" spans="1:4" x14ac:dyDescent="0.15">
      <c r="A889" s="1">
        <v>51563</v>
      </c>
      <c r="B889" s="1">
        <v>1214</v>
      </c>
      <c r="C889" t="str">
        <f t="shared" si="13"/>
        <v>February</v>
      </c>
      <c r="D889">
        <v>1</v>
      </c>
    </row>
    <row r="890" spans="1:4" x14ac:dyDescent="0.15">
      <c r="A890" s="1">
        <v>57937</v>
      </c>
      <c r="B890" s="1">
        <v>550</v>
      </c>
      <c r="C890" t="str">
        <f t="shared" si="13"/>
        <v>October</v>
      </c>
      <c r="D890">
        <v>1</v>
      </c>
    </row>
    <row r="891" spans="1:4" x14ac:dyDescent="0.15">
      <c r="A891" s="1">
        <v>68274</v>
      </c>
      <c r="B891" s="1">
        <v>259</v>
      </c>
      <c r="C891" t="str">
        <f t="shared" si="13"/>
        <v>July</v>
      </c>
      <c r="D891">
        <v>1</v>
      </c>
    </row>
    <row r="892" spans="1:4" x14ac:dyDescent="0.15">
      <c r="A892" s="1">
        <v>39771</v>
      </c>
      <c r="B892" s="1">
        <v>36</v>
      </c>
      <c r="C892" t="str">
        <f t="shared" si="13"/>
        <v>December</v>
      </c>
      <c r="D892">
        <v>1</v>
      </c>
    </row>
    <row r="893" spans="1:4" x14ac:dyDescent="0.15">
      <c r="A893" s="1">
        <v>67893</v>
      </c>
      <c r="B893" s="1">
        <v>948</v>
      </c>
      <c r="C893" t="str">
        <f t="shared" si="13"/>
        <v>December</v>
      </c>
      <c r="D893">
        <v>1</v>
      </c>
    </row>
    <row r="894" spans="1:4" x14ac:dyDescent="0.15">
      <c r="A894" s="1">
        <v>27922</v>
      </c>
      <c r="B894" s="1">
        <v>30</v>
      </c>
      <c r="C894" t="str">
        <f t="shared" si="13"/>
        <v>June</v>
      </c>
      <c r="D894">
        <v>1</v>
      </c>
    </row>
    <row r="895" spans="1:4" x14ac:dyDescent="0.15">
      <c r="A895" s="1">
        <v>52190</v>
      </c>
      <c r="B895" s="1">
        <v>59</v>
      </c>
      <c r="C895" t="str">
        <f t="shared" si="13"/>
        <v>November</v>
      </c>
      <c r="D895">
        <v>1</v>
      </c>
    </row>
    <row r="896" spans="1:4" x14ac:dyDescent="0.15">
      <c r="A896" s="1">
        <v>64849</v>
      </c>
      <c r="B896" s="1">
        <v>1228</v>
      </c>
      <c r="C896" t="str">
        <f t="shared" si="13"/>
        <v>April</v>
      </c>
      <c r="D896">
        <v>1</v>
      </c>
    </row>
    <row r="897" spans="1:4" x14ac:dyDescent="0.15">
      <c r="A897" s="1">
        <v>42767</v>
      </c>
      <c r="B897" s="1">
        <v>93</v>
      </c>
      <c r="C897" t="str">
        <f t="shared" si="13"/>
        <v>September</v>
      </c>
      <c r="D897">
        <v>1</v>
      </c>
    </row>
    <row r="898" spans="1:4" x14ac:dyDescent="0.15">
      <c r="A898" s="1">
        <v>46106</v>
      </c>
      <c r="B898" s="1">
        <v>40</v>
      </c>
      <c r="C898" t="str">
        <f t="shared" si="13"/>
        <v>April</v>
      </c>
      <c r="D898">
        <v>1</v>
      </c>
    </row>
    <row r="899" spans="1:4" x14ac:dyDescent="0.15">
      <c r="A899" s="1">
        <v>16927</v>
      </c>
      <c r="B899" s="1">
        <v>49</v>
      </c>
      <c r="C899" t="str">
        <f t="shared" ref="C899:C962" si="14">TEXT(DATE(2024,B899,1),"mmmm")</f>
        <v>January</v>
      </c>
      <c r="D899">
        <v>1</v>
      </c>
    </row>
    <row r="900" spans="1:4" x14ac:dyDescent="0.15">
      <c r="A900" s="1">
        <v>62220</v>
      </c>
      <c r="B900" s="1">
        <v>1214</v>
      </c>
      <c r="C900" t="str">
        <f t="shared" si="14"/>
        <v>February</v>
      </c>
      <c r="D900">
        <v>1</v>
      </c>
    </row>
    <row r="901" spans="1:4" x14ac:dyDescent="0.15">
      <c r="A901" s="1">
        <v>53700</v>
      </c>
      <c r="B901" s="1">
        <v>611</v>
      </c>
      <c r="C901" t="str">
        <f t="shared" si="14"/>
        <v>November</v>
      </c>
      <c r="D901">
        <v>1</v>
      </c>
    </row>
    <row r="902" spans="1:4" x14ac:dyDescent="0.15">
      <c r="A902" s="1">
        <v>59041</v>
      </c>
      <c r="B902" s="1">
        <v>90</v>
      </c>
      <c r="C902" t="str">
        <f t="shared" si="14"/>
        <v>June</v>
      </c>
      <c r="D902">
        <v>1</v>
      </c>
    </row>
    <row r="903" spans="1:4" x14ac:dyDescent="0.15">
      <c r="A903" s="1">
        <v>54237</v>
      </c>
      <c r="B903" s="1">
        <v>304</v>
      </c>
      <c r="C903" t="str">
        <f t="shared" si="14"/>
        <v>April</v>
      </c>
      <c r="D903">
        <v>1</v>
      </c>
    </row>
    <row r="904" spans="1:4" x14ac:dyDescent="0.15">
      <c r="A904" s="1">
        <v>70647</v>
      </c>
      <c r="B904" s="1">
        <v>965</v>
      </c>
      <c r="C904" t="str">
        <f t="shared" si="14"/>
        <v>May</v>
      </c>
      <c r="D904">
        <v>1</v>
      </c>
    </row>
    <row r="905" spans="1:4" x14ac:dyDescent="0.15">
      <c r="A905" s="1">
        <v>52597</v>
      </c>
      <c r="B905" s="1">
        <v>536</v>
      </c>
      <c r="C905" t="str">
        <f t="shared" si="14"/>
        <v>August</v>
      </c>
      <c r="D905">
        <v>1</v>
      </c>
    </row>
    <row r="906" spans="1:4" x14ac:dyDescent="0.15">
      <c r="A906" s="1">
        <v>54959</v>
      </c>
      <c r="B906" s="1">
        <v>1208</v>
      </c>
      <c r="C906" t="str">
        <f t="shared" si="14"/>
        <v>August</v>
      </c>
      <c r="D906">
        <v>1</v>
      </c>
    </row>
    <row r="907" spans="1:4" x14ac:dyDescent="0.15">
      <c r="A907" s="1">
        <v>40233</v>
      </c>
      <c r="B907" s="1">
        <v>147</v>
      </c>
      <c r="C907" t="str">
        <f t="shared" si="14"/>
        <v>March</v>
      </c>
      <c r="D907">
        <v>1</v>
      </c>
    </row>
    <row r="908" spans="1:4" x14ac:dyDescent="0.15">
      <c r="A908" s="1">
        <v>50183</v>
      </c>
      <c r="B908" s="1">
        <v>216</v>
      </c>
      <c r="C908" t="str">
        <f t="shared" si="14"/>
        <v>December</v>
      </c>
      <c r="D908">
        <v>1</v>
      </c>
    </row>
    <row r="909" spans="1:4" x14ac:dyDescent="0.15">
      <c r="A909" s="1">
        <v>54753</v>
      </c>
      <c r="B909" s="1">
        <v>597</v>
      </c>
      <c r="C909" t="str">
        <f t="shared" si="14"/>
        <v>September</v>
      </c>
      <c r="D909">
        <v>1</v>
      </c>
    </row>
    <row r="910" spans="1:4" x14ac:dyDescent="0.15">
      <c r="A910" s="1">
        <v>83837</v>
      </c>
      <c r="B910" s="1">
        <v>1207</v>
      </c>
      <c r="C910" t="str">
        <f t="shared" si="14"/>
        <v>July</v>
      </c>
      <c r="D910">
        <v>1</v>
      </c>
    </row>
    <row r="911" spans="1:4" x14ac:dyDescent="0.15">
      <c r="A911" s="1">
        <v>33471</v>
      </c>
      <c r="B911" s="1">
        <v>81</v>
      </c>
      <c r="C911" t="str">
        <f t="shared" si="14"/>
        <v>September</v>
      </c>
      <c r="D911">
        <v>1</v>
      </c>
    </row>
    <row r="912" spans="1:4" x14ac:dyDescent="0.15">
      <c r="A912" s="1">
        <v>61996</v>
      </c>
      <c r="B912" s="1">
        <v>1206</v>
      </c>
      <c r="C912" t="str">
        <f t="shared" si="14"/>
        <v>June</v>
      </c>
      <c r="D912">
        <v>1</v>
      </c>
    </row>
    <row r="913" spans="1:4" x14ac:dyDescent="0.15">
      <c r="A913" s="1">
        <v>44010</v>
      </c>
      <c r="B913" s="1">
        <v>614</v>
      </c>
      <c r="C913" t="str">
        <f t="shared" si="14"/>
        <v>February</v>
      </c>
      <c r="D913">
        <v>1</v>
      </c>
    </row>
    <row r="914" spans="1:4" x14ac:dyDescent="0.15">
      <c r="A914" s="1">
        <v>84219</v>
      </c>
      <c r="B914" s="1">
        <v>1153</v>
      </c>
      <c r="C914" t="str">
        <f t="shared" si="14"/>
        <v>January</v>
      </c>
      <c r="D914">
        <v>1</v>
      </c>
    </row>
    <row r="915" spans="1:4" x14ac:dyDescent="0.15">
      <c r="A915" s="1">
        <v>40706</v>
      </c>
      <c r="B915" s="1">
        <v>76</v>
      </c>
      <c r="C915" t="str">
        <f t="shared" si="14"/>
        <v>April</v>
      </c>
      <c r="D915">
        <v>1</v>
      </c>
    </row>
    <row r="916" spans="1:4" x14ac:dyDescent="0.15">
      <c r="A916" s="1">
        <v>15716</v>
      </c>
      <c r="B916" s="1">
        <v>66</v>
      </c>
      <c r="C916" t="str">
        <f t="shared" si="14"/>
        <v>June</v>
      </c>
      <c r="D916">
        <v>1</v>
      </c>
    </row>
    <row r="917" spans="1:4" x14ac:dyDescent="0.15">
      <c r="A917" s="1">
        <v>59052</v>
      </c>
      <c r="B917" s="1">
        <v>460</v>
      </c>
      <c r="C917" t="str">
        <f t="shared" si="14"/>
        <v>April</v>
      </c>
      <c r="D917">
        <v>1</v>
      </c>
    </row>
    <row r="918" spans="1:4" x14ac:dyDescent="0.15">
      <c r="A918" s="1">
        <v>80573</v>
      </c>
      <c r="B918" s="1">
        <v>1549</v>
      </c>
      <c r="C918" t="str">
        <f t="shared" si="14"/>
        <v>January</v>
      </c>
      <c r="D918">
        <v>1</v>
      </c>
    </row>
    <row r="919" spans="1:4" x14ac:dyDescent="0.15">
      <c r="A919" s="1">
        <v>83715</v>
      </c>
      <c r="B919" s="1">
        <v>918</v>
      </c>
      <c r="C919" t="str">
        <f t="shared" si="14"/>
        <v>June</v>
      </c>
      <c r="D919">
        <v>1</v>
      </c>
    </row>
    <row r="920" spans="1:4" x14ac:dyDescent="0.15">
      <c r="A920" s="1">
        <v>82576</v>
      </c>
      <c r="B920" s="1">
        <v>1892</v>
      </c>
      <c r="C920" t="str">
        <f t="shared" si="14"/>
        <v>August</v>
      </c>
      <c r="D920">
        <v>1</v>
      </c>
    </row>
    <row r="921" spans="1:4" x14ac:dyDescent="0.15">
      <c r="A921" s="1">
        <v>35704</v>
      </c>
      <c r="B921" s="1">
        <v>64</v>
      </c>
      <c r="C921" t="str">
        <f t="shared" si="14"/>
        <v>April</v>
      </c>
      <c r="D921">
        <v>1</v>
      </c>
    </row>
    <row r="922" spans="1:4" x14ac:dyDescent="0.15">
      <c r="A922" s="1">
        <v>53103</v>
      </c>
      <c r="B922" s="1">
        <v>890</v>
      </c>
      <c r="C922" t="str">
        <f t="shared" si="14"/>
        <v>February</v>
      </c>
      <c r="D922">
        <v>1</v>
      </c>
    </row>
    <row r="923" spans="1:4" x14ac:dyDescent="0.15">
      <c r="A923" s="1">
        <v>46779</v>
      </c>
      <c r="B923" s="1">
        <v>16</v>
      </c>
      <c r="C923" t="str">
        <f t="shared" si="14"/>
        <v>April</v>
      </c>
      <c r="D923">
        <v>1</v>
      </c>
    </row>
    <row r="924" spans="1:4" x14ac:dyDescent="0.15">
      <c r="A924" s="1">
        <v>4861</v>
      </c>
      <c r="B924" s="1">
        <v>5</v>
      </c>
      <c r="C924" t="str">
        <f t="shared" si="14"/>
        <v>May</v>
      </c>
      <c r="D924">
        <v>1</v>
      </c>
    </row>
    <row r="925" spans="1:4" x14ac:dyDescent="0.15">
      <c r="A925" s="1">
        <v>33462</v>
      </c>
      <c r="B925" s="1">
        <v>43</v>
      </c>
      <c r="C925" t="str">
        <f t="shared" si="14"/>
        <v>July</v>
      </c>
      <c r="D925">
        <v>1</v>
      </c>
    </row>
    <row r="926" spans="1:4" x14ac:dyDescent="0.15">
      <c r="A926" s="1">
        <v>64504</v>
      </c>
      <c r="B926" s="1">
        <v>1206</v>
      </c>
      <c r="C926" t="str">
        <f t="shared" si="14"/>
        <v>June</v>
      </c>
      <c r="D926">
        <v>1</v>
      </c>
    </row>
    <row r="927" spans="1:4" x14ac:dyDescent="0.15">
      <c r="A927" s="1">
        <v>65352</v>
      </c>
      <c r="B927" s="1">
        <v>382</v>
      </c>
      <c r="C927" t="str">
        <f t="shared" si="14"/>
        <v>October</v>
      </c>
      <c r="D927">
        <v>1</v>
      </c>
    </row>
    <row r="928" spans="1:4" x14ac:dyDescent="0.15">
      <c r="A928" s="1">
        <v>82170</v>
      </c>
      <c r="B928" s="1">
        <v>1871</v>
      </c>
      <c r="C928" t="str">
        <f t="shared" si="14"/>
        <v>November</v>
      </c>
      <c r="D928">
        <v>1</v>
      </c>
    </row>
    <row r="929" spans="1:4" x14ac:dyDescent="0.15">
      <c r="A929" s="1">
        <v>81300</v>
      </c>
      <c r="B929" s="1">
        <v>1205</v>
      </c>
      <c r="C929" t="str">
        <f t="shared" si="14"/>
        <v>May</v>
      </c>
      <c r="D929">
        <v>1</v>
      </c>
    </row>
    <row r="930" spans="1:4" x14ac:dyDescent="0.15">
      <c r="A930" s="1">
        <v>79689</v>
      </c>
      <c r="B930" s="1">
        <v>1194</v>
      </c>
      <c r="C930" t="str">
        <f t="shared" si="14"/>
        <v>June</v>
      </c>
      <c r="D930">
        <v>1</v>
      </c>
    </row>
    <row r="931" spans="1:4" x14ac:dyDescent="0.15">
      <c r="A931" s="1">
        <v>35340</v>
      </c>
      <c r="B931" s="1">
        <v>40</v>
      </c>
      <c r="C931" t="str">
        <f t="shared" si="14"/>
        <v>April</v>
      </c>
      <c r="D931">
        <v>1</v>
      </c>
    </row>
    <row r="932" spans="1:4" x14ac:dyDescent="0.15">
      <c r="A932" s="1">
        <v>70321</v>
      </c>
      <c r="B932" s="1">
        <v>1185</v>
      </c>
      <c r="C932" t="str">
        <f t="shared" si="14"/>
        <v>September</v>
      </c>
      <c r="D932">
        <v>1</v>
      </c>
    </row>
    <row r="933" spans="1:4" x14ac:dyDescent="0.15">
      <c r="A933" s="1">
        <v>24884</v>
      </c>
      <c r="B933" s="1">
        <v>16</v>
      </c>
      <c r="C933" t="str">
        <f t="shared" si="14"/>
        <v>April</v>
      </c>
      <c r="D933">
        <v>1</v>
      </c>
    </row>
    <row r="934" spans="1:4" x14ac:dyDescent="0.15">
      <c r="A934" s="1">
        <v>42021</v>
      </c>
      <c r="B934" s="1">
        <v>546</v>
      </c>
      <c r="C934" t="str">
        <f t="shared" si="14"/>
        <v>June</v>
      </c>
      <c r="D934">
        <v>1</v>
      </c>
    </row>
    <row r="935" spans="1:4" x14ac:dyDescent="0.15">
      <c r="A935" s="1">
        <v>64449</v>
      </c>
      <c r="B935" s="1">
        <v>735</v>
      </c>
      <c r="C935" t="str">
        <f t="shared" si="14"/>
        <v>March</v>
      </c>
      <c r="D935">
        <v>1</v>
      </c>
    </row>
    <row r="936" spans="1:4" x14ac:dyDescent="0.15">
      <c r="A936" s="1">
        <v>64587</v>
      </c>
      <c r="B936" s="1">
        <v>88</v>
      </c>
      <c r="C936" t="str">
        <f t="shared" si="14"/>
        <v>April</v>
      </c>
      <c r="D936">
        <v>1</v>
      </c>
    </row>
    <row r="937" spans="1:4" x14ac:dyDescent="0.15">
      <c r="A937" s="1">
        <v>75437</v>
      </c>
      <c r="B937" s="1">
        <v>1493</v>
      </c>
      <c r="C937" t="str">
        <f t="shared" si="14"/>
        <v>May</v>
      </c>
      <c r="D937">
        <v>1</v>
      </c>
    </row>
    <row r="938" spans="1:4" x14ac:dyDescent="0.15">
      <c r="A938" s="1">
        <v>52845</v>
      </c>
      <c r="B938" s="1">
        <v>872</v>
      </c>
      <c r="C938" t="str">
        <f t="shared" si="14"/>
        <v>August</v>
      </c>
      <c r="D938">
        <v>1</v>
      </c>
    </row>
    <row r="939" spans="1:4" x14ac:dyDescent="0.15">
      <c r="A939" s="1">
        <v>46086</v>
      </c>
      <c r="B939" s="1">
        <v>293</v>
      </c>
      <c r="C939" t="str">
        <f t="shared" si="14"/>
        <v>May</v>
      </c>
      <c r="D939">
        <v>1</v>
      </c>
    </row>
    <row r="940" spans="1:4" x14ac:dyDescent="0.15">
      <c r="A940" s="1">
        <v>80763</v>
      </c>
      <c r="B940" s="1">
        <v>1184</v>
      </c>
      <c r="C940" t="str">
        <f t="shared" si="14"/>
        <v>August</v>
      </c>
      <c r="D940">
        <v>1</v>
      </c>
    </row>
    <row r="941" spans="1:4" x14ac:dyDescent="0.15">
      <c r="A941" s="1">
        <v>102160</v>
      </c>
      <c r="B941" s="1">
        <v>1182</v>
      </c>
      <c r="C941" t="str">
        <f t="shared" si="14"/>
        <v>June</v>
      </c>
      <c r="D941">
        <v>1</v>
      </c>
    </row>
    <row r="942" spans="1:4" x14ac:dyDescent="0.15">
      <c r="A942" s="1">
        <v>72282</v>
      </c>
      <c r="B942" s="1">
        <v>1178</v>
      </c>
      <c r="C942" t="str">
        <f t="shared" si="14"/>
        <v>February</v>
      </c>
      <c r="D942">
        <v>1</v>
      </c>
    </row>
    <row r="943" spans="1:4" x14ac:dyDescent="0.15">
      <c r="A943" s="1">
        <v>22434</v>
      </c>
      <c r="B943" s="1">
        <v>43</v>
      </c>
      <c r="C943" t="str">
        <f t="shared" si="14"/>
        <v>July</v>
      </c>
      <c r="D943">
        <v>1</v>
      </c>
    </row>
    <row r="944" spans="1:4" x14ac:dyDescent="0.15">
      <c r="A944" s="1">
        <v>36930</v>
      </c>
      <c r="B944" s="1">
        <v>258</v>
      </c>
      <c r="C944" t="str">
        <f t="shared" si="14"/>
        <v>June</v>
      </c>
      <c r="D944">
        <v>1</v>
      </c>
    </row>
    <row r="945" spans="1:4" x14ac:dyDescent="0.15">
      <c r="A945" s="1">
        <v>63564</v>
      </c>
      <c r="B945" s="1">
        <v>1150</v>
      </c>
      <c r="C945" t="str">
        <f t="shared" si="14"/>
        <v>October</v>
      </c>
      <c r="D945">
        <v>1</v>
      </c>
    </row>
    <row r="946" spans="1:4" x14ac:dyDescent="0.15">
      <c r="A946" s="1">
        <v>65569</v>
      </c>
      <c r="B946" s="1">
        <v>789</v>
      </c>
      <c r="C946" t="str">
        <f t="shared" si="14"/>
        <v>September</v>
      </c>
      <c r="D946">
        <v>1</v>
      </c>
    </row>
    <row r="947" spans="1:4" x14ac:dyDescent="0.15">
      <c r="A947" s="1">
        <v>19514</v>
      </c>
      <c r="B947" s="1">
        <v>41</v>
      </c>
      <c r="C947" t="str">
        <f t="shared" si="14"/>
        <v>May</v>
      </c>
      <c r="D947">
        <v>1</v>
      </c>
    </row>
    <row r="948" spans="1:4" x14ac:dyDescent="0.15">
      <c r="A948" s="1">
        <v>36736</v>
      </c>
      <c r="B948" s="1">
        <v>13</v>
      </c>
      <c r="C948" t="str">
        <f t="shared" si="14"/>
        <v>January</v>
      </c>
      <c r="D948">
        <v>1</v>
      </c>
    </row>
    <row r="949" spans="1:4" x14ac:dyDescent="0.15">
      <c r="A949" s="1">
        <v>77568</v>
      </c>
      <c r="B949" s="1">
        <v>2036</v>
      </c>
      <c r="C949" t="str">
        <f t="shared" si="14"/>
        <v>August</v>
      </c>
      <c r="D949">
        <v>1</v>
      </c>
    </row>
    <row r="950" spans="1:4" x14ac:dyDescent="0.15">
      <c r="A950" s="1">
        <v>49187</v>
      </c>
      <c r="B950" s="1">
        <v>116</v>
      </c>
      <c r="C950" t="str">
        <f t="shared" si="14"/>
        <v>August</v>
      </c>
      <c r="D950">
        <v>1</v>
      </c>
    </row>
    <row r="951" spans="1:4" x14ac:dyDescent="0.15">
      <c r="A951" s="1">
        <v>30168</v>
      </c>
      <c r="B951" s="1">
        <v>252</v>
      </c>
      <c r="C951" t="str">
        <f t="shared" si="14"/>
        <v>December</v>
      </c>
      <c r="D951">
        <v>1</v>
      </c>
    </row>
    <row r="952" spans="1:4" x14ac:dyDescent="0.15">
      <c r="A952" s="1">
        <v>34053</v>
      </c>
      <c r="B952" s="1">
        <v>91</v>
      </c>
      <c r="C952" t="str">
        <f t="shared" si="14"/>
        <v>July</v>
      </c>
      <c r="D952">
        <v>1</v>
      </c>
    </row>
    <row r="953" spans="1:4" x14ac:dyDescent="0.15">
      <c r="A953" s="1">
        <v>38196</v>
      </c>
      <c r="B953" s="1">
        <v>41</v>
      </c>
      <c r="C953" t="str">
        <f t="shared" si="14"/>
        <v>May</v>
      </c>
      <c r="D953">
        <v>1</v>
      </c>
    </row>
    <row r="954" spans="1:4" x14ac:dyDescent="0.15">
      <c r="A954" s="1">
        <v>59412</v>
      </c>
      <c r="B954" s="1">
        <v>395</v>
      </c>
      <c r="C954" t="str">
        <f t="shared" si="14"/>
        <v>November</v>
      </c>
      <c r="D954">
        <v>1</v>
      </c>
    </row>
    <row r="955" spans="1:4" x14ac:dyDescent="0.15">
      <c r="A955" s="1">
        <v>70924</v>
      </c>
      <c r="B955" s="1">
        <v>1287</v>
      </c>
      <c r="C955" t="str">
        <f t="shared" si="14"/>
        <v>March</v>
      </c>
      <c r="D955">
        <v>1</v>
      </c>
    </row>
    <row r="956" spans="1:4" x14ac:dyDescent="0.15">
      <c r="A956" s="1">
        <v>54165</v>
      </c>
      <c r="B956" s="1">
        <v>225</v>
      </c>
      <c r="C956" t="str">
        <f t="shared" si="14"/>
        <v>September</v>
      </c>
      <c r="D956">
        <v>1</v>
      </c>
    </row>
    <row r="957" spans="1:4" x14ac:dyDescent="0.15">
      <c r="A957" s="1">
        <v>32300</v>
      </c>
      <c r="B957" s="1">
        <v>33</v>
      </c>
      <c r="C957" t="str">
        <f t="shared" si="14"/>
        <v>September</v>
      </c>
      <c r="D957">
        <v>1</v>
      </c>
    </row>
    <row r="958" spans="1:4" x14ac:dyDescent="0.15">
      <c r="A958" s="1">
        <v>20180</v>
      </c>
      <c r="B958" s="1">
        <v>119</v>
      </c>
      <c r="C958" t="str">
        <f t="shared" si="14"/>
        <v>November</v>
      </c>
      <c r="D958">
        <v>1</v>
      </c>
    </row>
    <row r="959" spans="1:4" x14ac:dyDescent="0.15">
      <c r="A959" s="1">
        <v>34961</v>
      </c>
      <c r="B959" s="1">
        <v>78</v>
      </c>
      <c r="C959" t="str">
        <f t="shared" si="14"/>
        <v>June</v>
      </c>
      <c r="D959">
        <v>1</v>
      </c>
    </row>
    <row r="960" spans="1:4" x14ac:dyDescent="0.15">
      <c r="A960" s="1">
        <v>28440</v>
      </c>
      <c r="B960" s="1">
        <v>63</v>
      </c>
      <c r="C960" t="str">
        <f t="shared" si="14"/>
        <v>March</v>
      </c>
      <c r="D960">
        <v>1</v>
      </c>
    </row>
    <row r="961" spans="1:4" x14ac:dyDescent="0.15">
      <c r="A961" s="1">
        <v>71691</v>
      </c>
      <c r="B961" s="1">
        <v>1149</v>
      </c>
      <c r="C961" t="str">
        <f t="shared" si="14"/>
        <v>September</v>
      </c>
      <c r="D961">
        <v>1</v>
      </c>
    </row>
    <row r="962" spans="1:4" x14ac:dyDescent="0.15">
      <c r="A962" s="1">
        <v>33564</v>
      </c>
      <c r="B962" s="1">
        <v>64</v>
      </c>
      <c r="C962" t="str">
        <f t="shared" si="14"/>
        <v>April</v>
      </c>
      <c r="D962">
        <v>1</v>
      </c>
    </row>
    <row r="963" spans="1:4" x14ac:dyDescent="0.15">
      <c r="A963" s="1">
        <v>17345</v>
      </c>
      <c r="B963" s="1">
        <v>46</v>
      </c>
      <c r="C963" t="str">
        <f t="shared" ref="C963:C1026" si="15">TEXT(DATE(2024,B963,1),"mmmm")</f>
        <v>October</v>
      </c>
      <c r="D963">
        <v>1</v>
      </c>
    </row>
    <row r="964" spans="1:4" x14ac:dyDescent="0.15">
      <c r="A964" s="1">
        <v>56320</v>
      </c>
      <c r="B964" s="1">
        <v>619</v>
      </c>
      <c r="C964" t="str">
        <f t="shared" si="15"/>
        <v>July</v>
      </c>
      <c r="D964">
        <v>1</v>
      </c>
    </row>
    <row r="965" spans="1:4" x14ac:dyDescent="0.15">
      <c r="A965" s="1">
        <v>62845</v>
      </c>
      <c r="B965" s="1">
        <v>1144</v>
      </c>
      <c r="C965" t="str">
        <f t="shared" si="15"/>
        <v>April</v>
      </c>
      <c r="D965">
        <v>1</v>
      </c>
    </row>
    <row r="966" spans="1:4" x14ac:dyDescent="0.15">
      <c r="A966" s="1">
        <v>15038</v>
      </c>
      <c r="B966" s="1">
        <v>54</v>
      </c>
      <c r="C966" t="str">
        <f t="shared" si="15"/>
        <v>June</v>
      </c>
      <c r="D966">
        <v>1</v>
      </c>
    </row>
    <row r="967" spans="1:4" x14ac:dyDescent="0.15">
      <c r="A967" s="1">
        <v>32173</v>
      </c>
      <c r="B967" s="1">
        <v>20</v>
      </c>
      <c r="C967" t="str">
        <f t="shared" si="15"/>
        <v>August</v>
      </c>
      <c r="D967">
        <v>1</v>
      </c>
    </row>
    <row r="968" spans="1:4" x14ac:dyDescent="0.15">
      <c r="A968" s="1">
        <v>68316</v>
      </c>
      <c r="B968" s="1">
        <v>1178</v>
      </c>
      <c r="C968" t="str">
        <f t="shared" si="15"/>
        <v>February</v>
      </c>
      <c r="D968">
        <v>1</v>
      </c>
    </row>
    <row r="969" spans="1:4" x14ac:dyDescent="0.15">
      <c r="A969" s="1">
        <v>65169</v>
      </c>
      <c r="B969" s="1">
        <v>1143</v>
      </c>
      <c r="C969" t="str">
        <f t="shared" si="15"/>
        <v>March</v>
      </c>
      <c r="D969">
        <v>1</v>
      </c>
    </row>
    <row r="970" spans="1:4" x14ac:dyDescent="0.15">
      <c r="A970" s="1">
        <v>66334</v>
      </c>
      <c r="B970" s="1">
        <v>1138</v>
      </c>
      <c r="C970" t="str">
        <f t="shared" si="15"/>
        <v>October</v>
      </c>
      <c r="D970">
        <v>1</v>
      </c>
    </row>
    <row r="971" spans="1:4" x14ac:dyDescent="0.15">
      <c r="A971" s="1">
        <v>68695</v>
      </c>
      <c r="B971" s="1">
        <v>1051</v>
      </c>
      <c r="C971" t="str">
        <f t="shared" si="15"/>
        <v>July</v>
      </c>
      <c r="D971">
        <v>1</v>
      </c>
    </row>
    <row r="972" spans="1:4" x14ac:dyDescent="0.15">
      <c r="A972" s="1">
        <v>31056</v>
      </c>
      <c r="B972" s="1">
        <v>39</v>
      </c>
      <c r="C972" t="str">
        <f t="shared" si="15"/>
        <v>March</v>
      </c>
      <c r="D972">
        <v>1</v>
      </c>
    </row>
    <row r="973" spans="1:4" x14ac:dyDescent="0.15">
      <c r="A973" s="1">
        <v>28071</v>
      </c>
      <c r="B973" s="1">
        <v>269</v>
      </c>
      <c r="C973" t="str">
        <f t="shared" si="15"/>
        <v>May</v>
      </c>
      <c r="D973">
        <v>1</v>
      </c>
    </row>
    <row r="974" spans="1:4" x14ac:dyDescent="0.15">
      <c r="A974" s="1">
        <v>37334</v>
      </c>
      <c r="B974" s="1">
        <v>47</v>
      </c>
      <c r="C974" t="str">
        <f t="shared" si="15"/>
        <v>November</v>
      </c>
      <c r="D974">
        <v>1</v>
      </c>
    </row>
    <row r="975" spans="1:4" x14ac:dyDescent="0.15">
      <c r="A975" s="1">
        <v>46423</v>
      </c>
      <c r="B975" s="1">
        <v>84</v>
      </c>
      <c r="C975" t="str">
        <f t="shared" si="15"/>
        <v>December</v>
      </c>
      <c r="D975">
        <v>1</v>
      </c>
    </row>
    <row r="976" spans="1:4" x14ac:dyDescent="0.15">
      <c r="A976" s="1">
        <v>70515</v>
      </c>
      <c r="B976" s="1">
        <v>1118</v>
      </c>
      <c r="C976" t="str">
        <f t="shared" si="15"/>
        <v>February</v>
      </c>
      <c r="D976">
        <v>1</v>
      </c>
    </row>
    <row r="977" spans="1:4" x14ac:dyDescent="0.15">
      <c r="A977" s="1">
        <v>47703</v>
      </c>
      <c r="B977" s="1">
        <v>532</v>
      </c>
      <c r="C977" t="str">
        <f t="shared" si="15"/>
        <v>April</v>
      </c>
      <c r="D977">
        <v>1</v>
      </c>
    </row>
    <row r="978" spans="1:4" x14ac:dyDescent="0.15">
      <c r="A978" s="1">
        <v>61180</v>
      </c>
      <c r="B978" s="1">
        <v>486</v>
      </c>
      <c r="C978" t="str">
        <f t="shared" si="15"/>
        <v>June</v>
      </c>
      <c r="D978">
        <v>1</v>
      </c>
    </row>
    <row r="979" spans="1:4" x14ac:dyDescent="0.15">
      <c r="A979" s="1">
        <v>38998</v>
      </c>
      <c r="B979" s="1">
        <v>49</v>
      </c>
      <c r="C979" t="str">
        <f t="shared" si="15"/>
        <v>January</v>
      </c>
      <c r="D979">
        <v>1</v>
      </c>
    </row>
    <row r="980" spans="1:4" x14ac:dyDescent="0.15">
      <c r="A980" s="1">
        <v>8028</v>
      </c>
      <c r="B980" s="1">
        <v>176</v>
      </c>
      <c r="C980" t="str">
        <f t="shared" si="15"/>
        <v>August</v>
      </c>
      <c r="D980">
        <v>1</v>
      </c>
    </row>
    <row r="981" spans="1:4" x14ac:dyDescent="0.15">
      <c r="A981" s="1">
        <v>76081</v>
      </c>
      <c r="B981" s="1">
        <v>833</v>
      </c>
      <c r="C981" t="str">
        <f t="shared" si="15"/>
        <v>May</v>
      </c>
      <c r="D981">
        <v>1</v>
      </c>
    </row>
    <row r="982" spans="1:4" x14ac:dyDescent="0.15">
      <c r="A982" s="1">
        <v>49118</v>
      </c>
      <c r="B982" s="1">
        <v>1110</v>
      </c>
      <c r="C982" t="str">
        <f t="shared" si="15"/>
        <v>June</v>
      </c>
      <c r="D982">
        <v>1</v>
      </c>
    </row>
    <row r="983" spans="1:4" x14ac:dyDescent="0.15">
      <c r="A983" s="1">
        <v>33168</v>
      </c>
      <c r="B983" s="1">
        <v>119</v>
      </c>
      <c r="C983" t="str">
        <f t="shared" si="15"/>
        <v>November</v>
      </c>
      <c r="D983">
        <v>1</v>
      </c>
    </row>
    <row r="984" spans="1:4" x14ac:dyDescent="0.15">
      <c r="A984" s="1">
        <v>33585</v>
      </c>
      <c r="B984" s="1">
        <v>93</v>
      </c>
      <c r="C984" t="str">
        <f t="shared" si="15"/>
        <v>September</v>
      </c>
      <c r="D984">
        <v>1</v>
      </c>
    </row>
    <row r="985" spans="1:4" x14ac:dyDescent="0.15">
      <c r="A985" s="1">
        <v>77037</v>
      </c>
      <c r="B985" s="1">
        <v>1113</v>
      </c>
      <c r="C985" t="str">
        <f t="shared" si="15"/>
        <v>September</v>
      </c>
      <c r="D985">
        <v>1</v>
      </c>
    </row>
    <row r="986" spans="1:4" x14ac:dyDescent="0.15">
      <c r="A986" s="1">
        <v>71604</v>
      </c>
      <c r="B986" s="1">
        <v>1099</v>
      </c>
      <c r="C986" t="str">
        <f t="shared" si="15"/>
        <v>July</v>
      </c>
      <c r="D986">
        <v>1</v>
      </c>
    </row>
    <row r="987" spans="1:4" x14ac:dyDescent="0.15">
      <c r="A987" s="1">
        <v>44529</v>
      </c>
      <c r="B987" s="1">
        <v>665</v>
      </c>
      <c r="C987" t="str">
        <f t="shared" si="15"/>
        <v>May</v>
      </c>
      <c r="D987">
        <v>1</v>
      </c>
    </row>
    <row r="988" spans="1:4" x14ac:dyDescent="0.15">
      <c r="A988" s="1">
        <v>28764</v>
      </c>
      <c r="B988" s="1">
        <v>11</v>
      </c>
      <c r="C988" t="str">
        <f t="shared" si="15"/>
        <v>November</v>
      </c>
      <c r="D988">
        <v>1</v>
      </c>
    </row>
    <row r="989" spans="1:4" x14ac:dyDescent="0.15">
      <c r="A989" s="1">
        <v>69098</v>
      </c>
      <c r="B989" s="1">
        <v>2262</v>
      </c>
      <c r="C989" t="str">
        <f t="shared" si="15"/>
        <v>June</v>
      </c>
      <c r="D989">
        <v>1</v>
      </c>
    </row>
    <row r="990" spans="1:4" x14ac:dyDescent="0.15">
      <c r="A990" s="1">
        <v>82025</v>
      </c>
      <c r="B990" s="1">
        <v>1089</v>
      </c>
      <c r="C990" t="str">
        <f t="shared" si="15"/>
        <v>September</v>
      </c>
      <c r="D990">
        <v>1</v>
      </c>
    </row>
    <row r="991" spans="1:4" x14ac:dyDescent="0.15">
      <c r="A991" s="1">
        <v>27100</v>
      </c>
      <c r="B991" s="1">
        <v>27</v>
      </c>
      <c r="C991" t="str">
        <f t="shared" si="15"/>
        <v>March</v>
      </c>
      <c r="D991">
        <v>1</v>
      </c>
    </row>
    <row r="992" spans="1:4" x14ac:dyDescent="0.15">
      <c r="A992" s="1">
        <v>70596</v>
      </c>
      <c r="B992" s="1">
        <v>942</v>
      </c>
      <c r="C992" t="str">
        <f t="shared" si="15"/>
        <v>June</v>
      </c>
      <c r="D992">
        <v>1</v>
      </c>
    </row>
    <row r="993" spans="1:4" x14ac:dyDescent="0.15">
      <c r="A993" s="1">
        <v>42557</v>
      </c>
      <c r="B993" s="1">
        <v>255</v>
      </c>
      <c r="C993" t="str">
        <f t="shared" si="15"/>
        <v>March</v>
      </c>
      <c r="D993">
        <v>1</v>
      </c>
    </row>
    <row r="994" spans="1:4" x14ac:dyDescent="0.15">
      <c r="A994" s="1">
        <v>53312</v>
      </c>
      <c r="B994" s="1">
        <v>253</v>
      </c>
      <c r="C994" t="str">
        <f t="shared" si="15"/>
        <v>January</v>
      </c>
      <c r="D994">
        <v>1</v>
      </c>
    </row>
    <row r="995" spans="1:4" x14ac:dyDescent="0.15">
      <c r="A995" s="1">
        <v>72228</v>
      </c>
      <c r="B995" s="1">
        <v>1194</v>
      </c>
      <c r="C995" t="str">
        <f t="shared" si="15"/>
        <v>June</v>
      </c>
      <c r="D995">
        <v>1</v>
      </c>
    </row>
    <row r="996" spans="1:4" x14ac:dyDescent="0.15">
      <c r="A996" s="1">
        <v>67605</v>
      </c>
      <c r="B996" s="1">
        <v>884</v>
      </c>
      <c r="C996" t="str">
        <f t="shared" si="15"/>
        <v>August</v>
      </c>
      <c r="D996">
        <v>1</v>
      </c>
    </row>
    <row r="997" spans="1:4" x14ac:dyDescent="0.15">
      <c r="A997" s="1">
        <v>62845</v>
      </c>
      <c r="B997" s="1">
        <v>1144</v>
      </c>
      <c r="C997" t="str">
        <f t="shared" si="15"/>
        <v>April</v>
      </c>
      <c r="D997">
        <v>1</v>
      </c>
    </row>
    <row r="998" spans="1:4" x14ac:dyDescent="0.15">
      <c r="A998" s="1">
        <v>65196</v>
      </c>
      <c r="B998" s="1">
        <v>955</v>
      </c>
      <c r="C998" t="str">
        <f t="shared" si="15"/>
        <v>July</v>
      </c>
      <c r="D998">
        <v>1</v>
      </c>
    </row>
    <row r="999" spans="1:4" x14ac:dyDescent="0.15">
      <c r="A999" s="1">
        <v>63342</v>
      </c>
      <c r="B999" s="1">
        <v>1080</v>
      </c>
      <c r="C999" t="str">
        <f t="shared" si="15"/>
        <v>December</v>
      </c>
      <c r="D999">
        <v>1</v>
      </c>
    </row>
    <row r="1000" spans="1:4" x14ac:dyDescent="0.15">
      <c r="A1000" s="1">
        <v>35860</v>
      </c>
      <c r="B1000" s="1">
        <v>29</v>
      </c>
      <c r="C1000" t="str">
        <f t="shared" si="15"/>
        <v>May</v>
      </c>
      <c r="D1000">
        <v>1</v>
      </c>
    </row>
    <row r="1001" spans="1:4" x14ac:dyDescent="0.15">
      <c r="A1001" s="1">
        <v>65526</v>
      </c>
      <c r="B1001" s="1">
        <v>497</v>
      </c>
      <c r="C1001" t="str">
        <f t="shared" si="15"/>
        <v>May</v>
      </c>
      <c r="D1001">
        <v>1</v>
      </c>
    </row>
    <row r="1002" spans="1:4" x14ac:dyDescent="0.15">
      <c r="A1002" s="1">
        <v>16860</v>
      </c>
      <c r="B1002" s="1">
        <v>24</v>
      </c>
      <c r="C1002" t="str">
        <f t="shared" si="15"/>
        <v>December</v>
      </c>
      <c r="D1002">
        <v>1</v>
      </c>
    </row>
    <row r="1003" spans="1:4" x14ac:dyDescent="0.15">
      <c r="A1003" s="1">
        <v>87305</v>
      </c>
      <c r="B1003" s="1">
        <v>1072</v>
      </c>
      <c r="C1003" t="str">
        <f t="shared" si="15"/>
        <v>April</v>
      </c>
      <c r="D1003">
        <v>1</v>
      </c>
    </row>
    <row r="1004" spans="1:4" x14ac:dyDescent="0.15">
      <c r="A1004" s="1">
        <v>64176</v>
      </c>
      <c r="B1004" s="1">
        <v>1677</v>
      </c>
      <c r="C1004" t="str">
        <f t="shared" si="15"/>
        <v>September</v>
      </c>
      <c r="D1004">
        <v>1</v>
      </c>
    </row>
    <row r="1005" spans="1:4" x14ac:dyDescent="0.15">
      <c r="A1005" s="1">
        <v>22304</v>
      </c>
      <c r="B1005" s="1">
        <v>16</v>
      </c>
      <c r="C1005" t="str">
        <f t="shared" si="15"/>
        <v>April</v>
      </c>
      <c r="D1005">
        <v>1</v>
      </c>
    </row>
    <row r="1006" spans="1:4" x14ac:dyDescent="0.15">
      <c r="A1006" s="1">
        <v>67023</v>
      </c>
      <c r="B1006" s="1">
        <v>889</v>
      </c>
      <c r="C1006" t="str">
        <f t="shared" si="15"/>
        <v>January</v>
      </c>
      <c r="D1006">
        <v>1</v>
      </c>
    </row>
    <row r="1007" spans="1:4" x14ac:dyDescent="0.15">
      <c r="A1007" s="1">
        <v>70713</v>
      </c>
      <c r="B1007" s="1">
        <v>1287</v>
      </c>
      <c r="C1007" t="str">
        <f t="shared" si="15"/>
        <v>March</v>
      </c>
      <c r="D1007">
        <v>1</v>
      </c>
    </row>
    <row r="1008" spans="1:4" x14ac:dyDescent="0.15">
      <c r="A1008" s="1">
        <v>59925</v>
      </c>
      <c r="B1008" s="1">
        <v>710</v>
      </c>
      <c r="C1008" t="str">
        <f t="shared" si="15"/>
        <v>February</v>
      </c>
      <c r="D1008">
        <v>1</v>
      </c>
    </row>
    <row r="1009" spans="1:4" x14ac:dyDescent="0.15">
      <c r="A1009" s="1">
        <v>39722</v>
      </c>
      <c r="B1009" s="1">
        <v>39</v>
      </c>
      <c r="C1009" t="str">
        <f t="shared" si="15"/>
        <v>March</v>
      </c>
      <c r="D1009">
        <v>1</v>
      </c>
    </row>
    <row r="1010" spans="1:4" x14ac:dyDescent="0.15">
      <c r="A1010" s="1">
        <v>46610</v>
      </c>
      <c r="B1010" s="1">
        <v>342</v>
      </c>
      <c r="C1010" t="str">
        <f t="shared" si="15"/>
        <v>June</v>
      </c>
      <c r="D1010">
        <v>1</v>
      </c>
    </row>
    <row r="1011" spans="1:4" x14ac:dyDescent="0.15">
      <c r="A1011" s="1">
        <v>88347</v>
      </c>
      <c r="B1011" s="1">
        <v>1998</v>
      </c>
      <c r="C1011" t="str">
        <f t="shared" si="15"/>
        <v>June</v>
      </c>
      <c r="D1011">
        <v>1</v>
      </c>
    </row>
    <row r="1012" spans="1:4" x14ac:dyDescent="0.15">
      <c r="A1012" s="1">
        <v>87171</v>
      </c>
      <c r="B1012" s="1">
        <v>1254</v>
      </c>
      <c r="C1012" t="str">
        <f t="shared" si="15"/>
        <v>June</v>
      </c>
      <c r="D1012">
        <v>1</v>
      </c>
    </row>
    <row r="1013" spans="1:4" x14ac:dyDescent="0.15">
      <c r="A1013" s="1">
        <v>26907</v>
      </c>
      <c r="B1013" s="1">
        <v>20</v>
      </c>
      <c r="C1013" t="str">
        <f t="shared" si="15"/>
        <v>August</v>
      </c>
      <c r="D1013">
        <v>1</v>
      </c>
    </row>
    <row r="1014" spans="1:4" x14ac:dyDescent="0.15">
      <c r="A1014" s="1">
        <v>50014</v>
      </c>
      <c r="B1014" s="1">
        <v>354</v>
      </c>
      <c r="C1014" t="str">
        <f t="shared" si="15"/>
        <v>June</v>
      </c>
      <c r="D1014">
        <v>1</v>
      </c>
    </row>
    <row r="1015" spans="1:4" x14ac:dyDescent="0.15">
      <c r="A1015" s="1">
        <v>41014</v>
      </c>
      <c r="B1015" s="1">
        <v>17</v>
      </c>
      <c r="C1015" t="str">
        <f t="shared" si="15"/>
        <v>May</v>
      </c>
      <c r="D1015">
        <v>1</v>
      </c>
    </row>
    <row r="1016" spans="1:4" x14ac:dyDescent="0.15">
      <c r="A1016" s="1">
        <v>66294</v>
      </c>
      <c r="B1016" s="1">
        <v>850</v>
      </c>
      <c r="C1016" t="str">
        <f t="shared" si="15"/>
        <v>October</v>
      </c>
      <c r="D1016">
        <v>1</v>
      </c>
    </row>
    <row r="1017" spans="1:4" x14ac:dyDescent="0.15">
      <c r="A1017" s="1">
        <v>65706</v>
      </c>
      <c r="B1017" s="1">
        <v>1070</v>
      </c>
      <c r="C1017" t="str">
        <f t="shared" si="15"/>
        <v>February</v>
      </c>
      <c r="D1017">
        <v>1</v>
      </c>
    </row>
    <row r="1018" spans="1:4" x14ac:dyDescent="0.15">
      <c r="A1018" s="1">
        <v>75154</v>
      </c>
      <c r="B1018" s="1">
        <v>1061</v>
      </c>
      <c r="C1018" t="str">
        <f t="shared" si="15"/>
        <v>May</v>
      </c>
      <c r="D1018">
        <v>1</v>
      </c>
    </row>
    <row r="1019" spans="1:4" x14ac:dyDescent="0.15">
      <c r="A1019" s="1">
        <v>40479</v>
      </c>
      <c r="B1019" s="1">
        <v>15</v>
      </c>
      <c r="C1019" t="str">
        <f t="shared" si="15"/>
        <v>March</v>
      </c>
      <c r="D1019">
        <v>1</v>
      </c>
    </row>
    <row r="1020" spans="1:4" x14ac:dyDescent="0.15">
      <c r="A1020" s="1">
        <v>87195</v>
      </c>
      <c r="B1020" s="1">
        <v>1059</v>
      </c>
      <c r="C1020" t="str">
        <f t="shared" si="15"/>
        <v>March</v>
      </c>
      <c r="D1020">
        <v>1</v>
      </c>
    </row>
    <row r="1021" spans="1:4" x14ac:dyDescent="0.15">
      <c r="A1021" s="1">
        <v>54233</v>
      </c>
      <c r="B1021" s="1">
        <v>839</v>
      </c>
      <c r="C1021" t="str">
        <f t="shared" si="15"/>
        <v>November</v>
      </c>
      <c r="D1021">
        <v>1</v>
      </c>
    </row>
    <row r="1022" spans="1:4" x14ac:dyDescent="0.15">
      <c r="A1022" s="1">
        <v>24163</v>
      </c>
      <c r="B1022" s="1">
        <v>15</v>
      </c>
      <c r="C1022" t="str">
        <f t="shared" si="15"/>
        <v>March</v>
      </c>
      <c r="D1022">
        <v>1</v>
      </c>
    </row>
    <row r="1023" spans="1:4" x14ac:dyDescent="0.15">
      <c r="A1023" s="1">
        <v>81698</v>
      </c>
      <c r="B1023" s="1">
        <v>1059</v>
      </c>
      <c r="C1023" t="str">
        <f t="shared" si="15"/>
        <v>March</v>
      </c>
      <c r="D1023">
        <v>1</v>
      </c>
    </row>
    <row r="1024" spans="1:4" x14ac:dyDescent="0.15">
      <c r="A1024" s="1">
        <v>43776</v>
      </c>
      <c r="B1024" s="1">
        <v>20</v>
      </c>
      <c r="C1024" t="str">
        <f t="shared" si="15"/>
        <v>August</v>
      </c>
      <c r="D1024">
        <v>1</v>
      </c>
    </row>
    <row r="1025" spans="1:4" x14ac:dyDescent="0.15">
      <c r="A1025" s="1">
        <v>63998</v>
      </c>
      <c r="B1025" s="1">
        <v>1056</v>
      </c>
      <c r="C1025" t="str">
        <f t="shared" si="15"/>
        <v>December</v>
      </c>
      <c r="D1025">
        <v>1</v>
      </c>
    </row>
    <row r="1026" spans="1:4" x14ac:dyDescent="0.15">
      <c r="A1026" s="1">
        <v>85844</v>
      </c>
      <c r="B1026" s="1">
        <v>1920</v>
      </c>
      <c r="C1026" t="str">
        <f t="shared" si="15"/>
        <v>December</v>
      </c>
      <c r="D1026">
        <v>1</v>
      </c>
    </row>
    <row r="1027" spans="1:4" x14ac:dyDescent="0.15">
      <c r="A1027" s="1">
        <v>39190</v>
      </c>
      <c r="B1027" s="1">
        <v>121</v>
      </c>
      <c r="C1027" t="str">
        <f t="shared" ref="C1027:C1090" si="16">TEXT(DATE(2024,B1027,1),"mmmm")</f>
        <v>January</v>
      </c>
      <c r="D1027">
        <v>1</v>
      </c>
    </row>
    <row r="1028" spans="1:4" x14ac:dyDescent="0.15">
      <c r="A1028" s="1">
        <v>38578</v>
      </c>
      <c r="B1028" s="1">
        <v>70</v>
      </c>
      <c r="C1028" t="str">
        <f t="shared" si="16"/>
        <v>October</v>
      </c>
      <c r="D1028">
        <v>1</v>
      </c>
    </row>
    <row r="1029" spans="1:4" x14ac:dyDescent="0.15">
      <c r="A1029" s="1">
        <v>57236</v>
      </c>
      <c r="B1029" s="1">
        <v>117</v>
      </c>
      <c r="C1029" t="str">
        <f t="shared" si="16"/>
        <v>September</v>
      </c>
      <c r="D1029">
        <v>1</v>
      </c>
    </row>
    <row r="1030" spans="1:4" x14ac:dyDescent="0.15">
      <c r="A1030" s="1">
        <v>61825</v>
      </c>
      <c r="B1030" s="1">
        <v>397</v>
      </c>
      <c r="C1030" t="str">
        <f t="shared" si="16"/>
        <v>January</v>
      </c>
      <c r="D1030">
        <v>1</v>
      </c>
    </row>
    <row r="1031" spans="1:4" x14ac:dyDescent="0.15">
      <c r="A1031" s="1">
        <v>79803</v>
      </c>
      <c r="B1031" s="1">
        <v>835</v>
      </c>
      <c r="C1031" t="str">
        <f t="shared" si="16"/>
        <v>July</v>
      </c>
      <c r="D1031">
        <v>1</v>
      </c>
    </row>
    <row r="1032" spans="1:4" x14ac:dyDescent="0.15">
      <c r="A1032" s="1">
        <v>80910</v>
      </c>
      <c r="B1032" s="1">
        <v>715</v>
      </c>
      <c r="C1032" t="str">
        <f t="shared" si="16"/>
        <v>July</v>
      </c>
      <c r="D1032">
        <v>1</v>
      </c>
    </row>
    <row r="1033" spans="1:4" x14ac:dyDescent="0.15">
      <c r="A1033" s="1">
        <v>27590</v>
      </c>
      <c r="B1033" s="1">
        <v>11</v>
      </c>
      <c r="C1033" t="str">
        <f t="shared" si="16"/>
        <v>November</v>
      </c>
      <c r="D1033">
        <v>1</v>
      </c>
    </row>
    <row r="1034" spans="1:4" x14ac:dyDescent="0.15">
      <c r="A1034" s="1">
        <v>56775</v>
      </c>
      <c r="B1034" s="1">
        <v>902</v>
      </c>
      <c r="C1034" t="str">
        <f t="shared" si="16"/>
        <v>February</v>
      </c>
      <c r="D1034">
        <v>1</v>
      </c>
    </row>
    <row r="1035" spans="1:4" x14ac:dyDescent="0.15">
      <c r="A1035" s="1">
        <v>67786</v>
      </c>
      <c r="B1035" s="1">
        <v>1054</v>
      </c>
      <c r="C1035" t="str">
        <f t="shared" si="16"/>
        <v>October</v>
      </c>
      <c r="D1035">
        <v>1</v>
      </c>
    </row>
    <row r="1036" spans="1:4" x14ac:dyDescent="0.15">
      <c r="A1036" s="1">
        <v>54210</v>
      </c>
      <c r="B1036" s="1">
        <v>322</v>
      </c>
      <c r="C1036" t="str">
        <f t="shared" si="16"/>
        <v>October</v>
      </c>
      <c r="D1036">
        <v>1</v>
      </c>
    </row>
    <row r="1037" spans="1:4" x14ac:dyDescent="0.15">
      <c r="A1037" s="1">
        <v>38508</v>
      </c>
      <c r="B1037" s="1">
        <v>389</v>
      </c>
      <c r="C1037" t="str">
        <f t="shared" si="16"/>
        <v>May</v>
      </c>
      <c r="D1037">
        <v>1</v>
      </c>
    </row>
    <row r="1038" spans="1:4" x14ac:dyDescent="0.15">
      <c r="A1038" s="1">
        <v>53187</v>
      </c>
      <c r="B1038" s="1">
        <v>257</v>
      </c>
      <c r="C1038" t="str">
        <f t="shared" si="16"/>
        <v>May</v>
      </c>
      <c r="D1038">
        <v>1</v>
      </c>
    </row>
    <row r="1039" spans="1:4" x14ac:dyDescent="0.15">
      <c r="A1039" s="1">
        <v>30023</v>
      </c>
      <c r="B1039" s="1">
        <v>40</v>
      </c>
      <c r="C1039" t="str">
        <f t="shared" si="16"/>
        <v>April</v>
      </c>
      <c r="D1039">
        <v>1</v>
      </c>
    </row>
    <row r="1040" spans="1:4" x14ac:dyDescent="0.15">
      <c r="A1040" s="1">
        <v>76045</v>
      </c>
      <c r="B1040" s="1">
        <v>1323</v>
      </c>
      <c r="C1040" t="str">
        <f t="shared" si="16"/>
        <v>March</v>
      </c>
      <c r="D1040">
        <v>1</v>
      </c>
    </row>
    <row r="1041" spans="1:4" x14ac:dyDescent="0.15">
      <c r="A1041" s="1">
        <v>50870</v>
      </c>
      <c r="B1041" s="1">
        <v>61</v>
      </c>
      <c r="C1041" t="str">
        <f t="shared" si="16"/>
        <v>January</v>
      </c>
      <c r="D1041">
        <v>1</v>
      </c>
    </row>
    <row r="1042" spans="1:4" x14ac:dyDescent="0.15">
      <c r="A1042" s="1">
        <v>65463</v>
      </c>
      <c r="B1042" s="1">
        <v>546</v>
      </c>
      <c r="C1042" t="str">
        <f t="shared" si="16"/>
        <v>June</v>
      </c>
      <c r="D1042">
        <v>1</v>
      </c>
    </row>
    <row r="1043" spans="1:4" x14ac:dyDescent="0.15">
      <c r="A1043" s="1">
        <v>66480</v>
      </c>
      <c r="B1043" s="1">
        <v>306</v>
      </c>
      <c r="C1043" t="str">
        <f t="shared" si="16"/>
        <v>June</v>
      </c>
      <c r="D1043">
        <v>1</v>
      </c>
    </row>
    <row r="1044" spans="1:4" x14ac:dyDescent="0.15">
      <c r="A1044" s="1">
        <v>76773</v>
      </c>
      <c r="B1044" s="1">
        <v>1140</v>
      </c>
      <c r="C1044" t="str">
        <f t="shared" si="16"/>
        <v>December</v>
      </c>
      <c r="D1044">
        <v>1</v>
      </c>
    </row>
    <row r="1045" spans="1:4" x14ac:dyDescent="0.15">
      <c r="A1045" s="1">
        <v>70287</v>
      </c>
      <c r="B1045" s="1">
        <v>1053</v>
      </c>
      <c r="C1045" t="str">
        <f t="shared" si="16"/>
        <v>September</v>
      </c>
      <c r="D1045">
        <v>1</v>
      </c>
    </row>
    <row r="1046" spans="1:4" x14ac:dyDescent="0.15">
      <c r="A1046" s="1">
        <v>54466</v>
      </c>
      <c r="B1046" s="1">
        <v>16</v>
      </c>
      <c r="C1046" t="str">
        <f t="shared" si="16"/>
        <v>April</v>
      </c>
      <c r="D1046">
        <v>1</v>
      </c>
    </row>
    <row r="1047" spans="1:4" x14ac:dyDescent="0.15">
      <c r="A1047" s="1">
        <v>16269</v>
      </c>
      <c r="B1047" s="1">
        <v>44</v>
      </c>
      <c r="C1047" t="str">
        <f t="shared" si="16"/>
        <v>August</v>
      </c>
      <c r="D1047">
        <v>1</v>
      </c>
    </row>
    <row r="1048" spans="1:4" x14ac:dyDescent="0.15">
      <c r="A1048" s="1">
        <v>71819</v>
      </c>
      <c r="B1048" s="1">
        <v>1406</v>
      </c>
      <c r="C1048" t="str">
        <f t="shared" si="16"/>
        <v>February</v>
      </c>
      <c r="D1048">
        <v>1</v>
      </c>
    </row>
    <row r="1049" spans="1:4" x14ac:dyDescent="0.15">
      <c r="A1049" s="1">
        <v>57136</v>
      </c>
      <c r="B1049" s="1">
        <v>1052</v>
      </c>
      <c r="C1049" t="str">
        <f t="shared" si="16"/>
        <v>August</v>
      </c>
      <c r="D1049">
        <v>1</v>
      </c>
    </row>
    <row r="1050" spans="1:4" x14ac:dyDescent="0.15">
      <c r="A1050" s="1">
        <v>91172</v>
      </c>
      <c r="B1050" s="1">
        <v>1036</v>
      </c>
      <c r="C1050" t="str">
        <f t="shared" si="16"/>
        <v>April</v>
      </c>
      <c r="D1050">
        <v>1</v>
      </c>
    </row>
    <row r="1051" spans="1:4" x14ac:dyDescent="0.15">
      <c r="A1051" s="1">
        <v>22634</v>
      </c>
      <c r="B1051" s="1">
        <v>50</v>
      </c>
      <c r="C1051" t="str">
        <f t="shared" si="16"/>
        <v>February</v>
      </c>
      <c r="D1051">
        <v>1</v>
      </c>
    </row>
    <row r="1052" spans="1:4" x14ac:dyDescent="0.15">
      <c r="A1052" s="1">
        <v>47025</v>
      </c>
      <c r="B1052" s="1">
        <v>606</v>
      </c>
      <c r="C1052" t="str">
        <f t="shared" si="16"/>
        <v>June</v>
      </c>
      <c r="D1052">
        <v>1</v>
      </c>
    </row>
    <row r="1053" spans="1:4" x14ac:dyDescent="0.15">
      <c r="A1053" s="1">
        <v>70566</v>
      </c>
      <c r="B1053" s="1">
        <v>736</v>
      </c>
      <c r="C1053" t="str">
        <f t="shared" si="16"/>
        <v>April</v>
      </c>
      <c r="D1053">
        <v>1</v>
      </c>
    </row>
    <row r="1054" spans="1:4" x14ac:dyDescent="0.15">
      <c r="A1054" s="1">
        <v>31605</v>
      </c>
      <c r="B1054" s="1">
        <v>119</v>
      </c>
      <c r="C1054" t="str">
        <f t="shared" si="16"/>
        <v>November</v>
      </c>
      <c r="D1054">
        <v>1</v>
      </c>
    </row>
    <row r="1055" spans="1:4" x14ac:dyDescent="0.15">
      <c r="A1055" s="1">
        <v>52034</v>
      </c>
      <c r="B1055" s="1">
        <v>259</v>
      </c>
      <c r="C1055" t="str">
        <f t="shared" si="16"/>
        <v>July</v>
      </c>
      <c r="D1055">
        <v>1</v>
      </c>
    </row>
    <row r="1056" spans="1:4" x14ac:dyDescent="0.15">
      <c r="A1056" s="1">
        <v>48526</v>
      </c>
      <c r="B1056" s="1">
        <v>126</v>
      </c>
      <c r="C1056" t="str">
        <f t="shared" si="16"/>
        <v>June</v>
      </c>
      <c r="D1056">
        <v>1</v>
      </c>
    </row>
    <row r="1057" spans="1:4" x14ac:dyDescent="0.15">
      <c r="A1057" s="1">
        <v>46734</v>
      </c>
      <c r="B1057" s="1">
        <v>301</v>
      </c>
      <c r="C1057" t="str">
        <f t="shared" si="16"/>
        <v>January</v>
      </c>
      <c r="D1057">
        <v>1</v>
      </c>
    </row>
    <row r="1058" spans="1:4" x14ac:dyDescent="0.15">
      <c r="A1058" s="1">
        <v>76982</v>
      </c>
      <c r="B1058" s="1">
        <v>1032</v>
      </c>
      <c r="C1058" t="str">
        <f t="shared" si="16"/>
        <v>December</v>
      </c>
      <c r="D1058">
        <v>1</v>
      </c>
    </row>
    <row r="1059" spans="1:4" x14ac:dyDescent="0.15">
      <c r="A1059" s="1">
        <v>86358</v>
      </c>
      <c r="B1059" s="1">
        <v>1627</v>
      </c>
      <c r="C1059" t="str">
        <f t="shared" si="16"/>
        <v>July</v>
      </c>
      <c r="D1059">
        <v>1</v>
      </c>
    </row>
    <row r="1060" spans="1:4" x14ac:dyDescent="0.15">
      <c r="A1060" s="1">
        <v>46931</v>
      </c>
      <c r="B1060" s="1">
        <v>62</v>
      </c>
      <c r="C1060" t="str">
        <f t="shared" si="16"/>
        <v>February</v>
      </c>
      <c r="D1060">
        <v>1</v>
      </c>
    </row>
    <row r="1061" spans="1:4" x14ac:dyDescent="0.15">
      <c r="A1061" s="1">
        <v>16581</v>
      </c>
      <c r="B1061" s="1">
        <v>13</v>
      </c>
      <c r="C1061" t="str">
        <f t="shared" si="16"/>
        <v>January</v>
      </c>
      <c r="D1061">
        <v>1</v>
      </c>
    </row>
    <row r="1062" spans="1:4" x14ac:dyDescent="0.15">
      <c r="A1062" s="1">
        <v>53374</v>
      </c>
      <c r="B1062" s="1">
        <v>1030</v>
      </c>
      <c r="C1062" t="str">
        <f t="shared" si="16"/>
        <v>October</v>
      </c>
      <c r="D1062">
        <v>1</v>
      </c>
    </row>
    <row r="1063" spans="1:4" x14ac:dyDescent="0.15">
      <c r="A1063" s="1">
        <v>67381</v>
      </c>
      <c r="B1063" s="1">
        <v>887</v>
      </c>
      <c r="C1063" t="str">
        <f t="shared" si="16"/>
        <v>November</v>
      </c>
      <c r="D1063">
        <v>1</v>
      </c>
    </row>
    <row r="1064" spans="1:4" x14ac:dyDescent="0.15">
      <c r="A1064" s="1">
        <v>25930</v>
      </c>
      <c r="B1064" s="1">
        <v>11</v>
      </c>
      <c r="C1064" t="str">
        <f t="shared" si="16"/>
        <v>November</v>
      </c>
      <c r="D1064">
        <v>1</v>
      </c>
    </row>
    <row r="1065" spans="1:4" x14ac:dyDescent="0.15">
      <c r="A1065" s="1">
        <v>42693</v>
      </c>
      <c r="B1065" s="1">
        <v>41</v>
      </c>
      <c r="C1065" t="str">
        <f t="shared" si="16"/>
        <v>May</v>
      </c>
      <c r="D1065">
        <v>1</v>
      </c>
    </row>
    <row r="1066" spans="1:4" x14ac:dyDescent="0.15">
      <c r="A1066" s="1">
        <v>85606</v>
      </c>
      <c r="B1066" s="1">
        <v>1872</v>
      </c>
      <c r="C1066" t="str">
        <f t="shared" si="16"/>
        <v>December</v>
      </c>
      <c r="D1066">
        <v>1</v>
      </c>
    </row>
    <row r="1067" spans="1:4" x14ac:dyDescent="0.15">
      <c r="A1067" s="1">
        <v>69759</v>
      </c>
      <c r="B1067" s="1">
        <v>1029</v>
      </c>
      <c r="C1067" t="str">
        <f t="shared" si="16"/>
        <v>September</v>
      </c>
      <c r="D1067">
        <v>1</v>
      </c>
    </row>
    <row r="1068" spans="1:4" x14ac:dyDescent="0.15">
      <c r="A1068" s="1">
        <v>49669</v>
      </c>
      <c r="B1068" s="1">
        <v>297</v>
      </c>
      <c r="C1068" t="str">
        <f t="shared" si="16"/>
        <v>September</v>
      </c>
      <c r="D1068">
        <v>1</v>
      </c>
    </row>
    <row r="1069" spans="1:4" x14ac:dyDescent="0.15">
      <c r="A1069" s="1">
        <v>36778</v>
      </c>
      <c r="B1069" s="1">
        <v>73</v>
      </c>
      <c r="C1069" t="str">
        <f t="shared" si="16"/>
        <v>January</v>
      </c>
      <c r="D1069">
        <v>1</v>
      </c>
    </row>
    <row r="1070" spans="1:4" x14ac:dyDescent="0.15">
      <c r="A1070" s="1">
        <v>63211</v>
      </c>
      <c r="B1070" s="1">
        <v>1028</v>
      </c>
      <c r="C1070" t="str">
        <f t="shared" si="16"/>
        <v>August</v>
      </c>
      <c r="D1070">
        <v>1</v>
      </c>
    </row>
    <row r="1071" spans="1:4" x14ac:dyDescent="0.15">
      <c r="A1071" s="1">
        <v>49678</v>
      </c>
      <c r="B1071" s="1">
        <v>295</v>
      </c>
      <c r="C1071" t="str">
        <f t="shared" si="16"/>
        <v>July</v>
      </c>
      <c r="D1071">
        <v>1</v>
      </c>
    </row>
    <row r="1072" spans="1:4" x14ac:dyDescent="0.15">
      <c r="A1072" s="1">
        <v>37155</v>
      </c>
      <c r="B1072" s="1">
        <v>71</v>
      </c>
      <c r="C1072" t="str">
        <f t="shared" si="16"/>
        <v>November</v>
      </c>
      <c r="D1072">
        <v>1</v>
      </c>
    </row>
    <row r="1073" spans="1:4" x14ac:dyDescent="0.15">
      <c r="A1073" s="1">
        <v>21282</v>
      </c>
      <c r="B1073" s="1">
        <v>26</v>
      </c>
      <c r="C1073" t="str">
        <f t="shared" si="16"/>
        <v>February</v>
      </c>
      <c r="D1073">
        <v>1</v>
      </c>
    </row>
    <row r="1074" spans="1:4" x14ac:dyDescent="0.15">
      <c r="A1074" s="1">
        <v>33419</v>
      </c>
      <c r="B1074" s="1">
        <v>68</v>
      </c>
      <c r="C1074" t="str">
        <f t="shared" si="16"/>
        <v>August</v>
      </c>
      <c r="D1074">
        <v>1</v>
      </c>
    </row>
    <row r="1075" spans="1:4" x14ac:dyDescent="0.15">
      <c r="A1075" s="1">
        <v>63285</v>
      </c>
      <c r="B1075" s="1">
        <v>969</v>
      </c>
      <c r="C1075" t="str">
        <f t="shared" si="16"/>
        <v>September</v>
      </c>
      <c r="D1075">
        <v>1</v>
      </c>
    </row>
    <row r="1076" spans="1:4" x14ac:dyDescent="0.15">
      <c r="A1076" s="1">
        <v>21255</v>
      </c>
      <c r="B1076" s="1">
        <v>58</v>
      </c>
      <c r="C1076" t="str">
        <f t="shared" si="16"/>
        <v>October</v>
      </c>
      <c r="D1076">
        <v>1</v>
      </c>
    </row>
    <row r="1077" spans="1:4" x14ac:dyDescent="0.15">
      <c r="A1077" s="1">
        <v>52278</v>
      </c>
      <c r="B1077" s="1">
        <v>1024</v>
      </c>
      <c r="C1077" t="str">
        <f t="shared" si="16"/>
        <v>April</v>
      </c>
      <c r="D1077">
        <v>1</v>
      </c>
    </row>
    <row r="1078" spans="1:4" x14ac:dyDescent="0.15">
      <c r="A1078" s="1">
        <v>54450</v>
      </c>
      <c r="B1078" s="1">
        <v>652</v>
      </c>
      <c r="C1078" t="str">
        <f t="shared" si="16"/>
        <v>April</v>
      </c>
      <c r="D1078">
        <v>1</v>
      </c>
    </row>
    <row r="1079" spans="1:4" x14ac:dyDescent="0.15">
      <c r="A1079" s="1">
        <v>57744</v>
      </c>
      <c r="B1079" s="1">
        <v>392</v>
      </c>
      <c r="C1079" t="str">
        <f t="shared" si="16"/>
        <v>August</v>
      </c>
      <c r="D1079">
        <v>1</v>
      </c>
    </row>
    <row r="1080" spans="1:4" x14ac:dyDescent="0.15">
      <c r="A1080" s="1">
        <v>65104</v>
      </c>
      <c r="B1080" s="1">
        <v>1003</v>
      </c>
      <c r="C1080" t="str">
        <f t="shared" si="16"/>
        <v>July</v>
      </c>
      <c r="D1080">
        <v>1</v>
      </c>
    </row>
    <row r="1081" spans="1:4" x14ac:dyDescent="0.15">
      <c r="A1081" s="1">
        <v>57513</v>
      </c>
      <c r="B1081" s="1">
        <v>1030</v>
      </c>
      <c r="C1081" t="str">
        <f t="shared" si="16"/>
        <v>October</v>
      </c>
      <c r="D1081">
        <v>1</v>
      </c>
    </row>
    <row r="1082" spans="1:4" x14ac:dyDescent="0.15">
      <c r="A1082" s="1">
        <v>68142</v>
      </c>
      <c r="B1082" s="1">
        <v>1422</v>
      </c>
      <c r="C1082" t="str">
        <f t="shared" si="16"/>
        <v>June</v>
      </c>
      <c r="D1082">
        <v>1</v>
      </c>
    </row>
    <row r="1083" spans="1:4" x14ac:dyDescent="0.15">
      <c r="A1083" s="1">
        <v>7500</v>
      </c>
      <c r="B1083" s="1">
        <v>13</v>
      </c>
      <c r="C1083" t="str">
        <f t="shared" si="16"/>
        <v>January</v>
      </c>
      <c r="D1083">
        <v>1</v>
      </c>
    </row>
    <row r="1084" spans="1:4" x14ac:dyDescent="0.15">
      <c r="A1084" s="1">
        <v>84835</v>
      </c>
      <c r="B1084" s="1">
        <v>972</v>
      </c>
      <c r="C1084" t="str">
        <f t="shared" si="16"/>
        <v>December</v>
      </c>
      <c r="D1084">
        <v>1</v>
      </c>
    </row>
    <row r="1085" spans="1:4" x14ac:dyDescent="0.15">
      <c r="A1085" s="1">
        <v>54197</v>
      </c>
      <c r="B1085" s="1">
        <v>224</v>
      </c>
      <c r="C1085" t="str">
        <f t="shared" si="16"/>
        <v>August</v>
      </c>
      <c r="D1085">
        <v>1</v>
      </c>
    </row>
    <row r="1086" spans="1:4" x14ac:dyDescent="0.15">
      <c r="A1086" s="1">
        <v>23091</v>
      </c>
      <c r="B1086" s="1">
        <v>46</v>
      </c>
      <c r="C1086" t="str">
        <f t="shared" si="16"/>
        <v>October</v>
      </c>
      <c r="D1086">
        <v>1</v>
      </c>
    </row>
    <row r="1087" spans="1:4" x14ac:dyDescent="0.15">
      <c r="A1087" s="1">
        <v>79244</v>
      </c>
      <c r="B1087" s="1">
        <v>971</v>
      </c>
      <c r="C1087" t="str">
        <f t="shared" si="16"/>
        <v>November</v>
      </c>
      <c r="D1087">
        <v>1</v>
      </c>
    </row>
    <row r="1088" spans="1:4" x14ac:dyDescent="0.15">
      <c r="A1088" s="1">
        <v>56715</v>
      </c>
      <c r="B1088" s="1">
        <v>1011</v>
      </c>
      <c r="C1088" t="str">
        <f t="shared" si="16"/>
        <v>March</v>
      </c>
      <c r="D1088">
        <v>1</v>
      </c>
    </row>
    <row r="1089" spans="1:4" x14ac:dyDescent="0.15">
      <c r="A1089" s="1">
        <v>79410</v>
      </c>
      <c r="B1089" s="1">
        <v>1357</v>
      </c>
      <c r="C1089" t="str">
        <f t="shared" si="16"/>
        <v>January</v>
      </c>
      <c r="D1089">
        <v>1</v>
      </c>
    </row>
    <row r="1090" spans="1:4" x14ac:dyDescent="0.15">
      <c r="A1090" s="1">
        <v>57304</v>
      </c>
      <c r="B1090" s="1">
        <v>920</v>
      </c>
      <c r="C1090" t="str">
        <f t="shared" si="16"/>
        <v>August</v>
      </c>
      <c r="D1090">
        <v>1</v>
      </c>
    </row>
    <row r="1091" spans="1:4" x14ac:dyDescent="0.15">
      <c r="A1091" s="1">
        <v>44375</v>
      </c>
      <c r="B1091" s="1">
        <v>260</v>
      </c>
      <c r="C1091" t="str">
        <f t="shared" ref="C1091:C1154" si="17">TEXT(DATE(2024,B1091,1),"mmmm")</f>
        <v>August</v>
      </c>
      <c r="D1091">
        <v>1</v>
      </c>
    </row>
    <row r="1092" spans="1:4" x14ac:dyDescent="0.15">
      <c r="A1092" s="1">
        <v>59594</v>
      </c>
      <c r="B1092" s="1">
        <v>490</v>
      </c>
      <c r="C1092" t="str">
        <f t="shared" si="17"/>
        <v>October</v>
      </c>
      <c r="D1092">
        <v>1</v>
      </c>
    </row>
    <row r="1093" spans="1:4" x14ac:dyDescent="0.15">
      <c r="A1093" s="1">
        <v>80685</v>
      </c>
      <c r="B1093" s="1">
        <v>950</v>
      </c>
      <c r="C1093" t="str">
        <f t="shared" si="17"/>
        <v>February</v>
      </c>
      <c r="D1093">
        <v>1</v>
      </c>
    </row>
    <row r="1094" spans="1:4" x14ac:dyDescent="0.15">
      <c r="A1094" s="1">
        <v>40344</v>
      </c>
      <c r="B1094" s="1">
        <v>216</v>
      </c>
      <c r="C1094" t="str">
        <f t="shared" si="17"/>
        <v>December</v>
      </c>
      <c r="D1094">
        <v>1</v>
      </c>
    </row>
    <row r="1095" spans="1:4" x14ac:dyDescent="0.15">
      <c r="A1095" s="1">
        <v>62710</v>
      </c>
      <c r="B1095" s="1">
        <v>595</v>
      </c>
      <c r="C1095" t="str">
        <f t="shared" si="17"/>
        <v>July</v>
      </c>
      <c r="D1095">
        <v>1</v>
      </c>
    </row>
    <row r="1096" spans="1:4" x14ac:dyDescent="0.15">
      <c r="A1096" s="1">
        <v>48985</v>
      </c>
      <c r="B1096" s="1">
        <v>67</v>
      </c>
      <c r="C1096" t="str">
        <f t="shared" si="17"/>
        <v>July</v>
      </c>
      <c r="D1096">
        <v>1</v>
      </c>
    </row>
    <row r="1097" spans="1:4" x14ac:dyDescent="0.15">
      <c r="A1097" s="1">
        <v>35322</v>
      </c>
      <c r="B1097" s="1">
        <v>93</v>
      </c>
      <c r="C1097" t="str">
        <f t="shared" si="17"/>
        <v>September</v>
      </c>
      <c r="D1097">
        <v>1</v>
      </c>
    </row>
    <row r="1098" spans="1:4" x14ac:dyDescent="0.15">
      <c r="A1098" s="1">
        <v>77142</v>
      </c>
      <c r="B1098" s="1">
        <v>893</v>
      </c>
      <c r="C1098" t="str">
        <f t="shared" si="17"/>
        <v>May</v>
      </c>
      <c r="D1098">
        <v>1</v>
      </c>
    </row>
    <row r="1099" spans="1:4" x14ac:dyDescent="0.15">
      <c r="A1099" s="1">
        <v>81657</v>
      </c>
      <c r="B1099" s="1">
        <v>1047</v>
      </c>
      <c r="C1099" t="str">
        <f t="shared" si="17"/>
        <v>March</v>
      </c>
      <c r="D1099">
        <v>1</v>
      </c>
    </row>
    <row r="1100" spans="1:4" x14ac:dyDescent="0.15">
      <c r="A1100" s="1">
        <v>14421</v>
      </c>
      <c r="B1100" s="1">
        <v>8</v>
      </c>
      <c r="C1100" t="str">
        <f t="shared" si="17"/>
        <v>August</v>
      </c>
      <c r="D1100">
        <v>1</v>
      </c>
    </row>
    <row r="1101" spans="1:4" x14ac:dyDescent="0.15">
      <c r="A1101" s="1">
        <v>74214</v>
      </c>
      <c r="B1101" s="1">
        <v>1678</v>
      </c>
      <c r="C1101" t="str">
        <f t="shared" si="17"/>
        <v>October</v>
      </c>
      <c r="D1101">
        <v>1</v>
      </c>
    </row>
    <row r="1102" spans="1:4" x14ac:dyDescent="0.15">
      <c r="A1102" s="1">
        <v>66726</v>
      </c>
      <c r="B1102" s="1">
        <v>391</v>
      </c>
      <c r="C1102" t="str">
        <f t="shared" si="17"/>
        <v>July</v>
      </c>
      <c r="D1102">
        <v>1</v>
      </c>
    </row>
    <row r="1103" spans="1:4" x14ac:dyDescent="0.15">
      <c r="A1103" s="1">
        <v>23724</v>
      </c>
      <c r="B1103" s="1">
        <v>61</v>
      </c>
      <c r="C1103" t="str">
        <f t="shared" si="17"/>
        <v>January</v>
      </c>
      <c r="D1103">
        <v>1</v>
      </c>
    </row>
    <row r="1104" spans="1:4" x14ac:dyDescent="0.15">
      <c r="A1104" s="1">
        <v>47353</v>
      </c>
      <c r="B1104" s="1">
        <v>221</v>
      </c>
      <c r="C1104" t="str">
        <f t="shared" si="17"/>
        <v>May</v>
      </c>
      <c r="D1104">
        <v>1</v>
      </c>
    </row>
    <row r="1105" spans="1:4" x14ac:dyDescent="0.15">
      <c r="A1105" s="1">
        <v>33444</v>
      </c>
      <c r="B1105" s="1">
        <v>16</v>
      </c>
      <c r="C1105" t="str">
        <f t="shared" si="17"/>
        <v>April</v>
      </c>
      <c r="D1105">
        <v>1</v>
      </c>
    </row>
    <row r="1106" spans="1:4" x14ac:dyDescent="0.15">
      <c r="A1106" s="1">
        <v>54386</v>
      </c>
      <c r="B1106" s="1">
        <v>445</v>
      </c>
      <c r="C1106" t="str">
        <f t="shared" si="17"/>
        <v>January</v>
      </c>
      <c r="D1106">
        <v>1</v>
      </c>
    </row>
    <row r="1107" spans="1:4" x14ac:dyDescent="0.15">
      <c r="A1107" s="1">
        <v>28510</v>
      </c>
      <c r="B1107" s="1">
        <v>72</v>
      </c>
      <c r="C1107" t="str">
        <f t="shared" si="17"/>
        <v>December</v>
      </c>
      <c r="D1107">
        <v>1</v>
      </c>
    </row>
    <row r="1108" spans="1:4" x14ac:dyDescent="0.15">
      <c r="A1108" s="1">
        <v>90638</v>
      </c>
      <c r="B1108" s="1">
        <v>2429</v>
      </c>
      <c r="C1108" t="str">
        <f t="shared" si="17"/>
        <v>May</v>
      </c>
      <c r="D1108">
        <v>1</v>
      </c>
    </row>
    <row r="1109" spans="1:4" x14ac:dyDescent="0.15">
      <c r="A1109" s="1">
        <v>48070</v>
      </c>
      <c r="B1109" s="1">
        <v>485</v>
      </c>
      <c r="C1109" t="str">
        <f t="shared" si="17"/>
        <v>May</v>
      </c>
      <c r="D1109">
        <v>1</v>
      </c>
    </row>
    <row r="1110" spans="1:4" x14ac:dyDescent="0.15">
      <c r="A1110" s="1">
        <v>43140</v>
      </c>
      <c r="B1110" s="1">
        <v>224</v>
      </c>
      <c r="C1110" t="str">
        <f t="shared" si="17"/>
        <v>August</v>
      </c>
      <c r="D1110">
        <v>1</v>
      </c>
    </row>
    <row r="1111" spans="1:4" x14ac:dyDescent="0.15">
      <c r="A1111" s="1">
        <v>101970</v>
      </c>
      <c r="B1111" s="1">
        <v>967</v>
      </c>
      <c r="C1111" t="str">
        <f t="shared" si="17"/>
        <v>July</v>
      </c>
      <c r="D1111">
        <v>1</v>
      </c>
    </row>
    <row r="1112" spans="1:4" x14ac:dyDescent="0.15">
      <c r="A1112" s="1">
        <v>15056</v>
      </c>
      <c r="B1112" s="1">
        <v>48</v>
      </c>
      <c r="C1112" t="str">
        <f t="shared" si="17"/>
        <v>December</v>
      </c>
      <c r="D1112">
        <v>1</v>
      </c>
    </row>
    <row r="1113" spans="1:4" x14ac:dyDescent="0.15">
      <c r="A1113" s="1">
        <v>26954</v>
      </c>
      <c r="B1113" s="1">
        <v>16</v>
      </c>
      <c r="C1113" t="str">
        <f t="shared" si="17"/>
        <v>April</v>
      </c>
      <c r="D1113">
        <v>1</v>
      </c>
    </row>
    <row r="1114" spans="1:4" x14ac:dyDescent="0.15">
      <c r="A1114" s="1">
        <v>22327</v>
      </c>
      <c r="B1114" s="1">
        <v>19</v>
      </c>
      <c r="C1114" t="str">
        <f t="shared" si="17"/>
        <v>July</v>
      </c>
      <c r="D1114">
        <v>1</v>
      </c>
    </row>
    <row r="1115" spans="1:4" x14ac:dyDescent="0.15">
      <c r="A1115" s="1">
        <v>44393</v>
      </c>
      <c r="B1115" s="1">
        <v>50</v>
      </c>
      <c r="C1115" t="str">
        <f t="shared" si="17"/>
        <v>February</v>
      </c>
      <c r="D1115">
        <v>1</v>
      </c>
    </row>
    <row r="1116" spans="1:4" x14ac:dyDescent="0.15">
      <c r="A1116" s="1">
        <v>62000</v>
      </c>
      <c r="B1116" s="1">
        <v>1000</v>
      </c>
      <c r="C1116" t="str">
        <f t="shared" si="17"/>
        <v>April</v>
      </c>
      <c r="D1116">
        <v>1</v>
      </c>
    </row>
    <row r="1117" spans="1:4" x14ac:dyDescent="0.15">
      <c r="A1117" s="1">
        <v>31497</v>
      </c>
      <c r="B1117" s="1">
        <v>151</v>
      </c>
      <c r="C1117" t="str">
        <f t="shared" si="17"/>
        <v>July</v>
      </c>
      <c r="D1117">
        <v>1</v>
      </c>
    </row>
    <row r="1118" spans="1:4" x14ac:dyDescent="0.15">
      <c r="A1118" s="1">
        <v>45894</v>
      </c>
      <c r="B1118" s="1">
        <v>38</v>
      </c>
      <c r="C1118" t="str">
        <f t="shared" si="17"/>
        <v>February</v>
      </c>
      <c r="D1118">
        <v>1</v>
      </c>
    </row>
    <row r="1119" spans="1:4" x14ac:dyDescent="0.15">
      <c r="A1119" s="1">
        <v>102692</v>
      </c>
      <c r="B1119" s="1">
        <v>964</v>
      </c>
      <c r="C1119" t="str">
        <f t="shared" si="17"/>
        <v>April</v>
      </c>
      <c r="D1119">
        <v>1</v>
      </c>
    </row>
    <row r="1120" spans="1:4" x14ac:dyDescent="0.15">
      <c r="A1120" s="1">
        <v>81698</v>
      </c>
      <c r="B1120" s="1">
        <v>961</v>
      </c>
      <c r="C1120" t="str">
        <f t="shared" si="17"/>
        <v>January</v>
      </c>
      <c r="D1120">
        <v>1</v>
      </c>
    </row>
    <row r="1121" spans="1:4" x14ac:dyDescent="0.15">
      <c r="A1121" s="1">
        <v>58401</v>
      </c>
      <c r="B1121" s="1">
        <v>67</v>
      </c>
      <c r="C1121" t="str">
        <f t="shared" si="17"/>
        <v>July</v>
      </c>
      <c r="D1121">
        <v>1</v>
      </c>
    </row>
    <row r="1122" spans="1:4" x14ac:dyDescent="0.15">
      <c r="A1122" s="1">
        <v>62307</v>
      </c>
      <c r="B1122" s="1">
        <v>150</v>
      </c>
      <c r="C1122" t="str">
        <f t="shared" si="17"/>
        <v>June</v>
      </c>
      <c r="D1122">
        <v>1</v>
      </c>
    </row>
    <row r="1123" spans="1:4" x14ac:dyDescent="0.15">
      <c r="A1123" s="1">
        <v>43641</v>
      </c>
      <c r="B1123" s="1">
        <v>116</v>
      </c>
      <c r="C1123" t="str">
        <f t="shared" si="17"/>
        <v>August</v>
      </c>
      <c r="D1123">
        <v>1</v>
      </c>
    </row>
    <row r="1124" spans="1:4" x14ac:dyDescent="0.15">
      <c r="A1124" s="1">
        <v>70091</v>
      </c>
      <c r="B1124" s="1">
        <v>1150</v>
      </c>
      <c r="C1124" t="str">
        <f t="shared" si="17"/>
        <v>October</v>
      </c>
      <c r="D1124">
        <v>1</v>
      </c>
    </row>
    <row r="1125" spans="1:4" x14ac:dyDescent="0.15">
      <c r="A1125" s="1">
        <v>78075</v>
      </c>
      <c r="B1125" s="1">
        <v>908</v>
      </c>
      <c r="C1125" t="str">
        <f t="shared" si="17"/>
        <v>August</v>
      </c>
      <c r="D1125">
        <v>1</v>
      </c>
    </row>
    <row r="1126" spans="1:4" x14ac:dyDescent="0.15">
      <c r="A1126" s="1">
        <v>59184</v>
      </c>
      <c r="B1126" s="1">
        <v>1006</v>
      </c>
      <c r="C1126" t="str">
        <f t="shared" si="17"/>
        <v>October</v>
      </c>
      <c r="D1126">
        <v>1</v>
      </c>
    </row>
    <row r="1127" spans="1:4" x14ac:dyDescent="0.15">
      <c r="A1127" s="1">
        <v>54809</v>
      </c>
      <c r="B1127" s="1">
        <v>152</v>
      </c>
      <c r="C1127" t="str">
        <f t="shared" si="17"/>
        <v>August</v>
      </c>
      <c r="D1127">
        <v>1</v>
      </c>
    </row>
    <row r="1128" spans="1:4" x14ac:dyDescent="0.15">
      <c r="A1128" s="1">
        <v>58113</v>
      </c>
      <c r="B1128" s="1">
        <v>674</v>
      </c>
      <c r="C1128" t="str">
        <f t="shared" si="17"/>
        <v>February</v>
      </c>
      <c r="D1128">
        <v>1</v>
      </c>
    </row>
    <row r="1129" spans="1:4" x14ac:dyDescent="0.15">
      <c r="A1129" s="1">
        <v>51412</v>
      </c>
      <c r="B1129" s="1">
        <v>181</v>
      </c>
      <c r="C1129" t="str">
        <f t="shared" si="17"/>
        <v>January</v>
      </c>
      <c r="D1129">
        <v>1</v>
      </c>
    </row>
    <row r="1130" spans="1:4" x14ac:dyDescent="0.15">
      <c r="A1130" s="1">
        <v>84953</v>
      </c>
      <c r="B1130" s="1">
        <v>952</v>
      </c>
      <c r="C1130" t="str">
        <f t="shared" si="17"/>
        <v>April</v>
      </c>
      <c r="D1130">
        <v>1</v>
      </c>
    </row>
    <row r="1131" spans="1:4" x14ac:dyDescent="0.15">
      <c r="A1131" s="1">
        <v>66636</v>
      </c>
      <c r="B1131" s="1">
        <v>1084</v>
      </c>
      <c r="C1131" t="str">
        <f t="shared" si="17"/>
        <v>April</v>
      </c>
      <c r="D1131">
        <v>1</v>
      </c>
    </row>
    <row r="1132" spans="1:4" x14ac:dyDescent="0.15">
      <c r="A1132" s="1">
        <v>50965</v>
      </c>
      <c r="B1132" s="1">
        <v>656</v>
      </c>
      <c r="C1132" t="str">
        <f t="shared" si="17"/>
        <v>August</v>
      </c>
      <c r="D1132">
        <v>1</v>
      </c>
    </row>
    <row r="1133" spans="1:4" x14ac:dyDescent="0.15">
      <c r="A1133" s="1">
        <v>18351</v>
      </c>
      <c r="B1133" s="1">
        <v>36</v>
      </c>
      <c r="C1133" t="str">
        <f t="shared" si="17"/>
        <v>December</v>
      </c>
      <c r="D1133">
        <v>1</v>
      </c>
    </row>
    <row r="1134" spans="1:4" x14ac:dyDescent="0.15">
      <c r="A1134" s="1">
        <v>40451</v>
      </c>
      <c r="B1134" s="1">
        <v>39</v>
      </c>
      <c r="C1134" t="str">
        <f t="shared" si="17"/>
        <v>March</v>
      </c>
      <c r="D1134">
        <v>1</v>
      </c>
    </row>
    <row r="1135" spans="1:4" x14ac:dyDescent="0.15">
      <c r="A1135" s="1">
        <v>36317</v>
      </c>
      <c r="B1135" s="1">
        <v>120</v>
      </c>
      <c r="C1135" t="str">
        <f t="shared" si="17"/>
        <v>December</v>
      </c>
      <c r="D1135">
        <v>1</v>
      </c>
    </row>
    <row r="1136" spans="1:4" x14ac:dyDescent="0.15">
      <c r="A1136" s="1">
        <v>42213</v>
      </c>
      <c r="B1136" s="1">
        <v>343</v>
      </c>
      <c r="C1136" t="str">
        <f t="shared" si="17"/>
        <v>July</v>
      </c>
      <c r="D1136">
        <v>1</v>
      </c>
    </row>
    <row r="1137" spans="1:4" x14ac:dyDescent="0.15">
      <c r="A1137" s="1">
        <v>65748</v>
      </c>
      <c r="B1137" s="1">
        <v>511</v>
      </c>
      <c r="C1137" t="str">
        <f t="shared" si="17"/>
        <v>July</v>
      </c>
      <c r="D1137">
        <v>1</v>
      </c>
    </row>
    <row r="1138" spans="1:4" x14ac:dyDescent="0.15">
      <c r="A1138" s="1">
        <v>77044</v>
      </c>
      <c r="B1138" s="1">
        <v>989</v>
      </c>
      <c r="C1138" t="str">
        <f t="shared" si="17"/>
        <v>May</v>
      </c>
      <c r="D1138">
        <v>1</v>
      </c>
    </row>
    <row r="1139" spans="1:4" x14ac:dyDescent="0.15">
      <c r="A1139" s="1">
        <v>74918</v>
      </c>
      <c r="B1139" s="1">
        <v>1988</v>
      </c>
      <c r="C1139" t="str">
        <f t="shared" si="17"/>
        <v>August</v>
      </c>
      <c r="D1139">
        <v>1</v>
      </c>
    </row>
    <row r="1140" spans="1:4" x14ac:dyDescent="0.15">
      <c r="A1140" s="1">
        <v>56721</v>
      </c>
      <c r="B1140" s="1">
        <v>221</v>
      </c>
      <c r="C1140" t="str">
        <f t="shared" si="17"/>
        <v>May</v>
      </c>
      <c r="D1140">
        <v>1</v>
      </c>
    </row>
    <row r="1141" spans="1:4" x14ac:dyDescent="0.15">
      <c r="A1141" s="1">
        <v>94871</v>
      </c>
      <c r="B1141" s="1">
        <v>934</v>
      </c>
      <c r="C1141" t="str">
        <f t="shared" si="17"/>
        <v>October</v>
      </c>
      <c r="D1141">
        <v>1</v>
      </c>
    </row>
    <row r="1142" spans="1:4" x14ac:dyDescent="0.15">
      <c r="A1142" s="1">
        <v>61559</v>
      </c>
      <c r="B1142" s="1">
        <v>496</v>
      </c>
      <c r="C1142" t="str">
        <f t="shared" si="17"/>
        <v>April</v>
      </c>
      <c r="D1142">
        <v>1</v>
      </c>
    </row>
    <row r="1143" spans="1:4" x14ac:dyDescent="0.15">
      <c r="A1143" s="1">
        <v>33629</v>
      </c>
      <c r="B1143" s="1">
        <v>148</v>
      </c>
      <c r="C1143" t="str">
        <f t="shared" si="17"/>
        <v>April</v>
      </c>
      <c r="D1143">
        <v>1</v>
      </c>
    </row>
    <row r="1144" spans="1:4" x14ac:dyDescent="0.15">
      <c r="A1144" s="1">
        <v>34377</v>
      </c>
      <c r="B1144" s="1">
        <v>88</v>
      </c>
      <c r="C1144" t="str">
        <f t="shared" si="17"/>
        <v>April</v>
      </c>
      <c r="D1144">
        <v>1</v>
      </c>
    </row>
    <row r="1145" spans="1:4" x14ac:dyDescent="0.15">
      <c r="A1145" s="1">
        <v>8940</v>
      </c>
      <c r="B1145" s="1">
        <v>59</v>
      </c>
      <c r="C1145" t="str">
        <f t="shared" si="17"/>
        <v>November</v>
      </c>
      <c r="D1145">
        <v>1</v>
      </c>
    </row>
    <row r="1146" spans="1:4" x14ac:dyDescent="0.15">
      <c r="A1146" s="1">
        <v>26228</v>
      </c>
      <c r="B1146" s="1">
        <v>16</v>
      </c>
      <c r="C1146" t="str">
        <f t="shared" si="17"/>
        <v>April</v>
      </c>
      <c r="D1146">
        <v>1</v>
      </c>
    </row>
    <row r="1147" spans="1:4" x14ac:dyDescent="0.15">
      <c r="A1147" s="1">
        <v>77297</v>
      </c>
      <c r="B1147" s="1">
        <v>748</v>
      </c>
      <c r="C1147" t="str">
        <f t="shared" si="17"/>
        <v>April</v>
      </c>
      <c r="D1147">
        <v>1</v>
      </c>
    </row>
    <row r="1148" spans="1:4" x14ac:dyDescent="0.15">
      <c r="A1148" s="1">
        <v>40211</v>
      </c>
      <c r="B1148" s="1">
        <v>62</v>
      </c>
      <c r="C1148" t="str">
        <f t="shared" si="17"/>
        <v>February</v>
      </c>
      <c r="D1148">
        <v>1</v>
      </c>
    </row>
    <row r="1149" spans="1:4" x14ac:dyDescent="0.15">
      <c r="A1149" s="1">
        <v>33438</v>
      </c>
      <c r="B1149" s="1">
        <v>84</v>
      </c>
      <c r="C1149" t="str">
        <f t="shared" si="17"/>
        <v>December</v>
      </c>
      <c r="D1149">
        <v>1</v>
      </c>
    </row>
    <row r="1150" spans="1:4" x14ac:dyDescent="0.15">
      <c r="A1150" s="1">
        <v>75032</v>
      </c>
      <c r="B1150" s="1">
        <v>1203</v>
      </c>
      <c r="C1150" t="str">
        <f t="shared" si="17"/>
        <v>March</v>
      </c>
      <c r="D1150">
        <v>1</v>
      </c>
    </row>
    <row r="1151" spans="1:4" x14ac:dyDescent="0.15">
      <c r="A1151" s="1">
        <v>61284</v>
      </c>
      <c r="B1151" s="1">
        <v>766</v>
      </c>
      <c r="C1151" t="str">
        <f t="shared" si="17"/>
        <v>October</v>
      </c>
      <c r="D1151">
        <v>1</v>
      </c>
    </row>
    <row r="1152" spans="1:4" x14ac:dyDescent="0.15">
      <c r="A1152" s="1">
        <v>56937</v>
      </c>
      <c r="B1152" s="1">
        <v>898</v>
      </c>
      <c r="C1152" t="str">
        <f t="shared" si="17"/>
        <v>October</v>
      </c>
      <c r="D1152">
        <v>1</v>
      </c>
    </row>
    <row r="1153" spans="1:4" x14ac:dyDescent="0.15">
      <c r="A1153" s="1">
        <v>54730</v>
      </c>
      <c r="B1153" s="1">
        <v>349</v>
      </c>
      <c r="C1153" t="str">
        <f t="shared" si="17"/>
        <v>January</v>
      </c>
      <c r="D1153">
        <v>1</v>
      </c>
    </row>
    <row r="1154" spans="1:4" x14ac:dyDescent="0.15">
      <c r="A1154" s="1">
        <v>38452</v>
      </c>
      <c r="B1154" s="1">
        <v>70</v>
      </c>
      <c r="C1154" t="str">
        <f t="shared" si="17"/>
        <v>October</v>
      </c>
      <c r="D1154">
        <v>1</v>
      </c>
    </row>
    <row r="1155" spans="1:4" x14ac:dyDescent="0.15">
      <c r="A1155" s="1">
        <v>44421</v>
      </c>
      <c r="B1155" s="1">
        <v>182</v>
      </c>
      <c r="C1155" t="str">
        <f t="shared" ref="C1155:C1218" si="18">TEXT(DATE(2024,B1155,1),"mmmm")</f>
        <v>February</v>
      </c>
      <c r="D1155">
        <v>1</v>
      </c>
    </row>
    <row r="1156" spans="1:4" x14ac:dyDescent="0.15">
      <c r="A1156" s="1">
        <v>38197</v>
      </c>
      <c r="B1156" s="1">
        <v>37</v>
      </c>
      <c r="C1156" t="str">
        <f t="shared" si="18"/>
        <v>January</v>
      </c>
      <c r="D1156">
        <v>1</v>
      </c>
    </row>
    <row r="1157" spans="1:4" x14ac:dyDescent="0.15">
      <c r="A1157" s="1">
        <v>41986</v>
      </c>
      <c r="B1157" s="1">
        <v>51</v>
      </c>
      <c r="C1157" t="str">
        <f t="shared" si="18"/>
        <v>March</v>
      </c>
      <c r="D1157">
        <v>1</v>
      </c>
    </row>
    <row r="1158" spans="1:4" x14ac:dyDescent="0.15">
      <c r="A1158" s="1">
        <v>28427</v>
      </c>
      <c r="B1158" s="1">
        <v>46</v>
      </c>
      <c r="C1158" t="str">
        <f t="shared" si="18"/>
        <v>October</v>
      </c>
      <c r="D1158">
        <v>1</v>
      </c>
    </row>
    <row r="1159" spans="1:4" x14ac:dyDescent="0.15">
      <c r="A1159" s="1">
        <v>37395</v>
      </c>
      <c r="B1159" s="1">
        <v>28</v>
      </c>
      <c r="C1159" t="str">
        <f t="shared" si="18"/>
        <v>April</v>
      </c>
      <c r="D1159">
        <v>1</v>
      </c>
    </row>
    <row r="1160" spans="1:4" x14ac:dyDescent="0.15">
      <c r="A1160" s="1">
        <v>64722</v>
      </c>
      <c r="B1160" s="1">
        <v>790</v>
      </c>
      <c r="C1160" t="str">
        <f t="shared" si="18"/>
        <v>October</v>
      </c>
      <c r="D1160">
        <v>1</v>
      </c>
    </row>
    <row r="1161" spans="1:4" x14ac:dyDescent="0.15">
      <c r="A1161" s="1">
        <v>55249</v>
      </c>
      <c r="B1161" s="1">
        <v>119</v>
      </c>
      <c r="C1161" t="str">
        <f t="shared" si="18"/>
        <v>November</v>
      </c>
      <c r="D1161">
        <v>1</v>
      </c>
    </row>
    <row r="1162" spans="1:4" x14ac:dyDescent="0.15">
      <c r="A1162" s="1">
        <v>84906</v>
      </c>
      <c r="B1162" s="1">
        <v>1555</v>
      </c>
      <c r="C1162" t="str">
        <f t="shared" si="18"/>
        <v>July</v>
      </c>
      <c r="D1162">
        <v>1</v>
      </c>
    </row>
    <row r="1163" spans="1:4" x14ac:dyDescent="0.15">
      <c r="A1163" s="1">
        <v>44213</v>
      </c>
      <c r="B1163" s="1">
        <v>145</v>
      </c>
      <c r="C1163" t="str">
        <f t="shared" si="18"/>
        <v>January</v>
      </c>
      <c r="D1163">
        <v>1</v>
      </c>
    </row>
    <row r="1164" spans="1:4" x14ac:dyDescent="0.15">
      <c r="A1164" s="1">
        <v>25707</v>
      </c>
      <c r="B1164" s="1">
        <v>18</v>
      </c>
      <c r="C1164" t="str">
        <f t="shared" si="18"/>
        <v>June</v>
      </c>
      <c r="D1164">
        <v>1</v>
      </c>
    </row>
    <row r="1165" spans="1:4" x14ac:dyDescent="0.15">
      <c r="A1165" s="1">
        <v>59062</v>
      </c>
      <c r="B1165" s="1">
        <v>62</v>
      </c>
      <c r="C1165" t="str">
        <f t="shared" si="18"/>
        <v>February</v>
      </c>
      <c r="D1165">
        <v>1</v>
      </c>
    </row>
    <row r="1166" spans="1:4" x14ac:dyDescent="0.15">
      <c r="A1166" s="1">
        <v>76624</v>
      </c>
      <c r="B1166" s="1">
        <v>833</v>
      </c>
      <c r="C1166" t="str">
        <f t="shared" si="18"/>
        <v>May</v>
      </c>
      <c r="D1166">
        <v>1</v>
      </c>
    </row>
    <row r="1167" spans="1:4" x14ac:dyDescent="0.15">
      <c r="A1167" s="1">
        <v>66000</v>
      </c>
      <c r="B1167" s="1">
        <v>666</v>
      </c>
      <c r="C1167" t="str">
        <f t="shared" si="18"/>
        <v>June</v>
      </c>
      <c r="D1167">
        <v>1</v>
      </c>
    </row>
    <row r="1168" spans="1:4" x14ac:dyDescent="0.15">
      <c r="A1168" s="1">
        <v>27683</v>
      </c>
      <c r="B1168" s="1">
        <v>306</v>
      </c>
      <c r="C1168" t="str">
        <f t="shared" si="18"/>
        <v>June</v>
      </c>
      <c r="D1168">
        <v>1</v>
      </c>
    </row>
    <row r="1169" spans="1:4" x14ac:dyDescent="0.15">
      <c r="A1169" s="1">
        <v>1730</v>
      </c>
      <c r="B1169" s="1">
        <v>7</v>
      </c>
      <c r="C1169" t="str">
        <f t="shared" si="18"/>
        <v>July</v>
      </c>
      <c r="D1169">
        <v>1</v>
      </c>
    </row>
    <row r="1170" spans="1:4" x14ac:dyDescent="0.15">
      <c r="A1170" s="1">
        <v>7500</v>
      </c>
      <c r="B1170" s="1">
        <v>79</v>
      </c>
      <c r="C1170" t="str">
        <f t="shared" si="18"/>
        <v>July</v>
      </c>
      <c r="D1170">
        <v>1</v>
      </c>
    </row>
    <row r="1171" spans="1:4" x14ac:dyDescent="0.15">
      <c r="A1171" s="1">
        <v>40521</v>
      </c>
      <c r="B1171" s="1">
        <v>17</v>
      </c>
      <c r="C1171" t="str">
        <f t="shared" si="18"/>
        <v>May</v>
      </c>
      <c r="D1171">
        <v>1</v>
      </c>
    </row>
    <row r="1172" spans="1:4" x14ac:dyDescent="0.15">
      <c r="A1172" s="1">
        <v>20427</v>
      </c>
      <c r="B1172" s="1">
        <v>9</v>
      </c>
      <c r="C1172" t="str">
        <f t="shared" si="18"/>
        <v>September</v>
      </c>
      <c r="D1172">
        <v>1</v>
      </c>
    </row>
    <row r="1173" spans="1:4" x14ac:dyDescent="0.15">
      <c r="A1173" s="1">
        <v>65106</v>
      </c>
      <c r="B1173" s="1">
        <v>954</v>
      </c>
      <c r="C1173" t="str">
        <f t="shared" si="18"/>
        <v>June</v>
      </c>
      <c r="D1173">
        <v>1</v>
      </c>
    </row>
    <row r="1174" spans="1:4" x14ac:dyDescent="0.15">
      <c r="A1174" s="1">
        <v>68117</v>
      </c>
      <c r="B1174" s="1">
        <v>894</v>
      </c>
      <c r="C1174" t="str">
        <f t="shared" si="18"/>
        <v>June</v>
      </c>
      <c r="D1174">
        <v>1</v>
      </c>
    </row>
    <row r="1175" spans="1:4" x14ac:dyDescent="0.15">
      <c r="A1175" s="1">
        <v>67433</v>
      </c>
      <c r="B1175" s="1">
        <v>962</v>
      </c>
      <c r="C1175" t="str">
        <f t="shared" si="18"/>
        <v>February</v>
      </c>
      <c r="D1175">
        <v>1</v>
      </c>
    </row>
    <row r="1176" spans="1:4" x14ac:dyDescent="0.15">
      <c r="A1176" s="1">
        <v>78825</v>
      </c>
      <c r="B1176" s="1">
        <v>877</v>
      </c>
      <c r="C1176" t="str">
        <f t="shared" si="18"/>
        <v>January</v>
      </c>
      <c r="D1176">
        <v>1</v>
      </c>
    </row>
    <row r="1177" spans="1:4" x14ac:dyDescent="0.15">
      <c r="A1177" s="1">
        <v>74716</v>
      </c>
      <c r="B1177" s="1">
        <v>789</v>
      </c>
      <c r="C1177" t="str">
        <f t="shared" si="18"/>
        <v>September</v>
      </c>
      <c r="D1177">
        <v>1</v>
      </c>
    </row>
    <row r="1178" spans="1:4" x14ac:dyDescent="0.15">
      <c r="A1178" s="1">
        <v>69867</v>
      </c>
      <c r="B1178" s="1">
        <v>871</v>
      </c>
      <c r="C1178" t="str">
        <f t="shared" si="18"/>
        <v>July</v>
      </c>
      <c r="D1178">
        <v>1</v>
      </c>
    </row>
    <row r="1179" spans="1:4" x14ac:dyDescent="0.15">
      <c r="A1179" s="1">
        <v>48948</v>
      </c>
      <c r="B1179" s="1">
        <v>860</v>
      </c>
      <c r="C1179" t="str">
        <f t="shared" si="18"/>
        <v>August</v>
      </c>
      <c r="D1179">
        <v>1</v>
      </c>
    </row>
    <row r="1180" spans="1:4" x14ac:dyDescent="0.15">
      <c r="A1180" s="1">
        <v>74190</v>
      </c>
      <c r="B1180" s="1">
        <v>577</v>
      </c>
      <c r="C1180" t="str">
        <f t="shared" si="18"/>
        <v>January</v>
      </c>
      <c r="D1180">
        <v>1</v>
      </c>
    </row>
    <row r="1181" spans="1:4" x14ac:dyDescent="0.15">
      <c r="A1181" s="1">
        <v>39356</v>
      </c>
      <c r="B1181" s="1">
        <v>17</v>
      </c>
      <c r="C1181" t="str">
        <f t="shared" si="18"/>
        <v>May</v>
      </c>
      <c r="D1181">
        <v>1</v>
      </c>
    </row>
    <row r="1182" spans="1:4" x14ac:dyDescent="0.15">
      <c r="A1182" s="1">
        <v>76653</v>
      </c>
      <c r="B1182" s="1">
        <v>2153</v>
      </c>
      <c r="C1182" t="str">
        <f t="shared" si="18"/>
        <v>May</v>
      </c>
      <c r="D1182">
        <v>1</v>
      </c>
    </row>
    <row r="1183" spans="1:4" x14ac:dyDescent="0.15">
      <c r="A1183" s="1">
        <v>73450</v>
      </c>
      <c r="B1183" s="1">
        <v>1767</v>
      </c>
      <c r="C1183" t="str">
        <f t="shared" si="18"/>
        <v>March</v>
      </c>
      <c r="D1183">
        <v>1</v>
      </c>
    </row>
    <row r="1184" spans="1:4" x14ac:dyDescent="0.15">
      <c r="A1184" s="1">
        <v>31454</v>
      </c>
      <c r="B1184" s="1">
        <v>39</v>
      </c>
      <c r="C1184" t="str">
        <f t="shared" si="18"/>
        <v>March</v>
      </c>
      <c r="D1184">
        <v>1</v>
      </c>
    </row>
    <row r="1185" spans="1:4" x14ac:dyDescent="0.15">
      <c r="A1185" s="1">
        <v>79205</v>
      </c>
      <c r="B1185" s="1">
        <v>851</v>
      </c>
      <c r="C1185" t="str">
        <f t="shared" si="18"/>
        <v>November</v>
      </c>
      <c r="D1185">
        <v>1</v>
      </c>
    </row>
    <row r="1186" spans="1:4" x14ac:dyDescent="0.15">
      <c r="A1186" s="1">
        <v>48240</v>
      </c>
      <c r="B1186" s="1">
        <v>841</v>
      </c>
      <c r="C1186" t="str">
        <f t="shared" si="18"/>
        <v>January</v>
      </c>
      <c r="D1186">
        <v>1</v>
      </c>
    </row>
    <row r="1187" spans="1:4" x14ac:dyDescent="0.15">
      <c r="A1187" s="1">
        <v>49912</v>
      </c>
      <c r="B1187" s="1">
        <v>832</v>
      </c>
      <c r="C1187" t="str">
        <f t="shared" si="18"/>
        <v>April</v>
      </c>
      <c r="D1187">
        <v>1</v>
      </c>
    </row>
    <row r="1188" spans="1:4" x14ac:dyDescent="0.15">
      <c r="A1188" s="1">
        <v>19656</v>
      </c>
      <c r="B1188" s="1">
        <v>52</v>
      </c>
      <c r="C1188" t="str">
        <f t="shared" si="18"/>
        <v>April</v>
      </c>
      <c r="D1188">
        <v>1</v>
      </c>
    </row>
    <row r="1189" spans="1:4" x14ac:dyDescent="0.15">
      <c r="A1189" s="1">
        <v>45579</v>
      </c>
      <c r="B1189" s="1">
        <v>182</v>
      </c>
      <c r="C1189" t="str">
        <f t="shared" si="18"/>
        <v>February</v>
      </c>
      <c r="D1189">
        <v>1</v>
      </c>
    </row>
    <row r="1190" spans="1:4" x14ac:dyDescent="0.15">
      <c r="A1190" s="1">
        <v>85485</v>
      </c>
      <c r="B1190" s="1">
        <v>1329</v>
      </c>
      <c r="C1190" t="str">
        <f t="shared" si="18"/>
        <v>September</v>
      </c>
      <c r="D1190">
        <v>1</v>
      </c>
    </row>
    <row r="1191" spans="1:4" x14ac:dyDescent="0.15">
      <c r="A1191" s="1">
        <v>55956</v>
      </c>
      <c r="B1191" s="1">
        <v>961</v>
      </c>
      <c r="C1191" t="str">
        <f t="shared" si="18"/>
        <v>January</v>
      </c>
      <c r="D1191">
        <v>1</v>
      </c>
    </row>
    <row r="1192" spans="1:4" x14ac:dyDescent="0.15">
      <c r="A1192" s="1">
        <v>64191</v>
      </c>
      <c r="B1192" s="1">
        <v>810</v>
      </c>
      <c r="C1192" t="str">
        <f t="shared" si="18"/>
        <v>June</v>
      </c>
      <c r="D1192">
        <v>1</v>
      </c>
    </row>
    <row r="1193" spans="1:4" x14ac:dyDescent="0.15">
      <c r="A1193" s="1">
        <v>57183</v>
      </c>
      <c r="B1193" s="1">
        <v>540</v>
      </c>
      <c r="C1193" t="str">
        <f t="shared" si="18"/>
        <v>December</v>
      </c>
      <c r="D1193">
        <v>1</v>
      </c>
    </row>
    <row r="1194" spans="1:4" x14ac:dyDescent="0.15">
      <c r="A1194" s="1">
        <v>23748</v>
      </c>
      <c r="B1194" s="1">
        <v>68</v>
      </c>
      <c r="C1194" t="str">
        <f t="shared" si="18"/>
        <v>August</v>
      </c>
      <c r="D1194">
        <v>1</v>
      </c>
    </row>
    <row r="1195" spans="1:4" x14ac:dyDescent="0.15">
      <c r="A1195" s="1">
        <v>66303</v>
      </c>
      <c r="B1195" s="1">
        <v>1226</v>
      </c>
      <c r="C1195" t="str">
        <f t="shared" si="18"/>
        <v>February</v>
      </c>
      <c r="D1195">
        <v>1</v>
      </c>
    </row>
    <row r="1196" spans="1:4" x14ac:dyDescent="0.15">
      <c r="A1196" s="1">
        <v>37368</v>
      </c>
      <c r="B1196" s="1">
        <v>20</v>
      </c>
      <c r="C1196" t="str">
        <f t="shared" si="18"/>
        <v>August</v>
      </c>
      <c r="D1196">
        <v>1</v>
      </c>
    </row>
    <row r="1197" spans="1:4" x14ac:dyDescent="0.15">
      <c r="A1197" s="1">
        <v>40800</v>
      </c>
      <c r="B1197" s="1">
        <v>89</v>
      </c>
      <c r="C1197" t="str">
        <f t="shared" si="18"/>
        <v>May</v>
      </c>
      <c r="D1197">
        <v>1</v>
      </c>
    </row>
    <row r="1198" spans="1:4" x14ac:dyDescent="0.15">
      <c r="A1198" s="1">
        <v>71847</v>
      </c>
      <c r="B1198" s="1">
        <v>982</v>
      </c>
      <c r="C1198" t="str">
        <f t="shared" si="18"/>
        <v>October</v>
      </c>
      <c r="D1198">
        <v>1</v>
      </c>
    </row>
    <row r="1199" spans="1:4" x14ac:dyDescent="0.15">
      <c r="A1199" s="1">
        <v>46149</v>
      </c>
      <c r="B1199" s="1">
        <v>335</v>
      </c>
      <c r="C1199" t="str">
        <f t="shared" si="18"/>
        <v>November</v>
      </c>
      <c r="D1199">
        <v>1</v>
      </c>
    </row>
    <row r="1200" spans="1:4" x14ac:dyDescent="0.15">
      <c r="A1200" s="1">
        <v>60597</v>
      </c>
      <c r="B1200" s="1">
        <v>827</v>
      </c>
      <c r="C1200" t="str">
        <f t="shared" si="18"/>
        <v>November</v>
      </c>
      <c r="D1200">
        <v>1</v>
      </c>
    </row>
    <row r="1201" spans="1:4" x14ac:dyDescent="0.15">
      <c r="A1201" s="1">
        <v>60714</v>
      </c>
      <c r="B1201" s="1">
        <v>795</v>
      </c>
      <c r="C1201" t="str">
        <f t="shared" si="18"/>
        <v>March</v>
      </c>
      <c r="D1201">
        <v>1</v>
      </c>
    </row>
    <row r="1202" spans="1:4" x14ac:dyDescent="0.15">
      <c r="A1202" s="1">
        <v>37633</v>
      </c>
      <c r="B1202" s="1">
        <v>37</v>
      </c>
      <c r="C1202" t="str">
        <f t="shared" si="18"/>
        <v>January</v>
      </c>
      <c r="D1202">
        <v>1</v>
      </c>
    </row>
    <row r="1203" spans="1:4" x14ac:dyDescent="0.15">
      <c r="A1203" s="1">
        <v>39767</v>
      </c>
      <c r="B1203" s="1">
        <v>438</v>
      </c>
      <c r="C1203" t="str">
        <f t="shared" si="18"/>
        <v>June</v>
      </c>
      <c r="D1203">
        <v>1</v>
      </c>
    </row>
    <row r="1204" spans="1:4" x14ac:dyDescent="0.15">
      <c r="A1204" s="1">
        <v>26997</v>
      </c>
      <c r="B1204" s="1">
        <v>290</v>
      </c>
      <c r="C1204" t="str">
        <f t="shared" si="18"/>
        <v>February</v>
      </c>
      <c r="D1204">
        <v>1</v>
      </c>
    </row>
    <row r="1205" spans="1:4" x14ac:dyDescent="0.15">
      <c r="A1205" s="1">
        <v>33986</v>
      </c>
      <c r="B1205" s="1">
        <v>39</v>
      </c>
      <c r="C1205" t="str">
        <f t="shared" si="18"/>
        <v>March</v>
      </c>
      <c r="D1205">
        <v>1</v>
      </c>
    </row>
    <row r="1206" spans="1:4" x14ac:dyDescent="0.15">
      <c r="A1206" s="1">
        <v>54356</v>
      </c>
      <c r="B1206" s="1">
        <v>775</v>
      </c>
      <c r="C1206" t="str">
        <f t="shared" si="18"/>
        <v>July</v>
      </c>
      <c r="D1206">
        <v>1</v>
      </c>
    </row>
    <row r="1207" spans="1:4" x14ac:dyDescent="0.15">
      <c r="A1207" s="1">
        <v>46831</v>
      </c>
      <c r="B1207" s="1">
        <v>44</v>
      </c>
      <c r="C1207" t="str">
        <f t="shared" si="18"/>
        <v>August</v>
      </c>
      <c r="D1207">
        <v>1</v>
      </c>
    </row>
    <row r="1208" spans="1:4" x14ac:dyDescent="0.15">
      <c r="A1208" s="1">
        <v>55424</v>
      </c>
      <c r="B1208" s="1">
        <v>770</v>
      </c>
      <c r="C1208" t="str">
        <f t="shared" si="18"/>
        <v>February</v>
      </c>
      <c r="D1208">
        <v>1</v>
      </c>
    </row>
    <row r="1209" spans="1:4" x14ac:dyDescent="0.15">
      <c r="A1209" s="1">
        <v>52531</v>
      </c>
      <c r="B1209" s="1">
        <v>669</v>
      </c>
      <c r="C1209" t="str">
        <f t="shared" si="18"/>
        <v>September</v>
      </c>
      <c r="D1209">
        <v>1</v>
      </c>
    </row>
    <row r="1210" spans="1:4" x14ac:dyDescent="0.15">
      <c r="A1210" s="1">
        <v>15759</v>
      </c>
      <c r="B1210" s="1">
        <v>14</v>
      </c>
      <c r="C1210" t="str">
        <f t="shared" si="18"/>
        <v>February</v>
      </c>
      <c r="D1210">
        <v>1</v>
      </c>
    </row>
    <row r="1211" spans="1:4" x14ac:dyDescent="0.15">
      <c r="A1211" s="1">
        <v>43050</v>
      </c>
      <c r="B1211" s="1">
        <v>68</v>
      </c>
      <c r="C1211" t="str">
        <f t="shared" si="18"/>
        <v>August</v>
      </c>
      <c r="D1211">
        <v>1</v>
      </c>
    </row>
    <row r="1212" spans="1:4" x14ac:dyDescent="0.15">
      <c r="A1212" s="1">
        <v>42997</v>
      </c>
      <c r="B1212" s="1">
        <v>10</v>
      </c>
      <c r="C1212" t="str">
        <f t="shared" si="18"/>
        <v>October</v>
      </c>
      <c r="D1212">
        <v>1</v>
      </c>
    </row>
    <row r="1213" spans="1:4" x14ac:dyDescent="0.15">
      <c r="A1213" s="1">
        <v>48918</v>
      </c>
      <c r="B1213" s="1">
        <v>61</v>
      </c>
      <c r="C1213" t="str">
        <f t="shared" si="18"/>
        <v>January</v>
      </c>
      <c r="D1213">
        <v>1</v>
      </c>
    </row>
    <row r="1214" spans="1:4" x14ac:dyDescent="0.15">
      <c r="A1214" s="1">
        <v>60033</v>
      </c>
      <c r="B1214" s="1">
        <v>150</v>
      </c>
      <c r="C1214" t="str">
        <f t="shared" si="18"/>
        <v>June</v>
      </c>
      <c r="D1214">
        <v>1</v>
      </c>
    </row>
    <row r="1215" spans="1:4" x14ac:dyDescent="0.15">
      <c r="A1215" s="1">
        <v>34043</v>
      </c>
      <c r="B1215" s="1">
        <v>39</v>
      </c>
      <c r="C1215" t="str">
        <f t="shared" si="18"/>
        <v>March</v>
      </c>
      <c r="D1215">
        <v>1</v>
      </c>
    </row>
    <row r="1216" spans="1:4" x14ac:dyDescent="0.15">
      <c r="A1216" s="1">
        <v>57811</v>
      </c>
      <c r="B1216" s="1">
        <v>724</v>
      </c>
      <c r="C1216" t="str">
        <f t="shared" si="18"/>
        <v>April</v>
      </c>
      <c r="D1216">
        <v>1</v>
      </c>
    </row>
    <row r="1217" spans="1:4" x14ac:dyDescent="0.15">
      <c r="A1217" s="1">
        <v>88097</v>
      </c>
      <c r="B1217" s="1">
        <v>769</v>
      </c>
      <c r="C1217" t="str">
        <f t="shared" si="18"/>
        <v>January</v>
      </c>
      <c r="D1217">
        <v>1</v>
      </c>
    </row>
    <row r="1218" spans="1:4" x14ac:dyDescent="0.15">
      <c r="A1218" s="1">
        <v>7500</v>
      </c>
      <c r="B1218" s="1">
        <v>32</v>
      </c>
      <c r="C1218" t="str">
        <f t="shared" si="18"/>
        <v>August</v>
      </c>
      <c r="D1218">
        <v>1</v>
      </c>
    </row>
    <row r="1219" spans="1:4" x14ac:dyDescent="0.15">
      <c r="A1219" s="1">
        <v>56534</v>
      </c>
      <c r="B1219" s="1">
        <v>769</v>
      </c>
      <c r="C1219" t="str">
        <f t="shared" ref="C1219:C1282" si="19">TEXT(DATE(2024,B1219,1),"mmmm")</f>
        <v>January</v>
      </c>
      <c r="D1219">
        <v>1</v>
      </c>
    </row>
    <row r="1220" spans="1:4" x14ac:dyDescent="0.15">
      <c r="A1220" s="1">
        <v>23148</v>
      </c>
      <c r="B1220" s="1">
        <v>27</v>
      </c>
      <c r="C1220" t="str">
        <f t="shared" si="19"/>
        <v>March</v>
      </c>
      <c r="D1220">
        <v>1</v>
      </c>
    </row>
    <row r="1221" spans="1:4" x14ac:dyDescent="0.15">
      <c r="A1221" s="1">
        <v>44267</v>
      </c>
      <c r="B1221" s="1">
        <v>261</v>
      </c>
      <c r="C1221" t="str">
        <f t="shared" si="19"/>
        <v>September</v>
      </c>
      <c r="D1221">
        <v>1</v>
      </c>
    </row>
    <row r="1222" spans="1:4" x14ac:dyDescent="0.15">
      <c r="A1222" s="1">
        <v>71626</v>
      </c>
      <c r="B1222" s="1">
        <v>1233</v>
      </c>
      <c r="C1222" t="str">
        <f t="shared" si="19"/>
        <v>September</v>
      </c>
      <c r="D1222">
        <v>1</v>
      </c>
    </row>
    <row r="1223" spans="1:4" x14ac:dyDescent="0.15">
      <c r="A1223" s="1">
        <v>60894</v>
      </c>
      <c r="B1223" s="1">
        <v>778</v>
      </c>
      <c r="C1223" t="str">
        <f t="shared" si="19"/>
        <v>October</v>
      </c>
      <c r="D1223">
        <v>1</v>
      </c>
    </row>
    <row r="1224" spans="1:4" x14ac:dyDescent="0.15">
      <c r="A1224" s="1">
        <v>50200</v>
      </c>
      <c r="B1224" s="1">
        <v>337</v>
      </c>
      <c r="C1224" t="str">
        <f t="shared" si="19"/>
        <v>January</v>
      </c>
      <c r="D1224">
        <v>1</v>
      </c>
    </row>
    <row r="1225" spans="1:4" x14ac:dyDescent="0.15">
      <c r="A1225" s="1">
        <v>81051</v>
      </c>
      <c r="B1225" s="1">
        <v>1487</v>
      </c>
      <c r="C1225" t="str">
        <f t="shared" si="19"/>
        <v>November</v>
      </c>
      <c r="D1225">
        <v>1</v>
      </c>
    </row>
    <row r="1226" spans="1:4" x14ac:dyDescent="0.15">
      <c r="A1226" s="1">
        <v>96547</v>
      </c>
      <c r="B1226" s="1">
        <v>747</v>
      </c>
      <c r="C1226" t="str">
        <f t="shared" si="19"/>
        <v>March</v>
      </c>
      <c r="D1226">
        <v>1</v>
      </c>
    </row>
    <row r="1227" spans="1:4" x14ac:dyDescent="0.15">
      <c r="A1227" s="1">
        <v>59868</v>
      </c>
      <c r="B1227" s="1">
        <v>1040</v>
      </c>
      <c r="C1227" t="str">
        <f t="shared" si="19"/>
        <v>August</v>
      </c>
      <c r="D1227">
        <v>1</v>
      </c>
    </row>
    <row r="1228" spans="1:4" x14ac:dyDescent="0.15">
      <c r="A1228" s="1">
        <v>65695</v>
      </c>
      <c r="B1228" s="1">
        <v>650</v>
      </c>
      <c r="C1228" t="str">
        <f t="shared" si="19"/>
        <v>February</v>
      </c>
      <c r="D1228">
        <v>1</v>
      </c>
    </row>
    <row r="1229" spans="1:4" x14ac:dyDescent="0.15">
      <c r="A1229" s="1">
        <v>64857</v>
      </c>
      <c r="B1229" s="1">
        <v>1497</v>
      </c>
      <c r="C1229" t="str">
        <f t="shared" si="19"/>
        <v>September</v>
      </c>
      <c r="D1229">
        <v>1</v>
      </c>
    </row>
    <row r="1230" spans="1:4" x14ac:dyDescent="0.15">
      <c r="A1230" s="1">
        <v>45143</v>
      </c>
      <c r="B1230" s="1">
        <v>297</v>
      </c>
      <c r="C1230" t="str">
        <f t="shared" si="19"/>
        <v>September</v>
      </c>
      <c r="D1230">
        <v>1</v>
      </c>
    </row>
    <row r="1231" spans="1:4" x14ac:dyDescent="0.15">
      <c r="A1231" s="1">
        <v>74805</v>
      </c>
      <c r="B1231" s="1">
        <v>783</v>
      </c>
      <c r="C1231" t="str">
        <f t="shared" si="19"/>
        <v>March</v>
      </c>
      <c r="D1231">
        <v>1</v>
      </c>
    </row>
    <row r="1232" spans="1:4" x14ac:dyDescent="0.15">
      <c r="A1232" s="1">
        <v>59060</v>
      </c>
      <c r="B1232" s="1">
        <v>262</v>
      </c>
      <c r="C1232" t="str">
        <f t="shared" si="19"/>
        <v>October</v>
      </c>
      <c r="D1232">
        <v>1</v>
      </c>
    </row>
    <row r="1233" spans="1:4" x14ac:dyDescent="0.15">
      <c r="A1233" s="1">
        <v>27238</v>
      </c>
      <c r="B1233" s="1">
        <v>54</v>
      </c>
      <c r="C1233" t="str">
        <f t="shared" si="19"/>
        <v>June</v>
      </c>
      <c r="D1233">
        <v>1</v>
      </c>
    </row>
    <row r="1234" spans="1:4" x14ac:dyDescent="0.15">
      <c r="A1234" s="1">
        <v>47009</v>
      </c>
      <c r="B1234" s="1">
        <v>358</v>
      </c>
      <c r="C1234" t="str">
        <f t="shared" si="19"/>
        <v>October</v>
      </c>
      <c r="D1234">
        <v>1</v>
      </c>
    </row>
    <row r="1235" spans="1:4" x14ac:dyDescent="0.15">
      <c r="A1235" s="1">
        <v>46094</v>
      </c>
      <c r="B1235" s="1">
        <v>39</v>
      </c>
      <c r="C1235" t="str">
        <f t="shared" si="19"/>
        <v>March</v>
      </c>
      <c r="D1235">
        <v>1</v>
      </c>
    </row>
    <row r="1236" spans="1:4" x14ac:dyDescent="0.15">
      <c r="A1236" s="1">
        <v>37235</v>
      </c>
      <c r="B1236" s="1">
        <v>41</v>
      </c>
      <c r="C1236" t="str">
        <f t="shared" si="19"/>
        <v>May</v>
      </c>
      <c r="D1236">
        <v>1</v>
      </c>
    </row>
    <row r="1237" spans="1:4" x14ac:dyDescent="0.15">
      <c r="A1237" s="1">
        <v>81843</v>
      </c>
      <c r="B1237" s="1">
        <v>1505</v>
      </c>
      <c r="C1237" t="str">
        <f t="shared" si="19"/>
        <v>May</v>
      </c>
      <c r="D1237">
        <v>1</v>
      </c>
    </row>
    <row r="1238" spans="1:4" x14ac:dyDescent="0.15">
      <c r="A1238" s="1">
        <v>46692</v>
      </c>
      <c r="B1238" s="1">
        <v>309</v>
      </c>
      <c r="C1238" t="str">
        <f t="shared" si="19"/>
        <v>September</v>
      </c>
      <c r="D1238">
        <v>1</v>
      </c>
    </row>
    <row r="1239" spans="1:4" x14ac:dyDescent="0.15">
      <c r="A1239" s="1">
        <v>77382</v>
      </c>
      <c r="B1239" s="1">
        <v>987</v>
      </c>
      <c r="C1239" t="str">
        <f t="shared" si="19"/>
        <v>March</v>
      </c>
      <c r="D1239">
        <v>1</v>
      </c>
    </row>
    <row r="1240" spans="1:4" x14ac:dyDescent="0.15">
      <c r="A1240" s="1">
        <v>60585</v>
      </c>
      <c r="B1240" s="1">
        <v>715</v>
      </c>
      <c r="C1240" t="str">
        <f t="shared" si="19"/>
        <v>July</v>
      </c>
      <c r="D1240">
        <v>1</v>
      </c>
    </row>
    <row r="1241" spans="1:4" x14ac:dyDescent="0.15">
      <c r="A1241" s="1">
        <v>18393</v>
      </c>
      <c r="B1241" s="1">
        <v>46</v>
      </c>
      <c r="C1241" t="str">
        <f t="shared" si="19"/>
        <v>October</v>
      </c>
      <c r="D1241">
        <v>1</v>
      </c>
    </row>
    <row r="1242" spans="1:4" x14ac:dyDescent="0.15">
      <c r="A1242" s="1">
        <v>72828</v>
      </c>
      <c r="B1242" s="1">
        <v>1473</v>
      </c>
      <c r="C1242" t="str">
        <f t="shared" si="19"/>
        <v>September</v>
      </c>
      <c r="D1242">
        <v>1</v>
      </c>
    </row>
    <row r="1243" spans="1:4" x14ac:dyDescent="0.15">
      <c r="A1243" s="1">
        <v>24711</v>
      </c>
      <c r="B1243" s="1">
        <v>51</v>
      </c>
      <c r="C1243" t="str">
        <f t="shared" si="19"/>
        <v>March</v>
      </c>
      <c r="D1243">
        <v>1</v>
      </c>
    </row>
    <row r="1244" spans="1:4" x14ac:dyDescent="0.15">
      <c r="A1244" s="1">
        <v>45503</v>
      </c>
      <c r="B1244" s="1">
        <v>152</v>
      </c>
      <c r="C1244" t="str">
        <f t="shared" si="19"/>
        <v>August</v>
      </c>
      <c r="D1244">
        <v>1</v>
      </c>
    </row>
    <row r="1245" spans="1:4" x14ac:dyDescent="0.15">
      <c r="A1245" s="1">
        <v>6560</v>
      </c>
      <c r="B1245" s="1">
        <v>111</v>
      </c>
      <c r="C1245" t="str">
        <f t="shared" si="19"/>
        <v>March</v>
      </c>
      <c r="D1245">
        <v>1</v>
      </c>
    </row>
    <row r="1246" spans="1:4" x14ac:dyDescent="0.15">
      <c r="A1246" s="1">
        <v>86037</v>
      </c>
      <c r="B1246" s="1">
        <v>708</v>
      </c>
      <c r="C1246" t="str">
        <f t="shared" si="19"/>
        <v>December</v>
      </c>
      <c r="D1246">
        <v>1</v>
      </c>
    </row>
    <row r="1247" spans="1:4" x14ac:dyDescent="0.15">
      <c r="A1247" s="1">
        <v>27244</v>
      </c>
      <c r="B1247" s="1">
        <v>55</v>
      </c>
      <c r="C1247" t="str">
        <f t="shared" si="19"/>
        <v>July</v>
      </c>
      <c r="D1247">
        <v>1</v>
      </c>
    </row>
    <row r="1248" spans="1:4" x14ac:dyDescent="0.15">
      <c r="A1248" s="1">
        <v>82017</v>
      </c>
      <c r="B1248" s="1">
        <v>706</v>
      </c>
      <c r="C1248" t="str">
        <f t="shared" si="19"/>
        <v>October</v>
      </c>
      <c r="D1248">
        <v>1</v>
      </c>
    </row>
    <row r="1249" spans="1:4" x14ac:dyDescent="0.15">
      <c r="A1249" s="1">
        <v>71434</v>
      </c>
      <c r="B1249" s="1">
        <v>1232</v>
      </c>
      <c r="C1249" t="str">
        <f t="shared" si="19"/>
        <v>August</v>
      </c>
      <c r="D1249">
        <v>1</v>
      </c>
    </row>
    <row r="1250" spans="1:4" x14ac:dyDescent="0.15">
      <c r="A1250" s="1">
        <v>90842</v>
      </c>
      <c r="B1250" s="1">
        <v>1331</v>
      </c>
      <c r="C1250" t="str">
        <f t="shared" si="19"/>
        <v>November</v>
      </c>
      <c r="D1250">
        <v>1</v>
      </c>
    </row>
    <row r="1251" spans="1:4" x14ac:dyDescent="0.15">
      <c r="A1251" s="1">
        <v>81361</v>
      </c>
      <c r="B1251" s="1">
        <v>702</v>
      </c>
      <c r="C1251" t="str">
        <f t="shared" si="19"/>
        <v>June</v>
      </c>
      <c r="D1251">
        <v>1</v>
      </c>
    </row>
    <row r="1252" spans="1:4" x14ac:dyDescent="0.15">
      <c r="A1252" s="1">
        <v>51948</v>
      </c>
      <c r="B1252" s="1">
        <v>270</v>
      </c>
      <c r="C1252" t="str">
        <f t="shared" si="19"/>
        <v>June</v>
      </c>
      <c r="D1252">
        <v>1</v>
      </c>
    </row>
    <row r="1253" spans="1:4" x14ac:dyDescent="0.15">
      <c r="A1253" s="1">
        <v>71853</v>
      </c>
      <c r="B1253" s="1">
        <v>1117</v>
      </c>
      <c r="C1253" t="str">
        <f t="shared" si="19"/>
        <v>January</v>
      </c>
      <c r="D1253">
        <v>1</v>
      </c>
    </row>
    <row r="1254" spans="1:4" x14ac:dyDescent="0.15">
      <c r="A1254" s="1">
        <v>35876</v>
      </c>
      <c r="B1254" s="1">
        <v>115</v>
      </c>
      <c r="C1254" t="str">
        <f t="shared" si="19"/>
        <v>July</v>
      </c>
      <c r="D1254">
        <v>1</v>
      </c>
    </row>
    <row r="1255" spans="1:4" x14ac:dyDescent="0.15">
      <c r="A1255" s="1">
        <v>40049</v>
      </c>
      <c r="B1255" s="1">
        <v>29</v>
      </c>
      <c r="C1255" t="str">
        <f t="shared" si="19"/>
        <v>May</v>
      </c>
      <c r="D1255">
        <v>1</v>
      </c>
    </row>
    <row r="1256" spans="1:4" x14ac:dyDescent="0.15">
      <c r="A1256" s="1">
        <v>64090</v>
      </c>
      <c r="B1256" s="1">
        <v>662</v>
      </c>
      <c r="C1256" t="str">
        <f t="shared" si="19"/>
        <v>February</v>
      </c>
      <c r="D1256">
        <v>1</v>
      </c>
    </row>
    <row r="1257" spans="1:4" x14ac:dyDescent="0.15">
      <c r="A1257" s="1">
        <v>50127</v>
      </c>
      <c r="B1257" s="1">
        <v>305</v>
      </c>
      <c r="C1257" t="str">
        <f t="shared" si="19"/>
        <v>May</v>
      </c>
      <c r="D1257">
        <v>1</v>
      </c>
    </row>
    <row r="1258" spans="1:4" x14ac:dyDescent="0.15">
      <c r="A1258" s="1">
        <v>43263</v>
      </c>
      <c r="B1258" s="1">
        <v>339</v>
      </c>
      <c r="C1258" t="str">
        <f t="shared" si="19"/>
        <v>March</v>
      </c>
      <c r="D1258">
        <v>1</v>
      </c>
    </row>
    <row r="1259" spans="1:4" x14ac:dyDescent="0.15">
      <c r="A1259" s="1">
        <v>53378</v>
      </c>
      <c r="B1259" s="1">
        <v>661</v>
      </c>
      <c r="C1259" t="str">
        <f t="shared" si="19"/>
        <v>January</v>
      </c>
      <c r="D1259">
        <v>1</v>
      </c>
    </row>
    <row r="1260" spans="1:4" x14ac:dyDescent="0.15">
      <c r="A1260" s="1">
        <v>18929</v>
      </c>
      <c r="B1260" s="1">
        <v>67</v>
      </c>
      <c r="C1260" t="str">
        <f t="shared" si="19"/>
        <v>July</v>
      </c>
      <c r="D1260">
        <v>1</v>
      </c>
    </row>
    <row r="1261" spans="1:4" x14ac:dyDescent="0.15">
      <c r="A1261" s="1">
        <v>24367</v>
      </c>
      <c r="B1261" s="1">
        <v>19</v>
      </c>
      <c r="C1261" t="str">
        <f t="shared" si="19"/>
        <v>July</v>
      </c>
      <c r="D1261">
        <v>1</v>
      </c>
    </row>
    <row r="1262" spans="1:4" x14ac:dyDescent="0.15">
      <c r="A1262" s="1">
        <v>26887</v>
      </c>
      <c r="B1262" s="1">
        <v>24</v>
      </c>
      <c r="C1262" t="str">
        <f t="shared" si="19"/>
        <v>December</v>
      </c>
      <c r="D1262">
        <v>1</v>
      </c>
    </row>
    <row r="1263" spans="1:4" x14ac:dyDescent="0.15">
      <c r="A1263" s="1">
        <v>62061</v>
      </c>
      <c r="B1263" s="1">
        <v>762</v>
      </c>
      <c r="C1263" t="str">
        <f t="shared" si="19"/>
        <v>June</v>
      </c>
      <c r="D1263">
        <v>1</v>
      </c>
    </row>
    <row r="1264" spans="1:4" x14ac:dyDescent="0.15">
      <c r="A1264" s="1">
        <v>56046</v>
      </c>
      <c r="B1264" s="1">
        <v>641</v>
      </c>
      <c r="C1264" t="str">
        <f t="shared" si="19"/>
        <v>May</v>
      </c>
      <c r="D1264">
        <v>1</v>
      </c>
    </row>
    <row r="1265" spans="1:4" x14ac:dyDescent="0.15">
      <c r="A1265" s="1">
        <v>76542</v>
      </c>
      <c r="B1265" s="1">
        <v>1469</v>
      </c>
      <c r="C1265" t="str">
        <f t="shared" si="19"/>
        <v>May</v>
      </c>
      <c r="D1265">
        <v>1</v>
      </c>
    </row>
    <row r="1266" spans="1:4" x14ac:dyDescent="0.15">
      <c r="A1266" s="1">
        <v>42000</v>
      </c>
      <c r="B1266" s="1">
        <v>618</v>
      </c>
      <c r="C1266" t="str">
        <f t="shared" si="19"/>
        <v>June</v>
      </c>
      <c r="D1266">
        <v>1</v>
      </c>
    </row>
    <row r="1267" spans="1:4" x14ac:dyDescent="0.15">
      <c r="A1267" s="1">
        <v>18227</v>
      </c>
      <c r="B1267" s="1">
        <v>17</v>
      </c>
      <c r="C1267" t="str">
        <f t="shared" si="19"/>
        <v>May</v>
      </c>
      <c r="D1267">
        <v>1</v>
      </c>
    </row>
    <row r="1268" spans="1:4" x14ac:dyDescent="0.15">
      <c r="A1268" s="1">
        <v>69139</v>
      </c>
      <c r="B1268" s="1">
        <v>221</v>
      </c>
      <c r="C1268" t="str">
        <f t="shared" si="19"/>
        <v>May</v>
      </c>
      <c r="D1268">
        <v>1</v>
      </c>
    </row>
    <row r="1269" spans="1:4" x14ac:dyDescent="0.15">
      <c r="A1269" s="1">
        <v>69627</v>
      </c>
      <c r="B1269" s="1">
        <v>808</v>
      </c>
      <c r="C1269" t="str">
        <f t="shared" si="19"/>
        <v>April</v>
      </c>
      <c r="D1269">
        <v>1</v>
      </c>
    </row>
    <row r="1270" spans="1:4" x14ac:dyDescent="0.15">
      <c r="A1270" s="1">
        <v>38136</v>
      </c>
      <c r="B1270" s="1">
        <v>70</v>
      </c>
      <c r="C1270" t="str">
        <f t="shared" si="19"/>
        <v>October</v>
      </c>
      <c r="D1270">
        <v>1</v>
      </c>
    </row>
    <row r="1271" spans="1:4" x14ac:dyDescent="0.15">
      <c r="A1271" s="1">
        <v>62159</v>
      </c>
      <c r="B1271" s="1">
        <v>605</v>
      </c>
      <c r="C1271" t="str">
        <f t="shared" si="19"/>
        <v>May</v>
      </c>
      <c r="D1271">
        <v>1</v>
      </c>
    </row>
    <row r="1272" spans="1:4" x14ac:dyDescent="0.15">
      <c r="A1272" s="1">
        <v>80695</v>
      </c>
      <c r="B1272" s="1">
        <v>1900</v>
      </c>
      <c r="C1272" t="str">
        <f t="shared" si="19"/>
        <v>April</v>
      </c>
      <c r="D1272">
        <v>1</v>
      </c>
    </row>
    <row r="1273" spans="1:4" x14ac:dyDescent="0.15">
      <c r="A1273" s="1">
        <v>33316</v>
      </c>
      <c r="B1273" s="1">
        <v>119</v>
      </c>
      <c r="C1273" t="str">
        <f t="shared" si="19"/>
        <v>November</v>
      </c>
      <c r="D1273">
        <v>1</v>
      </c>
    </row>
    <row r="1274" spans="1:4" x14ac:dyDescent="0.15">
      <c r="A1274" s="1">
        <v>58554</v>
      </c>
      <c r="B1274" s="1">
        <v>498</v>
      </c>
      <c r="C1274" t="str">
        <f t="shared" si="19"/>
        <v>June</v>
      </c>
      <c r="D1274">
        <v>1</v>
      </c>
    </row>
    <row r="1275" spans="1:4" x14ac:dyDescent="0.15">
      <c r="A1275" s="1">
        <v>17256</v>
      </c>
      <c r="B1275" s="1">
        <v>40</v>
      </c>
      <c r="C1275" t="str">
        <f t="shared" si="19"/>
        <v>April</v>
      </c>
      <c r="D1275">
        <v>1</v>
      </c>
    </row>
    <row r="1276" spans="1:4" x14ac:dyDescent="0.15">
      <c r="A1276" s="1">
        <v>53034</v>
      </c>
      <c r="B1276" s="1">
        <v>397</v>
      </c>
      <c r="C1276" t="str">
        <f t="shared" si="19"/>
        <v>January</v>
      </c>
      <c r="D1276">
        <v>1</v>
      </c>
    </row>
    <row r="1277" spans="1:4" x14ac:dyDescent="0.15">
      <c r="A1277" s="1">
        <v>52203</v>
      </c>
      <c r="B1277" s="1">
        <v>911</v>
      </c>
      <c r="C1277" t="str">
        <f t="shared" si="19"/>
        <v>November</v>
      </c>
      <c r="D1277">
        <v>1</v>
      </c>
    </row>
    <row r="1278" spans="1:4" x14ac:dyDescent="0.15">
      <c r="A1278" s="1">
        <v>59601</v>
      </c>
      <c r="B1278" s="1">
        <v>774</v>
      </c>
      <c r="C1278" t="str">
        <f t="shared" si="19"/>
        <v>June</v>
      </c>
      <c r="D1278">
        <v>1</v>
      </c>
    </row>
    <row r="1279" spans="1:4" x14ac:dyDescent="0.15">
      <c r="A1279" s="1">
        <v>33051</v>
      </c>
      <c r="B1279" s="1">
        <v>616</v>
      </c>
      <c r="C1279" t="str">
        <f t="shared" si="19"/>
        <v>April</v>
      </c>
      <c r="D1279">
        <v>1</v>
      </c>
    </row>
    <row r="1280" spans="1:4" x14ac:dyDescent="0.15">
      <c r="A1280" s="1">
        <v>47025</v>
      </c>
      <c r="B1280" s="1">
        <v>389</v>
      </c>
      <c r="C1280" t="str">
        <f t="shared" si="19"/>
        <v>May</v>
      </c>
      <c r="D1280">
        <v>1</v>
      </c>
    </row>
    <row r="1281" spans="1:4" x14ac:dyDescent="0.15">
      <c r="A1281" s="1">
        <v>37971</v>
      </c>
      <c r="B1281" s="1">
        <v>23</v>
      </c>
      <c r="C1281" t="str">
        <f t="shared" si="19"/>
        <v>November</v>
      </c>
      <c r="D1281">
        <v>1</v>
      </c>
    </row>
    <row r="1282" spans="1:4" x14ac:dyDescent="0.15">
      <c r="A1282" s="1">
        <v>67267</v>
      </c>
      <c r="B1282" s="1">
        <v>221</v>
      </c>
      <c r="C1282" t="str">
        <f t="shared" si="19"/>
        <v>May</v>
      </c>
      <c r="D1282">
        <v>1</v>
      </c>
    </row>
    <row r="1283" spans="1:4" x14ac:dyDescent="0.15">
      <c r="A1283" s="1">
        <v>57338</v>
      </c>
      <c r="B1283" s="1">
        <v>220</v>
      </c>
      <c r="C1283" t="str">
        <f t="shared" ref="C1283:C1346" si="20">TEXT(DATE(2024,B1283,1),"mmmm")</f>
        <v>April</v>
      </c>
      <c r="D1283">
        <v>1</v>
      </c>
    </row>
    <row r="1284" spans="1:4" x14ac:dyDescent="0.15">
      <c r="A1284" s="1">
        <v>50523</v>
      </c>
      <c r="B1284" s="1">
        <v>90</v>
      </c>
      <c r="C1284" t="str">
        <f t="shared" si="20"/>
        <v>June</v>
      </c>
      <c r="D1284">
        <v>1</v>
      </c>
    </row>
    <row r="1285" spans="1:4" x14ac:dyDescent="0.15">
      <c r="A1285" s="1">
        <v>50611</v>
      </c>
      <c r="B1285" s="1">
        <v>489</v>
      </c>
      <c r="C1285" t="str">
        <f t="shared" si="20"/>
        <v>September</v>
      </c>
      <c r="D1285">
        <v>1</v>
      </c>
    </row>
    <row r="1286" spans="1:4" x14ac:dyDescent="0.15">
      <c r="A1286" s="1">
        <v>56242</v>
      </c>
      <c r="B1286" s="1">
        <v>883</v>
      </c>
      <c r="C1286" t="str">
        <f t="shared" si="20"/>
        <v>July</v>
      </c>
      <c r="D1286">
        <v>1</v>
      </c>
    </row>
    <row r="1287" spans="1:4" x14ac:dyDescent="0.15">
      <c r="A1287" s="1">
        <v>48904</v>
      </c>
      <c r="B1287" s="1">
        <v>344</v>
      </c>
      <c r="C1287" t="str">
        <f t="shared" si="20"/>
        <v>August</v>
      </c>
      <c r="D1287">
        <v>1</v>
      </c>
    </row>
    <row r="1288" spans="1:4" x14ac:dyDescent="0.15">
      <c r="A1288" s="1">
        <v>56243</v>
      </c>
      <c r="B1288" s="1">
        <v>389</v>
      </c>
      <c r="C1288" t="str">
        <f t="shared" si="20"/>
        <v>May</v>
      </c>
      <c r="D1288">
        <v>1</v>
      </c>
    </row>
    <row r="1289" spans="1:4" x14ac:dyDescent="0.15">
      <c r="A1289" s="1">
        <v>42564</v>
      </c>
      <c r="B1289" s="1">
        <v>615</v>
      </c>
      <c r="C1289" t="str">
        <f t="shared" si="20"/>
        <v>March</v>
      </c>
      <c r="D1289">
        <v>1</v>
      </c>
    </row>
    <row r="1290" spans="1:4" x14ac:dyDescent="0.15">
      <c r="A1290" s="1">
        <v>57420</v>
      </c>
      <c r="B1290" s="1">
        <v>298</v>
      </c>
      <c r="C1290" t="str">
        <f t="shared" si="20"/>
        <v>October</v>
      </c>
      <c r="D1290">
        <v>1</v>
      </c>
    </row>
    <row r="1291" spans="1:4" x14ac:dyDescent="0.15">
      <c r="A1291" s="1">
        <v>46390</v>
      </c>
      <c r="B1291" s="1">
        <v>184</v>
      </c>
      <c r="C1291" t="str">
        <f t="shared" si="20"/>
        <v>April</v>
      </c>
      <c r="D1291">
        <v>1</v>
      </c>
    </row>
    <row r="1292" spans="1:4" x14ac:dyDescent="0.15">
      <c r="A1292" s="1">
        <v>54342</v>
      </c>
      <c r="B1292" s="1">
        <v>149</v>
      </c>
      <c r="C1292" t="str">
        <f t="shared" si="20"/>
        <v>May</v>
      </c>
      <c r="D1292">
        <v>1</v>
      </c>
    </row>
    <row r="1293" spans="1:4" x14ac:dyDescent="0.15">
      <c r="A1293" s="1">
        <v>20895</v>
      </c>
      <c r="B1293" s="1">
        <v>41</v>
      </c>
      <c r="C1293" t="str">
        <f t="shared" si="20"/>
        <v>May</v>
      </c>
      <c r="D1293">
        <v>1</v>
      </c>
    </row>
    <row r="1294" spans="1:4" x14ac:dyDescent="0.15">
      <c r="A1294" s="1">
        <v>92344</v>
      </c>
      <c r="B1294" s="1">
        <v>1780</v>
      </c>
      <c r="C1294" t="str">
        <f t="shared" si="20"/>
        <v>April</v>
      </c>
      <c r="D1294">
        <v>1</v>
      </c>
    </row>
    <row r="1295" spans="1:4" x14ac:dyDescent="0.15">
      <c r="A1295" s="1">
        <v>44964</v>
      </c>
      <c r="B1295" s="1">
        <v>39</v>
      </c>
      <c r="C1295" t="str">
        <f t="shared" si="20"/>
        <v>March</v>
      </c>
      <c r="D1295">
        <v>1</v>
      </c>
    </row>
    <row r="1296" spans="1:4" x14ac:dyDescent="0.15">
      <c r="A1296" s="1">
        <v>53761</v>
      </c>
      <c r="B1296" s="1">
        <v>254</v>
      </c>
      <c r="C1296" t="str">
        <f t="shared" si="20"/>
        <v>February</v>
      </c>
      <c r="D1296">
        <v>1</v>
      </c>
    </row>
    <row r="1297" spans="1:4" x14ac:dyDescent="0.15">
      <c r="A1297" s="1">
        <v>22682</v>
      </c>
      <c r="B1297" s="1">
        <v>59</v>
      </c>
      <c r="C1297" t="str">
        <f t="shared" si="20"/>
        <v>November</v>
      </c>
      <c r="D1297">
        <v>1</v>
      </c>
    </row>
    <row r="1298" spans="1:4" x14ac:dyDescent="0.15">
      <c r="A1298" s="1">
        <v>38887</v>
      </c>
      <c r="B1298" s="1">
        <v>39</v>
      </c>
      <c r="C1298" t="str">
        <f t="shared" si="20"/>
        <v>March</v>
      </c>
      <c r="D1298">
        <v>1</v>
      </c>
    </row>
    <row r="1299" spans="1:4" x14ac:dyDescent="0.15">
      <c r="A1299" s="1">
        <v>41658</v>
      </c>
      <c r="B1299" s="1">
        <v>43</v>
      </c>
      <c r="C1299" t="str">
        <f t="shared" si="20"/>
        <v>July</v>
      </c>
      <c r="D1299">
        <v>1</v>
      </c>
    </row>
    <row r="1300" spans="1:4" x14ac:dyDescent="0.15">
      <c r="A1300" s="1">
        <v>29791</v>
      </c>
      <c r="B1300" s="1">
        <v>20</v>
      </c>
      <c r="C1300" t="str">
        <f t="shared" si="20"/>
        <v>August</v>
      </c>
      <c r="D1300">
        <v>1</v>
      </c>
    </row>
    <row r="1301" spans="1:4" x14ac:dyDescent="0.15">
      <c r="A1301" s="1">
        <v>63915</v>
      </c>
      <c r="B1301" s="1">
        <v>774</v>
      </c>
      <c r="C1301" t="str">
        <f t="shared" si="20"/>
        <v>June</v>
      </c>
      <c r="D1301">
        <v>1</v>
      </c>
    </row>
    <row r="1302" spans="1:4" x14ac:dyDescent="0.15">
      <c r="A1302" s="1">
        <v>39996</v>
      </c>
      <c r="B1302" s="1">
        <v>14</v>
      </c>
      <c r="C1302" t="str">
        <f t="shared" si="20"/>
        <v>February</v>
      </c>
      <c r="D1302">
        <v>1</v>
      </c>
    </row>
    <row r="1303" spans="1:4" x14ac:dyDescent="0.15">
      <c r="A1303" s="1">
        <v>26759</v>
      </c>
      <c r="B1303" s="1">
        <v>57</v>
      </c>
      <c r="C1303" t="str">
        <f t="shared" si="20"/>
        <v>September</v>
      </c>
      <c r="D1303">
        <v>1</v>
      </c>
    </row>
    <row r="1304" spans="1:4" x14ac:dyDescent="0.15">
      <c r="A1304" s="1">
        <v>51039</v>
      </c>
      <c r="B1304" s="1">
        <v>308</v>
      </c>
      <c r="C1304" t="str">
        <f t="shared" si="20"/>
        <v>August</v>
      </c>
      <c r="D1304">
        <v>1</v>
      </c>
    </row>
    <row r="1305" spans="1:4" x14ac:dyDescent="0.15">
      <c r="A1305" s="1">
        <v>60544</v>
      </c>
      <c r="B1305" s="1">
        <v>254</v>
      </c>
      <c r="C1305" t="str">
        <f t="shared" si="20"/>
        <v>February</v>
      </c>
      <c r="D1305">
        <v>1</v>
      </c>
    </row>
    <row r="1306" spans="1:4" x14ac:dyDescent="0.15">
      <c r="A1306" s="1">
        <v>37716</v>
      </c>
      <c r="B1306" s="1">
        <v>147</v>
      </c>
      <c r="C1306" t="str">
        <f t="shared" si="20"/>
        <v>March</v>
      </c>
      <c r="D1306">
        <v>1</v>
      </c>
    </row>
    <row r="1307" spans="1:4" x14ac:dyDescent="0.15">
      <c r="A1307" s="1">
        <v>55517</v>
      </c>
      <c r="B1307" s="1">
        <v>597</v>
      </c>
      <c r="C1307" t="str">
        <f t="shared" si="20"/>
        <v>September</v>
      </c>
      <c r="D1307">
        <v>1</v>
      </c>
    </row>
    <row r="1308" spans="1:4" x14ac:dyDescent="0.15">
      <c r="A1308" s="1">
        <v>44511</v>
      </c>
      <c r="B1308" s="1">
        <v>713</v>
      </c>
      <c r="C1308" t="str">
        <f t="shared" si="20"/>
        <v>May</v>
      </c>
      <c r="D1308">
        <v>1</v>
      </c>
    </row>
    <row r="1309" spans="1:4" x14ac:dyDescent="0.15">
      <c r="A1309" s="1">
        <v>36947</v>
      </c>
      <c r="B1309" s="1">
        <v>117</v>
      </c>
      <c r="C1309" t="str">
        <f t="shared" si="20"/>
        <v>September</v>
      </c>
      <c r="D1309">
        <v>1</v>
      </c>
    </row>
    <row r="1310" spans="1:4" x14ac:dyDescent="0.15">
      <c r="A1310" s="1">
        <v>67087</v>
      </c>
      <c r="B1310" s="1">
        <v>751</v>
      </c>
      <c r="C1310" t="str">
        <f t="shared" si="20"/>
        <v>July</v>
      </c>
      <c r="D1310">
        <v>1</v>
      </c>
    </row>
    <row r="1311" spans="1:4" x14ac:dyDescent="0.15">
      <c r="A1311" s="1">
        <v>57045</v>
      </c>
      <c r="B1311" s="1">
        <v>437</v>
      </c>
      <c r="C1311" t="str">
        <f t="shared" si="20"/>
        <v>May</v>
      </c>
      <c r="D1311">
        <v>1</v>
      </c>
    </row>
    <row r="1312" spans="1:4" x14ac:dyDescent="0.15">
      <c r="A1312" s="1">
        <v>60208</v>
      </c>
      <c r="B1312" s="1">
        <v>597</v>
      </c>
      <c r="C1312" t="str">
        <f t="shared" si="20"/>
        <v>September</v>
      </c>
      <c r="D1312">
        <v>1</v>
      </c>
    </row>
    <row r="1313" spans="1:4" x14ac:dyDescent="0.15">
      <c r="A1313" s="1">
        <v>69389</v>
      </c>
      <c r="B1313" s="1">
        <v>782</v>
      </c>
      <c r="C1313" t="str">
        <f t="shared" si="20"/>
        <v>February</v>
      </c>
      <c r="D1313">
        <v>1</v>
      </c>
    </row>
    <row r="1314" spans="1:4" x14ac:dyDescent="0.15">
      <c r="A1314" s="1">
        <v>64713</v>
      </c>
      <c r="B1314" s="1">
        <v>548</v>
      </c>
      <c r="C1314" t="str">
        <f t="shared" si="20"/>
        <v>August</v>
      </c>
      <c r="D1314">
        <v>1</v>
      </c>
    </row>
    <row r="1315" spans="1:4" x14ac:dyDescent="0.15">
      <c r="A1315" s="1">
        <v>43142</v>
      </c>
      <c r="B1315" s="1">
        <v>16</v>
      </c>
      <c r="C1315" t="str">
        <f t="shared" si="20"/>
        <v>April</v>
      </c>
      <c r="D1315">
        <v>1</v>
      </c>
    </row>
    <row r="1316" spans="1:4" x14ac:dyDescent="0.15">
      <c r="A1316" s="1">
        <v>42720</v>
      </c>
      <c r="B1316" s="1">
        <v>542</v>
      </c>
      <c r="C1316" t="str">
        <f t="shared" si="20"/>
        <v>February</v>
      </c>
      <c r="D1316">
        <v>1</v>
      </c>
    </row>
    <row r="1317" spans="1:4" x14ac:dyDescent="0.15">
      <c r="A1317" s="1">
        <v>34412</v>
      </c>
      <c r="B1317" s="1">
        <v>154</v>
      </c>
      <c r="C1317" t="str">
        <f t="shared" si="20"/>
        <v>October</v>
      </c>
      <c r="D1317">
        <v>1</v>
      </c>
    </row>
    <row r="1318" spans="1:4" x14ac:dyDescent="0.15">
      <c r="A1318" s="1">
        <v>57537</v>
      </c>
      <c r="B1318" s="1">
        <v>445</v>
      </c>
      <c r="C1318" t="str">
        <f t="shared" si="20"/>
        <v>January</v>
      </c>
      <c r="D1318">
        <v>1</v>
      </c>
    </row>
    <row r="1319" spans="1:4" x14ac:dyDescent="0.15">
      <c r="A1319" s="1">
        <v>51315</v>
      </c>
      <c r="B1319" s="1">
        <v>181</v>
      </c>
      <c r="C1319" t="str">
        <f t="shared" si="20"/>
        <v>January</v>
      </c>
      <c r="D1319">
        <v>1</v>
      </c>
    </row>
    <row r="1320" spans="1:4" x14ac:dyDescent="0.15">
      <c r="A1320" s="1">
        <v>36026</v>
      </c>
      <c r="B1320" s="1">
        <v>44</v>
      </c>
      <c r="C1320" t="str">
        <f t="shared" si="20"/>
        <v>August</v>
      </c>
      <c r="D1320">
        <v>1</v>
      </c>
    </row>
    <row r="1321" spans="1:4" x14ac:dyDescent="0.15">
      <c r="A1321" s="1">
        <v>24639</v>
      </c>
      <c r="B1321" s="1">
        <v>43</v>
      </c>
      <c r="C1321" t="str">
        <f t="shared" si="20"/>
        <v>July</v>
      </c>
      <c r="D1321">
        <v>1</v>
      </c>
    </row>
    <row r="1322" spans="1:4" x14ac:dyDescent="0.15">
      <c r="A1322" s="1">
        <v>34578</v>
      </c>
      <c r="B1322" s="1">
        <v>8</v>
      </c>
      <c r="C1322" t="str">
        <f t="shared" si="20"/>
        <v>August</v>
      </c>
      <c r="D1322">
        <v>1</v>
      </c>
    </row>
    <row r="1323" spans="1:4" x14ac:dyDescent="0.15">
      <c r="A1323" s="1">
        <v>65704</v>
      </c>
      <c r="B1323" s="1">
        <v>571</v>
      </c>
      <c r="C1323" t="str">
        <f t="shared" si="20"/>
        <v>July</v>
      </c>
      <c r="D1323">
        <v>1</v>
      </c>
    </row>
    <row r="1324" spans="1:4" x14ac:dyDescent="0.15">
      <c r="A1324" s="1">
        <v>54132</v>
      </c>
      <c r="B1324" s="1">
        <v>39</v>
      </c>
      <c r="C1324" t="str">
        <f t="shared" si="20"/>
        <v>March</v>
      </c>
      <c r="D1324">
        <v>1</v>
      </c>
    </row>
    <row r="1325" spans="1:4" x14ac:dyDescent="0.15">
      <c r="A1325" s="1">
        <v>28164</v>
      </c>
      <c r="B1325" s="1">
        <v>66</v>
      </c>
      <c r="C1325" t="str">
        <f t="shared" si="20"/>
        <v>June</v>
      </c>
      <c r="D1325">
        <v>1</v>
      </c>
    </row>
    <row r="1326" spans="1:4" x14ac:dyDescent="0.15">
      <c r="A1326" s="1">
        <v>34596</v>
      </c>
      <c r="B1326" s="1">
        <v>16</v>
      </c>
      <c r="C1326" t="str">
        <f t="shared" si="20"/>
        <v>April</v>
      </c>
      <c r="D1326">
        <v>1</v>
      </c>
    </row>
    <row r="1327" spans="1:4" x14ac:dyDescent="0.15">
      <c r="A1327" s="1">
        <v>43269</v>
      </c>
      <c r="B1327" s="1">
        <v>18</v>
      </c>
      <c r="C1327" t="str">
        <f t="shared" si="20"/>
        <v>June</v>
      </c>
      <c r="D1327">
        <v>1</v>
      </c>
    </row>
    <row r="1328" spans="1:4" x14ac:dyDescent="0.15">
      <c r="A1328" s="1">
        <v>38741</v>
      </c>
      <c r="B1328" s="1">
        <v>48</v>
      </c>
      <c r="C1328" t="str">
        <f t="shared" si="20"/>
        <v>December</v>
      </c>
      <c r="D1328">
        <v>1</v>
      </c>
    </row>
    <row r="1329" spans="1:4" x14ac:dyDescent="0.15">
      <c r="A1329" s="1">
        <v>31907</v>
      </c>
      <c r="B1329" s="1">
        <v>375</v>
      </c>
      <c r="C1329" t="str">
        <f t="shared" si="20"/>
        <v>March</v>
      </c>
      <c r="D1329">
        <v>1</v>
      </c>
    </row>
    <row r="1330" spans="1:4" x14ac:dyDescent="0.15">
      <c r="A1330" s="1">
        <v>31163</v>
      </c>
      <c r="B1330" s="1">
        <v>28</v>
      </c>
      <c r="C1330" t="str">
        <f t="shared" si="20"/>
        <v>April</v>
      </c>
      <c r="D1330">
        <v>1</v>
      </c>
    </row>
    <row r="1331" spans="1:4" x14ac:dyDescent="0.15">
      <c r="A1331" s="1">
        <v>92533</v>
      </c>
      <c r="B1331" s="1">
        <v>1089</v>
      </c>
      <c r="C1331" t="str">
        <f t="shared" si="20"/>
        <v>September</v>
      </c>
      <c r="D1331">
        <v>1</v>
      </c>
    </row>
    <row r="1332" spans="1:4" x14ac:dyDescent="0.15">
      <c r="A1332" s="1">
        <v>34853</v>
      </c>
      <c r="B1332" s="1">
        <v>32</v>
      </c>
      <c r="C1332" t="str">
        <f t="shared" si="20"/>
        <v>August</v>
      </c>
      <c r="D1332">
        <v>1</v>
      </c>
    </row>
    <row r="1333" spans="1:4" x14ac:dyDescent="0.15">
      <c r="A1333" s="1">
        <v>70844</v>
      </c>
      <c r="B1333" s="1">
        <v>292</v>
      </c>
      <c r="C1333" t="str">
        <f t="shared" si="20"/>
        <v>April</v>
      </c>
      <c r="D1333">
        <v>1</v>
      </c>
    </row>
    <row r="1334" spans="1:4" x14ac:dyDescent="0.15">
      <c r="A1334" s="1">
        <v>31086</v>
      </c>
      <c r="B1334" s="1">
        <v>32</v>
      </c>
      <c r="C1334" t="str">
        <f t="shared" si="20"/>
        <v>August</v>
      </c>
      <c r="D1334">
        <v>1</v>
      </c>
    </row>
    <row r="1335" spans="1:4" x14ac:dyDescent="0.15">
      <c r="A1335" s="1">
        <v>20491</v>
      </c>
      <c r="B1335" s="1">
        <v>20</v>
      </c>
      <c r="C1335" t="str">
        <f t="shared" si="20"/>
        <v>August</v>
      </c>
      <c r="D1335">
        <v>1</v>
      </c>
    </row>
    <row r="1336" spans="1:4" x14ac:dyDescent="0.15">
      <c r="A1336" s="1">
        <v>42523</v>
      </c>
      <c r="B1336" s="1">
        <v>90</v>
      </c>
      <c r="C1336" t="str">
        <f t="shared" si="20"/>
        <v>June</v>
      </c>
      <c r="D1336">
        <v>1</v>
      </c>
    </row>
    <row r="1337" spans="1:4" x14ac:dyDescent="0.15">
      <c r="A1337" s="1">
        <v>33402</v>
      </c>
      <c r="B1337" s="1">
        <v>62</v>
      </c>
      <c r="C1337" t="str">
        <f t="shared" si="20"/>
        <v>February</v>
      </c>
      <c r="D1337">
        <v>1</v>
      </c>
    </row>
    <row r="1338" spans="1:4" x14ac:dyDescent="0.15">
      <c r="A1338" s="1">
        <v>36408</v>
      </c>
      <c r="B1338" s="1">
        <v>19</v>
      </c>
      <c r="C1338" t="str">
        <f t="shared" si="20"/>
        <v>July</v>
      </c>
      <c r="D1338">
        <v>1</v>
      </c>
    </row>
    <row r="1339" spans="1:4" x14ac:dyDescent="0.15">
      <c r="A1339" s="1">
        <v>56337</v>
      </c>
      <c r="B1339" s="1">
        <v>542</v>
      </c>
      <c r="C1339" t="str">
        <f t="shared" si="20"/>
        <v>February</v>
      </c>
      <c r="D1339">
        <v>1</v>
      </c>
    </row>
    <row r="1340" spans="1:4" x14ac:dyDescent="0.15">
      <c r="A1340" s="1">
        <v>57091</v>
      </c>
      <c r="B1340" s="1">
        <v>540</v>
      </c>
      <c r="C1340" t="str">
        <f t="shared" si="20"/>
        <v>December</v>
      </c>
      <c r="D1340">
        <v>1</v>
      </c>
    </row>
    <row r="1341" spans="1:4" x14ac:dyDescent="0.15">
      <c r="A1341" s="1">
        <v>82657</v>
      </c>
      <c r="B1341" s="1">
        <v>2157</v>
      </c>
      <c r="C1341" t="str">
        <f t="shared" si="20"/>
        <v>September</v>
      </c>
      <c r="D1341">
        <v>1</v>
      </c>
    </row>
    <row r="1342" spans="1:4" x14ac:dyDescent="0.15">
      <c r="A1342" s="1">
        <v>51876</v>
      </c>
      <c r="B1342" s="1">
        <v>304</v>
      </c>
      <c r="C1342" t="str">
        <f t="shared" si="20"/>
        <v>April</v>
      </c>
      <c r="D1342">
        <v>1</v>
      </c>
    </row>
    <row r="1343" spans="1:4" x14ac:dyDescent="0.15">
      <c r="A1343" s="1">
        <v>78041</v>
      </c>
      <c r="B1343" s="1">
        <v>1302</v>
      </c>
      <c r="C1343" t="str">
        <f t="shared" si="20"/>
        <v>June</v>
      </c>
      <c r="D1343">
        <v>1</v>
      </c>
    </row>
    <row r="1344" spans="1:4" x14ac:dyDescent="0.15">
      <c r="A1344" s="1">
        <v>52852</v>
      </c>
      <c r="B1344" s="1">
        <v>832</v>
      </c>
      <c r="C1344" t="str">
        <f t="shared" si="20"/>
        <v>April</v>
      </c>
      <c r="D1344">
        <v>1</v>
      </c>
    </row>
    <row r="1345" spans="1:4" x14ac:dyDescent="0.15">
      <c r="A1345" s="1">
        <v>70038</v>
      </c>
      <c r="B1345" s="1">
        <v>1114</v>
      </c>
      <c r="C1345" t="str">
        <f t="shared" si="20"/>
        <v>October</v>
      </c>
      <c r="D1345">
        <v>1</v>
      </c>
    </row>
    <row r="1346" spans="1:4" x14ac:dyDescent="0.15">
      <c r="A1346" s="1">
        <v>69401</v>
      </c>
      <c r="B1346" s="1">
        <v>651</v>
      </c>
      <c r="C1346" t="str">
        <f t="shared" si="20"/>
        <v>March</v>
      </c>
      <c r="D1346">
        <v>1</v>
      </c>
    </row>
    <row r="1347" spans="1:4" x14ac:dyDescent="0.15">
      <c r="A1347" s="1">
        <v>46053</v>
      </c>
      <c r="B1347" s="1">
        <v>184</v>
      </c>
      <c r="C1347" t="str">
        <f t="shared" ref="C1347:C1410" si="21">TEXT(DATE(2024,B1347,1),"mmmm")</f>
        <v>April</v>
      </c>
      <c r="D1347">
        <v>1</v>
      </c>
    </row>
    <row r="1348" spans="1:4" x14ac:dyDescent="0.15">
      <c r="A1348" s="1">
        <v>77343</v>
      </c>
      <c r="B1348" s="1">
        <v>1103</v>
      </c>
      <c r="C1348" t="str">
        <f t="shared" si="21"/>
        <v>November</v>
      </c>
      <c r="D1348">
        <v>1</v>
      </c>
    </row>
    <row r="1349" spans="1:4" x14ac:dyDescent="0.15">
      <c r="A1349" s="1">
        <v>38410</v>
      </c>
      <c r="B1349" s="1">
        <v>520</v>
      </c>
      <c r="C1349" t="str">
        <f t="shared" si="21"/>
        <v>April</v>
      </c>
      <c r="D1349">
        <v>1</v>
      </c>
    </row>
    <row r="1350" spans="1:4" x14ac:dyDescent="0.15">
      <c r="A1350" s="1">
        <v>40304</v>
      </c>
      <c r="B1350" s="1">
        <v>54</v>
      </c>
      <c r="C1350" t="str">
        <f t="shared" si="21"/>
        <v>June</v>
      </c>
      <c r="D1350">
        <v>1</v>
      </c>
    </row>
    <row r="1351" spans="1:4" x14ac:dyDescent="0.15">
      <c r="A1351" s="1">
        <v>32727</v>
      </c>
      <c r="B1351" s="1">
        <v>459</v>
      </c>
      <c r="C1351" t="str">
        <f t="shared" si="21"/>
        <v>March</v>
      </c>
      <c r="D1351">
        <v>1</v>
      </c>
    </row>
    <row r="1352" spans="1:4" x14ac:dyDescent="0.15">
      <c r="A1352" s="1">
        <v>46049</v>
      </c>
      <c r="B1352" s="1">
        <v>496</v>
      </c>
      <c r="C1352" t="str">
        <f t="shared" si="21"/>
        <v>April</v>
      </c>
      <c r="D1352">
        <v>1</v>
      </c>
    </row>
    <row r="1353" spans="1:4" x14ac:dyDescent="0.15">
      <c r="A1353" s="1">
        <v>26290</v>
      </c>
      <c r="B1353" s="1">
        <v>55</v>
      </c>
      <c r="C1353" t="str">
        <f t="shared" si="21"/>
        <v>July</v>
      </c>
      <c r="D1353">
        <v>1</v>
      </c>
    </row>
    <row r="1354" spans="1:4" x14ac:dyDescent="0.15">
      <c r="A1354" s="1">
        <v>86836</v>
      </c>
      <c r="B1354" s="1">
        <v>494</v>
      </c>
      <c r="C1354" t="str">
        <f t="shared" si="21"/>
        <v>February</v>
      </c>
      <c r="D1354">
        <v>1</v>
      </c>
    </row>
    <row r="1355" spans="1:4" x14ac:dyDescent="0.15">
      <c r="A1355" s="1">
        <v>57091</v>
      </c>
      <c r="B1355" s="1">
        <v>492</v>
      </c>
      <c r="C1355" t="str">
        <f t="shared" si="21"/>
        <v>December</v>
      </c>
      <c r="D1355">
        <v>1</v>
      </c>
    </row>
    <row r="1356" spans="1:4" x14ac:dyDescent="0.15">
      <c r="A1356" s="1">
        <v>64866</v>
      </c>
      <c r="B1356" s="1">
        <v>546</v>
      </c>
      <c r="C1356" t="str">
        <f t="shared" si="21"/>
        <v>June</v>
      </c>
      <c r="D1356">
        <v>1</v>
      </c>
    </row>
    <row r="1357" spans="1:4" x14ac:dyDescent="0.15">
      <c r="A1357" s="1">
        <v>57957</v>
      </c>
      <c r="B1357" s="1">
        <v>608</v>
      </c>
      <c r="C1357" t="str">
        <f t="shared" si="21"/>
        <v>August</v>
      </c>
      <c r="D1357">
        <v>1</v>
      </c>
    </row>
    <row r="1358" spans="1:4" x14ac:dyDescent="0.15">
      <c r="A1358" s="1">
        <v>16531</v>
      </c>
      <c r="B1358" s="1">
        <v>33</v>
      </c>
      <c r="C1358" t="str">
        <f t="shared" si="21"/>
        <v>September</v>
      </c>
      <c r="D1358">
        <v>1</v>
      </c>
    </row>
    <row r="1359" spans="1:4" x14ac:dyDescent="0.15">
      <c r="A1359" s="1">
        <v>28072</v>
      </c>
      <c r="B1359" s="1">
        <v>42</v>
      </c>
      <c r="C1359" t="str">
        <f t="shared" si="21"/>
        <v>June</v>
      </c>
      <c r="D1359">
        <v>1</v>
      </c>
    </row>
    <row r="1360" spans="1:4" x14ac:dyDescent="0.15">
      <c r="A1360" s="1">
        <v>49476</v>
      </c>
      <c r="B1360" s="1">
        <v>599</v>
      </c>
      <c r="C1360" t="str">
        <f t="shared" si="21"/>
        <v>November</v>
      </c>
      <c r="D1360">
        <v>1</v>
      </c>
    </row>
    <row r="1361" spans="1:4" x14ac:dyDescent="0.15">
      <c r="A1361" s="1">
        <v>50725</v>
      </c>
      <c r="B1361" s="1">
        <v>538</v>
      </c>
      <c r="C1361" t="str">
        <f t="shared" si="21"/>
        <v>October</v>
      </c>
      <c r="D1361">
        <v>1</v>
      </c>
    </row>
    <row r="1362" spans="1:4" x14ac:dyDescent="0.15">
      <c r="A1362" s="1">
        <v>41145</v>
      </c>
      <c r="B1362" s="1">
        <v>12</v>
      </c>
      <c r="C1362" t="str">
        <f t="shared" si="21"/>
        <v>December</v>
      </c>
      <c r="D1362">
        <v>1</v>
      </c>
    </row>
    <row r="1363" spans="1:4" x14ac:dyDescent="0.15">
      <c r="A1363" s="1">
        <v>67419</v>
      </c>
      <c r="B1363" s="1">
        <v>1429</v>
      </c>
      <c r="C1363" t="str">
        <f t="shared" si="21"/>
        <v>January</v>
      </c>
      <c r="D1363">
        <v>1</v>
      </c>
    </row>
    <row r="1364" spans="1:4" x14ac:dyDescent="0.15">
      <c r="A1364" s="1">
        <v>23162</v>
      </c>
      <c r="B1364" s="1">
        <v>43</v>
      </c>
      <c r="C1364" t="str">
        <f t="shared" si="21"/>
        <v>July</v>
      </c>
      <c r="D1364">
        <v>1</v>
      </c>
    </row>
    <row r="1365" spans="1:4" x14ac:dyDescent="0.15">
      <c r="A1365" s="1">
        <v>34380</v>
      </c>
      <c r="B1365" s="1">
        <v>151</v>
      </c>
      <c r="C1365" t="str">
        <f t="shared" si="21"/>
        <v>July</v>
      </c>
      <c r="D1365">
        <v>1</v>
      </c>
    </row>
    <row r="1366" spans="1:4" x14ac:dyDescent="0.15">
      <c r="A1366" s="1">
        <v>34704</v>
      </c>
      <c r="B1366" s="1">
        <v>35</v>
      </c>
      <c r="C1366" t="str">
        <f t="shared" si="21"/>
        <v>November</v>
      </c>
      <c r="D1366">
        <v>1</v>
      </c>
    </row>
    <row r="1367" spans="1:4" x14ac:dyDescent="0.15">
      <c r="A1367" s="1">
        <v>78028</v>
      </c>
      <c r="B1367" s="1">
        <v>490</v>
      </c>
      <c r="C1367" t="str">
        <f t="shared" si="21"/>
        <v>October</v>
      </c>
      <c r="D1367">
        <v>1</v>
      </c>
    </row>
    <row r="1368" spans="1:4" x14ac:dyDescent="0.15">
      <c r="A1368" s="1">
        <v>65148</v>
      </c>
      <c r="B1368" s="1">
        <v>962</v>
      </c>
      <c r="C1368" t="str">
        <f t="shared" si="21"/>
        <v>February</v>
      </c>
      <c r="D1368">
        <v>1</v>
      </c>
    </row>
    <row r="1369" spans="1:4" x14ac:dyDescent="0.15">
      <c r="A1369" s="1">
        <v>39898</v>
      </c>
      <c r="B1369" s="1">
        <v>122</v>
      </c>
      <c r="C1369" t="str">
        <f t="shared" si="21"/>
        <v>February</v>
      </c>
      <c r="D1369">
        <v>1</v>
      </c>
    </row>
    <row r="1370" spans="1:4" x14ac:dyDescent="0.15">
      <c r="A1370" s="1">
        <v>59892</v>
      </c>
      <c r="B1370" s="1">
        <v>87</v>
      </c>
      <c r="C1370" t="str">
        <f t="shared" si="21"/>
        <v>March</v>
      </c>
      <c r="D1370">
        <v>1</v>
      </c>
    </row>
    <row r="1371" spans="1:4" x14ac:dyDescent="0.15">
      <c r="A1371" s="1">
        <v>41020</v>
      </c>
      <c r="B1371" s="1">
        <v>181</v>
      </c>
      <c r="C1371" t="str">
        <f t="shared" si="21"/>
        <v>January</v>
      </c>
      <c r="D1371">
        <v>1</v>
      </c>
    </row>
    <row r="1372" spans="1:4" x14ac:dyDescent="0.15">
      <c r="A1372" s="1">
        <v>57072</v>
      </c>
      <c r="B1372" s="1">
        <v>1004</v>
      </c>
      <c r="C1372" t="str">
        <f t="shared" si="21"/>
        <v>August</v>
      </c>
      <c r="D1372">
        <v>1</v>
      </c>
    </row>
    <row r="1373" spans="1:4" x14ac:dyDescent="0.15">
      <c r="A1373" s="1">
        <v>19414</v>
      </c>
      <c r="B1373" s="1">
        <v>25</v>
      </c>
      <c r="C1373" t="str">
        <f t="shared" si="21"/>
        <v>January</v>
      </c>
      <c r="D1373">
        <v>1</v>
      </c>
    </row>
    <row r="1374" spans="1:4" x14ac:dyDescent="0.15">
      <c r="A1374" s="1">
        <v>19107</v>
      </c>
      <c r="B1374" s="1">
        <v>30</v>
      </c>
      <c r="C1374" t="str">
        <f t="shared" si="21"/>
        <v>June</v>
      </c>
      <c r="D1374">
        <v>1</v>
      </c>
    </row>
    <row r="1375" spans="1:4" x14ac:dyDescent="0.15">
      <c r="A1375" s="1">
        <v>75484</v>
      </c>
      <c r="B1375" s="1">
        <v>1125</v>
      </c>
      <c r="C1375" t="str">
        <f t="shared" si="21"/>
        <v>September</v>
      </c>
      <c r="D1375">
        <v>1</v>
      </c>
    </row>
    <row r="1376" spans="1:4" x14ac:dyDescent="0.15">
      <c r="A1376" s="1">
        <v>70379</v>
      </c>
      <c r="B1376" s="1">
        <v>852</v>
      </c>
      <c r="C1376" t="str">
        <f t="shared" si="21"/>
        <v>December</v>
      </c>
      <c r="D1376">
        <v>1</v>
      </c>
    </row>
    <row r="1377" spans="1:4" x14ac:dyDescent="0.15">
      <c r="A1377" s="1">
        <v>79419</v>
      </c>
      <c r="B1377" s="1">
        <v>1600</v>
      </c>
      <c r="C1377" t="str">
        <f t="shared" si="21"/>
        <v>April</v>
      </c>
      <c r="D1377">
        <v>1</v>
      </c>
    </row>
    <row r="1378" spans="1:4" x14ac:dyDescent="0.15">
      <c r="A1378" s="1">
        <v>64014</v>
      </c>
      <c r="B1378" s="1">
        <v>436</v>
      </c>
      <c r="C1378" t="str">
        <f t="shared" si="21"/>
        <v>April</v>
      </c>
      <c r="D1378">
        <v>1</v>
      </c>
    </row>
    <row r="1379" spans="1:4" x14ac:dyDescent="0.15">
      <c r="A1379" s="1">
        <v>76998</v>
      </c>
      <c r="B1379" s="1">
        <v>1803</v>
      </c>
      <c r="C1379" t="str">
        <f t="shared" si="21"/>
        <v>March</v>
      </c>
      <c r="D1379">
        <v>1</v>
      </c>
    </row>
    <row r="1380" spans="1:4" x14ac:dyDescent="0.15">
      <c r="A1380" s="1">
        <v>49854</v>
      </c>
      <c r="B1380" s="1">
        <v>350</v>
      </c>
      <c r="C1380" t="str">
        <f t="shared" si="21"/>
        <v>February</v>
      </c>
      <c r="D1380">
        <v>1</v>
      </c>
    </row>
    <row r="1381" spans="1:4" x14ac:dyDescent="0.15">
      <c r="A1381" s="1">
        <v>50611</v>
      </c>
      <c r="B1381" s="1">
        <v>489</v>
      </c>
      <c r="C1381" t="str">
        <f t="shared" si="21"/>
        <v>September</v>
      </c>
      <c r="D1381">
        <v>1</v>
      </c>
    </row>
    <row r="1382" spans="1:4" x14ac:dyDescent="0.15">
      <c r="A1382" s="1">
        <v>42873</v>
      </c>
      <c r="B1382" s="1">
        <v>254</v>
      </c>
      <c r="C1382" t="str">
        <f t="shared" si="21"/>
        <v>February</v>
      </c>
      <c r="D1382">
        <v>1</v>
      </c>
    </row>
    <row r="1383" spans="1:4" x14ac:dyDescent="0.15">
      <c r="A1383" s="1">
        <v>36130</v>
      </c>
      <c r="B1383" s="1">
        <v>451</v>
      </c>
      <c r="C1383" t="str">
        <f t="shared" si="21"/>
        <v>July</v>
      </c>
      <c r="D1383">
        <v>1</v>
      </c>
    </row>
    <row r="1384" spans="1:4" x14ac:dyDescent="0.15">
      <c r="A1384" s="1">
        <v>57867</v>
      </c>
      <c r="B1384" s="1">
        <v>595</v>
      </c>
      <c r="C1384" t="str">
        <f t="shared" si="21"/>
        <v>July</v>
      </c>
      <c r="D1384">
        <v>1</v>
      </c>
    </row>
    <row r="1385" spans="1:4" x14ac:dyDescent="0.15">
      <c r="A1385" s="1">
        <v>35765</v>
      </c>
      <c r="B1385" s="1">
        <v>60</v>
      </c>
      <c r="C1385" t="str">
        <f t="shared" si="21"/>
        <v>December</v>
      </c>
      <c r="D1385">
        <v>1</v>
      </c>
    </row>
    <row r="1386" spans="1:4" x14ac:dyDescent="0.15">
      <c r="A1386" s="1">
        <v>65492</v>
      </c>
      <c r="B1386" s="1">
        <v>998</v>
      </c>
      <c r="C1386" t="str">
        <f t="shared" si="21"/>
        <v>February</v>
      </c>
      <c r="D1386">
        <v>1</v>
      </c>
    </row>
    <row r="1387" spans="1:4" x14ac:dyDescent="0.15">
      <c r="A1387" s="1">
        <v>32952</v>
      </c>
      <c r="B1387" s="1">
        <v>54</v>
      </c>
      <c r="C1387" t="str">
        <f t="shared" si="21"/>
        <v>June</v>
      </c>
      <c r="D1387">
        <v>1</v>
      </c>
    </row>
    <row r="1388" spans="1:4" x14ac:dyDescent="0.15">
      <c r="A1388" s="1">
        <v>54998</v>
      </c>
      <c r="B1388" s="1">
        <v>447</v>
      </c>
      <c r="C1388" t="str">
        <f t="shared" si="21"/>
        <v>March</v>
      </c>
      <c r="D1388">
        <v>1</v>
      </c>
    </row>
    <row r="1389" spans="1:4" x14ac:dyDescent="0.15">
      <c r="A1389" s="1">
        <v>71706</v>
      </c>
      <c r="B1389" s="1">
        <v>1429</v>
      </c>
      <c r="C1389" t="str">
        <f t="shared" si="21"/>
        <v>January</v>
      </c>
      <c r="D1389">
        <v>1</v>
      </c>
    </row>
    <row r="1390" spans="1:4" x14ac:dyDescent="0.15">
      <c r="A1390" s="1">
        <v>68487</v>
      </c>
      <c r="B1390" s="1">
        <v>1277</v>
      </c>
      <c r="C1390" t="str">
        <f t="shared" si="21"/>
        <v>May</v>
      </c>
      <c r="D1390">
        <v>1</v>
      </c>
    </row>
    <row r="1391" spans="1:4" x14ac:dyDescent="0.15">
      <c r="A1391" s="1">
        <v>53253</v>
      </c>
      <c r="B1391" s="1">
        <v>311</v>
      </c>
      <c r="C1391" t="str">
        <f t="shared" si="21"/>
        <v>November</v>
      </c>
      <c r="D1391">
        <v>1</v>
      </c>
    </row>
    <row r="1392" spans="1:4" x14ac:dyDescent="0.15">
      <c r="A1392" s="1">
        <v>55521</v>
      </c>
      <c r="B1392" s="1">
        <v>442</v>
      </c>
      <c r="C1392" t="str">
        <f t="shared" si="21"/>
        <v>October</v>
      </c>
      <c r="D1392">
        <v>1</v>
      </c>
    </row>
    <row r="1393" spans="1:4" x14ac:dyDescent="0.15">
      <c r="A1393" s="1">
        <v>54108</v>
      </c>
      <c r="B1393" s="1">
        <v>650</v>
      </c>
      <c r="C1393" t="str">
        <f t="shared" si="21"/>
        <v>February</v>
      </c>
      <c r="D1393">
        <v>1</v>
      </c>
    </row>
    <row r="1394" spans="1:4" x14ac:dyDescent="0.15">
      <c r="A1394" s="1">
        <v>84460</v>
      </c>
      <c r="B1394" s="1">
        <v>442</v>
      </c>
      <c r="C1394" t="str">
        <f t="shared" si="21"/>
        <v>October</v>
      </c>
      <c r="D1394">
        <v>1</v>
      </c>
    </row>
    <row r="1395" spans="1:4" x14ac:dyDescent="0.15">
      <c r="A1395" s="1">
        <v>63206</v>
      </c>
      <c r="B1395" s="1">
        <v>902</v>
      </c>
      <c r="C1395" t="str">
        <f t="shared" si="21"/>
        <v>February</v>
      </c>
      <c r="D1395">
        <v>1</v>
      </c>
    </row>
    <row r="1396" spans="1:4" x14ac:dyDescent="0.15">
      <c r="A1396" s="1">
        <v>57136</v>
      </c>
      <c r="B1396" s="1">
        <v>550</v>
      </c>
      <c r="C1396" t="str">
        <f t="shared" si="21"/>
        <v>October</v>
      </c>
      <c r="D1396">
        <v>1</v>
      </c>
    </row>
    <row r="1397" spans="1:4" x14ac:dyDescent="0.15">
      <c r="A1397" s="1">
        <v>46772</v>
      </c>
      <c r="B1397" s="1">
        <v>991</v>
      </c>
      <c r="C1397" t="str">
        <f t="shared" si="21"/>
        <v>July</v>
      </c>
      <c r="D1397">
        <v>1</v>
      </c>
    </row>
    <row r="1398" spans="1:4" x14ac:dyDescent="0.15">
      <c r="A1398" s="1">
        <v>78931</v>
      </c>
      <c r="B1398" s="1">
        <v>908</v>
      </c>
      <c r="C1398" t="str">
        <f t="shared" si="21"/>
        <v>August</v>
      </c>
      <c r="D1398">
        <v>1</v>
      </c>
    </row>
    <row r="1399" spans="1:4" x14ac:dyDescent="0.15">
      <c r="A1399" s="1">
        <v>53977</v>
      </c>
      <c r="B1399" s="1">
        <v>825</v>
      </c>
      <c r="C1399" t="str">
        <f t="shared" si="21"/>
        <v>September</v>
      </c>
      <c r="D1399">
        <v>1</v>
      </c>
    </row>
    <row r="1400" spans="1:4" x14ac:dyDescent="0.15">
      <c r="A1400" s="1">
        <v>73538</v>
      </c>
      <c r="B1400" s="1">
        <v>1551</v>
      </c>
      <c r="C1400" t="str">
        <f t="shared" si="21"/>
        <v>March</v>
      </c>
      <c r="D1400">
        <v>1</v>
      </c>
    </row>
    <row r="1401" spans="1:4" x14ac:dyDescent="0.15">
      <c r="A1401" s="1">
        <v>79529</v>
      </c>
      <c r="B1401" s="1">
        <v>1441</v>
      </c>
      <c r="C1401" t="str">
        <f t="shared" si="21"/>
        <v>January</v>
      </c>
      <c r="D1401">
        <v>1</v>
      </c>
    </row>
    <row r="1402" spans="1:4" x14ac:dyDescent="0.15">
      <c r="A1402" s="1">
        <v>51569</v>
      </c>
      <c r="B1402" s="1">
        <v>433</v>
      </c>
      <c r="C1402" t="str">
        <f t="shared" si="21"/>
        <v>January</v>
      </c>
      <c r="D1402">
        <v>1</v>
      </c>
    </row>
    <row r="1403" spans="1:4" x14ac:dyDescent="0.15">
      <c r="A1403" s="1">
        <v>51766</v>
      </c>
      <c r="B1403" s="1">
        <v>224</v>
      </c>
      <c r="C1403" t="str">
        <f t="shared" si="21"/>
        <v>August</v>
      </c>
      <c r="D1403">
        <v>1</v>
      </c>
    </row>
    <row r="1404" spans="1:4" x14ac:dyDescent="0.15">
      <c r="A1404" s="1">
        <v>55759</v>
      </c>
      <c r="B1404" s="1">
        <v>777</v>
      </c>
      <c r="C1404" t="str">
        <f t="shared" si="21"/>
        <v>September</v>
      </c>
      <c r="D1404">
        <v>1</v>
      </c>
    </row>
    <row r="1405" spans="1:4" x14ac:dyDescent="0.15">
      <c r="A1405" s="1">
        <v>37787</v>
      </c>
      <c r="B1405" s="1">
        <v>88</v>
      </c>
      <c r="C1405" t="str">
        <f t="shared" si="21"/>
        <v>April</v>
      </c>
      <c r="D1405">
        <v>1</v>
      </c>
    </row>
    <row r="1406" spans="1:4" x14ac:dyDescent="0.15">
      <c r="A1406" s="1">
        <v>46374</v>
      </c>
      <c r="B1406" s="1">
        <v>429</v>
      </c>
      <c r="C1406" t="str">
        <f t="shared" si="21"/>
        <v>September</v>
      </c>
      <c r="D1406">
        <v>1</v>
      </c>
    </row>
    <row r="1407" spans="1:4" x14ac:dyDescent="0.15">
      <c r="A1407" s="1">
        <v>55158</v>
      </c>
      <c r="B1407" s="1">
        <v>395</v>
      </c>
      <c r="C1407" t="str">
        <f t="shared" si="21"/>
        <v>November</v>
      </c>
      <c r="D1407">
        <v>1</v>
      </c>
    </row>
    <row r="1408" spans="1:4" x14ac:dyDescent="0.15">
      <c r="A1408" s="1">
        <v>69930</v>
      </c>
      <c r="B1408" s="1">
        <v>1466</v>
      </c>
      <c r="C1408" t="str">
        <f t="shared" si="21"/>
        <v>February</v>
      </c>
      <c r="D1408">
        <v>1</v>
      </c>
    </row>
    <row r="1409" spans="1:4" x14ac:dyDescent="0.15">
      <c r="A1409" s="1">
        <v>37697</v>
      </c>
      <c r="B1409" s="1">
        <v>76</v>
      </c>
      <c r="C1409" t="str">
        <f t="shared" si="21"/>
        <v>April</v>
      </c>
      <c r="D1409">
        <v>1</v>
      </c>
    </row>
    <row r="1410" spans="1:4" x14ac:dyDescent="0.15">
      <c r="A1410" s="1">
        <v>3502</v>
      </c>
      <c r="B1410" s="1">
        <v>4</v>
      </c>
      <c r="C1410" t="str">
        <f t="shared" si="21"/>
        <v>April</v>
      </c>
      <c r="D1410">
        <v>1</v>
      </c>
    </row>
    <row r="1411" spans="1:4" x14ac:dyDescent="0.15">
      <c r="A1411" s="1">
        <v>58597</v>
      </c>
      <c r="B1411" s="1">
        <v>712</v>
      </c>
      <c r="C1411" t="str">
        <f t="shared" ref="C1411:C1474" si="22">TEXT(DATE(2024,B1411,1),"mmmm")</f>
        <v>April</v>
      </c>
      <c r="D1411">
        <v>1</v>
      </c>
    </row>
    <row r="1412" spans="1:4" x14ac:dyDescent="0.15">
      <c r="A1412" s="1">
        <v>82032</v>
      </c>
      <c r="B1412" s="1">
        <v>1177</v>
      </c>
      <c r="C1412" t="str">
        <f t="shared" si="22"/>
        <v>January</v>
      </c>
      <c r="D1412">
        <v>1</v>
      </c>
    </row>
    <row r="1413" spans="1:4" x14ac:dyDescent="0.15">
      <c r="A1413" s="1">
        <v>28087</v>
      </c>
      <c r="B1413" s="1">
        <v>91</v>
      </c>
      <c r="C1413" t="str">
        <f t="shared" si="22"/>
        <v>July</v>
      </c>
      <c r="D1413">
        <v>1</v>
      </c>
    </row>
    <row r="1414" spans="1:4" x14ac:dyDescent="0.15">
      <c r="A1414" s="1">
        <v>62972</v>
      </c>
      <c r="B1414" s="1">
        <v>395</v>
      </c>
      <c r="C1414" t="str">
        <f t="shared" si="22"/>
        <v>November</v>
      </c>
      <c r="D1414">
        <v>1</v>
      </c>
    </row>
    <row r="1415" spans="1:4" x14ac:dyDescent="0.15">
      <c r="A1415" s="1">
        <v>19740</v>
      </c>
      <c r="B1415" s="1">
        <v>35</v>
      </c>
      <c r="C1415" t="str">
        <f t="shared" si="22"/>
        <v>November</v>
      </c>
      <c r="D1415">
        <v>1</v>
      </c>
    </row>
    <row r="1416" spans="1:4" x14ac:dyDescent="0.15">
      <c r="A1416" s="1">
        <v>57036</v>
      </c>
      <c r="B1416" s="1">
        <v>1466</v>
      </c>
      <c r="C1416" t="str">
        <f t="shared" si="22"/>
        <v>February</v>
      </c>
      <c r="D1416">
        <v>1</v>
      </c>
    </row>
    <row r="1417" spans="1:4" x14ac:dyDescent="0.15">
      <c r="A1417" s="1">
        <v>53083</v>
      </c>
      <c r="B1417" s="1">
        <v>258</v>
      </c>
      <c r="C1417" t="str">
        <f t="shared" si="22"/>
        <v>June</v>
      </c>
      <c r="D1417">
        <v>1</v>
      </c>
    </row>
    <row r="1418" spans="1:4" x14ac:dyDescent="0.15">
      <c r="A1418" s="1">
        <v>69283</v>
      </c>
      <c r="B1418" s="1">
        <v>896</v>
      </c>
      <c r="C1418" t="str">
        <f t="shared" si="22"/>
        <v>August</v>
      </c>
      <c r="D1418">
        <v>1</v>
      </c>
    </row>
    <row r="1419" spans="1:4" x14ac:dyDescent="0.15">
      <c r="A1419" s="1">
        <v>37070</v>
      </c>
      <c r="B1419" s="1">
        <v>394</v>
      </c>
      <c r="C1419" t="str">
        <f t="shared" si="22"/>
        <v>October</v>
      </c>
      <c r="D1419">
        <v>1</v>
      </c>
    </row>
    <row r="1420" spans="1:4" x14ac:dyDescent="0.15">
      <c r="A1420" s="1">
        <v>23331</v>
      </c>
      <c r="B1420" s="1">
        <v>58</v>
      </c>
      <c r="C1420" t="str">
        <f t="shared" si="22"/>
        <v>October</v>
      </c>
      <c r="D1420">
        <v>1</v>
      </c>
    </row>
    <row r="1421" spans="1:4" x14ac:dyDescent="0.15">
      <c r="A1421" s="1">
        <v>23331</v>
      </c>
      <c r="B1421" s="1">
        <v>264</v>
      </c>
      <c r="C1421" t="str">
        <f t="shared" si="22"/>
        <v>December</v>
      </c>
      <c r="D1421">
        <v>1</v>
      </c>
    </row>
    <row r="1422" spans="1:4" x14ac:dyDescent="0.15">
      <c r="A1422" s="1">
        <v>9255</v>
      </c>
      <c r="B1422" s="1">
        <v>18</v>
      </c>
      <c r="C1422" t="str">
        <f t="shared" si="22"/>
        <v>June</v>
      </c>
      <c r="D1422">
        <v>1</v>
      </c>
    </row>
    <row r="1423" spans="1:4" x14ac:dyDescent="0.15">
      <c r="A1423" s="1">
        <v>71969</v>
      </c>
      <c r="B1423" s="1">
        <v>1076</v>
      </c>
      <c r="C1423" t="str">
        <f t="shared" si="22"/>
        <v>August</v>
      </c>
      <c r="D1423">
        <v>1</v>
      </c>
    </row>
    <row r="1424" spans="1:4" x14ac:dyDescent="0.15">
      <c r="A1424" s="1">
        <v>59235</v>
      </c>
      <c r="B1424" s="1">
        <v>1037</v>
      </c>
      <c r="C1424" t="str">
        <f t="shared" si="22"/>
        <v>May</v>
      </c>
      <c r="D1424">
        <v>1</v>
      </c>
    </row>
    <row r="1425" spans="1:4" x14ac:dyDescent="0.15">
      <c r="A1425" s="1">
        <v>31928</v>
      </c>
      <c r="B1425" s="1">
        <v>67</v>
      </c>
      <c r="C1425" t="str">
        <f t="shared" si="22"/>
        <v>July</v>
      </c>
      <c r="D1425">
        <v>1</v>
      </c>
    </row>
    <row r="1426" spans="1:4" x14ac:dyDescent="0.15">
      <c r="A1426" s="1">
        <v>74881</v>
      </c>
      <c r="B1426" s="1">
        <v>910</v>
      </c>
      <c r="C1426" t="str">
        <f t="shared" si="22"/>
        <v>October</v>
      </c>
      <c r="D1426">
        <v>1</v>
      </c>
    </row>
    <row r="1427" spans="1:4" x14ac:dyDescent="0.15">
      <c r="A1427" s="1">
        <v>65819</v>
      </c>
      <c r="B1427" s="1">
        <v>1320</v>
      </c>
      <c r="C1427" t="str">
        <f t="shared" si="22"/>
        <v>December</v>
      </c>
      <c r="D1427">
        <v>1</v>
      </c>
    </row>
    <row r="1428" spans="1:4" x14ac:dyDescent="0.15">
      <c r="A1428" s="1">
        <v>51411</v>
      </c>
      <c r="B1428" s="1">
        <v>17</v>
      </c>
      <c r="C1428" t="str">
        <f t="shared" si="22"/>
        <v>May</v>
      </c>
      <c r="D1428">
        <v>1</v>
      </c>
    </row>
    <row r="1429" spans="1:4" x14ac:dyDescent="0.15">
      <c r="A1429" s="1">
        <v>51983</v>
      </c>
      <c r="B1429" s="1">
        <v>763</v>
      </c>
      <c r="C1429" t="str">
        <f t="shared" si="22"/>
        <v>July</v>
      </c>
      <c r="D1429">
        <v>1</v>
      </c>
    </row>
    <row r="1430" spans="1:4" x14ac:dyDescent="0.15">
      <c r="A1430" s="1">
        <v>30390</v>
      </c>
      <c r="B1430" s="1">
        <v>60</v>
      </c>
      <c r="C1430" t="str">
        <f t="shared" si="22"/>
        <v>December</v>
      </c>
      <c r="D1430">
        <v>1</v>
      </c>
    </row>
    <row r="1431" spans="1:4" x14ac:dyDescent="0.15">
      <c r="A1431" s="1">
        <v>53367</v>
      </c>
      <c r="B1431" s="1">
        <v>389</v>
      </c>
      <c r="C1431" t="str">
        <f t="shared" si="22"/>
        <v>May</v>
      </c>
      <c r="D1431">
        <v>1</v>
      </c>
    </row>
    <row r="1432" spans="1:4" x14ac:dyDescent="0.15">
      <c r="A1432" s="1">
        <v>66033</v>
      </c>
      <c r="B1432" s="1">
        <v>612</v>
      </c>
      <c r="C1432" t="str">
        <f t="shared" si="22"/>
        <v>December</v>
      </c>
      <c r="D1432">
        <v>1</v>
      </c>
    </row>
    <row r="1433" spans="1:4" x14ac:dyDescent="0.15">
      <c r="A1433" s="1">
        <v>37284</v>
      </c>
      <c r="B1433" s="1">
        <v>17</v>
      </c>
      <c r="C1433" t="str">
        <f t="shared" si="22"/>
        <v>May</v>
      </c>
      <c r="D1433">
        <v>1</v>
      </c>
    </row>
    <row r="1434" spans="1:4" x14ac:dyDescent="0.15">
      <c r="A1434" s="1">
        <v>57530</v>
      </c>
      <c r="B1434" s="1">
        <v>91</v>
      </c>
      <c r="C1434" t="str">
        <f t="shared" si="22"/>
        <v>July</v>
      </c>
      <c r="D1434">
        <v>1</v>
      </c>
    </row>
    <row r="1435" spans="1:4" x14ac:dyDescent="0.15">
      <c r="A1435" s="1">
        <v>76800</v>
      </c>
      <c r="B1435" s="1">
        <v>560</v>
      </c>
      <c r="C1435" t="str">
        <f t="shared" si="22"/>
        <v>August</v>
      </c>
      <c r="D1435">
        <v>1</v>
      </c>
    </row>
    <row r="1436" spans="1:4" x14ac:dyDescent="0.15">
      <c r="A1436" s="1">
        <v>63943</v>
      </c>
      <c r="B1436" s="1">
        <v>1085</v>
      </c>
      <c r="C1436" t="str">
        <f t="shared" si="22"/>
        <v>May</v>
      </c>
      <c r="D1436">
        <v>1</v>
      </c>
    </row>
    <row r="1437" spans="1:4" x14ac:dyDescent="0.15">
      <c r="A1437" s="1">
        <v>37054</v>
      </c>
      <c r="B1437" s="1">
        <v>20</v>
      </c>
      <c r="C1437" t="str">
        <f t="shared" si="22"/>
        <v>August</v>
      </c>
      <c r="D1437">
        <v>1</v>
      </c>
    </row>
    <row r="1438" spans="1:4" x14ac:dyDescent="0.15">
      <c r="A1438" s="1">
        <v>42014</v>
      </c>
      <c r="B1438" s="1">
        <v>386</v>
      </c>
      <c r="C1438" t="str">
        <f t="shared" si="22"/>
        <v>February</v>
      </c>
      <c r="D1438">
        <v>1</v>
      </c>
    </row>
    <row r="1439" spans="1:4" x14ac:dyDescent="0.15">
      <c r="A1439" s="1">
        <v>31859</v>
      </c>
      <c r="B1439" s="1">
        <v>15</v>
      </c>
      <c r="C1439" t="str">
        <f t="shared" si="22"/>
        <v>March</v>
      </c>
      <c r="D1439">
        <v>1</v>
      </c>
    </row>
    <row r="1440" spans="1:4" x14ac:dyDescent="0.15">
      <c r="A1440" s="1">
        <v>27215</v>
      </c>
      <c r="B1440" s="1">
        <v>74</v>
      </c>
      <c r="C1440" t="str">
        <f t="shared" si="22"/>
        <v>February</v>
      </c>
      <c r="D1440">
        <v>1</v>
      </c>
    </row>
    <row r="1441" spans="1:4" x14ac:dyDescent="0.15">
      <c r="A1441" s="1">
        <v>70179</v>
      </c>
      <c r="B1441" s="1">
        <v>901</v>
      </c>
      <c r="C1441" t="str">
        <f t="shared" si="22"/>
        <v>January</v>
      </c>
      <c r="D1441">
        <v>1</v>
      </c>
    </row>
    <row r="1442" spans="1:4" x14ac:dyDescent="0.15">
      <c r="A1442" s="1">
        <v>24645</v>
      </c>
      <c r="B1442" s="1">
        <v>17</v>
      </c>
      <c r="C1442" t="str">
        <f t="shared" si="22"/>
        <v>May</v>
      </c>
      <c r="D1442">
        <v>1</v>
      </c>
    </row>
    <row r="1443" spans="1:4" x14ac:dyDescent="0.15">
      <c r="A1443" s="1">
        <v>79865</v>
      </c>
      <c r="B1443" s="1">
        <v>754</v>
      </c>
      <c r="C1443" t="str">
        <f t="shared" si="22"/>
        <v>October</v>
      </c>
      <c r="D1443">
        <v>1</v>
      </c>
    </row>
    <row r="1444" spans="1:4" x14ac:dyDescent="0.15">
      <c r="A1444" s="1">
        <v>44322</v>
      </c>
      <c r="B1444" s="1">
        <v>89</v>
      </c>
      <c r="C1444" t="str">
        <f t="shared" si="22"/>
        <v>May</v>
      </c>
      <c r="D1444">
        <v>1</v>
      </c>
    </row>
    <row r="1445" spans="1:4" x14ac:dyDescent="0.15">
      <c r="A1445" s="1">
        <v>47958</v>
      </c>
      <c r="B1445" s="1">
        <v>385</v>
      </c>
      <c r="C1445" t="str">
        <f t="shared" si="22"/>
        <v>January</v>
      </c>
      <c r="D1445">
        <v>1</v>
      </c>
    </row>
    <row r="1446" spans="1:4" x14ac:dyDescent="0.15">
      <c r="A1446" s="1">
        <v>63972</v>
      </c>
      <c r="B1446" s="1">
        <v>1257</v>
      </c>
      <c r="C1446" t="str">
        <f t="shared" si="22"/>
        <v>September</v>
      </c>
      <c r="D1446">
        <v>1</v>
      </c>
    </row>
    <row r="1447" spans="1:4" x14ac:dyDescent="0.15">
      <c r="A1447" s="1">
        <v>75315</v>
      </c>
      <c r="B1447" s="1">
        <v>810</v>
      </c>
      <c r="C1447" t="str">
        <f t="shared" si="22"/>
        <v>June</v>
      </c>
      <c r="D1447">
        <v>1</v>
      </c>
    </row>
    <row r="1448" spans="1:4" x14ac:dyDescent="0.15">
      <c r="A1448" s="1">
        <v>75283</v>
      </c>
      <c r="B1448" s="1">
        <v>953</v>
      </c>
      <c r="C1448" t="str">
        <f t="shared" si="22"/>
        <v>May</v>
      </c>
      <c r="D1448">
        <v>1</v>
      </c>
    </row>
    <row r="1449" spans="1:4" x14ac:dyDescent="0.15">
      <c r="A1449" s="1">
        <v>43795</v>
      </c>
      <c r="B1449" s="1">
        <v>385</v>
      </c>
      <c r="C1449" t="str">
        <f t="shared" si="22"/>
        <v>January</v>
      </c>
      <c r="D1449">
        <v>1</v>
      </c>
    </row>
    <row r="1450" spans="1:4" x14ac:dyDescent="0.15">
      <c r="A1450" s="1">
        <v>48432</v>
      </c>
      <c r="B1450" s="1">
        <v>382</v>
      </c>
      <c r="C1450" t="str">
        <f t="shared" si="22"/>
        <v>October</v>
      </c>
      <c r="D1450">
        <v>1</v>
      </c>
    </row>
    <row r="1451" spans="1:4" x14ac:dyDescent="0.15">
      <c r="A1451" s="1">
        <v>27161</v>
      </c>
      <c r="B1451" s="1">
        <v>41</v>
      </c>
      <c r="C1451" t="str">
        <f t="shared" si="22"/>
        <v>May</v>
      </c>
      <c r="D1451">
        <v>1</v>
      </c>
    </row>
    <row r="1452" spans="1:4" x14ac:dyDescent="0.15">
      <c r="A1452" s="1">
        <v>38201</v>
      </c>
      <c r="B1452" s="1">
        <v>256</v>
      </c>
      <c r="C1452" t="str">
        <f t="shared" si="22"/>
        <v>April</v>
      </c>
      <c r="D1452">
        <v>1</v>
      </c>
    </row>
    <row r="1453" spans="1:4" x14ac:dyDescent="0.15">
      <c r="A1453" s="1">
        <v>72967</v>
      </c>
      <c r="B1453" s="1">
        <v>372</v>
      </c>
      <c r="C1453" t="str">
        <f t="shared" si="22"/>
        <v>December</v>
      </c>
      <c r="D1453">
        <v>1</v>
      </c>
    </row>
    <row r="1454" spans="1:4" x14ac:dyDescent="0.15">
      <c r="A1454" s="1">
        <v>81574</v>
      </c>
      <c r="B1454" s="1">
        <v>1798</v>
      </c>
      <c r="C1454" t="str">
        <f t="shared" si="22"/>
        <v>October</v>
      </c>
      <c r="D1454">
        <v>1</v>
      </c>
    </row>
    <row r="1455" spans="1:4" x14ac:dyDescent="0.15">
      <c r="A1455" s="1">
        <v>60482</v>
      </c>
      <c r="B1455" s="1">
        <v>483</v>
      </c>
      <c r="C1455" t="str">
        <f t="shared" si="22"/>
        <v>March</v>
      </c>
      <c r="D1455">
        <v>1</v>
      </c>
    </row>
    <row r="1456" spans="1:4" x14ac:dyDescent="0.15">
      <c r="A1456" s="1">
        <v>34633</v>
      </c>
      <c r="B1456" s="1">
        <v>14</v>
      </c>
      <c r="C1456" t="str">
        <f t="shared" si="22"/>
        <v>February</v>
      </c>
      <c r="D1456">
        <v>1</v>
      </c>
    </row>
    <row r="1457" spans="1:4" x14ac:dyDescent="0.15">
      <c r="A1457" s="1">
        <v>78093</v>
      </c>
      <c r="B1457" s="1">
        <v>1095</v>
      </c>
      <c r="C1457" t="str">
        <f t="shared" si="22"/>
        <v>March</v>
      </c>
      <c r="D1457">
        <v>1</v>
      </c>
    </row>
    <row r="1458" spans="1:4" x14ac:dyDescent="0.15">
      <c r="A1458" s="1">
        <v>82460</v>
      </c>
      <c r="B1458" s="1">
        <v>959</v>
      </c>
      <c r="C1458" t="str">
        <f t="shared" si="22"/>
        <v>November</v>
      </c>
      <c r="D1458">
        <v>1</v>
      </c>
    </row>
    <row r="1459" spans="1:4" x14ac:dyDescent="0.15">
      <c r="A1459" s="1">
        <v>45903</v>
      </c>
      <c r="B1459" s="1">
        <v>63</v>
      </c>
      <c r="C1459" t="str">
        <f t="shared" si="22"/>
        <v>March</v>
      </c>
      <c r="D1459">
        <v>1</v>
      </c>
    </row>
    <row r="1460" spans="1:4" x14ac:dyDescent="0.15">
      <c r="A1460" s="1">
        <v>50501</v>
      </c>
      <c r="B1460" s="1">
        <v>348</v>
      </c>
      <c r="C1460" t="str">
        <f t="shared" si="22"/>
        <v>December</v>
      </c>
      <c r="D1460">
        <v>1</v>
      </c>
    </row>
    <row r="1461" spans="1:4" x14ac:dyDescent="0.15">
      <c r="A1461" s="1">
        <v>39552</v>
      </c>
      <c r="B1461" s="1">
        <v>343</v>
      </c>
      <c r="C1461" t="str">
        <f t="shared" si="22"/>
        <v>July</v>
      </c>
      <c r="D1461">
        <v>1</v>
      </c>
    </row>
    <row r="1462" spans="1:4" x14ac:dyDescent="0.15">
      <c r="A1462" s="1">
        <v>36715</v>
      </c>
      <c r="B1462" s="1">
        <v>341</v>
      </c>
      <c r="C1462" t="str">
        <f t="shared" si="22"/>
        <v>May</v>
      </c>
      <c r="D1462">
        <v>1</v>
      </c>
    </row>
    <row r="1463" spans="1:4" x14ac:dyDescent="0.15">
      <c r="A1463" s="1">
        <v>61482</v>
      </c>
      <c r="B1463" s="1">
        <v>256</v>
      </c>
      <c r="C1463" t="str">
        <f t="shared" si="22"/>
        <v>April</v>
      </c>
      <c r="D1463">
        <v>1</v>
      </c>
    </row>
    <row r="1464" spans="1:4" x14ac:dyDescent="0.15">
      <c r="A1464" s="1">
        <v>34968</v>
      </c>
      <c r="B1464" s="1">
        <v>219</v>
      </c>
      <c r="C1464" t="str">
        <f t="shared" si="22"/>
        <v>March</v>
      </c>
      <c r="D1464">
        <v>1</v>
      </c>
    </row>
    <row r="1465" spans="1:4" x14ac:dyDescent="0.15">
      <c r="A1465" s="1">
        <v>75794</v>
      </c>
      <c r="B1465" s="1">
        <v>1634</v>
      </c>
      <c r="C1465" t="str">
        <f t="shared" si="22"/>
        <v>February</v>
      </c>
      <c r="D1465">
        <v>1</v>
      </c>
    </row>
    <row r="1466" spans="1:4" x14ac:dyDescent="0.15">
      <c r="A1466" s="1">
        <v>74268</v>
      </c>
      <c r="B1466" s="1">
        <v>851</v>
      </c>
      <c r="C1466" t="str">
        <f t="shared" si="22"/>
        <v>November</v>
      </c>
      <c r="D1466">
        <v>1</v>
      </c>
    </row>
    <row r="1467" spans="1:4" x14ac:dyDescent="0.15">
      <c r="A1467" s="1">
        <v>13724</v>
      </c>
      <c r="B1467" s="1">
        <v>31</v>
      </c>
      <c r="C1467" t="str">
        <f t="shared" si="22"/>
        <v>July</v>
      </c>
      <c r="D1467">
        <v>1</v>
      </c>
    </row>
    <row r="1468" spans="1:4" x14ac:dyDescent="0.15">
      <c r="A1468" s="1">
        <v>52569</v>
      </c>
      <c r="B1468" s="1">
        <v>88</v>
      </c>
      <c r="C1468" t="str">
        <f t="shared" si="22"/>
        <v>April</v>
      </c>
      <c r="D1468">
        <v>1</v>
      </c>
    </row>
    <row r="1469" spans="1:4" x14ac:dyDescent="0.15">
      <c r="A1469" s="1">
        <v>50388</v>
      </c>
      <c r="B1469" s="1">
        <v>338</v>
      </c>
      <c r="C1469" t="str">
        <f t="shared" si="22"/>
        <v>February</v>
      </c>
      <c r="D1469">
        <v>1</v>
      </c>
    </row>
    <row r="1470" spans="1:4" x14ac:dyDescent="0.15">
      <c r="A1470" s="1">
        <v>36108</v>
      </c>
      <c r="B1470" s="1">
        <v>292</v>
      </c>
      <c r="C1470" t="str">
        <f t="shared" si="22"/>
        <v>April</v>
      </c>
      <c r="D1470">
        <v>1</v>
      </c>
    </row>
    <row r="1471" spans="1:4" x14ac:dyDescent="0.15">
      <c r="A1471" s="1">
        <v>76445</v>
      </c>
      <c r="B1471" s="1">
        <v>1375</v>
      </c>
      <c r="C1471" t="str">
        <f t="shared" si="22"/>
        <v>July</v>
      </c>
      <c r="D1471">
        <v>1</v>
      </c>
    </row>
    <row r="1472" spans="1:4" x14ac:dyDescent="0.15">
      <c r="A1472" s="1">
        <v>36663</v>
      </c>
      <c r="B1472" s="1">
        <v>30</v>
      </c>
      <c r="C1472" t="str">
        <f t="shared" si="22"/>
        <v>June</v>
      </c>
      <c r="D1472">
        <v>1</v>
      </c>
    </row>
    <row r="1473" spans="1:4" x14ac:dyDescent="0.15">
      <c r="A1473" s="1">
        <v>53843</v>
      </c>
      <c r="B1473" s="1">
        <v>489</v>
      </c>
      <c r="C1473" t="str">
        <f t="shared" si="22"/>
        <v>September</v>
      </c>
      <c r="D1473">
        <v>1</v>
      </c>
    </row>
    <row r="1474" spans="1:4" x14ac:dyDescent="0.15">
      <c r="A1474" s="1">
        <v>90226</v>
      </c>
      <c r="B1474" s="1">
        <v>2244</v>
      </c>
      <c r="C1474" t="str">
        <f t="shared" si="22"/>
        <v>December</v>
      </c>
      <c r="D1474">
        <v>1</v>
      </c>
    </row>
    <row r="1475" spans="1:4" x14ac:dyDescent="0.15">
      <c r="A1475" s="1">
        <v>70638</v>
      </c>
      <c r="B1475" s="1">
        <v>1271</v>
      </c>
      <c r="C1475" t="str">
        <f t="shared" ref="C1475:C1538" si="23">TEXT(DATE(2024,B1475,1),"mmmm")</f>
        <v>November</v>
      </c>
      <c r="D1475">
        <v>1</v>
      </c>
    </row>
    <row r="1476" spans="1:4" x14ac:dyDescent="0.15">
      <c r="A1476" s="1">
        <v>44512</v>
      </c>
      <c r="B1476" s="1">
        <v>30</v>
      </c>
      <c r="C1476" t="str">
        <f t="shared" si="23"/>
        <v>June</v>
      </c>
      <c r="D1476">
        <v>1</v>
      </c>
    </row>
    <row r="1477" spans="1:4" x14ac:dyDescent="0.15">
      <c r="A1477" s="1">
        <v>27116</v>
      </c>
      <c r="B1477" s="1">
        <v>38</v>
      </c>
      <c r="C1477" t="str">
        <f t="shared" si="23"/>
        <v>February</v>
      </c>
      <c r="D1477">
        <v>1</v>
      </c>
    </row>
    <row r="1478" spans="1:4" x14ac:dyDescent="0.15">
      <c r="A1478" s="1">
        <v>54072</v>
      </c>
      <c r="B1478" s="1">
        <v>39</v>
      </c>
      <c r="C1478" t="str">
        <f t="shared" si="23"/>
        <v>March</v>
      </c>
      <c r="D1478">
        <v>1</v>
      </c>
    </row>
    <row r="1479" spans="1:4" x14ac:dyDescent="0.15">
      <c r="A1479" s="1">
        <v>71855</v>
      </c>
      <c r="B1479" s="1">
        <v>1113</v>
      </c>
      <c r="C1479" t="str">
        <f t="shared" si="23"/>
        <v>September</v>
      </c>
      <c r="D1479">
        <v>1</v>
      </c>
    </row>
    <row r="1480" spans="1:4" x14ac:dyDescent="0.15">
      <c r="A1480" s="1">
        <v>51250</v>
      </c>
      <c r="B1480" s="1">
        <v>670</v>
      </c>
      <c r="C1480" t="str">
        <f t="shared" si="23"/>
        <v>October</v>
      </c>
      <c r="D1480">
        <v>1</v>
      </c>
    </row>
    <row r="1481" spans="1:4" x14ac:dyDescent="0.15">
      <c r="A1481" s="1">
        <v>60432</v>
      </c>
      <c r="B1481" s="1">
        <v>390</v>
      </c>
      <c r="C1481" t="str">
        <f t="shared" si="23"/>
        <v>June</v>
      </c>
      <c r="D1481">
        <v>1</v>
      </c>
    </row>
    <row r="1482" spans="1:4" x14ac:dyDescent="0.15">
      <c r="A1482" s="1">
        <v>12393</v>
      </c>
      <c r="B1482" s="1">
        <v>44</v>
      </c>
      <c r="C1482" t="str">
        <f t="shared" si="23"/>
        <v>August</v>
      </c>
      <c r="D1482">
        <v>1</v>
      </c>
    </row>
    <row r="1483" spans="1:4" x14ac:dyDescent="0.15">
      <c r="A1483" s="1">
        <v>59754</v>
      </c>
      <c r="B1483" s="1">
        <v>336</v>
      </c>
      <c r="C1483" t="str">
        <f t="shared" si="23"/>
        <v>December</v>
      </c>
      <c r="D1483">
        <v>1</v>
      </c>
    </row>
    <row r="1484" spans="1:4" x14ac:dyDescent="0.15">
      <c r="A1484" s="1">
        <v>33955</v>
      </c>
      <c r="B1484" s="1">
        <v>260</v>
      </c>
      <c r="C1484" t="str">
        <f t="shared" si="23"/>
        <v>August</v>
      </c>
      <c r="D1484">
        <v>1</v>
      </c>
    </row>
    <row r="1485" spans="1:4" x14ac:dyDescent="0.15">
      <c r="A1485" s="1">
        <v>48752</v>
      </c>
      <c r="B1485" s="1">
        <v>316</v>
      </c>
      <c r="C1485" t="str">
        <f t="shared" si="23"/>
        <v>April</v>
      </c>
      <c r="D1485">
        <v>1</v>
      </c>
    </row>
    <row r="1486" spans="1:4" x14ac:dyDescent="0.15">
      <c r="A1486" s="1">
        <v>55434</v>
      </c>
      <c r="B1486" s="1">
        <v>806</v>
      </c>
      <c r="C1486" t="str">
        <f t="shared" si="23"/>
        <v>February</v>
      </c>
      <c r="D1486">
        <v>1</v>
      </c>
    </row>
    <row r="1487" spans="1:4" x14ac:dyDescent="0.15">
      <c r="A1487" s="1">
        <v>28359</v>
      </c>
      <c r="B1487" s="1">
        <v>14</v>
      </c>
      <c r="C1487" t="str">
        <f t="shared" si="23"/>
        <v>February</v>
      </c>
      <c r="D1487">
        <v>1</v>
      </c>
    </row>
    <row r="1488" spans="1:4" x14ac:dyDescent="0.15">
      <c r="A1488" s="1">
        <v>57100</v>
      </c>
      <c r="B1488" s="1">
        <v>294</v>
      </c>
      <c r="C1488" t="str">
        <f t="shared" si="23"/>
        <v>June</v>
      </c>
      <c r="D1488">
        <v>1</v>
      </c>
    </row>
    <row r="1489" spans="1:4" x14ac:dyDescent="0.15">
      <c r="A1489" s="1">
        <v>52973</v>
      </c>
      <c r="B1489" s="1">
        <v>953</v>
      </c>
      <c r="C1489" t="str">
        <f t="shared" si="23"/>
        <v>May</v>
      </c>
      <c r="D1489">
        <v>1</v>
      </c>
    </row>
    <row r="1490" spans="1:4" x14ac:dyDescent="0.15">
      <c r="A1490" s="1">
        <v>51717</v>
      </c>
      <c r="B1490" s="1">
        <v>117</v>
      </c>
      <c r="C1490" t="str">
        <f t="shared" si="23"/>
        <v>September</v>
      </c>
      <c r="D1490">
        <v>1</v>
      </c>
    </row>
    <row r="1491" spans="1:4" x14ac:dyDescent="0.15">
      <c r="A1491" s="1">
        <v>18793</v>
      </c>
      <c r="B1491" s="1">
        <v>57</v>
      </c>
      <c r="C1491" t="str">
        <f t="shared" si="23"/>
        <v>September</v>
      </c>
      <c r="D1491">
        <v>1</v>
      </c>
    </row>
    <row r="1492" spans="1:4" x14ac:dyDescent="0.15">
      <c r="A1492" s="1">
        <v>50664</v>
      </c>
      <c r="B1492" s="1">
        <v>435</v>
      </c>
      <c r="C1492" t="str">
        <f t="shared" si="23"/>
        <v>March</v>
      </c>
      <c r="D1492">
        <v>1</v>
      </c>
    </row>
    <row r="1493" spans="1:4" x14ac:dyDescent="0.15">
      <c r="A1493" s="1">
        <v>54414</v>
      </c>
      <c r="B1493" s="1">
        <v>193</v>
      </c>
      <c r="C1493" t="str">
        <f t="shared" si="23"/>
        <v>January</v>
      </c>
      <c r="D1493">
        <v>1</v>
      </c>
    </row>
    <row r="1494" spans="1:4" x14ac:dyDescent="0.15">
      <c r="A1494" s="1">
        <v>54549</v>
      </c>
      <c r="B1494" s="1">
        <v>224</v>
      </c>
      <c r="C1494" t="str">
        <f t="shared" si="23"/>
        <v>August</v>
      </c>
      <c r="D1494">
        <v>1</v>
      </c>
    </row>
    <row r="1495" spans="1:4" x14ac:dyDescent="0.15">
      <c r="A1495" s="1">
        <v>47111</v>
      </c>
      <c r="B1495" s="1">
        <v>1051</v>
      </c>
      <c r="C1495" t="str">
        <f t="shared" si="23"/>
        <v>July</v>
      </c>
      <c r="D1495">
        <v>1</v>
      </c>
    </row>
    <row r="1496" spans="1:4" x14ac:dyDescent="0.15">
      <c r="A1496" s="1">
        <v>41003</v>
      </c>
      <c r="B1496" s="1">
        <v>513</v>
      </c>
      <c r="C1496" t="str">
        <f t="shared" si="23"/>
        <v>September</v>
      </c>
      <c r="D1496">
        <v>1</v>
      </c>
    </row>
    <row r="1497" spans="1:4" x14ac:dyDescent="0.15">
      <c r="A1497" s="1">
        <v>35196</v>
      </c>
      <c r="B1497" s="1">
        <v>310</v>
      </c>
      <c r="C1497" t="str">
        <f t="shared" si="23"/>
        <v>October</v>
      </c>
      <c r="D1497">
        <v>1</v>
      </c>
    </row>
    <row r="1498" spans="1:4" x14ac:dyDescent="0.15">
      <c r="A1498" s="1">
        <v>36301</v>
      </c>
      <c r="B1498" s="1">
        <v>66</v>
      </c>
      <c r="C1498" t="str">
        <f t="shared" si="23"/>
        <v>June</v>
      </c>
      <c r="D1498">
        <v>1</v>
      </c>
    </row>
    <row r="1499" spans="1:4" x14ac:dyDescent="0.15">
      <c r="A1499" s="1">
        <v>42731</v>
      </c>
      <c r="B1499" s="1">
        <v>220</v>
      </c>
      <c r="C1499" t="str">
        <f t="shared" si="23"/>
        <v>April</v>
      </c>
      <c r="D1499">
        <v>1</v>
      </c>
    </row>
    <row r="1500" spans="1:4" x14ac:dyDescent="0.15">
      <c r="A1500" s="1">
        <v>52854</v>
      </c>
      <c r="B1500" s="1">
        <v>116</v>
      </c>
      <c r="C1500" t="str">
        <f t="shared" si="23"/>
        <v>August</v>
      </c>
      <c r="D1500">
        <v>1</v>
      </c>
    </row>
    <row r="1501" spans="1:4" x14ac:dyDescent="0.15">
      <c r="A1501" s="1">
        <v>22775</v>
      </c>
      <c r="B1501" s="1">
        <v>14</v>
      </c>
      <c r="C1501" t="str">
        <f t="shared" si="23"/>
        <v>February</v>
      </c>
      <c r="D1501">
        <v>1</v>
      </c>
    </row>
    <row r="1502" spans="1:4" x14ac:dyDescent="0.15">
      <c r="A1502" s="1">
        <v>59821</v>
      </c>
      <c r="B1502" s="1">
        <v>699</v>
      </c>
      <c r="C1502" t="str">
        <f t="shared" si="23"/>
        <v>March</v>
      </c>
      <c r="D1502">
        <v>1</v>
      </c>
    </row>
    <row r="1503" spans="1:4" x14ac:dyDescent="0.15">
      <c r="A1503" s="1">
        <v>50002</v>
      </c>
      <c r="B1503" s="1">
        <v>556</v>
      </c>
      <c r="C1503" t="str">
        <f t="shared" si="23"/>
        <v>April</v>
      </c>
      <c r="D1503">
        <v>1</v>
      </c>
    </row>
    <row r="1504" spans="1:4" x14ac:dyDescent="0.15">
      <c r="A1504" s="1">
        <v>69755</v>
      </c>
      <c r="B1504" s="1">
        <v>801</v>
      </c>
      <c r="C1504" t="str">
        <f t="shared" si="23"/>
        <v>September</v>
      </c>
      <c r="D1504">
        <v>1</v>
      </c>
    </row>
    <row r="1505" spans="1:4" x14ac:dyDescent="0.15">
      <c r="A1505" s="1">
        <v>44078</v>
      </c>
      <c r="B1505" s="1">
        <v>37</v>
      </c>
      <c r="C1505" t="str">
        <f t="shared" si="23"/>
        <v>January</v>
      </c>
      <c r="D1505">
        <v>1</v>
      </c>
    </row>
    <row r="1506" spans="1:4" x14ac:dyDescent="0.15">
      <c r="A1506" s="1">
        <v>30560</v>
      </c>
      <c r="B1506" s="1">
        <v>24</v>
      </c>
      <c r="C1506" t="str">
        <f t="shared" si="23"/>
        <v>December</v>
      </c>
      <c r="D1506">
        <v>1</v>
      </c>
    </row>
    <row r="1507" spans="1:4" x14ac:dyDescent="0.15">
      <c r="A1507" s="1">
        <v>35924</v>
      </c>
      <c r="B1507" s="1">
        <v>27</v>
      </c>
      <c r="C1507" t="str">
        <f t="shared" si="23"/>
        <v>March</v>
      </c>
      <c r="D1507">
        <v>1</v>
      </c>
    </row>
    <row r="1508" spans="1:4" x14ac:dyDescent="0.15">
      <c r="A1508" s="1">
        <v>38513</v>
      </c>
      <c r="B1508" s="1">
        <v>306</v>
      </c>
      <c r="C1508" t="str">
        <f t="shared" si="23"/>
        <v>June</v>
      </c>
      <c r="D1508">
        <v>1</v>
      </c>
    </row>
    <row r="1509" spans="1:4" x14ac:dyDescent="0.15">
      <c r="A1509" s="1">
        <v>56386</v>
      </c>
      <c r="B1509" s="1">
        <v>537</v>
      </c>
      <c r="C1509" t="str">
        <f t="shared" si="23"/>
        <v>September</v>
      </c>
      <c r="D1509">
        <v>1</v>
      </c>
    </row>
    <row r="1510" spans="1:4" x14ac:dyDescent="0.15">
      <c r="A1510" s="1">
        <v>75774</v>
      </c>
      <c r="B1510" s="1">
        <v>767</v>
      </c>
      <c r="C1510" t="str">
        <f t="shared" si="23"/>
        <v>November</v>
      </c>
      <c r="D1510">
        <v>1</v>
      </c>
    </row>
    <row r="1511" spans="1:4" x14ac:dyDescent="0.15">
      <c r="A1511" s="1">
        <v>39228</v>
      </c>
      <c r="B1511" s="1">
        <v>17</v>
      </c>
      <c r="C1511" t="str">
        <f t="shared" si="23"/>
        <v>May</v>
      </c>
      <c r="D1511">
        <v>1</v>
      </c>
    </row>
    <row r="1512" spans="1:4" x14ac:dyDescent="0.15">
      <c r="A1512" s="1">
        <v>58494</v>
      </c>
      <c r="B1512" s="1">
        <v>377</v>
      </c>
      <c r="C1512" t="str">
        <f t="shared" si="23"/>
        <v>May</v>
      </c>
      <c r="D1512">
        <v>1</v>
      </c>
    </row>
    <row r="1513" spans="1:4" x14ac:dyDescent="0.15">
      <c r="A1513" s="1">
        <v>58684</v>
      </c>
      <c r="B1513" s="1">
        <v>728</v>
      </c>
      <c r="C1513" t="str">
        <f t="shared" si="23"/>
        <v>August</v>
      </c>
      <c r="D1513">
        <v>1</v>
      </c>
    </row>
    <row r="1514" spans="1:4" x14ac:dyDescent="0.15">
      <c r="A1514" s="1">
        <v>34600</v>
      </c>
      <c r="B1514" s="1">
        <v>303</v>
      </c>
      <c r="C1514" t="str">
        <f t="shared" si="23"/>
        <v>March</v>
      </c>
      <c r="D1514">
        <v>1</v>
      </c>
    </row>
    <row r="1515" spans="1:4" x14ac:dyDescent="0.15">
      <c r="A1515" s="1">
        <v>56551</v>
      </c>
      <c r="B1515" s="1">
        <v>122</v>
      </c>
      <c r="C1515" t="str">
        <f t="shared" si="23"/>
        <v>February</v>
      </c>
      <c r="D1515">
        <v>1</v>
      </c>
    </row>
    <row r="1516" spans="1:4" x14ac:dyDescent="0.15">
      <c r="A1516" s="1">
        <v>22448</v>
      </c>
      <c r="B1516" s="1">
        <v>37</v>
      </c>
      <c r="C1516" t="str">
        <f t="shared" si="23"/>
        <v>January</v>
      </c>
      <c r="D1516">
        <v>1</v>
      </c>
    </row>
    <row r="1517" spans="1:4" x14ac:dyDescent="0.15">
      <c r="A1517" s="1">
        <v>37774</v>
      </c>
      <c r="B1517" s="1">
        <v>297</v>
      </c>
      <c r="C1517" t="str">
        <f t="shared" si="23"/>
        <v>September</v>
      </c>
      <c r="D1517">
        <v>1</v>
      </c>
    </row>
    <row r="1518" spans="1:4" x14ac:dyDescent="0.15">
      <c r="A1518" s="1">
        <v>25358</v>
      </c>
      <c r="B1518" s="1">
        <v>24</v>
      </c>
      <c r="C1518" t="str">
        <f t="shared" si="23"/>
        <v>December</v>
      </c>
      <c r="D1518">
        <v>1</v>
      </c>
    </row>
    <row r="1519" spans="1:4" x14ac:dyDescent="0.15">
      <c r="A1519" s="1">
        <v>35544</v>
      </c>
      <c r="B1519" s="1">
        <v>63</v>
      </c>
      <c r="C1519" t="str">
        <f t="shared" si="23"/>
        <v>March</v>
      </c>
      <c r="D1519">
        <v>1</v>
      </c>
    </row>
    <row r="1520" spans="1:4" x14ac:dyDescent="0.15">
      <c r="A1520" s="1">
        <v>36634</v>
      </c>
      <c r="B1520" s="1">
        <v>305</v>
      </c>
      <c r="C1520" t="str">
        <f t="shared" si="23"/>
        <v>May</v>
      </c>
      <c r="D1520">
        <v>1</v>
      </c>
    </row>
    <row r="1521" spans="1:4" x14ac:dyDescent="0.15">
      <c r="A1521" s="1">
        <v>62670</v>
      </c>
      <c r="B1521" s="1">
        <v>787</v>
      </c>
      <c r="C1521" t="str">
        <f t="shared" si="23"/>
        <v>July</v>
      </c>
      <c r="D1521">
        <v>1</v>
      </c>
    </row>
    <row r="1522" spans="1:4" x14ac:dyDescent="0.15">
      <c r="A1522" s="1">
        <v>50334</v>
      </c>
      <c r="B1522" s="1">
        <v>560</v>
      </c>
      <c r="C1522" t="str">
        <f t="shared" si="23"/>
        <v>August</v>
      </c>
      <c r="D1522">
        <v>1</v>
      </c>
    </row>
    <row r="1523" spans="1:4" x14ac:dyDescent="0.15">
      <c r="A1523" s="1">
        <v>57107</v>
      </c>
      <c r="B1523" s="1">
        <v>279</v>
      </c>
      <c r="C1523" t="str">
        <f t="shared" si="23"/>
        <v>March</v>
      </c>
      <c r="D1523">
        <v>1</v>
      </c>
    </row>
    <row r="1524" spans="1:4" x14ac:dyDescent="0.15">
      <c r="A1524" s="1">
        <v>50729</v>
      </c>
      <c r="B1524" s="1">
        <v>444</v>
      </c>
      <c r="C1524" t="str">
        <f t="shared" si="23"/>
        <v>December</v>
      </c>
      <c r="D1524">
        <v>1</v>
      </c>
    </row>
    <row r="1525" spans="1:4" x14ac:dyDescent="0.15">
      <c r="A1525" s="1">
        <v>34916</v>
      </c>
      <c r="B1525" s="1">
        <v>189</v>
      </c>
      <c r="C1525" t="str">
        <f t="shared" si="23"/>
        <v>September</v>
      </c>
      <c r="D1525">
        <v>1</v>
      </c>
    </row>
    <row r="1526" spans="1:4" x14ac:dyDescent="0.15">
      <c r="A1526" s="1">
        <v>64892</v>
      </c>
      <c r="B1526" s="1">
        <v>837</v>
      </c>
      <c r="C1526" t="str">
        <f t="shared" si="23"/>
        <v>September</v>
      </c>
      <c r="D1526">
        <v>1</v>
      </c>
    </row>
    <row r="1527" spans="1:4" x14ac:dyDescent="0.15">
      <c r="A1527" s="1">
        <v>43602</v>
      </c>
      <c r="B1527" s="1">
        <v>49</v>
      </c>
      <c r="C1527" t="str">
        <f t="shared" si="23"/>
        <v>January</v>
      </c>
      <c r="D1527">
        <v>1</v>
      </c>
    </row>
    <row r="1528" spans="1:4" x14ac:dyDescent="0.15">
      <c r="A1528" s="1">
        <v>41473</v>
      </c>
      <c r="B1528" s="1">
        <v>67</v>
      </c>
      <c r="C1528" t="str">
        <f t="shared" si="23"/>
        <v>July</v>
      </c>
      <c r="D1528">
        <v>1</v>
      </c>
    </row>
    <row r="1529" spans="1:4" x14ac:dyDescent="0.15">
      <c r="A1529" s="1">
        <v>63246</v>
      </c>
      <c r="B1529" s="1">
        <v>765</v>
      </c>
      <c r="C1529" t="str">
        <f t="shared" si="23"/>
        <v>September</v>
      </c>
      <c r="D1529">
        <v>1</v>
      </c>
    </row>
    <row r="1530" spans="1:4" x14ac:dyDescent="0.15">
      <c r="A1530" s="1">
        <v>36732</v>
      </c>
      <c r="B1530" s="1">
        <v>40</v>
      </c>
      <c r="C1530" t="str">
        <f t="shared" si="23"/>
        <v>April</v>
      </c>
      <c r="D1530">
        <v>1</v>
      </c>
    </row>
    <row r="1531" spans="1:4" x14ac:dyDescent="0.15">
      <c r="A1531" s="1">
        <v>36262</v>
      </c>
      <c r="B1531" s="1">
        <v>273</v>
      </c>
      <c r="C1531" t="str">
        <f t="shared" si="23"/>
        <v>September</v>
      </c>
      <c r="D1531">
        <v>1</v>
      </c>
    </row>
    <row r="1532" spans="1:4" x14ac:dyDescent="0.15">
      <c r="A1532" s="1">
        <v>36864</v>
      </c>
      <c r="B1532" s="1">
        <v>265</v>
      </c>
      <c r="C1532" t="str">
        <f t="shared" si="23"/>
        <v>January</v>
      </c>
      <c r="D1532">
        <v>1</v>
      </c>
    </row>
    <row r="1533" spans="1:4" x14ac:dyDescent="0.15">
      <c r="A1533" s="1">
        <v>86610</v>
      </c>
      <c r="B1533" s="1">
        <v>1550</v>
      </c>
      <c r="C1533" t="str">
        <f t="shared" si="23"/>
        <v>February</v>
      </c>
      <c r="D1533">
        <v>1</v>
      </c>
    </row>
    <row r="1534" spans="1:4" x14ac:dyDescent="0.15">
      <c r="A1534" s="1">
        <v>39660</v>
      </c>
      <c r="B1534" s="1">
        <v>263</v>
      </c>
      <c r="C1534" t="str">
        <f t="shared" si="23"/>
        <v>November</v>
      </c>
      <c r="D1534">
        <v>1</v>
      </c>
    </row>
    <row r="1535" spans="1:4" x14ac:dyDescent="0.15">
      <c r="A1535" s="1">
        <v>69016</v>
      </c>
      <c r="B1535" s="1">
        <v>1372</v>
      </c>
      <c r="C1535" t="str">
        <f t="shared" si="23"/>
        <v>April</v>
      </c>
      <c r="D1535">
        <v>1</v>
      </c>
    </row>
    <row r="1536" spans="1:4" x14ac:dyDescent="0.15">
      <c r="A1536" s="1">
        <v>20193</v>
      </c>
      <c r="B1536" s="1">
        <v>73</v>
      </c>
      <c r="C1536" t="str">
        <f t="shared" si="23"/>
        <v>January</v>
      </c>
      <c r="D1536">
        <v>1</v>
      </c>
    </row>
    <row r="1537" spans="1:4" x14ac:dyDescent="0.15">
      <c r="A1537" s="1">
        <v>27573</v>
      </c>
      <c r="B1537" s="1">
        <v>229</v>
      </c>
      <c r="C1537" t="str">
        <f t="shared" si="23"/>
        <v>January</v>
      </c>
      <c r="D1537">
        <v>1</v>
      </c>
    </row>
    <row r="1538" spans="1:4" x14ac:dyDescent="0.15">
      <c r="A1538" s="1">
        <v>15862</v>
      </c>
      <c r="B1538" s="1">
        <v>26</v>
      </c>
      <c r="C1538" t="str">
        <f t="shared" si="23"/>
        <v>February</v>
      </c>
      <c r="D1538">
        <v>1</v>
      </c>
    </row>
    <row r="1539" spans="1:4" x14ac:dyDescent="0.15">
      <c r="A1539" s="1">
        <v>49544</v>
      </c>
      <c r="B1539" s="1">
        <v>381</v>
      </c>
      <c r="C1539" t="str">
        <f t="shared" ref="C1539:C1602" si="24">TEXT(DATE(2024,B1539,1),"mmmm")</f>
        <v>September</v>
      </c>
      <c r="D1539">
        <v>1</v>
      </c>
    </row>
    <row r="1540" spans="1:4" x14ac:dyDescent="0.15">
      <c r="A1540" s="1">
        <v>33228</v>
      </c>
      <c r="B1540" s="1">
        <v>66</v>
      </c>
      <c r="C1540" t="str">
        <f t="shared" si="24"/>
        <v>June</v>
      </c>
      <c r="D1540">
        <v>1</v>
      </c>
    </row>
    <row r="1541" spans="1:4" x14ac:dyDescent="0.15">
      <c r="A1541" s="1">
        <v>70440</v>
      </c>
      <c r="B1541" s="1">
        <v>1484</v>
      </c>
      <c r="C1541" t="str">
        <f t="shared" si="24"/>
        <v>August</v>
      </c>
      <c r="D1541">
        <v>1</v>
      </c>
    </row>
    <row r="1542" spans="1:4" x14ac:dyDescent="0.15">
      <c r="A1542" s="1">
        <v>38232</v>
      </c>
      <c r="B1542" s="1">
        <v>89</v>
      </c>
      <c r="C1542" t="str">
        <f t="shared" si="24"/>
        <v>May</v>
      </c>
      <c r="D1542">
        <v>1</v>
      </c>
    </row>
    <row r="1543" spans="1:4" x14ac:dyDescent="0.15">
      <c r="A1543" s="1">
        <v>22554</v>
      </c>
      <c r="B1543" s="1">
        <v>37</v>
      </c>
      <c r="C1543" t="str">
        <f t="shared" si="24"/>
        <v>January</v>
      </c>
      <c r="D1543">
        <v>1</v>
      </c>
    </row>
    <row r="1544" spans="1:4" x14ac:dyDescent="0.15">
      <c r="A1544" s="1">
        <v>23536</v>
      </c>
      <c r="B1544" s="1">
        <v>9</v>
      </c>
      <c r="C1544" t="str">
        <f t="shared" si="24"/>
        <v>September</v>
      </c>
      <c r="D1544">
        <v>1</v>
      </c>
    </row>
    <row r="1545" spans="1:4" x14ac:dyDescent="0.15">
      <c r="A1545" s="1">
        <v>49413</v>
      </c>
      <c r="B1545" s="1">
        <v>258</v>
      </c>
      <c r="C1545" t="str">
        <f t="shared" si="24"/>
        <v>June</v>
      </c>
      <c r="D1545">
        <v>1</v>
      </c>
    </row>
    <row r="1546" spans="1:4" x14ac:dyDescent="0.15">
      <c r="A1546" s="1">
        <v>42231</v>
      </c>
      <c r="B1546" s="1">
        <v>33</v>
      </c>
      <c r="C1546" t="str">
        <f t="shared" si="24"/>
        <v>September</v>
      </c>
      <c r="D1546">
        <v>1</v>
      </c>
    </row>
    <row r="1547" spans="1:4" x14ac:dyDescent="0.15">
      <c r="A1547" s="1">
        <v>46610</v>
      </c>
      <c r="B1547" s="1">
        <v>259</v>
      </c>
      <c r="C1547" t="str">
        <f t="shared" si="24"/>
        <v>July</v>
      </c>
      <c r="D1547">
        <v>1</v>
      </c>
    </row>
    <row r="1548" spans="1:4" x14ac:dyDescent="0.15">
      <c r="A1548" s="1">
        <v>43776</v>
      </c>
      <c r="B1548" s="1">
        <v>255</v>
      </c>
      <c r="C1548" t="str">
        <f t="shared" si="24"/>
        <v>March</v>
      </c>
      <c r="D1548">
        <v>1</v>
      </c>
    </row>
    <row r="1549" spans="1:4" x14ac:dyDescent="0.15">
      <c r="A1549" s="1">
        <v>58350</v>
      </c>
      <c r="B1549" s="1">
        <v>921</v>
      </c>
      <c r="C1549" t="str">
        <f t="shared" si="24"/>
        <v>September</v>
      </c>
      <c r="D1549">
        <v>1</v>
      </c>
    </row>
    <row r="1550" spans="1:4" x14ac:dyDescent="0.15">
      <c r="A1550" s="1">
        <v>49090</v>
      </c>
      <c r="B1550" s="1">
        <v>588</v>
      </c>
      <c r="C1550" t="str">
        <f t="shared" si="24"/>
        <v>December</v>
      </c>
      <c r="D1550">
        <v>1</v>
      </c>
    </row>
    <row r="1551" spans="1:4" x14ac:dyDescent="0.15">
      <c r="A1551" s="1">
        <v>61787</v>
      </c>
      <c r="B1551" s="1">
        <v>1234</v>
      </c>
      <c r="C1551" t="str">
        <f t="shared" si="24"/>
        <v>October</v>
      </c>
      <c r="D1551">
        <v>1</v>
      </c>
    </row>
    <row r="1552" spans="1:4" x14ac:dyDescent="0.15">
      <c r="A1552" s="1">
        <v>18169</v>
      </c>
      <c r="B1552" s="1">
        <v>14</v>
      </c>
      <c r="C1552" t="str">
        <f t="shared" si="24"/>
        <v>February</v>
      </c>
      <c r="D1552">
        <v>1</v>
      </c>
    </row>
    <row r="1553" spans="1:4" x14ac:dyDescent="0.15">
      <c r="A1553" s="1">
        <v>24336</v>
      </c>
      <c r="B1553" s="1">
        <v>19</v>
      </c>
      <c r="C1553" t="str">
        <f t="shared" si="24"/>
        <v>July</v>
      </c>
      <c r="D1553">
        <v>1</v>
      </c>
    </row>
    <row r="1554" spans="1:4" x14ac:dyDescent="0.15">
      <c r="A1554" s="1">
        <v>18222</v>
      </c>
      <c r="B1554" s="1">
        <v>53</v>
      </c>
      <c r="C1554" t="str">
        <f t="shared" si="24"/>
        <v>May</v>
      </c>
      <c r="D1554">
        <v>1</v>
      </c>
    </row>
    <row r="1555" spans="1:4" x14ac:dyDescent="0.15">
      <c r="A1555" s="1">
        <v>62335</v>
      </c>
      <c r="B1555" s="1">
        <v>682</v>
      </c>
      <c r="C1555" t="str">
        <f t="shared" si="24"/>
        <v>October</v>
      </c>
      <c r="D1555">
        <v>1</v>
      </c>
    </row>
    <row r="1556" spans="1:4" x14ac:dyDescent="0.15">
      <c r="A1556" s="1">
        <v>42033</v>
      </c>
      <c r="B1556" s="1">
        <v>18</v>
      </c>
      <c r="C1556" t="str">
        <f t="shared" si="24"/>
        <v>June</v>
      </c>
      <c r="D1556">
        <v>1</v>
      </c>
    </row>
    <row r="1557" spans="1:4" x14ac:dyDescent="0.15">
      <c r="A1557" s="1">
        <v>86580</v>
      </c>
      <c r="B1557" s="1">
        <v>726</v>
      </c>
      <c r="C1557" t="str">
        <f t="shared" si="24"/>
        <v>June</v>
      </c>
      <c r="D1557">
        <v>1</v>
      </c>
    </row>
    <row r="1558" spans="1:4" x14ac:dyDescent="0.15">
      <c r="A1558" s="1">
        <v>41437</v>
      </c>
      <c r="B1558" s="1">
        <v>31</v>
      </c>
      <c r="C1558" t="str">
        <f t="shared" si="24"/>
        <v>July</v>
      </c>
      <c r="D1558">
        <v>1</v>
      </c>
    </row>
    <row r="1559" spans="1:4" x14ac:dyDescent="0.15">
      <c r="A1559" s="1">
        <v>73705</v>
      </c>
      <c r="B1559" s="1">
        <v>1588</v>
      </c>
      <c r="C1559" t="str">
        <f t="shared" si="24"/>
        <v>April</v>
      </c>
      <c r="D1559">
        <v>1</v>
      </c>
    </row>
    <row r="1560" spans="1:4" x14ac:dyDescent="0.15">
      <c r="A1560" s="1">
        <v>61064</v>
      </c>
      <c r="B1560" s="1">
        <v>900</v>
      </c>
      <c r="C1560" t="str">
        <f t="shared" si="24"/>
        <v>December</v>
      </c>
      <c r="D1560">
        <v>1</v>
      </c>
    </row>
    <row r="1561" spans="1:4" x14ac:dyDescent="0.15">
      <c r="A1561" s="1">
        <v>18358</v>
      </c>
      <c r="B1561" s="1">
        <v>53</v>
      </c>
      <c r="C1561" t="str">
        <f t="shared" si="24"/>
        <v>May</v>
      </c>
      <c r="D1561">
        <v>1</v>
      </c>
    </row>
    <row r="1562" spans="1:4" x14ac:dyDescent="0.15">
      <c r="A1562" s="1">
        <v>55012</v>
      </c>
      <c r="B1562" s="1">
        <v>647</v>
      </c>
      <c r="C1562" t="str">
        <f t="shared" si="24"/>
        <v>November</v>
      </c>
      <c r="D1562">
        <v>1</v>
      </c>
    </row>
    <row r="1563" spans="1:4" x14ac:dyDescent="0.15">
      <c r="A1563" s="1">
        <v>37929</v>
      </c>
      <c r="B1563" s="1">
        <v>255</v>
      </c>
      <c r="C1563" t="str">
        <f t="shared" si="24"/>
        <v>March</v>
      </c>
      <c r="D1563">
        <v>1</v>
      </c>
    </row>
    <row r="1564" spans="1:4" x14ac:dyDescent="0.15">
      <c r="A1564" s="1">
        <v>38175</v>
      </c>
      <c r="B1564" s="1">
        <v>150</v>
      </c>
      <c r="C1564" t="str">
        <f t="shared" si="24"/>
        <v>June</v>
      </c>
      <c r="D1564">
        <v>1</v>
      </c>
    </row>
    <row r="1565" spans="1:4" x14ac:dyDescent="0.15">
      <c r="A1565" s="1">
        <v>58656</v>
      </c>
      <c r="B1565" s="1">
        <v>1208</v>
      </c>
      <c r="C1565" t="str">
        <f t="shared" si="24"/>
        <v>August</v>
      </c>
      <c r="D1565">
        <v>1</v>
      </c>
    </row>
    <row r="1566" spans="1:4" x14ac:dyDescent="0.15">
      <c r="A1566" s="1">
        <v>52117</v>
      </c>
      <c r="B1566" s="1">
        <v>259</v>
      </c>
      <c r="C1566" t="str">
        <f t="shared" si="24"/>
        <v>July</v>
      </c>
      <c r="D1566">
        <v>1</v>
      </c>
    </row>
    <row r="1567" spans="1:4" x14ac:dyDescent="0.15">
      <c r="A1567" s="1">
        <v>64813</v>
      </c>
      <c r="B1567" s="1">
        <v>693</v>
      </c>
      <c r="C1567" t="str">
        <f t="shared" si="24"/>
        <v>September</v>
      </c>
      <c r="D1567">
        <v>1</v>
      </c>
    </row>
    <row r="1568" spans="1:4" x14ac:dyDescent="0.15">
      <c r="A1568" s="1">
        <v>54222</v>
      </c>
      <c r="B1568" s="1">
        <v>257</v>
      </c>
      <c r="C1568" t="str">
        <f t="shared" si="24"/>
        <v>May</v>
      </c>
      <c r="D1568">
        <v>1</v>
      </c>
    </row>
    <row r="1569" spans="1:4" x14ac:dyDescent="0.15">
      <c r="A1569" s="1">
        <v>42586</v>
      </c>
      <c r="B1569" s="1">
        <v>252</v>
      </c>
      <c r="C1569" t="str">
        <f t="shared" si="24"/>
        <v>December</v>
      </c>
      <c r="D1569">
        <v>1</v>
      </c>
    </row>
    <row r="1570" spans="1:4" x14ac:dyDescent="0.15">
      <c r="A1570" s="1">
        <v>41154</v>
      </c>
      <c r="B1570" s="1">
        <v>62</v>
      </c>
      <c r="C1570" t="str">
        <f t="shared" si="24"/>
        <v>February</v>
      </c>
      <c r="D1570">
        <v>1</v>
      </c>
    </row>
    <row r="1571" spans="1:4" x14ac:dyDescent="0.15">
      <c r="A1571" s="1">
        <v>80398</v>
      </c>
      <c r="B1571" s="1">
        <v>1571</v>
      </c>
      <c r="C1571" t="str">
        <f t="shared" si="24"/>
        <v>November</v>
      </c>
      <c r="D1571">
        <v>1</v>
      </c>
    </row>
    <row r="1572" spans="1:4" x14ac:dyDescent="0.15">
      <c r="A1572" s="1">
        <v>18746</v>
      </c>
      <c r="B1572" s="1">
        <v>44</v>
      </c>
      <c r="C1572" t="str">
        <f t="shared" si="24"/>
        <v>August</v>
      </c>
      <c r="D1572">
        <v>1</v>
      </c>
    </row>
    <row r="1573" spans="1:4" x14ac:dyDescent="0.15">
      <c r="A1573" s="1">
        <v>35196</v>
      </c>
      <c r="B1573" s="1">
        <v>310</v>
      </c>
      <c r="C1573" t="str">
        <f t="shared" si="24"/>
        <v>October</v>
      </c>
      <c r="D1573">
        <v>1</v>
      </c>
    </row>
    <row r="1574" spans="1:4" x14ac:dyDescent="0.15">
      <c r="A1574" s="1">
        <v>60230</v>
      </c>
      <c r="B1574" s="1">
        <v>1027</v>
      </c>
      <c r="C1574" t="str">
        <f t="shared" si="24"/>
        <v>July</v>
      </c>
      <c r="D1574">
        <v>1</v>
      </c>
    </row>
    <row r="1575" spans="1:4" x14ac:dyDescent="0.15">
      <c r="A1575" s="1">
        <v>22108</v>
      </c>
      <c r="B1575" s="1">
        <v>25</v>
      </c>
      <c r="C1575" t="str">
        <f t="shared" si="24"/>
        <v>January</v>
      </c>
      <c r="D1575">
        <v>1</v>
      </c>
    </row>
    <row r="1576" spans="1:4" x14ac:dyDescent="0.15">
      <c r="A1576" s="1">
        <v>44392</v>
      </c>
      <c r="B1576" s="1">
        <v>182</v>
      </c>
      <c r="C1576" t="str">
        <f t="shared" si="24"/>
        <v>February</v>
      </c>
      <c r="D1576">
        <v>1</v>
      </c>
    </row>
    <row r="1577" spans="1:4" x14ac:dyDescent="0.15">
      <c r="A1577" s="1">
        <v>32233</v>
      </c>
      <c r="B1577" s="1">
        <v>224</v>
      </c>
      <c r="C1577" t="str">
        <f t="shared" si="24"/>
        <v>August</v>
      </c>
      <c r="D1577">
        <v>1</v>
      </c>
    </row>
    <row r="1578" spans="1:4" x14ac:dyDescent="0.15">
      <c r="A1578" s="1">
        <v>17688</v>
      </c>
      <c r="B1578" s="1">
        <v>9</v>
      </c>
      <c r="C1578" t="str">
        <f t="shared" si="24"/>
        <v>September</v>
      </c>
      <c r="D1578">
        <v>1</v>
      </c>
    </row>
    <row r="1579" spans="1:4" x14ac:dyDescent="0.15">
      <c r="A1579" s="1">
        <v>47175</v>
      </c>
      <c r="B1579" s="1">
        <v>221</v>
      </c>
      <c r="C1579" t="str">
        <f t="shared" si="24"/>
        <v>May</v>
      </c>
      <c r="D1579">
        <v>1</v>
      </c>
    </row>
    <row r="1580" spans="1:4" x14ac:dyDescent="0.15">
      <c r="A1580" s="1">
        <v>42207</v>
      </c>
      <c r="B1580" s="1">
        <v>219</v>
      </c>
      <c r="C1580" t="str">
        <f t="shared" si="24"/>
        <v>March</v>
      </c>
      <c r="D1580">
        <v>1</v>
      </c>
    </row>
    <row r="1581" spans="1:4" x14ac:dyDescent="0.15">
      <c r="A1581" s="1">
        <v>82571</v>
      </c>
      <c r="B1581" s="1">
        <v>1607</v>
      </c>
      <c r="C1581" t="str">
        <f t="shared" si="24"/>
        <v>November</v>
      </c>
      <c r="D1581">
        <v>1</v>
      </c>
    </row>
    <row r="1582" spans="1:4" x14ac:dyDescent="0.15">
      <c r="A1582" s="1">
        <v>38808</v>
      </c>
      <c r="B1582" s="1">
        <v>216</v>
      </c>
      <c r="C1582" t="str">
        <f t="shared" si="24"/>
        <v>December</v>
      </c>
      <c r="D1582">
        <v>1</v>
      </c>
    </row>
    <row r="1583" spans="1:4" x14ac:dyDescent="0.15">
      <c r="A1583" s="1">
        <v>46854</v>
      </c>
      <c r="B1583" s="1">
        <v>184</v>
      </c>
      <c r="C1583" t="str">
        <f t="shared" si="24"/>
        <v>April</v>
      </c>
      <c r="D1583">
        <v>1</v>
      </c>
    </row>
    <row r="1584" spans="1:4" x14ac:dyDescent="0.15">
      <c r="A1584" s="1">
        <v>40442</v>
      </c>
      <c r="B1584" s="1">
        <v>156</v>
      </c>
      <c r="C1584" t="str">
        <f t="shared" si="24"/>
        <v>December</v>
      </c>
      <c r="D1584">
        <v>1</v>
      </c>
    </row>
    <row r="1585" spans="1:4" x14ac:dyDescent="0.15">
      <c r="A1585" s="1">
        <v>23529</v>
      </c>
      <c r="B1585" s="1">
        <v>34</v>
      </c>
      <c r="C1585" t="str">
        <f t="shared" si="24"/>
        <v>October</v>
      </c>
      <c r="D1585">
        <v>1</v>
      </c>
    </row>
    <row r="1586" spans="1:4" x14ac:dyDescent="0.15">
      <c r="A1586" s="1">
        <v>71107</v>
      </c>
      <c r="B1586" s="1">
        <v>1132</v>
      </c>
      <c r="C1586" t="str">
        <f t="shared" si="24"/>
        <v>April</v>
      </c>
      <c r="D1586">
        <v>1</v>
      </c>
    </row>
    <row r="1587" spans="1:4" x14ac:dyDescent="0.15">
      <c r="A1587" s="1">
        <v>46910</v>
      </c>
      <c r="B1587" s="1">
        <v>62</v>
      </c>
      <c r="C1587" t="str">
        <f t="shared" si="24"/>
        <v>February</v>
      </c>
      <c r="D1587">
        <v>1</v>
      </c>
    </row>
    <row r="1588" spans="1:4" x14ac:dyDescent="0.15">
      <c r="A1588" s="1">
        <v>37244</v>
      </c>
      <c r="B1588" s="1">
        <v>30</v>
      </c>
      <c r="C1588" t="str">
        <f t="shared" si="24"/>
        <v>June</v>
      </c>
      <c r="D1588">
        <v>1</v>
      </c>
    </row>
    <row r="1589" spans="1:4" x14ac:dyDescent="0.15">
      <c r="A1589" s="1">
        <v>82427</v>
      </c>
      <c r="B1589" s="1">
        <v>1349</v>
      </c>
      <c r="C1589" t="str">
        <f t="shared" si="24"/>
        <v>May</v>
      </c>
      <c r="D1589">
        <v>1</v>
      </c>
    </row>
    <row r="1590" spans="1:4" x14ac:dyDescent="0.15">
      <c r="A1590" s="1">
        <v>75342</v>
      </c>
      <c r="B1590" s="1">
        <v>537</v>
      </c>
      <c r="C1590" t="str">
        <f t="shared" si="24"/>
        <v>September</v>
      </c>
      <c r="D1590">
        <v>1</v>
      </c>
    </row>
    <row r="1591" spans="1:4" x14ac:dyDescent="0.15">
      <c r="A1591" s="1">
        <v>70044</v>
      </c>
      <c r="B1591" s="1">
        <v>1490</v>
      </c>
      <c r="C1591" t="str">
        <f t="shared" si="24"/>
        <v>February</v>
      </c>
      <c r="D1591">
        <v>1</v>
      </c>
    </row>
    <row r="1592" spans="1:4" x14ac:dyDescent="0.15">
      <c r="A1592" s="1">
        <v>77437</v>
      </c>
      <c r="B1592" s="1">
        <v>1096</v>
      </c>
      <c r="C1592" t="str">
        <f t="shared" si="24"/>
        <v>April</v>
      </c>
      <c r="D1592">
        <v>1</v>
      </c>
    </row>
    <row r="1593" spans="1:4" x14ac:dyDescent="0.15">
      <c r="A1593" s="1">
        <v>54984</v>
      </c>
      <c r="B1593" s="1">
        <v>352</v>
      </c>
      <c r="C1593" t="str">
        <f t="shared" si="24"/>
        <v>April</v>
      </c>
      <c r="D1593">
        <v>1</v>
      </c>
    </row>
    <row r="1594" spans="1:4" x14ac:dyDescent="0.15">
      <c r="A1594" s="1">
        <v>42403</v>
      </c>
      <c r="B1594" s="1">
        <v>39</v>
      </c>
      <c r="C1594" t="str">
        <f t="shared" si="24"/>
        <v>March</v>
      </c>
      <c r="D1594">
        <v>1</v>
      </c>
    </row>
    <row r="1595" spans="1:4" x14ac:dyDescent="0.15">
      <c r="A1595" s="1">
        <v>55761</v>
      </c>
      <c r="B1595" s="1">
        <v>152</v>
      </c>
      <c r="C1595" t="str">
        <f t="shared" si="24"/>
        <v>August</v>
      </c>
      <c r="D1595">
        <v>1</v>
      </c>
    </row>
    <row r="1596" spans="1:4" x14ac:dyDescent="0.15">
      <c r="A1596" s="1">
        <v>37292</v>
      </c>
      <c r="B1596" s="1">
        <v>394</v>
      </c>
      <c r="C1596" t="str">
        <f t="shared" si="24"/>
        <v>October</v>
      </c>
      <c r="D1596">
        <v>1</v>
      </c>
    </row>
    <row r="1597" spans="1:4" x14ac:dyDescent="0.15">
      <c r="A1597" s="1">
        <v>36145</v>
      </c>
      <c r="B1597" s="1">
        <v>154</v>
      </c>
      <c r="C1597" t="str">
        <f t="shared" si="24"/>
        <v>October</v>
      </c>
      <c r="D1597">
        <v>1</v>
      </c>
    </row>
    <row r="1598" spans="1:4" x14ac:dyDescent="0.15">
      <c r="A1598" s="1">
        <v>44051</v>
      </c>
      <c r="B1598" s="1">
        <v>153</v>
      </c>
      <c r="C1598" t="str">
        <f t="shared" si="24"/>
        <v>September</v>
      </c>
      <c r="D1598">
        <v>1</v>
      </c>
    </row>
    <row r="1599" spans="1:4" x14ac:dyDescent="0.15">
      <c r="A1599" s="1">
        <v>58086</v>
      </c>
      <c r="B1599" s="1">
        <v>777</v>
      </c>
      <c r="C1599" t="str">
        <f t="shared" si="24"/>
        <v>September</v>
      </c>
      <c r="D1599">
        <v>1</v>
      </c>
    </row>
    <row r="1600" spans="1:4" x14ac:dyDescent="0.15">
      <c r="A1600" s="1">
        <v>81795</v>
      </c>
      <c r="B1600" s="1">
        <v>1294</v>
      </c>
      <c r="C1600" t="str">
        <f t="shared" si="24"/>
        <v>October</v>
      </c>
      <c r="D1600">
        <v>1</v>
      </c>
    </row>
    <row r="1601" spans="1:4" x14ac:dyDescent="0.15">
      <c r="A1601" s="1">
        <v>28389</v>
      </c>
      <c r="B1601" s="1">
        <v>20</v>
      </c>
      <c r="C1601" t="str">
        <f t="shared" si="24"/>
        <v>August</v>
      </c>
      <c r="D1601">
        <v>1</v>
      </c>
    </row>
    <row r="1602" spans="1:4" x14ac:dyDescent="0.15">
      <c r="A1602" s="1">
        <v>69901</v>
      </c>
      <c r="B1602" s="1">
        <v>733</v>
      </c>
      <c r="C1602" t="str">
        <f t="shared" si="24"/>
        <v>January</v>
      </c>
      <c r="D1602">
        <v>1</v>
      </c>
    </row>
    <row r="1603" spans="1:4" x14ac:dyDescent="0.15">
      <c r="A1603" s="1">
        <v>80360</v>
      </c>
      <c r="B1603" s="1">
        <v>2188</v>
      </c>
      <c r="C1603" t="str">
        <f t="shared" ref="C1603:C1666" si="25">TEXT(DATE(2024,B1603,1),"mmmm")</f>
        <v>April</v>
      </c>
      <c r="D1603">
        <v>1</v>
      </c>
    </row>
    <row r="1604" spans="1:4" x14ac:dyDescent="0.15">
      <c r="A1604" s="1">
        <v>54809</v>
      </c>
      <c r="B1604" s="1">
        <v>152</v>
      </c>
      <c r="C1604" t="str">
        <f t="shared" si="25"/>
        <v>August</v>
      </c>
      <c r="D1604">
        <v>1</v>
      </c>
    </row>
    <row r="1605" spans="1:4" x14ac:dyDescent="0.15">
      <c r="A1605" s="1">
        <v>31859</v>
      </c>
      <c r="B1605" s="1">
        <v>37</v>
      </c>
      <c r="C1605" t="str">
        <f t="shared" si="25"/>
        <v>January</v>
      </c>
      <c r="D1605">
        <v>1</v>
      </c>
    </row>
    <row r="1606" spans="1:4" x14ac:dyDescent="0.15">
      <c r="A1606" s="1">
        <v>39763</v>
      </c>
      <c r="B1606" s="1">
        <v>151</v>
      </c>
      <c r="C1606" t="str">
        <f t="shared" si="25"/>
        <v>July</v>
      </c>
      <c r="D1606">
        <v>1</v>
      </c>
    </row>
    <row r="1607" spans="1:4" x14ac:dyDescent="0.15">
      <c r="A1607" s="1">
        <v>16014</v>
      </c>
      <c r="B1607" s="1">
        <v>31</v>
      </c>
      <c r="C1607" t="str">
        <f t="shared" si="25"/>
        <v>July</v>
      </c>
      <c r="D1607">
        <v>1</v>
      </c>
    </row>
    <row r="1608" spans="1:4" x14ac:dyDescent="0.15">
      <c r="A1608" s="1">
        <v>41120</v>
      </c>
      <c r="B1608" s="1">
        <v>57</v>
      </c>
      <c r="C1608" t="str">
        <f t="shared" si="25"/>
        <v>September</v>
      </c>
      <c r="D1608">
        <v>1</v>
      </c>
    </row>
    <row r="1609" spans="1:4" x14ac:dyDescent="0.15">
      <c r="A1609" s="1">
        <v>52869</v>
      </c>
      <c r="B1609" s="1">
        <v>151</v>
      </c>
      <c r="C1609" t="str">
        <f t="shared" si="25"/>
        <v>July</v>
      </c>
      <c r="D1609">
        <v>1</v>
      </c>
    </row>
    <row r="1610" spans="1:4" x14ac:dyDescent="0.15">
      <c r="A1610" s="1">
        <v>38725</v>
      </c>
      <c r="B1610" s="1">
        <v>40</v>
      </c>
      <c r="C1610" t="str">
        <f t="shared" si="25"/>
        <v>April</v>
      </c>
      <c r="D1610">
        <v>1</v>
      </c>
    </row>
    <row r="1611" spans="1:4" x14ac:dyDescent="0.15">
      <c r="A1611" s="1">
        <v>77981</v>
      </c>
      <c r="B1611" s="1">
        <v>604</v>
      </c>
      <c r="C1611" t="str">
        <f t="shared" si="25"/>
        <v>April</v>
      </c>
      <c r="D1611">
        <v>1</v>
      </c>
    </row>
    <row r="1612" spans="1:4" x14ac:dyDescent="0.15">
      <c r="A1612" s="1">
        <v>62905</v>
      </c>
      <c r="B1612" s="1">
        <v>563</v>
      </c>
      <c r="C1612" t="str">
        <f t="shared" si="25"/>
        <v>November</v>
      </c>
      <c r="D1612">
        <v>1</v>
      </c>
    </row>
    <row r="1613" spans="1:4" x14ac:dyDescent="0.15">
      <c r="A1613" s="1">
        <v>13533</v>
      </c>
      <c r="B1613" s="1">
        <v>31</v>
      </c>
      <c r="C1613" t="str">
        <f t="shared" si="25"/>
        <v>July</v>
      </c>
      <c r="D1613">
        <v>1</v>
      </c>
    </row>
    <row r="1614" spans="1:4" x14ac:dyDescent="0.15">
      <c r="A1614" s="1">
        <v>59481</v>
      </c>
      <c r="B1614" s="1">
        <v>403</v>
      </c>
      <c r="C1614" t="str">
        <f t="shared" si="25"/>
        <v>July</v>
      </c>
      <c r="D1614">
        <v>1</v>
      </c>
    </row>
    <row r="1615" spans="1:4" x14ac:dyDescent="0.15">
      <c r="A1615" s="1">
        <v>72117</v>
      </c>
      <c r="B1615" s="1">
        <v>1023</v>
      </c>
      <c r="C1615" t="str">
        <f t="shared" si="25"/>
        <v>March</v>
      </c>
      <c r="D1615">
        <v>1</v>
      </c>
    </row>
    <row r="1616" spans="1:4" x14ac:dyDescent="0.15">
      <c r="A1616" s="1">
        <v>21955</v>
      </c>
      <c r="B1616" s="1">
        <v>44</v>
      </c>
      <c r="C1616" t="str">
        <f t="shared" si="25"/>
        <v>August</v>
      </c>
      <c r="D1616">
        <v>1</v>
      </c>
    </row>
    <row r="1617" spans="1:4" x14ac:dyDescent="0.15">
      <c r="A1617" s="1">
        <v>67131</v>
      </c>
      <c r="B1617" s="1">
        <v>914</v>
      </c>
      <c r="C1617" t="str">
        <f t="shared" si="25"/>
        <v>February</v>
      </c>
      <c r="D1617">
        <v>1</v>
      </c>
    </row>
    <row r="1618" spans="1:4" x14ac:dyDescent="0.15">
      <c r="A1618" s="1">
        <v>36802</v>
      </c>
      <c r="B1618" s="1">
        <v>19</v>
      </c>
      <c r="C1618" t="str">
        <f t="shared" si="25"/>
        <v>July</v>
      </c>
      <c r="D1618">
        <v>1</v>
      </c>
    </row>
    <row r="1619" spans="1:4" x14ac:dyDescent="0.15">
      <c r="A1619" s="1">
        <v>47808</v>
      </c>
      <c r="B1619" s="1">
        <v>152</v>
      </c>
      <c r="C1619" t="str">
        <f t="shared" si="25"/>
        <v>August</v>
      </c>
      <c r="D1619">
        <v>1</v>
      </c>
    </row>
    <row r="1620" spans="1:4" x14ac:dyDescent="0.15">
      <c r="A1620" s="1">
        <v>35641</v>
      </c>
      <c r="B1620" s="1">
        <v>150</v>
      </c>
      <c r="C1620" t="str">
        <f t="shared" si="25"/>
        <v>June</v>
      </c>
      <c r="D1620">
        <v>1</v>
      </c>
    </row>
    <row r="1621" spans="1:4" x14ac:dyDescent="0.15">
      <c r="A1621" s="1">
        <v>85431</v>
      </c>
      <c r="B1621" s="1">
        <v>1112</v>
      </c>
      <c r="C1621" t="str">
        <f t="shared" si="25"/>
        <v>August</v>
      </c>
      <c r="D1621">
        <v>1</v>
      </c>
    </row>
    <row r="1622" spans="1:4" x14ac:dyDescent="0.15">
      <c r="A1622" s="1">
        <v>42664</v>
      </c>
      <c r="B1622" s="1">
        <v>24</v>
      </c>
      <c r="C1622" t="str">
        <f t="shared" si="25"/>
        <v>December</v>
      </c>
      <c r="D1622">
        <v>1</v>
      </c>
    </row>
    <row r="1623" spans="1:4" x14ac:dyDescent="0.15">
      <c r="A1623" s="1">
        <v>21888</v>
      </c>
      <c r="B1623" s="1">
        <v>149</v>
      </c>
      <c r="C1623" t="str">
        <f t="shared" si="25"/>
        <v>May</v>
      </c>
      <c r="D1623">
        <v>1</v>
      </c>
    </row>
    <row r="1624" spans="1:4" x14ac:dyDescent="0.15">
      <c r="A1624" s="1">
        <v>28973</v>
      </c>
      <c r="B1624" s="1">
        <v>257</v>
      </c>
      <c r="C1624" t="str">
        <f t="shared" si="25"/>
        <v>May</v>
      </c>
      <c r="D1624">
        <v>1</v>
      </c>
    </row>
    <row r="1625" spans="1:4" x14ac:dyDescent="0.15">
      <c r="A1625" s="1">
        <v>39435</v>
      </c>
      <c r="B1625" s="1">
        <v>89</v>
      </c>
      <c r="C1625" t="str">
        <f t="shared" si="25"/>
        <v>May</v>
      </c>
      <c r="D1625">
        <v>1</v>
      </c>
    </row>
    <row r="1626" spans="1:4" x14ac:dyDescent="0.15">
      <c r="A1626" s="1">
        <v>65370</v>
      </c>
      <c r="B1626" s="1">
        <v>432</v>
      </c>
      <c r="C1626" t="str">
        <f t="shared" si="25"/>
        <v>December</v>
      </c>
      <c r="D1626">
        <v>1</v>
      </c>
    </row>
    <row r="1627" spans="1:4" x14ac:dyDescent="0.15">
      <c r="A1627" s="1">
        <v>20194</v>
      </c>
      <c r="B1627" s="1">
        <v>32</v>
      </c>
      <c r="C1627" t="str">
        <f t="shared" si="25"/>
        <v>August</v>
      </c>
      <c r="D1627">
        <v>1</v>
      </c>
    </row>
    <row r="1628" spans="1:4" x14ac:dyDescent="0.15">
      <c r="A1628" s="1">
        <v>42473</v>
      </c>
      <c r="B1628" s="1">
        <v>119</v>
      </c>
      <c r="C1628" t="str">
        <f t="shared" si="25"/>
        <v>November</v>
      </c>
      <c r="D1628">
        <v>1</v>
      </c>
    </row>
    <row r="1629" spans="1:4" x14ac:dyDescent="0.15">
      <c r="A1629" s="1">
        <v>64590</v>
      </c>
      <c r="B1629" s="1">
        <v>1308</v>
      </c>
      <c r="C1629" t="str">
        <f t="shared" si="25"/>
        <v>December</v>
      </c>
      <c r="D1629">
        <v>1</v>
      </c>
    </row>
    <row r="1630" spans="1:4" x14ac:dyDescent="0.15">
      <c r="A1630" s="1">
        <v>71232</v>
      </c>
      <c r="B1630" s="1">
        <v>900</v>
      </c>
      <c r="C1630" t="str">
        <f t="shared" si="25"/>
        <v>December</v>
      </c>
      <c r="D1630">
        <v>1</v>
      </c>
    </row>
    <row r="1631" spans="1:4" x14ac:dyDescent="0.15">
      <c r="A1631" s="1">
        <v>43300</v>
      </c>
      <c r="B1631" s="1">
        <v>149</v>
      </c>
      <c r="C1631" t="str">
        <f t="shared" si="25"/>
        <v>May</v>
      </c>
      <c r="D1631">
        <v>1</v>
      </c>
    </row>
    <row r="1632" spans="1:4" x14ac:dyDescent="0.15">
      <c r="A1632" s="1">
        <v>46904</v>
      </c>
      <c r="B1632" s="1">
        <v>222</v>
      </c>
      <c r="C1632" t="str">
        <f t="shared" si="25"/>
        <v>June</v>
      </c>
      <c r="D1632">
        <v>1</v>
      </c>
    </row>
    <row r="1633" spans="1:4" x14ac:dyDescent="0.15">
      <c r="A1633" s="1">
        <v>49094</v>
      </c>
      <c r="B1633" s="1">
        <v>433</v>
      </c>
      <c r="C1633" t="str">
        <f t="shared" si="25"/>
        <v>January</v>
      </c>
      <c r="D1633">
        <v>1</v>
      </c>
    </row>
    <row r="1634" spans="1:4" x14ac:dyDescent="0.15">
      <c r="A1634" s="1">
        <v>36075</v>
      </c>
      <c r="B1634" s="1">
        <v>89</v>
      </c>
      <c r="C1634" t="str">
        <f t="shared" si="25"/>
        <v>May</v>
      </c>
      <c r="D1634">
        <v>1</v>
      </c>
    </row>
    <row r="1635" spans="1:4" x14ac:dyDescent="0.15">
      <c r="A1635" s="1">
        <v>60839</v>
      </c>
      <c r="B1635" s="1">
        <v>1122</v>
      </c>
      <c r="C1635" t="str">
        <f t="shared" si="25"/>
        <v>June</v>
      </c>
      <c r="D1635">
        <v>1</v>
      </c>
    </row>
    <row r="1636" spans="1:4" x14ac:dyDescent="0.15">
      <c r="A1636" s="1">
        <v>82122</v>
      </c>
      <c r="B1636" s="1">
        <v>1282</v>
      </c>
      <c r="C1636" t="str">
        <f t="shared" si="25"/>
        <v>October</v>
      </c>
      <c r="D1636">
        <v>1</v>
      </c>
    </row>
    <row r="1637" spans="1:4" x14ac:dyDescent="0.15">
      <c r="A1637" s="1">
        <v>34074</v>
      </c>
      <c r="B1637" s="1">
        <v>188</v>
      </c>
      <c r="C1637" t="str">
        <f t="shared" si="25"/>
        <v>August</v>
      </c>
      <c r="D1637">
        <v>1</v>
      </c>
    </row>
    <row r="1638" spans="1:4" x14ac:dyDescent="0.15">
      <c r="A1638" s="1">
        <v>28520</v>
      </c>
      <c r="B1638" s="1">
        <v>23</v>
      </c>
      <c r="C1638" t="str">
        <f t="shared" si="25"/>
        <v>November</v>
      </c>
      <c r="D1638">
        <v>1</v>
      </c>
    </row>
    <row r="1639" spans="1:4" x14ac:dyDescent="0.15">
      <c r="A1639" s="1">
        <v>62535</v>
      </c>
      <c r="B1639" s="1">
        <v>346</v>
      </c>
      <c r="C1639" t="str">
        <f t="shared" si="25"/>
        <v>October</v>
      </c>
      <c r="D1639">
        <v>1</v>
      </c>
    </row>
    <row r="1640" spans="1:4" x14ac:dyDescent="0.15">
      <c r="A1640" s="1">
        <v>36273</v>
      </c>
      <c r="B1640" s="1">
        <v>67</v>
      </c>
      <c r="C1640" t="str">
        <f t="shared" si="25"/>
        <v>July</v>
      </c>
      <c r="D1640">
        <v>1</v>
      </c>
    </row>
    <row r="1641" spans="1:4" x14ac:dyDescent="0.15">
      <c r="A1641" s="1">
        <v>63404</v>
      </c>
      <c r="B1641" s="1">
        <v>885</v>
      </c>
      <c r="C1641" t="str">
        <f t="shared" si="25"/>
        <v>September</v>
      </c>
      <c r="D1641">
        <v>1</v>
      </c>
    </row>
    <row r="1642" spans="1:4" x14ac:dyDescent="0.15">
      <c r="A1642" s="1">
        <v>78416</v>
      </c>
      <c r="B1642" s="1">
        <v>996</v>
      </c>
      <c r="C1642" t="str">
        <f t="shared" si="25"/>
        <v>December</v>
      </c>
      <c r="D1642">
        <v>1</v>
      </c>
    </row>
    <row r="1643" spans="1:4" x14ac:dyDescent="0.15">
      <c r="A1643" s="1">
        <v>75702</v>
      </c>
      <c r="B1643" s="1">
        <v>1884</v>
      </c>
      <c r="C1643" t="str">
        <f t="shared" si="25"/>
        <v>December</v>
      </c>
      <c r="D1643">
        <v>1</v>
      </c>
    </row>
    <row r="1644" spans="1:4" x14ac:dyDescent="0.15">
      <c r="A1644" s="1">
        <v>59385</v>
      </c>
      <c r="B1644" s="1">
        <v>149</v>
      </c>
      <c r="C1644" t="str">
        <f t="shared" si="25"/>
        <v>May</v>
      </c>
      <c r="D1644">
        <v>1</v>
      </c>
    </row>
    <row r="1645" spans="1:4" x14ac:dyDescent="0.15">
      <c r="A1645" s="1">
        <v>25545</v>
      </c>
      <c r="B1645" s="1">
        <v>125</v>
      </c>
      <c r="C1645" t="str">
        <f t="shared" si="25"/>
        <v>May</v>
      </c>
      <c r="D1645">
        <v>1</v>
      </c>
    </row>
    <row r="1646" spans="1:4" x14ac:dyDescent="0.15">
      <c r="A1646" s="1">
        <v>44689</v>
      </c>
      <c r="B1646" s="1">
        <v>23</v>
      </c>
      <c r="C1646" t="str">
        <f t="shared" si="25"/>
        <v>November</v>
      </c>
      <c r="D1646">
        <v>1</v>
      </c>
    </row>
    <row r="1647" spans="1:4" x14ac:dyDescent="0.15">
      <c r="A1647" s="1">
        <v>7144</v>
      </c>
      <c r="B1647" s="1">
        <v>125</v>
      </c>
      <c r="C1647" t="str">
        <f t="shared" si="25"/>
        <v>May</v>
      </c>
      <c r="D1647">
        <v>1</v>
      </c>
    </row>
    <row r="1648" spans="1:4" x14ac:dyDescent="0.15">
      <c r="A1648" s="1">
        <v>22669</v>
      </c>
      <c r="B1648" s="1">
        <v>125</v>
      </c>
      <c r="C1648" t="str">
        <f t="shared" si="25"/>
        <v>May</v>
      </c>
      <c r="D1648">
        <v>1</v>
      </c>
    </row>
    <row r="1649" spans="1:4" x14ac:dyDescent="0.15">
      <c r="A1649" s="1">
        <v>63159</v>
      </c>
      <c r="B1649" s="1">
        <v>1760</v>
      </c>
      <c r="C1649" t="str">
        <f t="shared" si="25"/>
        <v>August</v>
      </c>
      <c r="D1649">
        <v>1</v>
      </c>
    </row>
    <row r="1650" spans="1:4" x14ac:dyDescent="0.15">
      <c r="A1650" s="1">
        <v>46757</v>
      </c>
      <c r="B1650" s="1">
        <v>1021</v>
      </c>
      <c r="C1650" t="str">
        <f t="shared" si="25"/>
        <v>January</v>
      </c>
      <c r="D1650">
        <v>1</v>
      </c>
    </row>
    <row r="1651" spans="1:4" x14ac:dyDescent="0.15">
      <c r="A1651" s="1">
        <v>79734</v>
      </c>
      <c r="B1651" s="1">
        <v>897</v>
      </c>
      <c r="C1651" t="str">
        <f t="shared" si="25"/>
        <v>September</v>
      </c>
      <c r="D1651">
        <v>1</v>
      </c>
    </row>
    <row r="1652" spans="1:4" x14ac:dyDescent="0.15">
      <c r="A1652" s="1">
        <v>63207</v>
      </c>
      <c r="B1652" s="1">
        <v>1432</v>
      </c>
      <c r="C1652" t="str">
        <f t="shared" si="25"/>
        <v>April</v>
      </c>
      <c r="D1652">
        <v>1</v>
      </c>
    </row>
    <row r="1653" spans="1:4" x14ac:dyDescent="0.15">
      <c r="A1653" s="1">
        <v>72071</v>
      </c>
      <c r="B1653" s="1">
        <v>1188</v>
      </c>
      <c r="C1653" t="str">
        <f t="shared" si="25"/>
        <v>December</v>
      </c>
      <c r="D1653">
        <v>1</v>
      </c>
    </row>
    <row r="1654" spans="1:4" x14ac:dyDescent="0.15">
      <c r="A1654" s="1">
        <v>21840</v>
      </c>
      <c r="B1654" s="1">
        <v>26</v>
      </c>
      <c r="C1654" t="str">
        <f t="shared" si="25"/>
        <v>February</v>
      </c>
      <c r="D1654">
        <v>1</v>
      </c>
    </row>
    <row r="1655" spans="1:4" x14ac:dyDescent="0.15">
      <c r="A1655" s="1">
        <v>58582</v>
      </c>
      <c r="B1655" s="1">
        <v>721</v>
      </c>
      <c r="C1655" t="str">
        <f t="shared" si="25"/>
        <v>January</v>
      </c>
      <c r="D1655">
        <v>1</v>
      </c>
    </row>
    <row r="1656" spans="1:4" x14ac:dyDescent="0.15">
      <c r="A1656" s="1">
        <v>45203</v>
      </c>
      <c r="B1656" s="1">
        <v>123</v>
      </c>
      <c r="C1656" t="str">
        <f t="shared" si="25"/>
        <v>March</v>
      </c>
      <c r="D1656">
        <v>1</v>
      </c>
    </row>
    <row r="1657" spans="1:4" x14ac:dyDescent="0.15">
      <c r="A1657" s="1">
        <v>50387</v>
      </c>
      <c r="B1657" s="1">
        <v>491</v>
      </c>
      <c r="C1657" t="str">
        <f t="shared" si="25"/>
        <v>November</v>
      </c>
      <c r="D1657">
        <v>1</v>
      </c>
    </row>
    <row r="1658" spans="1:4" x14ac:dyDescent="0.15">
      <c r="A1658" s="1">
        <v>32583</v>
      </c>
      <c r="B1658" s="1">
        <v>8</v>
      </c>
      <c r="C1658" t="str">
        <f t="shared" si="25"/>
        <v>August</v>
      </c>
      <c r="D1658">
        <v>1</v>
      </c>
    </row>
    <row r="1659" spans="1:4" x14ac:dyDescent="0.15">
      <c r="A1659" s="1">
        <v>62568</v>
      </c>
      <c r="B1659" s="1">
        <v>892</v>
      </c>
      <c r="C1659" t="str">
        <f t="shared" si="25"/>
        <v>April</v>
      </c>
      <c r="D1659">
        <v>1</v>
      </c>
    </row>
    <row r="1660" spans="1:4" x14ac:dyDescent="0.15">
      <c r="A1660" s="1">
        <v>44635</v>
      </c>
      <c r="B1660" s="1">
        <v>65</v>
      </c>
      <c r="C1660" t="str">
        <f t="shared" si="25"/>
        <v>May</v>
      </c>
      <c r="D1660">
        <v>1</v>
      </c>
    </row>
    <row r="1661" spans="1:4" x14ac:dyDescent="0.15">
      <c r="A1661" s="1">
        <v>63967</v>
      </c>
      <c r="B1661" s="1">
        <v>720</v>
      </c>
      <c r="C1661" t="str">
        <f t="shared" si="25"/>
        <v>December</v>
      </c>
      <c r="D1661">
        <v>1</v>
      </c>
    </row>
    <row r="1662" spans="1:4" x14ac:dyDescent="0.15">
      <c r="A1662" s="1">
        <v>52513</v>
      </c>
      <c r="B1662" s="1">
        <v>917</v>
      </c>
      <c r="C1662" t="str">
        <f t="shared" si="25"/>
        <v>May</v>
      </c>
      <c r="D1662">
        <v>1</v>
      </c>
    </row>
    <row r="1663" spans="1:4" x14ac:dyDescent="0.15">
      <c r="A1663" s="1">
        <v>25293</v>
      </c>
      <c r="B1663" s="1">
        <v>28</v>
      </c>
      <c r="C1663" t="str">
        <f t="shared" si="25"/>
        <v>April</v>
      </c>
      <c r="D1663">
        <v>1</v>
      </c>
    </row>
    <row r="1664" spans="1:4" x14ac:dyDescent="0.15">
      <c r="A1664" s="1">
        <v>54111</v>
      </c>
      <c r="B1664" s="1">
        <v>338</v>
      </c>
      <c r="C1664" t="str">
        <f t="shared" si="25"/>
        <v>February</v>
      </c>
      <c r="D1664">
        <v>1</v>
      </c>
    </row>
    <row r="1665" spans="1:4" x14ac:dyDescent="0.15">
      <c r="A1665" s="1">
        <v>36957</v>
      </c>
      <c r="B1665" s="1">
        <v>121</v>
      </c>
      <c r="C1665" t="str">
        <f t="shared" si="25"/>
        <v>January</v>
      </c>
      <c r="D1665">
        <v>1</v>
      </c>
    </row>
    <row r="1666" spans="1:4" x14ac:dyDescent="0.15">
      <c r="A1666" s="1">
        <v>80739</v>
      </c>
      <c r="B1666" s="1">
        <v>1541</v>
      </c>
      <c r="C1666" t="str">
        <f t="shared" si="25"/>
        <v>May</v>
      </c>
      <c r="D1666">
        <v>1</v>
      </c>
    </row>
    <row r="1667" spans="1:4" x14ac:dyDescent="0.15">
      <c r="A1667" s="1">
        <v>42160</v>
      </c>
      <c r="B1667" s="1">
        <v>120</v>
      </c>
      <c r="C1667" t="str">
        <f t="shared" ref="C1667:C1730" si="26">TEXT(DATE(2024,B1667,1),"mmmm")</f>
        <v>December</v>
      </c>
      <c r="D1667">
        <v>1</v>
      </c>
    </row>
    <row r="1668" spans="1:4" x14ac:dyDescent="0.15">
      <c r="A1668" s="1">
        <v>29236</v>
      </c>
      <c r="B1668" s="1">
        <v>90</v>
      </c>
      <c r="C1668" t="str">
        <f t="shared" si="26"/>
        <v>June</v>
      </c>
      <c r="D1668">
        <v>1</v>
      </c>
    </row>
    <row r="1669" spans="1:4" x14ac:dyDescent="0.15">
      <c r="A1669" s="1">
        <v>44911</v>
      </c>
      <c r="B1669" s="1">
        <v>184</v>
      </c>
      <c r="C1669" t="str">
        <f t="shared" si="26"/>
        <v>April</v>
      </c>
      <c r="D1669">
        <v>1</v>
      </c>
    </row>
    <row r="1670" spans="1:4" x14ac:dyDescent="0.15">
      <c r="A1670" s="1">
        <v>54693</v>
      </c>
      <c r="B1670" s="1">
        <v>894</v>
      </c>
      <c r="C1670" t="str">
        <f t="shared" si="26"/>
        <v>June</v>
      </c>
      <c r="D1670">
        <v>1</v>
      </c>
    </row>
    <row r="1671" spans="1:4" x14ac:dyDescent="0.15">
      <c r="A1671" s="1">
        <v>48186</v>
      </c>
      <c r="B1671" s="1">
        <v>185</v>
      </c>
      <c r="C1671" t="str">
        <f t="shared" si="26"/>
        <v>May</v>
      </c>
      <c r="D1671">
        <v>1</v>
      </c>
    </row>
    <row r="1672" spans="1:4" x14ac:dyDescent="0.15">
      <c r="A1672" s="1">
        <v>45576</v>
      </c>
      <c r="B1672" s="1">
        <v>120</v>
      </c>
      <c r="C1672" t="str">
        <f t="shared" si="26"/>
        <v>December</v>
      </c>
      <c r="D1672">
        <v>1</v>
      </c>
    </row>
    <row r="1673" spans="1:4" x14ac:dyDescent="0.15">
      <c r="A1673" s="1">
        <v>41580</v>
      </c>
      <c r="B1673" s="1">
        <v>89</v>
      </c>
      <c r="C1673" t="str">
        <f t="shared" si="26"/>
        <v>May</v>
      </c>
      <c r="D1673">
        <v>1</v>
      </c>
    </row>
    <row r="1674" spans="1:4" x14ac:dyDescent="0.15">
      <c r="A1674" s="1">
        <v>80336</v>
      </c>
      <c r="B1674" s="1">
        <v>986</v>
      </c>
      <c r="C1674" t="str">
        <f t="shared" si="26"/>
        <v>February</v>
      </c>
      <c r="D1674">
        <v>1</v>
      </c>
    </row>
    <row r="1675" spans="1:4" x14ac:dyDescent="0.15">
      <c r="A1675" s="1">
        <v>47743</v>
      </c>
      <c r="B1675" s="1">
        <v>255</v>
      </c>
      <c r="C1675" t="str">
        <f t="shared" si="26"/>
        <v>March</v>
      </c>
      <c r="D1675">
        <v>1</v>
      </c>
    </row>
    <row r="1676" spans="1:4" x14ac:dyDescent="0.15">
      <c r="A1676" s="1">
        <v>62972</v>
      </c>
      <c r="B1676" s="1">
        <v>395</v>
      </c>
      <c r="C1676" t="str">
        <f t="shared" si="26"/>
        <v>November</v>
      </c>
      <c r="D1676">
        <v>1</v>
      </c>
    </row>
    <row r="1677" spans="1:4" x14ac:dyDescent="0.15">
      <c r="A1677" s="1">
        <v>42162</v>
      </c>
      <c r="B1677" s="1">
        <v>118</v>
      </c>
      <c r="C1677" t="str">
        <f t="shared" si="26"/>
        <v>October</v>
      </c>
      <c r="D1677">
        <v>1</v>
      </c>
    </row>
    <row r="1678" spans="1:4" x14ac:dyDescent="0.15">
      <c r="A1678" s="1">
        <v>32313</v>
      </c>
      <c r="B1678" s="1">
        <v>152</v>
      </c>
      <c r="C1678" t="str">
        <f t="shared" si="26"/>
        <v>August</v>
      </c>
      <c r="D1678">
        <v>1</v>
      </c>
    </row>
    <row r="1679" spans="1:4" x14ac:dyDescent="0.15">
      <c r="A1679" s="1">
        <v>30983</v>
      </c>
      <c r="B1679" s="1">
        <v>118</v>
      </c>
      <c r="C1679" t="str">
        <f t="shared" si="26"/>
        <v>October</v>
      </c>
      <c r="D1679">
        <v>1</v>
      </c>
    </row>
    <row r="1680" spans="1:4" x14ac:dyDescent="0.15">
      <c r="A1680" s="1">
        <v>27071</v>
      </c>
      <c r="B1680" s="1">
        <v>32</v>
      </c>
      <c r="C1680" t="str">
        <f t="shared" si="26"/>
        <v>August</v>
      </c>
      <c r="D1680">
        <v>1</v>
      </c>
    </row>
    <row r="1681" spans="1:4" x14ac:dyDescent="0.15">
      <c r="A1681" s="1">
        <v>68148</v>
      </c>
      <c r="B1681" s="1">
        <v>957</v>
      </c>
      <c r="C1681" t="str">
        <f t="shared" si="26"/>
        <v>September</v>
      </c>
      <c r="D1681">
        <v>1</v>
      </c>
    </row>
    <row r="1682" spans="1:4" x14ac:dyDescent="0.15">
      <c r="A1682" s="1">
        <v>65735</v>
      </c>
      <c r="B1682" s="1">
        <v>384</v>
      </c>
      <c r="C1682" t="str">
        <f t="shared" si="26"/>
        <v>December</v>
      </c>
      <c r="D1682">
        <v>1</v>
      </c>
    </row>
    <row r="1683" spans="1:4" x14ac:dyDescent="0.15">
      <c r="A1683" s="1">
        <v>40887</v>
      </c>
      <c r="B1683" s="1">
        <v>118</v>
      </c>
      <c r="C1683" t="str">
        <f t="shared" si="26"/>
        <v>October</v>
      </c>
      <c r="D1683">
        <v>1</v>
      </c>
    </row>
    <row r="1684" spans="1:4" x14ac:dyDescent="0.15">
      <c r="A1684" s="1">
        <v>4023</v>
      </c>
      <c r="B1684" s="1">
        <v>8</v>
      </c>
      <c r="C1684" t="str">
        <f t="shared" si="26"/>
        <v>August</v>
      </c>
      <c r="D1684">
        <v>1</v>
      </c>
    </row>
    <row r="1685" spans="1:4" x14ac:dyDescent="0.15">
      <c r="A1685" s="1">
        <v>30093</v>
      </c>
      <c r="B1685" s="1">
        <v>53</v>
      </c>
      <c r="C1685" t="str">
        <f t="shared" si="26"/>
        <v>May</v>
      </c>
      <c r="D1685">
        <v>1</v>
      </c>
    </row>
    <row r="1686" spans="1:4" x14ac:dyDescent="0.15">
      <c r="A1686" s="1">
        <v>57705</v>
      </c>
      <c r="B1686" s="1">
        <v>446</v>
      </c>
      <c r="C1686" t="str">
        <f t="shared" si="26"/>
        <v>February</v>
      </c>
      <c r="D1686">
        <v>1</v>
      </c>
    </row>
    <row r="1687" spans="1:4" x14ac:dyDescent="0.15">
      <c r="A1687" s="1">
        <v>25008</v>
      </c>
      <c r="B1687" s="1">
        <v>25</v>
      </c>
      <c r="C1687" t="str">
        <f t="shared" si="26"/>
        <v>January</v>
      </c>
      <c r="D1687">
        <v>1</v>
      </c>
    </row>
    <row r="1688" spans="1:4" x14ac:dyDescent="0.15">
      <c r="A1688" s="1">
        <v>29435</v>
      </c>
      <c r="B1688" s="1">
        <v>116</v>
      </c>
      <c r="C1688" t="str">
        <f t="shared" si="26"/>
        <v>August</v>
      </c>
      <c r="D1688">
        <v>1</v>
      </c>
    </row>
    <row r="1689" spans="1:4" x14ac:dyDescent="0.15">
      <c r="A1689" s="1">
        <v>22280</v>
      </c>
      <c r="B1689" s="1">
        <v>11</v>
      </c>
      <c r="C1689" t="str">
        <f t="shared" si="26"/>
        <v>November</v>
      </c>
      <c r="D1689">
        <v>1</v>
      </c>
    </row>
    <row r="1690" spans="1:4" x14ac:dyDescent="0.15">
      <c r="A1690" s="1">
        <v>72159</v>
      </c>
      <c r="B1690" s="1">
        <v>1348</v>
      </c>
      <c r="C1690" t="str">
        <f t="shared" si="26"/>
        <v>April</v>
      </c>
      <c r="D1690">
        <v>1</v>
      </c>
    </row>
    <row r="1691" spans="1:4" x14ac:dyDescent="0.15">
      <c r="A1691" s="1">
        <v>38097</v>
      </c>
      <c r="B1691" s="1">
        <v>115</v>
      </c>
      <c r="C1691" t="str">
        <f t="shared" si="26"/>
        <v>July</v>
      </c>
      <c r="D1691">
        <v>1</v>
      </c>
    </row>
    <row r="1692" spans="1:4" x14ac:dyDescent="0.15">
      <c r="A1692" s="1">
        <v>22979</v>
      </c>
      <c r="B1692" s="1">
        <v>93</v>
      </c>
      <c r="C1692" t="str">
        <f t="shared" si="26"/>
        <v>September</v>
      </c>
      <c r="D1692">
        <v>1</v>
      </c>
    </row>
    <row r="1693" spans="1:4" x14ac:dyDescent="0.15">
      <c r="A1693" s="1">
        <v>74290</v>
      </c>
      <c r="B1693" s="1">
        <v>1205</v>
      </c>
      <c r="C1693" t="str">
        <f t="shared" si="26"/>
        <v>May</v>
      </c>
      <c r="D1693">
        <v>1</v>
      </c>
    </row>
    <row r="1694" spans="1:4" x14ac:dyDescent="0.15">
      <c r="A1694" s="1">
        <v>58217</v>
      </c>
      <c r="B1694" s="1">
        <v>90</v>
      </c>
      <c r="C1694" t="str">
        <f t="shared" si="26"/>
        <v>June</v>
      </c>
      <c r="D1694">
        <v>1</v>
      </c>
    </row>
    <row r="1695" spans="1:4" x14ac:dyDescent="0.15">
      <c r="A1695" s="1">
        <v>21024</v>
      </c>
      <c r="B1695" s="1">
        <v>66</v>
      </c>
      <c r="C1695" t="str">
        <f t="shared" si="26"/>
        <v>June</v>
      </c>
      <c r="D1695">
        <v>1</v>
      </c>
    </row>
    <row r="1696" spans="1:4" x14ac:dyDescent="0.15">
      <c r="A1696" s="1">
        <v>70116</v>
      </c>
      <c r="B1696" s="1">
        <v>1507</v>
      </c>
      <c r="C1696" t="str">
        <f t="shared" si="26"/>
        <v>July</v>
      </c>
      <c r="D1696">
        <v>1</v>
      </c>
    </row>
    <row r="1697" spans="1:4" x14ac:dyDescent="0.15">
      <c r="A1697" s="1">
        <v>54006</v>
      </c>
      <c r="B1697" s="1">
        <v>484</v>
      </c>
      <c r="C1697" t="str">
        <f t="shared" si="26"/>
        <v>April</v>
      </c>
      <c r="D1697">
        <v>1</v>
      </c>
    </row>
    <row r="1698" spans="1:4" x14ac:dyDescent="0.15">
      <c r="A1698" s="1">
        <v>69063</v>
      </c>
      <c r="B1698" s="1">
        <v>902</v>
      </c>
      <c r="C1698" t="str">
        <f t="shared" si="26"/>
        <v>February</v>
      </c>
      <c r="D1698">
        <v>1</v>
      </c>
    </row>
    <row r="1699" spans="1:4" x14ac:dyDescent="0.15">
      <c r="A1699" s="1">
        <v>11448</v>
      </c>
      <c r="B1699" s="1">
        <v>8</v>
      </c>
      <c r="C1699" t="str">
        <f t="shared" si="26"/>
        <v>August</v>
      </c>
      <c r="D1699">
        <v>1</v>
      </c>
    </row>
    <row r="1700" spans="1:4" x14ac:dyDescent="0.15">
      <c r="A1700" s="1">
        <v>70886</v>
      </c>
      <c r="B1700" s="1">
        <v>907</v>
      </c>
      <c r="C1700" t="str">
        <f t="shared" si="26"/>
        <v>July</v>
      </c>
      <c r="D1700">
        <v>1</v>
      </c>
    </row>
    <row r="1701" spans="1:4" x14ac:dyDescent="0.15">
      <c r="A1701" s="1">
        <v>27038</v>
      </c>
      <c r="B1701" s="1">
        <v>92</v>
      </c>
      <c r="C1701" t="str">
        <f t="shared" si="26"/>
        <v>August</v>
      </c>
      <c r="D1701">
        <v>1</v>
      </c>
    </row>
    <row r="1702" spans="1:4" x14ac:dyDescent="0.15">
      <c r="A1702" s="1">
        <v>34213</v>
      </c>
      <c r="B1702" s="1">
        <v>91</v>
      </c>
      <c r="C1702" t="str">
        <f t="shared" si="26"/>
        <v>July</v>
      </c>
      <c r="D1702">
        <v>1</v>
      </c>
    </row>
    <row r="1703" spans="1:4" x14ac:dyDescent="0.15">
      <c r="A1703" s="1">
        <v>32889</v>
      </c>
      <c r="B1703" s="1">
        <v>47</v>
      </c>
      <c r="C1703" t="str">
        <f t="shared" si="26"/>
        <v>November</v>
      </c>
      <c r="D1703">
        <v>1</v>
      </c>
    </row>
    <row r="1704" spans="1:4" x14ac:dyDescent="0.15">
      <c r="A1704" s="1">
        <v>34738</v>
      </c>
      <c r="B1704" s="1">
        <v>18</v>
      </c>
      <c r="C1704" t="str">
        <f t="shared" si="26"/>
        <v>June</v>
      </c>
      <c r="D1704">
        <v>1</v>
      </c>
    </row>
    <row r="1705" spans="1:4" x14ac:dyDescent="0.15">
      <c r="A1705" s="1">
        <v>30538</v>
      </c>
      <c r="B1705" s="1">
        <v>347</v>
      </c>
      <c r="C1705" t="str">
        <f t="shared" si="26"/>
        <v>November</v>
      </c>
      <c r="D1705">
        <v>1</v>
      </c>
    </row>
    <row r="1706" spans="1:4" x14ac:dyDescent="0.15">
      <c r="A1706" s="1">
        <v>47570</v>
      </c>
      <c r="B1706" s="1">
        <v>90</v>
      </c>
      <c r="C1706" t="str">
        <f t="shared" si="26"/>
        <v>June</v>
      </c>
      <c r="D1706">
        <v>1</v>
      </c>
    </row>
    <row r="1707" spans="1:4" x14ac:dyDescent="0.15">
      <c r="A1707" s="1">
        <v>26642</v>
      </c>
      <c r="B1707" s="1">
        <v>34</v>
      </c>
      <c r="C1707" t="str">
        <f t="shared" si="26"/>
        <v>October</v>
      </c>
      <c r="D1707">
        <v>1</v>
      </c>
    </row>
    <row r="1708" spans="1:4" x14ac:dyDescent="0.15">
      <c r="A1708" s="1">
        <v>69932</v>
      </c>
      <c r="B1708" s="1">
        <v>992</v>
      </c>
      <c r="C1708" t="str">
        <f t="shared" si="26"/>
        <v>August</v>
      </c>
      <c r="D1708">
        <v>1</v>
      </c>
    </row>
    <row r="1709" spans="1:4" x14ac:dyDescent="0.15">
      <c r="A1709" s="1">
        <v>44503</v>
      </c>
      <c r="B1709" s="1">
        <v>40</v>
      </c>
      <c r="C1709" t="str">
        <f t="shared" si="26"/>
        <v>April</v>
      </c>
      <c r="D1709">
        <v>1</v>
      </c>
    </row>
    <row r="1710" spans="1:4" x14ac:dyDescent="0.15">
      <c r="A1710" s="1">
        <v>60200</v>
      </c>
      <c r="B1710" s="1">
        <v>659</v>
      </c>
      <c r="C1710" t="str">
        <f t="shared" si="26"/>
        <v>November</v>
      </c>
      <c r="D1710">
        <v>1</v>
      </c>
    </row>
    <row r="1711" spans="1:4" x14ac:dyDescent="0.15">
      <c r="A1711" s="1">
        <v>49638</v>
      </c>
      <c r="B1711" s="1">
        <v>39</v>
      </c>
      <c r="C1711" t="str">
        <f t="shared" si="26"/>
        <v>March</v>
      </c>
      <c r="D1711">
        <v>1</v>
      </c>
    </row>
    <row r="1712" spans="1:4" x14ac:dyDescent="0.15">
      <c r="A1712" s="1">
        <v>23830</v>
      </c>
      <c r="B1712" s="1">
        <v>27</v>
      </c>
      <c r="C1712" t="str">
        <f t="shared" si="26"/>
        <v>March</v>
      </c>
      <c r="D1712">
        <v>1</v>
      </c>
    </row>
    <row r="1713" spans="1:4" x14ac:dyDescent="0.15">
      <c r="A1713" s="1">
        <v>25509</v>
      </c>
      <c r="B1713" s="1">
        <v>90</v>
      </c>
      <c r="C1713" t="str">
        <f t="shared" si="26"/>
        <v>June</v>
      </c>
      <c r="D1713">
        <v>1</v>
      </c>
    </row>
    <row r="1714" spans="1:4" x14ac:dyDescent="0.15">
      <c r="A1714" s="1">
        <v>72905</v>
      </c>
      <c r="B1714" s="1">
        <v>1312</v>
      </c>
      <c r="C1714" t="str">
        <f t="shared" si="26"/>
        <v>April</v>
      </c>
      <c r="D1714">
        <v>1</v>
      </c>
    </row>
    <row r="1715" spans="1:4" x14ac:dyDescent="0.15">
      <c r="A1715" s="1">
        <v>69702</v>
      </c>
      <c r="B1715" s="1">
        <v>982</v>
      </c>
      <c r="C1715" t="str">
        <f t="shared" si="26"/>
        <v>October</v>
      </c>
      <c r="D1715">
        <v>1</v>
      </c>
    </row>
    <row r="1716" spans="1:4" x14ac:dyDescent="0.15">
      <c r="A1716" s="1">
        <v>70300</v>
      </c>
      <c r="B1716" s="1">
        <v>1550</v>
      </c>
      <c r="C1716" t="str">
        <f t="shared" si="26"/>
        <v>February</v>
      </c>
      <c r="D1716">
        <v>1</v>
      </c>
    </row>
    <row r="1717" spans="1:4" x14ac:dyDescent="0.15">
      <c r="A1717" s="1">
        <v>46098</v>
      </c>
      <c r="B1717" s="1">
        <v>84</v>
      </c>
      <c r="C1717" t="str">
        <f t="shared" si="26"/>
        <v>December</v>
      </c>
      <c r="D1717">
        <v>1</v>
      </c>
    </row>
    <row r="1718" spans="1:4" x14ac:dyDescent="0.15">
      <c r="A1718" s="1">
        <v>50616</v>
      </c>
      <c r="B1718" s="1">
        <v>145</v>
      </c>
      <c r="C1718" t="str">
        <f t="shared" si="26"/>
        <v>January</v>
      </c>
      <c r="D1718">
        <v>1</v>
      </c>
    </row>
    <row r="1719" spans="1:4" x14ac:dyDescent="0.15">
      <c r="A1719" s="1">
        <v>62772</v>
      </c>
      <c r="B1719" s="1">
        <v>838</v>
      </c>
      <c r="C1719" t="str">
        <f t="shared" si="26"/>
        <v>October</v>
      </c>
      <c r="D1719">
        <v>1</v>
      </c>
    </row>
    <row r="1720" spans="1:4" x14ac:dyDescent="0.15">
      <c r="A1720" s="1">
        <v>30298</v>
      </c>
      <c r="B1720" s="1">
        <v>28</v>
      </c>
      <c r="C1720" t="str">
        <f t="shared" si="26"/>
        <v>April</v>
      </c>
      <c r="D1720">
        <v>1</v>
      </c>
    </row>
    <row r="1721" spans="1:4" x14ac:dyDescent="0.15">
      <c r="A1721" s="1">
        <v>52413</v>
      </c>
      <c r="B1721" s="1">
        <v>438</v>
      </c>
      <c r="C1721" t="str">
        <f t="shared" si="26"/>
        <v>June</v>
      </c>
      <c r="D1721">
        <v>1</v>
      </c>
    </row>
    <row r="1722" spans="1:4" x14ac:dyDescent="0.15">
      <c r="A1722" s="1">
        <v>44155</v>
      </c>
      <c r="B1722" s="1">
        <v>32</v>
      </c>
      <c r="C1722" t="str">
        <f t="shared" si="26"/>
        <v>August</v>
      </c>
      <c r="D1722">
        <v>1</v>
      </c>
    </row>
    <row r="1723" spans="1:4" x14ac:dyDescent="0.15">
      <c r="A1723" s="1">
        <v>7500</v>
      </c>
      <c r="B1723" s="1">
        <v>72</v>
      </c>
      <c r="C1723" t="str">
        <f t="shared" si="26"/>
        <v>December</v>
      </c>
      <c r="D1723">
        <v>1</v>
      </c>
    </row>
    <row r="1724" spans="1:4" x14ac:dyDescent="0.15">
      <c r="A1724" s="1">
        <v>76532</v>
      </c>
      <c r="B1724" s="1">
        <v>790</v>
      </c>
      <c r="C1724" t="str">
        <f t="shared" si="26"/>
        <v>October</v>
      </c>
      <c r="D1724">
        <v>1</v>
      </c>
    </row>
    <row r="1725" spans="1:4" x14ac:dyDescent="0.15">
      <c r="A1725" s="1">
        <v>42081</v>
      </c>
      <c r="B1725" s="1">
        <v>355</v>
      </c>
      <c r="C1725" t="str">
        <f t="shared" si="26"/>
        <v>July</v>
      </c>
      <c r="D1725">
        <v>1</v>
      </c>
    </row>
    <row r="1726" spans="1:4" x14ac:dyDescent="0.15">
      <c r="A1726" s="1">
        <v>88420</v>
      </c>
      <c r="B1726" s="1">
        <v>1916</v>
      </c>
      <c r="C1726" t="str">
        <f t="shared" si="26"/>
        <v>August</v>
      </c>
      <c r="D1726">
        <v>1</v>
      </c>
    </row>
    <row r="1727" spans="1:4" x14ac:dyDescent="0.15">
      <c r="A1727" s="1">
        <v>31158</v>
      </c>
      <c r="B1727" s="1">
        <v>67</v>
      </c>
      <c r="C1727" t="str">
        <f t="shared" si="26"/>
        <v>July</v>
      </c>
      <c r="D1727">
        <v>1</v>
      </c>
    </row>
    <row r="1728" spans="1:4" x14ac:dyDescent="0.15">
      <c r="A1728" s="1">
        <v>61671</v>
      </c>
      <c r="B1728" s="1">
        <v>704</v>
      </c>
      <c r="C1728" t="str">
        <f t="shared" si="26"/>
        <v>August</v>
      </c>
      <c r="D1728">
        <v>1</v>
      </c>
    </row>
    <row r="1729" spans="1:4" x14ac:dyDescent="0.15">
      <c r="A1729" s="1">
        <v>69719</v>
      </c>
      <c r="B1729" s="1">
        <v>758</v>
      </c>
      <c r="C1729" t="str">
        <f t="shared" si="26"/>
        <v>February</v>
      </c>
      <c r="D1729">
        <v>1</v>
      </c>
    </row>
    <row r="1730" spans="1:4" x14ac:dyDescent="0.15">
      <c r="A1730" s="1">
        <v>49160</v>
      </c>
      <c r="B1730" s="1">
        <v>221</v>
      </c>
      <c r="C1730" t="str">
        <f t="shared" si="26"/>
        <v>May</v>
      </c>
      <c r="D1730">
        <v>1</v>
      </c>
    </row>
    <row r="1731" spans="1:4" x14ac:dyDescent="0.15">
      <c r="A1731" s="1">
        <v>90933</v>
      </c>
      <c r="B1731" s="1">
        <v>1606</v>
      </c>
      <c r="C1731" t="str">
        <f t="shared" ref="C1731:C1794" si="27">TEXT(DATE(2024,B1731,1),"mmmm")</f>
        <v>October</v>
      </c>
      <c r="D1731">
        <v>1</v>
      </c>
    </row>
    <row r="1732" spans="1:4" x14ac:dyDescent="0.15">
      <c r="A1732" s="1">
        <v>113734</v>
      </c>
      <c r="B1732" s="1">
        <v>274</v>
      </c>
      <c r="C1732" t="str">
        <f t="shared" si="27"/>
        <v>October</v>
      </c>
      <c r="D1732">
        <v>1</v>
      </c>
    </row>
    <row r="1733" spans="1:4" x14ac:dyDescent="0.15">
      <c r="A1733" s="1">
        <v>22148</v>
      </c>
      <c r="B1733" s="1">
        <v>38</v>
      </c>
      <c r="C1733" t="str">
        <f t="shared" si="27"/>
        <v>February</v>
      </c>
      <c r="D1733">
        <v>1</v>
      </c>
    </row>
    <row r="1734" spans="1:4" x14ac:dyDescent="0.15">
      <c r="A1734" s="1">
        <v>73395</v>
      </c>
      <c r="B1734" s="1">
        <v>386</v>
      </c>
      <c r="C1734" t="str">
        <f t="shared" si="27"/>
        <v>February</v>
      </c>
      <c r="D1734">
        <v>1</v>
      </c>
    </row>
    <row r="1735" spans="1:4" x14ac:dyDescent="0.15">
      <c r="A1735" s="1">
        <v>29819</v>
      </c>
      <c r="B1735" s="1">
        <v>37</v>
      </c>
      <c r="C1735" t="str">
        <f t="shared" si="27"/>
        <v>January</v>
      </c>
      <c r="D1735">
        <v>1</v>
      </c>
    </row>
    <row r="1736" spans="1:4" x14ac:dyDescent="0.15">
      <c r="A1736" s="1">
        <v>45688</v>
      </c>
      <c r="B1736" s="1">
        <v>297</v>
      </c>
      <c r="C1736" t="str">
        <f t="shared" si="27"/>
        <v>September</v>
      </c>
      <c r="D1736">
        <v>1</v>
      </c>
    </row>
    <row r="1737" spans="1:4" x14ac:dyDescent="0.15">
      <c r="A1737" s="1">
        <v>60491</v>
      </c>
      <c r="B1737" s="1">
        <v>952</v>
      </c>
      <c r="C1737" t="str">
        <f t="shared" si="27"/>
        <v>April</v>
      </c>
      <c r="D1737">
        <v>1</v>
      </c>
    </row>
    <row r="1738" spans="1:4" x14ac:dyDescent="0.15">
      <c r="A1738" s="1">
        <v>33235</v>
      </c>
      <c r="B1738" s="1">
        <v>64</v>
      </c>
      <c r="C1738" t="str">
        <f t="shared" si="27"/>
        <v>April</v>
      </c>
      <c r="D1738">
        <v>1</v>
      </c>
    </row>
    <row r="1739" spans="1:4" x14ac:dyDescent="0.15">
      <c r="A1739" s="1">
        <v>35701</v>
      </c>
      <c r="B1739" s="1">
        <v>41</v>
      </c>
      <c r="C1739" t="str">
        <f t="shared" si="27"/>
        <v>May</v>
      </c>
      <c r="D1739">
        <v>1</v>
      </c>
    </row>
    <row r="1740" spans="1:4" x14ac:dyDescent="0.15">
      <c r="A1740" s="1">
        <v>31535</v>
      </c>
      <c r="B1740" s="1">
        <v>32</v>
      </c>
      <c r="C1740" t="str">
        <f t="shared" si="27"/>
        <v>August</v>
      </c>
      <c r="D1740">
        <v>1</v>
      </c>
    </row>
    <row r="1741" spans="1:4" x14ac:dyDescent="0.15">
      <c r="A1741" s="1">
        <v>92556</v>
      </c>
      <c r="B1741" s="1">
        <v>1235</v>
      </c>
      <c r="C1741" t="str">
        <f t="shared" si="27"/>
        <v>November</v>
      </c>
      <c r="D1741">
        <v>1</v>
      </c>
    </row>
    <row r="1742" spans="1:4" x14ac:dyDescent="0.15">
      <c r="A1742" s="1">
        <v>67384</v>
      </c>
      <c r="B1742" s="1">
        <v>1383</v>
      </c>
      <c r="C1742" t="str">
        <f t="shared" si="27"/>
        <v>March</v>
      </c>
      <c r="D1742">
        <v>1</v>
      </c>
    </row>
    <row r="1743" spans="1:4" x14ac:dyDescent="0.15">
      <c r="A1743" s="1">
        <v>32557</v>
      </c>
      <c r="B1743" s="1">
        <v>70</v>
      </c>
      <c r="C1743" t="str">
        <f t="shared" si="27"/>
        <v>October</v>
      </c>
      <c r="D1743">
        <v>1</v>
      </c>
    </row>
    <row r="1744" spans="1:4" x14ac:dyDescent="0.15">
      <c r="A1744" s="1">
        <v>52278</v>
      </c>
      <c r="B1744" s="1">
        <v>1024</v>
      </c>
      <c r="C1744" t="str">
        <f t="shared" si="27"/>
        <v>April</v>
      </c>
      <c r="D1744">
        <v>1</v>
      </c>
    </row>
    <row r="1745" spans="1:4" x14ac:dyDescent="0.15">
      <c r="A1745" s="1">
        <v>38578</v>
      </c>
      <c r="B1745" s="1">
        <v>70</v>
      </c>
      <c r="C1745" t="str">
        <f t="shared" si="27"/>
        <v>October</v>
      </c>
      <c r="D1745">
        <v>1</v>
      </c>
    </row>
    <row r="1746" spans="1:4" x14ac:dyDescent="0.15">
      <c r="A1746" s="1">
        <v>36038</v>
      </c>
      <c r="B1746" s="1">
        <v>40</v>
      </c>
      <c r="C1746" t="str">
        <f t="shared" si="27"/>
        <v>April</v>
      </c>
      <c r="D1746">
        <v>1</v>
      </c>
    </row>
    <row r="1747" spans="1:4" x14ac:dyDescent="0.15">
      <c r="A1747" s="1">
        <v>34230</v>
      </c>
      <c r="B1747" s="1">
        <v>19</v>
      </c>
      <c r="C1747" t="str">
        <f t="shared" si="27"/>
        <v>July</v>
      </c>
      <c r="D1747">
        <v>1</v>
      </c>
    </row>
    <row r="1748" spans="1:4" x14ac:dyDescent="0.15">
      <c r="A1748" s="1">
        <v>31878</v>
      </c>
      <c r="B1748" s="1">
        <v>47</v>
      </c>
      <c r="C1748" t="str">
        <f t="shared" si="27"/>
        <v>November</v>
      </c>
      <c r="D1748">
        <v>1</v>
      </c>
    </row>
    <row r="1749" spans="1:4" x14ac:dyDescent="0.15">
      <c r="A1749" s="1">
        <v>70932</v>
      </c>
      <c r="B1749" s="1">
        <v>724</v>
      </c>
      <c r="C1749" t="str">
        <f t="shared" si="27"/>
        <v>April</v>
      </c>
      <c r="D1749">
        <v>1</v>
      </c>
    </row>
    <row r="1750" spans="1:4" x14ac:dyDescent="0.15">
      <c r="A1750" s="1">
        <v>39858</v>
      </c>
      <c r="B1750" s="1">
        <v>69</v>
      </c>
      <c r="C1750" t="str">
        <f t="shared" si="27"/>
        <v>September</v>
      </c>
      <c r="D1750">
        <v>1</v>
      </c>
    </row>
    <row r="1751" spans="1:4" x14ac:dyDescent="0.15">
      <c r="A1751" s="1">
        <v>77598</v>
      </c>
      <c r="B1751" s="1">
        <v>1702</v>
      </c>
      <c r="C1751" t="str">
        <f t="shared" si="27"/>
        <v>October</v>
      </c>
      <c r="D1751">
        <v>1</v>
      </c>
    </row>
    <row r="1752" spans="1:4" x14ac:dyDescent="0.15">
      <c r="A1752" s="1">
        <v>80982</v>
      </c>
      <c r="B1752" s="1">
        <v>1169</v>
      </c>
      <c r="C1752" t="str">
        <f t="shared" si="27"/>
        <v>May</v>
      </c>
      <c r="D1752">
        <v>1</v>
      </c>
    </row>
    <row r="1753" spans="1:4" x14ac:dyDescent="0.15">
      <c r="A1753" s="1">
        <v>22701</v>
      </c>
      <c r="B1753" s="1">
        <v>19</v>
      </c>
      <c r="C1753" t="str">
        <f t="shared" si="27"/>
        <v>July</v>
      </c>
      <c r="D1753">
        <v>1</v>
      </c>
    </row>
    <row r="1754" spans="1:4" x14ac:dyDescent="0.15">
      <c r="A1754" s="1">
        <v>70617</v>
      </c>
      <c r="B1754" s="1">
        <v>1253</v>
      </c>
      <c r="C1754" t="str">
        <f t="shared" si="27"/>
        <v>May</v>
      </c>
      <c r="D1754">
        <v>1</v>
      </c>
    </row>
    <row r="1755" spans="1:4" x14ac:dyDescent="0.15">
      <c r="A1755" s="1">
        <v>28647</v>
      </c>
      <c r="B1755" s="1">
        <v>68</v>
      </c>
      <c r="C1755" t="str">
        <f t="shared" si="27"/>
        <v>August</v>
      </c>
      <c r="D1755">
        <v>1</v>
      </c>
    </row>
    <row r="1756" spans="1:4" x14ac:dyDescent="0.15">
      <c r="A1756" s="1">
        <v>62694</v>
      </c>
      <c r="B1756" s="1">
        <v>658</v>
      </c>
      <c r="C1756" t="str">
        <f t="shared" si="27"/>
        <v>October</v>
      </c>
      <c r="D1756">
        <v>1</v>
      </c>
    </row>
    <row r="1757" spans="1:4" x14ac:dyDescent="0.15">
      <c r="A1757" s="1">
        <v>61917</v>
      </c>
      <c r="B1757" s="1">
        <v>90</v>
      </c>
      <c r="C1757" t="str">
        <f t="shared" si="27"/>
        <v>June</v>
      </c>
      <c r="D1757">
        <v>1</v>
      </c>
    </row>
    <row r="1758" spans="1:4" x14ac:dyDescent="0.15">
      <c r="A1758" s="1">
        <v>67472</v>
      </c>
      <c r="B1758" s="1">
        <v>345</v>
      </c>
      <c r="C1758" t="str">
        <f t="shared" si="27"/>
        <v>September</v>
      </c>
      <c r="D1758">
        <v>1</v>
      </c>
    </row>
    <row r="1759" spans="1:4" x14ac:dyDescent="0.15">
      <c r="A1759" s="1">
        <v>21059</v>
      </c>
      <c r="B1759" s="1">
        <v>36</v>
      </c>
      <c r="C1759" t="str">
        <f t="shared" si="27"/>
        <v>December</v>
      </c>
      <c r="D1759">
        <v>1</v>
      </c>
    </row>
    <row r="1760" spans="1:4" x14ac:dyDescent="0.15">
      <c r="A1760" s="1">
        <v>29543</v>
      </c>
      <c r="B1760" s="1">
        <v>45</v>
      </c>
      <c r="C1760" t="str">
        <f t="shared" si="27"/>
        <v>September</v>
      </c>
      <c r="D1760">
        <v>1</v>
      </c>
    </row>
    <row r="1761" spans="1:4" x14ac:dyDescent="0.15">
      <c r="A1761" s="1">
        <v>75903</v>
      </c>
      <c r="B1761" s="1">
        <v>801</v>
      </c>
      <c r="C1761" t="str">
        <f t="shared" si="27"/>
        <v>September</v>
      </c>
      <c r="D1761">
        <v>1</v>
      </c>
    </row>
    <row r="1762" spans="1:4" x14ac:dyDescent="0.15">
      <c r="A1762" s="1">
        <v>34984</v>
      </c>
      <c r="B1762" s="1">
        <v>35</v>
      </c>
      <c r="C1762" t="str">
        <f t="shared" si="27"/>
        <v>November</v>
      </c>
      <c r="D1762">
        <v>1</v>
      </c>
    </row>
    <row r="1763" spans="1:4" x14ac:dyDescent="0.15">
      <c r="A1763" s="1">
        <v>27213</v>
      </c>
      <c r="B1763" s="1">
        <v>67</v>
      </c>
      <c r="C1763" t="str">
        <f t="shared" si="27"/>
        <v>July</v>
      </c>
      <c r="D1763">
        <v>1</v>
      </c>
    </row>
    <row r="1764" spans="1:4" x14ac:dyDescent="0.15">
      <c r="A1764" s="1">
        <v>27242</v>
      </c>
      <c r="B1764" s="1">
        <v>67</v>
      </c>
      <c r="C1764" t="str">
        <f t="shared" si="27"/>
        <v>July</v>
      </c>
      <c r="D1764">
        <v>1</v>
      </c>
    </row>
    <row r="1765" spans="1:4" x14ac:dyDescent="0.15">
      <c r="A1765" s="1">
        <v>34242</v>
      </c>
      <c r="B1765" s="1">
        <v>14</v>
      </c>
      <c r="C1765" t="str">
        <f t="shared" si="27"/>
        <v>February</v>
      </c>
      <c r="D1765">
        <v>1</v>
      </c>
    </row>
    <row r="1766" spans="1:4" x14ac:dyDescent="0.15">
      <c r="A1766" s="1">
        <v>25410</v>
      </c>
      <c r="B1766" s="1">
        <v>34</v>
      </c>
      <c r="C1766" t="str">
        <f t="shared" si="27"/>
        <v>October</v>
      </c>
      <c r="D1766">
        <v>1</v>
      </c>
    </row>
    <row r="1767" spans="1:4" x14ac:dyDescent="0.15">
      <c r="A1767" s="1">
        <v>37126</v>
      </c>
      <c r="B1767" s="1">
        <v>65</v>
      </c>
      <c r="C1767" t="str">
        <f t="shared" si="27"/>
        <v>May</v>
      </c>
      <c r="D1767">
        <v>1</v>
      </c>
    </row>
    <row r="1768" spans="1:4" x14ac:dyDescent="0.15">
      <c r="A1768" s="1">
        <v>28320</v>
      </c>
      <c r="B1768" s="1">
        <v>39</v>
      </c>
      <c r="C1768" t="str">
        <f t="shared" si="27"/>
        <v>March</v>
      </c>
      <c r="D1768">
        <v>1</v>
      </c>
    </row>
    <row r="1769" spans="1:4" x14ac:dyDescent="0.15">
      <c r="A1769" s="1">
        <v>23763</v>
      </c>
      <c r="B1769" s="1">
        <v>36</v>
      </c>
      <c r="C1769" t="str">
        <f t="shared" si="27"/>
        <v>December</v>
      </c>
      <c r="D1769">
        <v>1</v>
      </c>
    </row>
    <row r="1770" spans="1:4" x14ac:dyDescent="0.15">
      <c r="A1770" s="1">
        <v>72570</v>
      </c>
      <c r="B1770" s="1">
        <v>865</v>
      </c>
      <c r="C1770" t="str">
        <f t="shared" si="27"/>
        <v>January</v>
      </c>
      <c r="D1770">
        <v>1</v>
      </c>
    </row>
    <row r="1771" spans="1:4" x14ac:dyDescent="0.15">
      <c r="A1771" s="1">
        <v>34529</v>
      </c>
      <c r="B1771" s="1">
        <v>121</v>
      </c>
      <c r="C1771" t="str">
        <f t="shared" si="27"/>
        <v>January</v>
      </c>
      <c r="D1771">
        <v>1</v>
      </c>
    </row>
    <row r="1772" spans="1:4" x14ac:dyDescent="0.15">
      <c r="A1772" s="1">
        <v>70792</v>
      </c>
      <c r="B1772" s="1">
        <v>1158</v>
      </c>
      <c r="C1772" t="str">
        <f t="shared" si="27"/>
        <v>June</v>
      </c>
      <c r="D1772">
        <v>1</v>
      </c>
    </row>
    <row r="1773" spans="1:4" x14ac:dyDescent="0.15">
      <c r="A1773" s="1">
        <v>39684</v>
      </c>
      <c r="B1773" s="1">
        <v>64</v>
      </c>
      <c r="C1773" t="str">
        <f t="shared" si="27"/>
        <v>April</v>
      </c>
      <c r="D1773">
        <v>1</v>
      </c>
    </row>
    <row r="1774" spans="1:4" x14ac:dyDescent="0.15">
      <c r="A1774" s="1">
        <v>83891</v>
      </c>
      <c r="B1774" s="1">
        <v>801</v>
      </c>
      <c r="C1774" t="str">
        <f t="shared" si="27"/>
        <v>September</v>
      </c>
      <c r="D1774">
        <v>1</v>
      </c>
    </row>
    <row r="1775" spans="1:4" x14ac:dyDescent="0.15">
      <c r="A1775" s="1">
        <v>36065</v>
      </c>
      <c r="B1775" s="1">
        <v>71</v>
      </c>
      <c r="C1775" t="str">
        <f t="shared" si="27"/>
        <v>November</v>
      </c>
      <c r="D1775">
        <v>1</v>
      </c>
    </row>
    <row r="1776" spans="1:4" x14ac:dyDescent="0.15">
      <c r="A1776" s="1">
        <v>51141</v>
      </c>
      <c r="B1776" s="1">
        <v>151</v>
      </c>
      <c r="C1776" t="str">
        <f t="shared" si="27"/>
        <v>July</v>
      </c>
      <c r="D1776">
        <v>1</v>
      </c>
    </row>
    <row r="1777" spans="1:4" x14ac:dyDescent="0.15">
      <c r="A1777" s="1">
        <v>56939</v>
      </c>
      <c r="B1777" s="1">
        <v>512</v>
      </c>
      <c r="C1777" t="str">
        <f t="shared" si="27"/>
        <v>August</v>
      </c>
      <c r="D1777">
        <v>1</v>
      </c>
    </row>
    <row r="1778" spans="1:4" x14ac:dyDescent="0.15">
      <c r="A1778" s="1">
        <v>80872</v>
      </c>
      <c r="B1778" s="1">
        <v>1228</v>
      </c>
      <c r="C1778" t="str">
        <f t="shared" si="27"/>
        <v>April</v>
      </c>
      <c r="D1778">
        <v>1</v>
      </c>
    </row>
    <row r="1779" spans="1:4" x14ac:dyDescent="0.15">
      <c r="A1779" s="1">
        <v>32218</v>
      </c>
      <c r="B1779" s="1">
        <v>63</v>
      </c>
      <c r="C1779" t="str">
        <f t="shared" si="27"/>
        <v>March</v>
      </c>
      <c r="D1779">
        <v>1</v>
      </c>
    </row>
    <row r="1780" spans="1:4" x14ac:dyDescent="0.15">
      <c r="A1780" s="1">
        <v>61798</v>
      </c>
      <c r="B1780" s="1">
        <v>450</v>
      </c>
      <c r="C1780" t="str">
        <f t="shared" si="27"/>
        <v>June</v>
      </c>
      <c r="D1780">
        <v>1</v>
      </c>
    </row>
    <row r="1781" spans="1:4" x14ac:dyDescent="0.15">
      <c r="A1781" s="1">
        <v>76842</v>
      </c>
      <c r="B1781" s="1">
        <v>1098</v>
      </c>
      <c r="C1781" t="str">
        <f t="shared" si="27"/>
        <v>June</v>
      </c>
      <c r="D1781">
        <v>1</v>
      </c>
    </row>
    <row r="1782" spans="1:4" x14ac:dyDescent="0.15">
      <c r="A1782" s="1">
        <v>29478</v>
      </c>
      <c r="B1782" s="1">
        <v>19</v>
      </c>
      <c r="C1782" t="str">
        <f t="shared" si="27"/>
        <v>July</v>
      </c>
      <c r="D1782">
        <v>1</v>
      </c>
    </row>
    <row r="1783" spans="1:4" x14ac:dyDescent="0.15">
      <c r="A1783" s="1">
        <v>46998</v>
      </c>
      <c r="B1783" s="1">
        <v>350</v>
      </c>
      <c r="C1783" t="str">
        <f t="shared" si="27"/>
        <v>February</v>
      </c>
      <c r="D1783">
        <v>1</v>
      </c>
    </row>
    <row r="1784" spans="1:4" x14ac:dyDescent="0.15">
      <c r="A1784" s="1">
        <v>16653</v>
      </c>
      <c r="B1784" s="1">
        <v>62</v>
      </c>
      <c r="C1784" t="str">
        <f t="shared" si="27"/>
        <v>February</v>
      </c>
      <c r="D1784">
        <v>1</v>
      </c>
    </row>
    <row r="1785" spans="1:4" x14ac:dyDescent="0.15">
      <c r="A1785" s="1">
        <v>70053</v>
      </c>
      <c r="B1785" s="1">
        <v>923</v>
      </c>
      <c r="C1785" t="str">
        <f t="shared" si="27"/>
        <v>November</v>
      </c>
      <c r="D1785">
        <v>1</v>
      </c>
    </row>
    <row r="1786" spans="1:4" x14ac:dyDescent="0.15">
      <c r="A1786" s="1">
        <v>14515</v>
      </c>
      <c r="B1786" s="1">
        <v>61</v>
      </c>
      <c r="C1786" t="str">
        <f t="shared" si="27"/>
        <v>January</v>
      </c>
      <c r="D1786">
        <v>1</v>
      </c>
    </row>
    <row r="1787" spans="1:4" x14ac:dyDescent="0.15">
      <c r="A1787" s="1">
        <v>44359</v>
      </c>
      <c r="B1787" s="1">
        <v>44</v>
      </c>
      <c r="C1787" t="str">
        <f t="shared" si="27"/>
        <v>August</v>
      </c>
      <c r="D1787">
        <v>1</v>
      </c>
    </row>
    <row r="1788" spans="1:4" x14ac:dyDescent="0.15">
      <c r="A1788" s="1">
        <v>9722</v>
      </c>
      <c r="B1788" s="1">
        <v>61</v>
      </c>
      <c r="C1788" t="str">
        <f t="shared" si="27"/>
        <v>January</v>
      </c>
      <c r="D1788">
        <v>1</v>
      </c>
    </row>
    <row r="1789" spans="1:4" x14ac:dyDescent="0.15">
      <c r="A1789" s="1">
        <v>48877</v>
      </c>
      <c r="B1789" s="1">
        <v>120</v>
      </c>
      <c r="C1789" t="str">
        <f t="shared" si="27"/>
        <v>December</v>
      </c>
      <c r="D1789">
        <v>1</v>
      </c>
    </row>
    <row r="1790" spans="1:4" x14ac:dyDescent="0.15">
      <c r="A1790" s="1">
        <v>74485</v>
      </c>
      <c r="B1790" s="1">
        <v>1685</v>
      </c>
      <c r="C1790" t="str">
        <f t="shared" si="27"/>
        <v>May</v>
      </c>
      <c r="D1790">
        <v>1</v>
      </c>
    </row>
    <row r="1791" spans="1:4" x14ac:dyDescent="0.15">
      <c r="A1791" s="1">
        <v>64474</v>
      </c>
      <c r="B1791" s="1">
        <v>730</v>
      </c>
      <c r="C1791" t="str">
        <f t="shared" si="27"/>
        <v>October</v>
      </c>
      <c r="D1791">
        <v>1</v>
      </c>
    </row>
    <row r="1792" spans="1:4" x14ac:dyDescent="0.15">
      <c r="A1792" s="1">
        <v>77226</v>
      </c>
      <c r="B1792" s="1">
        <v>1117</v>
      </c>
      <c r="C1792" t="str">
        <f t="shared" si="27"/>
        <v>January</v>
      </c>
      <c r="D1792">
        <v>1</v>
      </c>
    </row>
    <row r="1793" spans="1:4" x14ac:dyDescent="0.15">
      <c r="A1793" s="1">
        <v>47139</v>
      </c>
      <c r="B1793" s="1">
        <v>60</v>
      </c>
      <c r="C1793" t="str">
        <f t="shared" si="27"/>
        <v>December</v>
      </c>
      <c r="D1793">
        <v>1</v>
      </c>
    </row>
    <row r="1794" spans="1:4" x14ac:dyDescent="0.15">
      <c r="A1794" s="1">
        <v>85738</v>
      </c>
      <c r="B1794" s="1">
        <v>1358</v>
      </c>
      <c r="C1794" t="str">
        <f t="shared" si="27"/>
        <v>February</v>
      </c>
      <c r="D1794">
        <v>1</v>
      </c>
    </row>
    <row r="1795" spans="1:4" x14ac:dyDescent="0.15">
      <c r="A1795" s="1">
        <v>55686</v>
      </c>
      <c r="B1795" s="1">
        <v>956</v>
      </c>
      <c r="C1795" t="str">
        <f t="shared" ref="C1795:C1858" si="28">TEXT(DATE(2024,B1795,1),"mmmm")</f>
        <v>August</v>
      </c>
      <c r="D1795">
        <v>1</v>
      </c>
    </row>
    <row r="1796" spans="1:4" x14ac:dyDescent="0.15">
      <c r="A1796" s="1">
        <v>39062</v>
      </c>
      <c r="B1796" s="1">
        <v>32</v>
      </c>
      <c r="C1796" t="str">
        <f t="shared" si="28"/>
        <v>August</v>
      </c>
      <c r="D1796">
        <v>1</v>
      </c>
    </row>
    <row r="1797" spans="1:4" x14ac:dyDescent="0.15">
      <c r="A1797" s="1">
        <v>21474</v>
      </c>
      <c r="B1797" s="1">
        <v>57</v>
      </c>
      <c r="C1797" t="str">
        <f t="shared" si="28"/>
        <v>September</v>
      </c>
      <c r="D1797">
        <v>1</v>
      </c>
    </row>
    <row r="1798" spans="1:4" x14ac:dyDescent="0.15">
      <c r="A1798" s="1">
        <v>40794</v>
      </c>
      <c r="B1798" s="1">
        <v>384</v>
      </c>
      <c r="C1798" t="str">
        <f t="shared" si="28"/>
        <v>December</v>
      </c>
      <c r="D1798">
        <v>1</v>
      </c>
    </row>
    <row r="1799" spans="1:4" x14ac:dyDescent="0.15">
      <c r="A1799" s="1">
        <v>4428</v>
      </c>
      <c r="B1799" s="1">
        <v>38</v>
      </c>
      <c r="C1799" t="str">
        <f t="shared" si="28"/>
        <v>February</v>
      </c>
      <c r="D1799">
        <v>1</v>
      </c>
    </row>
    <row r="1800" spans="1:4" x14ac:dyDescent="0.15">
      <c r="A1800" s="1">
        <v>32632</v>
      </c>
      <c r="B1800" s="1">
        <v>523</v>
      </c>
      <c r="C1800" t="str">
        <f t="shared" si="28"/>
        <v>July</v>
      </c>
      <c r="D1800">
        <v>1</v>
      </c>
    </row>
    <row r="1801" spans="1:4" x14ac:dyDescent="0.15">
      <c r="A1801" s="1">
        <v>38236</v>
      </c>
      <c r="B1801" s="1">
        <v>78</v>
      </c>
      <c r="C1801" t="str">
        <f t="shared" si="28"/>
        <v>June</v>
      </c>
      <c r="D1801">
        <v>1</v>
      </c>
    </row>
    <row r="1802" spans="1:4" x14ac:dyDescent="0.15">
      <c r="A1802" s="1">
        <v>36790</v>
      </c>
      <c r="B1802" s="1">
        <v>56</v>
      </c>
      <c r="C1802" t="str">
        <f t="shared" si="28"/>
        <v>August</v>
      </c>
      <c r="D1802">
        <v>1</v>
      </c>
    </row>
    <row r="1803" spans="1:4" x14ac:dyDescent="0.15">
      <c r="A1803" s="1">
        <v>26518</v>
      </c>
      <c r="B1803" s="1">
        <v>55</v>
      </c>
      <c r="C1803" t="str">
        <f t="shared" si="28"/>
        <v>July</v>
      </c>
      <c r="D1803">
        <v>1</v>
      </c>
    </row>
    <row r="1804" spans="1:4" x14ac:dyDescent="0.15">
      <c r="A1804" s="1">
        <v>24570</v>
      </c>
      <c r="B1804" s="1">
        <v>149</v>
      </c>
      <c r="C1804" t="str">
        <f t="shared" si="28"/>
        <v>May</v>
      </c>
      <c r="D1804">
        <v>1</v>
      </c>
    </row>
    <row r="1805" spans="1:4" x14ac:dyDescent="0.15">
      <c r="A1805" s="1">
        <v>23957</v>
      </c>
      <c r="B1805" s="1">
        <v>52</v>
      </c>
      <c r="C1805" t="str">
        <f t="shared" si="28"/>
        <v>April</v>
      </c>
      <c r="D1805">
        <v>1</v>
      </c>
    </row>
    <row r="1806" spans="1:4" x14ac:dyDescent="0.15">
      <c r="A1806" s="1">
        <v>94642</v>
      </c>
      <c r="B1806" s="1">
        <v>2068</v>
      </c>
      <c r="C1806" t="str">
        <f t="shared" si="28"/>
        <v>April</v>
      </c>
      <c r="D1806">
        <v>1</v>
      </c>
    </row>
    <row r="1807" spans="1:4" x14ac:dyDescent="0.15">
      <c r="A1807" s="1">
        <v>58646</v>
      </c>
      <c r="B1807" s="1">
        <v>118</v>
      </c>
      <c r="C1807" t="str">
        <f t="shared" si="28"/>
        <v>October</v>
      </c>
      <c r="D1807">
        <v>1</v>
      </c>
    </row>
    <row r="1808" spans="1:4" x14ac:dyDescent="0.15">
      <c r="A1808" s="1">
        <v>53201</v>
      </c>
      <c r="B1808" s="1">
        <v>388</v>
      </c>
      <c r="C1808" t="str">
        <f t="shared" si="28"/>
        <v>April</v>
      </c>
      <c r="D1808">
        <v>1</v>
      </c>
    </row>
    <row r="1809" spans="1:4" x14ac:dyDescent="0.15">
      <c r="A1809" s="1">
        <v>57113</v>
      </c>
      <c r="B1809" s="1">
        <v>221</v>
      </c>
      <c r="C1809" t="str">
        <f t="shared" si="28"/>
        <v>May</v>
      </c>
      <c r="D1809">
        <v>1</v>
      </c>
    </row>
    <row r="1810" spans="1:4" x14ac:dyDescent="0.15">
      <c r="A1810" s="1">
        <v>51373</v>
      </c>
      <c r="B1810" s="1">
        <v>276</v>
      </c>
      <c r="C1810" t="str">
        <f t="shared" si="28"/>
        <v>December</v>
      </c>
      <c r="D1810">
        <v>1</v>
      </c>
    </row>
    <row r="1811" spans="1:4" x14ac:dyDescent="0.15">
      <c r="A1811" s="1">
        <v>23477</v>
      </c>
      <c r="B1811" s="1">
        <v>118</v>
      </c>
      <c r="C1811" t="str">
        <f t="shared" si="28"/>
        <v>October</v>
      </c>
      <c r="D1811">
        <v>1</v>
      </c>
    </row>
    <row r="1812" spans="1:4" x14ac:dyDescent="0.15">
      <c r="A1812" s="1">
        <v>58116</v>
      </c>
      <c r="B1812" s="1">
        <v>392</v>
      </c>
      <c r="C1812" t="str">
        <f t="shared" si="28"/>
        <v>August</v>
      </c>
      <c r="D1812">
        <v>1</v>
      </c>
    </row>
    <row r="1813" spans="1:4" x14ac:dyDescent="0.15">
      <c r="A1813" s="1">
        <v>31626</v>
      </c>
      <c r="B1813" s="1">
        <v>52</v>
      </c>
      <c r="C1813" t="str">
        <f t="shared" si="28"/>
        <v>April</v>
      </c>
      <c r="D1813">
        <v>1</v>
      </c>
    </row>
    <row r="1814" spans="1:4" x14ac:dyDescent="0.15">
      <c r="A1814" s="1">
        <v>39791</v>
      </c>
      <c r="B1814" s="1">
        <v>153</v>
      </c>
      <c r="C1814" t="str">
        <f t="shared" si="28"/>
        <v>September</v>
      </c>
      <c r="D1814">
        <v>1</v>
      </c>
    </row>
    <row r="1815" spans="1:4" x14ac:dyDescent="0.15">
      <c r="A1815" s="1">
        <v>41021</v>
      </c>
      <c r="B1815" s="1">
        <v>52</v>
      </c>
      <c r="C1815" t="str">
        <f t="shared" si="28"/>
        <v>April</v>
      </c>
      <c r="D1815">
        <v>1</v>
      </c>
    </row>
    <row r="1816" spans="1:4" x14ac:dyDescent="0.15">
      <c r="A1816" s="1">
        <v>94472</v>
      </c>
      <c r="B1816" s="1">
        <v>1675</v>
      </c>
      <c r="C1816" t="str">
        <f t="shared" si="28"/>
        <v>July</v>
      </c>
      <c r="D1816">
        <v>1</v>
      </c>
    </row>
    <row r="1817" spans="1:4" x14ac:dyDescent="0.15">
      <c r="A1817" s="1">
        <v>13672</v>
      </c>
      <c r="B1817" s="1">
        <v>20</v>
      </c>
      <c r="C1817" t="str">
        <f t="shared" si="28"/>
        <v>August</v>
      </c>
      <c r="D1817">
        <v>1</v>
      </c>
    </row>
    <row r="1818" spans="1:4" x14ac:dyDescent="0.15">
      <c r="A1818" s="1">
        <v>36781</v>
      </c>
      <c r="B1818" s="1">
        <v>50</v>
      </c>
      <c r="C1818" t="str">
        <f t="shared" si="28"/>
        <v>February</v>
      </c>
      <c r="D1818">
        <v>1</v>
      </c>
    </row>
    <row r="1819" spans="1:4" x14ac:dyDescent="0.15">
      <c r="A1819" s="1">
        <v>23616</v>
      </c>
      <c r="B1819" s="1">
        <v>47</v>
      </c>
      <c r="C1819" t="str">
        <f t="shared" si="28"/>
        <v>November</v>
      </c>
      <c r="D1819">
        <v>1</v>
      </c>
    </row>
    <row r="1820" spans="1:4" x14ac:dyDescent="0.15">
      <c r="A1820" s="1">
        <v>56559</v>
      </c>
      <c r="B1820" s="1">
        <v>453</v>
      </c>
      <c r="C1820" t="str">
        <f t="shared" si="28"/>
        <v>September</v>
      </c>
      <c r="D1820">
        <v>1</v>
      </c>
    </row>
    <row r="1821" spans="1:4" x14ac:dyDescent="0.15">
      <c r="A1821" s="1">
        <v>32644</v>
      </c>
      <c r="B1821" s="1">
        <v>390</v>
      </c>
      <c r="C1821" t="str">
        <f t="shared" si="28"/>
        <v>June</v>
      </c>
      <c r="D1821">
        <v>1</v>
      </c>
    </row>
    <row r="1822" spans="1:4" x14ac:dyDescent="0.15">
      <c r="A1822" s="1">
        <v>67506</v>
      </c>
      <c r="B1822" s="1">
        <v>264</v>
      </c>
      <c r="C1822" t="str">
        <f t="shared" si="28"/>
        <v>December</v>
      </c>
      <c r="D1822">
        <v>1</v>
      </c>
    </row>
    <row r="1823" spans="1:4" x14ac:dyDescent="0.15">
      <c r="A1823" s="1">
        <v>24206</v>
      </c>
      <c r="B1823" s="1">
        <v>22</v>
      </c>
      <c r="C1823" t="str">
        <f t="shared" si="28"/>
        <v>October</v>
      </c>
      <c r="D1823">
        <v>1</v>
      </c>
    </row>
    <row r="1824" spans="1:4" x14ac:dyDescent="0.15">
      <c r="A1824" s="1">
        <v>28420</v>
      </c>
      <c r="B1824" s="1">
        <v>13</v>
      </c>
      <c r="C1824" t="str">
        <f t="shared" si="28"/>
        <v>January</v>
      </c>
      <c r="D1824">
        <v>1</v>
      </c>
    </row>
    <row r="1825" spans="1:4" x14ac:dyDescent="0.15">
      <c r="A1825" s="1">
        <v>24762</v>
      </c>
      <c r="B1825" s="1">
        <v>46</v>
      </c>
      <c r="C1825" t="str">
        <f t="shared" si="28"/>
        <v>October</v>
      </c>
      <c r="D1825">
        <v>1</v>
      </c>
    </row>
    <row r="1826" spans="1:4" x14ac:dyDescent="0.15">
      <c r="A1826" s="1">
        <v>33279</v>
      </c>
      <c r="B1826" s="1">
        <v>16</v>
      </c>
      <c r="C1826" t="str">
        <f t="shared" si="28"/>
        <v>April</v>
      </c>
      <c r="D1826">
        <v>1</v>
      </c>
    </row>
    <row r="1827" spans="1:4" x14ac:dyDescent="0.15">
      <c r="A1827" s="1">
        <v>30368</v>
      </c>
      <c r="B1827" s="1">
        <v>50</v>
      </c>
      <c r="C1827" t="str">
        <f t="shared" si="28"/>
        <v>February</v>
      </c>
      <c r="D1827">
        <v>1</v>
      </c>
    </row>
    <row r="1828" spans="1:4" x14ac:dyDescent="0.15">
      <c r="A1828" s="1">
        <v>63684</v>
      </c>
      <c r="B1828" s="1">
        <v>1384</v>
      </c>
      <c r="C1828" t="str">
        <f t="shared" si="28"/>
        <v>April</v>
      </c>
      <c r="D1828">
        <v>1</v>
      </c>
    </row>
    <row r="1829" spans="1:4" x14ac:dyDescent="0.15">
      <c r="A1829" s="1">
        <v>41638</v>
      </c>
      <c r="B1829" s="1">
        <v>350</v>
      </c>
      <c r="C1829" t="str">
        <f t="shared" si="28"/>
        <v>February</v>
      </c>
      <c r="D1829">
        <v>1</v>
      </c>
    </row>
    <row r="1830" spans="1:4" x14ac:dyDescent="0.15">
      <c r="A1830" s="1">
        <v>68805</v>
      </c>
      <c r="B1830" s="1">
        <v>263</v>
      </c>
      <c r="C1830" t="str">
        <f t="shared" si="28"/>
        <v>November</v>
      </c>
      <c r="D1830">
        <v>1</v>
      </c>
    </row>
    <row r="1831" spans="1:4" x14ac:dyDescent="0.15">
      <c r="A1831" s="1">
        <v>65814</v>
      </c>
      <c r="B1831" s="1">
        <v>712</v>
      </c>
      <c r="C1831" t="str">
        <f t="shared" si="28"/>
        <v>April</v>
      </c>
      <c r="D1831">
        <v>1</v>
      </c>
    </row>
    <row r="1832" spans="1:4" x14ac:dyDescent="0.15">
      <c r="A1832" s="1">
        <v>71964</v>
      </c>
      <c r="B1832" s="1">
        <v>1784</v>
      </c>
      <c r="C1832" t="str">
        <f t="shared" si="28"/>
        <v>August</v>
      </c>
      <c r="D1832">
        <v>1</v>
      </c>
    </row>
    <row r="1833" spans="1:4" x14ac:dyDescent="0.15">
      <c r="A1833" s="1">
        <v>39146</v>
      </c>
      <c r="B1833" s="1">
        <v>153</v>
      </c>
      <c r="C1833" t="str">
        <f t="shared" si="28"/>
        <v>September</v>
      </c>
      <c r="D1833">
        <v>1</v>
      </c>
    </row>
    <row r="1834" spans="1:4" x14ac:dyDescent="0.15">
      <c r="A1834" s="1">
        <v>21645</v>
      </c>
      <c r="B1834" s="1">
        <v>46</v>
      </c>
      <c r="C1834" t="str">
        <f t="shared" si="28"/>
        <v>October</v>
      </c>
      <c r="D1834">
        <v>1</v>
      </c>
    </row>
    <row r="1835" spans="1:4" x14ac:dyDescent="0.15">
      <c r="A1835" s="1">
        <v>34445</v>
      </c>
      <c r="B1835" s="1">
        <v>809</v>
      </c>
      <c r="C1835" t="str">
        <f t="shared" si="28"/>
        <v>May</v>
      </c>
      <c r="D1835">
        <v>1</v>
      </c>
    </row>
    <row r="1836" spans="1:4" x14ac:dyDescent="0.15">
      <c r="A1836" s="1">
        <v>30351</v>
      </c>
      <c r="B1836" s="1">
        <v>44</v>
      </c>
      <c r="C1836" t="str">
        <f t="shared" si="28"/>
        <v>August</v>
      </c>
      <c r="D1836">
        <v>1</v>
      </c>
    </row>
    <row r="1837" spans="1:4" x14ac:dyDescent="0.15">
      <c r="A1837" s="1">
        <v>19444</v>
      </c>
      <c r="B1837" s="1">
        <v>44</v>
      </c>
      <c r="C1837" t="str">
        <f t="shared" si="28"/>
        <v>August</v>
      </c>
      <c r="D1837">
        <v>1</v>
      </c>
    </row>
    <row r="1838" spans="1:4" x14ac:dyDescent="0.15">
      <c r="A1838" s="1">
        <v>27943</v>
      </c>
      <c r="B1838" s="1">
        <v>34</v>
      </c>
      <c r="C1838" t="str">
        <f t="shared" si="28"/>
        <v>October</v>
      </c>
      <c r="D1838">
        <v>1</v>
      </c>
    </row>
    <row r="1839" spans="1:4" x14ac:dyDescent="0.15">
      <c r="A1839" s="1">
        <v>22263</v>
      </c>
      <c r="B1839" s="1">
        <v>19</v>
      </c>
      <c r="C1839" t="str">
        <f t="shared" si="28"/>
        <v>July</v>
      </c>
      <c r="D1839">
        <v>1</v>
      </c>
    </row>
    <row r="1840" spans="1:4" x14ac:dyDescent="0.15">
      <c r="A1840" s="1">
        <v>30261</v>
      </c>
      <c r="B1840" s="1">
        <v>16</v>
      </c>
      <c r="C1840" t="str">
        <f t="shared" si="28"/>
        <v>April</v>
      </c>
      <c r="D1840">
        <v>1</v>
      </c>
    </row>
    <row r="1841" spans="1:4" x14ac:dyDescent="0.15">
      <c r="A1841" s="1">
        <v>28587</v>
      </c>
      <c r="B1841" s="1">
        <v>65</v>
      </c>
      <c r="C1841" t="str">
        <f t="shared" si="28"/>
        <v>May</v>
      </c>
      <c r="D1841">
        <v>1</v>
      </c>
    </row>
    <row r="1842" spans="1:4" x14ac:dyDescent="0.15">
      <c r="A1842" s="1">
        <v>43815</v>
      </c>
      <c r="B1842" s="1">
        <v>64</v>
      </c>
      <c r="C1842" t="str">
        <f t="shared" si="28"/>
        <v>April</v>
      </c>
      <c r="D1842">
        <v>1</v>
      </c>
    </row>
    <row r="1843" spans="1:4" x14ac:dyDescent="0.15">
      <c r="A1843" s="1">
        <v>48195</v>
      </c>
      <c r="B1843" s="1">
        <v>260</v>
      </c>
      <c r="C1843" t="str">
        <f t="shared" si="28"/>
        <v>August</v>
      </c>
      <c r="D1843">
        <v>1</v>
      </c>
    </row>
    <row r="1844" spans="1:4" x14ac:dyDescent="0.15">
      <c r="A1844" s="1">
        <v>77027</v>
      </c>
      <c r="B1844" s="1">
        <v>1164</v>
      </c>
      <c r="C1844" t="str">
        <f t="shared" si="28"/>
        <v>December</v>
      </c>
      <c r="D1844">
        <v>1</v>
      </c>
    </row>
    <row r="1845" spans="1:4" x14ac:dyDescent="0.15">
      <c r="A1845" s="1">
        <v>71322</v>
      </c>
      <c r="B1845" s="1">
        <v>1101</v>
      </c>
      <c r="C1845" t="str">
        <f t="shared" si="28"/>
        <v>September</v>
      </c>
      <c r="D1845">
        <v>1</v>
      </c>
    </row>
    <row r="1846" spans="1:4" x14ac:dyDescent="0.15">
      <c r="A1846" s="1">
        <v>32765</v>
      </c>
      <c r="B1846" s="1">
        <v>43</v>
      </c>
      <c r="C1846" t="str">
        <f t="shared" si="28"/>
        <v>July</v>
      </c>
      <c r="D1846">
        <v>1</v>
      </c>
    </row>
    <row r="1847" spans="1:4" x14ac:dyDescent="0.15">
      <c r="A1847" s="1">
        <v>23272</v>
      </c>
      <c r="B1847" s="1">
        <v>34</v>
      </c>
      <c r="C1847" t="str">
        <f t="shared" si="28"/>
        <v>October</v>
      </c>
      <c r="D1847">
        <v>1</v>
      </c>
    </row>
    <row r="1848" spans="1:4" x14ac:dyDescent="0.15">
      <c r="A1848" s="1">
        <v>20981</v>
      </c>
      <c r="B1848" s="1">
        <v>43</v>
      </c>
      <c r="C1848" t="str">
        <f t="shared" si="28"/>
        <v>July</v>
      </c>
      <c r="D1848">
        <v>1</v>
      </c>
    </row>
    <row r="1849" spans="1:4" x14ac:dyDescent="0.15">
      <c r="A1849" s="1">
        <v>7500</v>
      </c>
      <c r="B1849" s="1">
        <v>66</v>
      </c>
      <c r="C1849" t="str">
        <f t="shared" si="28"/>
        <v>June</v>
      </c>
      <c r="D1849">
        <v>1</v>
      </c>
    </row>
    <row r="1850" spans="1:4" x14ac:dyDescent="0.15">
      <c r="A1850" s="1">
        <v>22585</v>
      </c>
      <c r="B1850" s="1">
        <v>42</v>
      </c>
      <c r="C1850" t="str">
        <f t="shared" si="28"/>
        <v>June</v>
      </c>
      <c r="D1850">
        <v>1</v>
      </c>
    </row>
    <row r="1851" spans="1:4" x14ac:dyDescent="0.15">
      <c r="A1851" s="1">
        <v>67225</v>
      </c>
      <c r="B1851" s="1">
        <v>725</v>
      </c>
      <c r="C1851" t="str">
        <f t="shared" si="28"/>
        <v>May</v>
      </c>
      <c r="D1851">
        <v>1</v>
      </c>
    </row>
    <row r="1852" spans="1:4" x14ac:dyDescent="0.15">
      <c r="A1852" s="1">
        <v>17649</v>
      </c>
      <c r="B1852" s="1">
        <v>44</v>
      </c>
      <c r="C1852" t="str">
        <f t="shared" si="28"/>
        <v>August</v>
      </c>
      <c r="D1852">
        <v>1</v>
      </c>
    </row>
    <row r="1853" spans="1:4" x14ac:dyDescent="0.15">
      <c r="A1853" s="1">
        <v>55914</v>
      </c>
      <c r="B1853" s="1">
        <v>1028</v>
      </c>
      <c r="C1853" t="str">
        <f t="shared" si="28"/>
        <v>August</v>
      </c>
      <c r="D1853">
        <v>1</v>
      </c>
    </row>
    <row r="1854" spans="1:4" x14ac:dyDescent="0.15">
      <c r="A1854" s="1">
        <v>40059</v>
      </c>
      <c r="B1854" s="1">
        <v>269</v>
      </c>
      <c r="C1854" t="str">
        <f t="shared" si="28"/>
        <v>May</v>
      </c>
      <c r="D1854">
        <v>1</v>
      </c>
    </row>
    <row r="1855" spans="1:4" x14ac:dyDescent="0.15">
      <c r="A1855" s="1">
        <v>60905</v>
      </c>
      <c r="B1855" s="1">
        <v>354</v>
      </c>
      <c r="C1855" t="str">
        <f t="shared" si="28"/>
        <v>June</v>
      </c>
      <c r="D1855">
        <v>1</v>
      </c>
    </row>
    <row r="1856" spans="1:4" x14ac:dyDescent="0.15">
      <c r="A1856" s="1">
        <v>75330</v>
      </c>
      <c r="B1856" s="1">
        <v>1048</v>
      </c>
      <c r="C1856" t="str">
        <f t="shared" si="28"/>
        <v>April</v>
      </c>
      <c r="D1856">
        <v>1</v>
      </c>
    </row>
    <row r="1857" spans="1:4" x14ac:dyDescent="0.15">
      <c r="A1857" s="1">
        <v>60689</v>
      </c>
      <c r="B1857" s="1">
        <v>615</v>
      </c>
      <c r="C1857" t="str">
        <f t="shared" si="28"/>
        <v>March</v>
      </c>
      <c r="D1857">
        <v>1</v>
      </c>
    </row>
    <row r="1858" spans="1:4" x14ac:dyDescent="0.15">
      <c r="A1858" s="1">
        <v>38680</v>
      </c>
      <c r="B1858" s="1">
        <v>67</v>
      </c>
      <c r="C1858" t="str">
        <f t="shared" si="28"/>
        <v>July</v>
      </c>
      <c r="D1858">
        <v>1</v>
      </c>
    </row>
    <row r="1859" spans="1:4" x14ac:dyDescent="0.15">
      <c r="A1859" s="1">
        <v>61416</v>
      </c>
      <c r="B1859" s="1">
        <v>1587</v>
      </c>
      <c r="C1859" t="str">
        <f t="shared" ref="C1859:C1922" si="29">TEXT(DATE(2024,B1859,1),"mmmm")</f>
        <v>March</v>
      </c>
      <c r="D1859">
        <v>1</v>
      </c>
    </row>
    <row r="1860" spans="1:4" x14ac:dyDescent="0.15">
      <c r="A1860" s="1">
        <v>49767</v>
      </c>
      <c r="B1860" s="1">
        <v>543</v>
      </c>
      <c r="C1860" t="str">
        <f t="shared" si="29"/>
        <v>March</v>
      </c>
      <c r="D1860">
        <v>1</v>
      </c>
    </row>
    <row r="1861" spans="1:4" x14ac:dyDescent="0.15">
      <c r="A1861" s="1">
        <v>83273</v>
      </c>
      <c r="B1861" s="1">
        <v>1290</v>
      </c>
      <c r="C1861" t="str">
        <f t="shared" si="29"/>
        <v>June</v>
      </c>
      <c r="D1861">
        <v>1</v>
      </c>
    </row>
    <row r="1862" spans="1:4" x14ac:dyDescent="0.15">
      <c r="A1862" s="1">
        <v>29009</v>
      </c>
      <c r="B1862" s="1">
        <v>42</v>
      </c>
      <c r="C1862" t="str">
        <f t="shared" si="29"/>
        <v>June</v>
      </c>
      <c r="D1862">
        <v>1</v>
      </c>
    </row>
    <row r="1863" spans="1:4" x14ac:dyDescent="0.15">
      <c r="A1863" s="1">
        <v>45057</v>
      </c>
      <c r="B1863" s="1">
        <v>47</v>
      </c>
      <c r="C1863" t="str">
        <f t="shared" si="29"/>
        <v>November</v>
      </c>
      <c r="D1863">
        <v>1</v>
      </c>
    </row>
    <row r="1864" spans="1:4" x14ac:dyDescent="0.15">
      <c r="A1864" s="1">
        <v>37150</v>
      </c>
      <c r="B1864" s="1">
        <v>351</v>
      </c>
      <c r="C1864" t="str">
        <f t="shared" si="29"/>
        <v>March</v>
      </c>
      <c r="D1864">
        <v>1</v>
      </c>
    </row>
    <row r="1865" spans="1:4" x14ac:dyDescent="0.15">
      <c r="A1865" s="1">
        <v>43020</v>
      </c>
      <c r="B1865" s="1">
        <v>180</v>
      </c>
      <c r="C1865" t="str">
        <f t="shared" si="29"/>
        <v>December</v>
      </c>
      <c r="D1865">
        <v>1</v>
      </c>
    </row>
    <row r="1866" spans="1:4" x14ac:dyDescent="0.15">
      <c r="A1866" s="1">
        <v>53154</v>
      </c>
      <c r="B1866" s="1">
        <v>151</v>
      </c>
      <c r="C1866" t="str">
        <f t="shared" si="29"/>
        <v>July</v>
      </c>
      <c r="D1866">
        <v>1</v>
      </c>
    </row>
    <row r="1867" spans="1:4" x14ac:dyDescent="0.15">
      <c r="A1867" s="1">
        <v>65308</v>
      </c>
      <c r="B1867" s="1">
        <v>1177</v>
      </c>
      <c r="C1867" t="str">
        <f t="shared" si="29"/>
        <v>January</v>
      </c>
      <c r="D1867">
        <v>1</v>
      </c>
    </row>
    <row r="1868" spans="1:4" x14ac:dyDescent="0.15">
      <c r="A1868" s="1">
        <v>35178</v>
      </c>
      <c r="B1868" s="1">
        <v>41</v>
      </c>
      <c r="C1868" t="str">
        <f t="shared" si="29"/>
        <v>May</v>
      </c>
      <c r="D1868">
        <v>1</v>
      </c>
    </row>
    <row r="1869" spans="1:4" x14ac:dyDescent="0.15">
      <c r="A1869" s="1">
        <v>81044</v>
      </c>
      <c r="B1869" s="1">
        <v>1182</v>
      </c>
      <c r="C1869" t="str">
        <f t="shared" si="29"/>
        <v>June</v>
      </c>
      <c r="D1869">
        <v>1</v>
      </c>
    </row>
    <row r="1870" spans="1:4" x14ac:dyDescent="0.15">
      <c r="A1870" s="1">
        <v>32871</v>
      </c>
      <c r="B1870" s="1">
        <v>38</v>
      </c>
      <c r="C1870" t="str">
        <f t="shared" si="29"/>
        <v>February</v>
      </c>
      <c r="D1870">
        <v>1</v>
      </c>
    </row>
    <row r="1871" spans="1:4" x14ac:dyDescent="0.15">
      <c r="A1871" s="1">
        <v>55801</v>
      </c>
      <c r="B1871" s="1">
        <v>432</v>
      </c>
      <c r="C1871" t="str">
        <f t="shared" si="29"/>
        <v>December</v>
      </c>
      <c r="D1871">
        <v>1</v>
      </c>
    </row>
    <row r="1872" spans="1:4" x14ac:dyDescent="0.15">
      <c r="A1872" s="1">
        <v>76320</v>
      </c>
      <c r="B1872" s="1">
        <v>897</v>
      </c>
      <c r="C1872" t="str">
        <f t="shared" si="29"/>
        <v>September</v>
      </c>
      <c r="D1872">
        <v>1</v>
      </c>
    </row>
    <row r="1873" spans="1:4" x14ac:dyDescent="0.15">
      <c r="A1873" s="1">
        <v>36927</v>
      </c>
      <c r="B1873" s="1">
        <v>67</v>
      </c>
      <c r="C1873" t="str">
        <f t="shared" si="29"/>
        <v>July</v>
      </c>
      <c r="D1873">
        <v>1</v>
      </c>
    </row>
    <row r="1874" spans="1:4" x14ac:dyDescent="0.15">
      <c r="A1874" s="1">
        <v>48794</v>
      </c>
      <c r="B1874" s="1">
        <v>39</v>
      </c>
      <c r="C1874" t="str">
        <f t="shared" si="29"/>
        <v>March</v>
      </c>
      <c r="D1874">
        <v>1</v>
      </c>
    </row>
    <row r="1875" spans="1:4" x14ac:dyDescent="0.15">
      <c r="A1875" s="1">
        <v>23478</v>
      </c>
      <c r="B1875" s="1">
        <v>90</v>
      </c>
      <c r="C1875" t="str">
        <f t="shared" si="29"/>
        <v>June</v>
      </c>
      <c r="D1875">
        <v>1</v>
      </c>
    </row>
    <row r="1876" spans="1:4" x14ac:dyDescent="0.15">
      <c r="A1876" s="1">
        <v>71128</v>
      </c>
      <c r="B1876" s="1">
        <v>1584</v>
      </c>
      <c r="C1876" t="str">
        <f t="shared" si="29"/>
        <v>December</v>
      </c>
      <c r="D1876">
        <v>1</v>
      </c>
    </row>
    <row r="1877" spans="1:4" x14ac:dyDescent="0.15">
      <c r="A1877" s="1">
        <v>59462</v>
      </c>
      <c r="B1877" s="1">
        <v>892</v>
      </c>
      <c r="C1877" t="str">
        <f t="shared" si="29"/>
        <v>April</v>
      </c>
      <c r="D1877">
        <v>1</v>
      </c>
    </row>
    <row r="1878" spans="1:4" x14ac:dyDescent="0.15">
      <c r="A1878" s="1">
        <v>42554</v>
      </c>
      <c r="B1878" s="1">
        <v>41</v>
      </c>
      <c r="C1878" t="str">
        <f t="shared" si="29"/>
        <v>May</v>
      </c>
      <c r="D1878">
        <v>1</v>
      </c>
    </row>
    <row r="1879" spans="1:4" x14ac:dyDescent="0.15">
      <c r="A1879" s="1">
        <v>67046</v>
      </c>
      <c r="B1879" s="1">
        <v>886</v>
      </c>
      <c r="C1879" t="str">
        <f t="shared" si="29"/>
        <v>October</v>
      </c>
      <c r="D1879">
        <v>1</v>
      </c>
    </row>
    <row r="1880" spans="1:4" x14ac:dyDescent="0.15">
      <c r="A1880" s="1">
        <v>42192</v>
      </c>
      <c r="B1880" s="1">
        <v>93</v>
      </c>
      <c r="C1880" t="str">
        <f t="shared" si="29"/>
        <v>September</v>
      </c>
      <c r="D1880">
        <v>1</v>
      </c>
    </row>
    <row r="1881" spans="1:4" x14ac:dyDescent="0.15">
      <c r="A1881" s="1">
        <v>77610</v>
      </c>
      <c r="B1881" s="1">
        <v>1664</v>
      </c>
      <c r="C1881" t="str">
        <f t="shared" si="29"/>
        <v>August</v>
      </c>
      <c r="D1881">
        <v>1</v>
      </c>
    </row>
    <row r="1882" spans="1:4" x14ac:dyDescent="0.15">
      <c r="A1882" s="1">
        <v>31761</v>
      </c>
      <c r="B1882" s="1">
        <v>70</v>
      </c>
      <c r="C1882" t="str">
        <f t="shared" si="29"/>
        <v>October</v>
      </c>
      <c r="D1882">
        <v>1</v>
      </c>
    </row>
    <row r="1883" spans="1:4" x14ac:dyDescent="0.15">
      <c r="A1883" s="1">
        <v>34350</v>
      </c>
      <c r="B1883" s="1">
        <v>37</v>
      </c>
      <c r="C1883" t="str">
        <f t="shared" si="29"/>
        <v>January</v>
      </c>
      <c r="D1883">
        <v>1</v>
      </c>
    </row>
    <row r="1884" spans="1:4" x14ac:dyDescent="0.15">
      <c r="A1884" s="1">
        <v>54591</v>
      </c>
      <c r="B1884" s="1">
        <v>495</v>
      </c>
      <c r="C1884" t="str">
        <f t="shared" si="29"/>
        <v>March</v>
      </c>
      <c r="D1884">
        <v>1</v>
      </c>
    </row>
    <row r="1885" spans="1:4" x14ac:dyDescent="0.15">
      <c r="A1885" s="1">
        <v>71866</v>
      </c>
      <c r="B1885" s="1">
        <v>682</v>
      </c>
      <c r="C1885" t="str">
        <f t="shared" si="29"/>
        <v>October</v>
      </c>
      <c r="D1885">
        <v>1</v>
      </c>
    </row>
    <row r="1886" spans="1:4" x14ac:dyDescent="0.15">
      <c r="A1886" s="1">
        <v>19514</v>
      </c>
      <c r="B1886" s="1">
        <v>41</v>
      </c>
      <c r="C1886" t="str">
        <f t="shared" si="29"/>
        <v>May</v>
      </c>
      <c r="D1886">
        <v>1</v>
      </c>
    </row>
    <row r="1887" spans="1:4" x14ac:dyDescent="0.15">
      <c r="A1887" s="1">
        <v>69520</v>
      </c>
      <c r="B1887" s="1">
        <v>1362</v>
      </c>
      <c r="C1887" t="str">
        <f t="shared" si="29"/>
        <v>June</v>
      </c>
      <c r="D1887">
        <v>1</v>
      </c>
    </row>
    <row r="1888" spans="1:4" x14ac:dyDescent="0.15">
      <c r="A1888" s="1">
        <v>27889</v>
      </c>
      <c r="B1888" s="1">
        <v>18</v>
      </c>
      <c r="C1888" t="str">
        <f t="shared" si="29"/>
        <v>June</v>
      </c>
      <c r="D1888">
        <v>1</v>
      </c>
    </row>
    <row r="1889" spans="1:4" x14ac:dyDescent="0.15">
      <c r="A1889" s="1">
        <v>22123</v>
      </c>
      <c r="B1889" s="1">
        <v>71</v>
      </c>
      <c r="C1889" t="str">
        <f t="shared" si="29"/>
        <v>November</v>
      </c>
      <c r="D1889">
        <v>1</v>
      </c>
    </row>
    <row r="1890" spans="1:4" x14ac:dyDescent="0.15">
      <c r="A1890" s="1">
        <v>27803</v>
      </c>
      <c r="B1890" s="1">
        <v>127</v>
      </c>
      <c r="C1890" t="str">
        <f t="shared" si="29"/>
        <v>July</v>
      </c>
      <c r="D1890">
        <v>1</v>
      </c>
    </row>
    <row r="1891" spans="1:4" x14ac:dyDescent="0.15">
      <c r="A1891" s="1">
        <v>51651</v>
      </c>
      <c r="B1891" s="1">
        <v>341</v>
      </c>
      <c r="C1891" t="str">
        <f t="shared" si="29"/>
        <v>May</v>
      </c>
      <c r="D1891">
        <v>1</v>
      </c>
    </row>
    <row r="1892" spans="1:4" x14ac:dyDescent="0.15">
      <c r="A1892" s="1">
        <v>87000</v>
      </c>
      <c r="B1892" s="1">
        <v>912</v>
      </c>
      <c r="C1892" t="str">
        <f t="shared" si="29"/>
        <v>December</v>
      </c>
      <c r="D1892">
        <v>1</v>
      </c>
    </row>
    <row r="1893" spans="1:4" x14ac:dyDescent="0.15">
      <c r="A1893" s="1">
        <v>79823</v>
      </c>
      <c r="B1893" s="1">
        <v>1475</v>
      </c>
      <c r="C1893" t="str">
        <f t="shared" si="29"/>
        <v>November</v>
      </c>
      <c r="D1893">
        <v>1</v>
      </c>
    </row>
    <row r="1894" spans="1:4" x14ac:dyDescent="0.15">
      <c r="A1894" s="1">
        <v>30828</v>
      </c>
      <c r="B1894" s="1">
        <v>44</v>
      </c>
      <c r="C1894" t="str">
        <f t="shared" si="29"/>
        <v>August</v>
      </c>
      <c r="D1894">
        <v>1</v>
      </c>
    </row>
    <row r="1895" spans="1:4" x14ac:dyDescent="0.15">
      <c r="A1895" s="1">
        <v>34109</v>
      </c>
      <c r="B1895" s="1">
        <v>18</v>
      </c>
      <c r="C1895" t="str">
        <f t="shared" si="29"/>
        <v>June</v>
      </c>
      <c r="D1895">
        <v>1</v>
      </c>
    </row>
    <row r="1896" spans="1:4" x14ac:dyDescent="0.15">
      <c r="A1896" s="1">
        <v>17459</v>
      </c>
      <c r="B1896" s="1">
        <v>39</v>
      </c>
      <c r="C1896" t="str">
        <f t="shared" si="29"/>
        <v>March</v>
      </c>
      <c r="D1896">
        <v>1</v>
      </c>
    </row>
    <row r="1897" spans="1:4" x14ac:dyDescent="0.15">
      <c r="A1897" s="1">
        <v>22390</v>
      </c>
      <c r="B1897" s="1">
        <v>21</v>
      </c>
      <c r="C1897" t="str">
        <f t="shared" si="29"/>
        <v>September</v>
      </c>
      <c r="D1897">
        <v>1</v>
      </c>
    </row>
    <row r="1898" spans="1:4" x14ac:dyDescent="0.15">
      <c r="A1898" s="1">
        <v>71322</v>
      </c>
      <c r="B1898" s="1">
        <v>308</v>
      </c>
      <c r="C1898" t="str">
        <f t="shared" si="29"/>
        <v>August</v>
      </c>
      <c r="D1898">
        <v>1</v>
      </c>
    </row>
    <row r="1899" spans="1:4" x14ac:dyDescent="0.15">
      <c r="A1899" s="1">
        <v>7500</v>
      </c>
      <c r="B1899" s="1">
        <v>39</v>
      </c>
      <c r="C1899" t="str">
        <f t="shared" si="29"/>
        <v>March</v>
      </c>
      <c r="D1899">
        <v>1</v>
      </c>
    </row>
    <row r="1900" spans="1:4" x14ac:dyDescent="0.15">
      <c r="A1900" s="1">
        <v>33569</v>
      </c>
      <c r="B1900" s="1">
        <v>39</v>
      </c>
      <c r="C1900" t="str">
        <f t="shared" si="29"/>
        <v>March</v>
      </c>
      <c r="D1900">
        <v>1</v>
      </c>
    </row>
    <row r="1901" spans="1:4" x14ac:dyDescent="0.15">
      <c r="A1901" s="1">
        <v>48699</v>
      </c>
      <c r="B1901" s="1">
        <v>39</v>
      </c>
      <c r="C1901" t="str">
        <f t="shared" si="29"/>
        <v>March</v>
      </c>
      <c r="D1901">
        <v>1</v>
      </c>
    </row>
    <row r="1902" spans="1:4" x14ac:dyDescent="0.15">
      <c r="A1902" s="1">
        <v>80144</v>
      </c>
      <c r="B1902" s="1">
        <v>1259</v>
      </c>
      <c r="C1902" t="str">
        <f t="shared" si="29"/>
        <v>November</v>
      </c>
      <c r="D1902">
        <v>1</v>
      </c>
    </row>
    <row r="1903" spans="1:4" x14ac:dyDescent="0.15">
      <c r="A1903" s="1">
        <v>54252</v>
      </c>
      <c r="B1903" s="1">
        <v>220</v>
      </c>
      <c r="C1903" t="str">
        <f t="shared" si="29"/>
        <v>April</v>
      </c>
      <c r="D1903">
        <v>1</v>
      </c>
    </row>
    <row r="1904" spans="1:4" x14ac:dyDescent="0.15">
      <c r="A1904" s="1">
        <v>21359</v>
      </c>
      <c r="B1904" s="1">
        <v>38</v>
      </c>
      <c r="C1904" t="str">
        <f t="shared" si="29"/>
        <v>February</v>
      </c>
      <c r="D1904">
        <v>1</v>
      </c>
    </row>
    <row r="1905" spans="1:4" x14ac:dyDescent="0.15">
      <c r="A1905" s="1">
        <v>76068</v>
      </c>
      <c r="B1905" s="1">
        <v>1300</v>
      </c>
      <c r="C1905" t="str">
        <f t="shared" si="29"/>
        <v>April</v>
      </c>
      <c r="D1905">
        <v>1</v>
      </c>
    </row>
    <row r="1906" spans="1:4" x14ac:dyDescent="0.15">
      <c r="A1906" s="1">
        <v>53204</v>
      </c>
      <c r="B1906" s="1">
        <v>39</v>
      </c>
      <c r="C1906" t="str">
        <f t="shared" si="29"/>
        <v>March</v>
      </c>
      <c r="D1906">
        <v>1</v>
      </c>
    </row>
    <row r="1907" spans="1:4" x14ac:dyDescent="0.15">
      <c r="A1907" s="1">
        <v>21355</v>
      </c>
      <c r="B1907" s="1">
        <v>37</v>
      </c>
      <c r="C1907" t="str">
        <f t="shared" si="29"/>
        <v>January</v>
      </c>
      <c r="D1907">
        <v>1</v>
      </c>
    </row>
    <row r="1908" spans="1:4" x14ac:dyDescent="0.15">
      <c r="A1908" s="1">
        <v>78128</v>
      </c>
      <c r="B1908" s="1">
        <v>1228</v>
      </c>
      <c r="C1908" t="str">
        <f t="shared" si="29"/>
        <v>April</v>
      </c>
      <c r="D1908">
        <v>1</v>
      </c>
    </row>
    <row r="1909" spans="1:4" x14ac:dyDescent="0.15">
      <c r="A1909" s="1">
        <v>14188</v>
      </c>
      <c r="B1909" s="1">
        <v>48</v>
      </c>
      <c r="C1909" t="str">
        <f t="shared" si="29"/>
        <v>December</v>
      </c>
      <c r="D1909">
        <v>1</v>
      </c>
    </row>
    <row r="1910" spans="1:4" x14ac:dyDescent="0.15">
      <c r="A1910" s="1">
        <v>14796</v>
      </c>
      <c r="B1910" s="1">
        <v>35</v>
      </c>
      <c r="C1910" t="str">
        <f t="shared" si="29"/>
        <v>November</v>
      </c>
      <c r="D1910">
        <v>1</v>
      </c>
    </row>
    <row r="1911" spans="1:4" x14ac:dyDescent="0.15">
      <c r="A1911" s="1">
        <v>48150</v>
      </c>
      <c r="B1911" s="1">
        <v>219</v>
      </c>
      <c r="C1911" t="str">
        <f t="shared" si="29"/>
        <v>March</v>
      </c>
      <c r="D1911">
        <v>1</v>
      </c>
    </row>
    <row r="1912" spans="1:4" x14ac:dyDescent="0.15">
      <c r="A1912" s="1">
        <v>22518</v>
      </c>
      <c r="B1912" s="1">
        <v>34</v>
      </c>
      <c r="C1912" t="str">
        <f t="shared" si="29"/>
        <v>October</v>
      </c>
      <c r="D1912">
        <v>1</v>
      </c>
    </row>
    <row r="1913" spans="1:4" x14ac:dyDescent="0.15">
      <c r="A1913" s="1">
        <v>58275</v>
      </c>
      <c r="B1913" s="1">
        <v>551</v>
      </c>
      <c r="C1913" t="str">
        <f t="shared" si="29"/>
        <v>November</v>
      </c>
      <c r="D1913">
        <v>1</v>
      </c>
    </row>
    <row r="1914" spans="1:4" x14ac:dyDescent="0.15">
      <c r="A1914" s="1">
        <v>44953</v>
      </c>
      <c r="B1914" s="1">
        <v>897</v>
      </c>
      <c r="C1914" t="str">
        <f t="shared" si="29"/>
        <v>September</v>
      </c>
      <c r="D1914">
        <v>1</v>
      </c>
    </row>
    <row r="1915" spans="1:4" x14ac:dyDescent="0.15">
      <c r="A1915" s="1">
        <v>34587</v>
      </c>
      <c r="B1915" s="1">
        <v>20</v>
      </c>
      <c r="C1915" t="str">
        <f t="shared" si="29"/>
        <v>August</v>
      </c>
      <c r="D1915">
        <v>1</v>
      </c>
    </row>
    <row r="1916" spans="1:4" x14ac:dyDescent="0.15">
      <c r="A1916" s="1">
        <v>43018</v>
      </c>
      <c r="B1916" s="1">
        <v>69</v>
      </c>
      <c r="C1916" t="str">
        <f t="shared" si="29"/>
        <v>September</v>
      </c>
      <c r="D1916">
        <v>1</v>
      </c>
    </row>
    <row r="1917" spans="1:4" x14ac:dyDescent="0.15">
      <c r="A1917" s="1">
        <v>45736</v>
      </c>
      <c r="B1917" s="1">
        <v>394</v>
      </c>
      <c r="C1917" t="str">
        <f t="shared" si="29"/>
        <v>October</v>
      </c>
      <c r="D1917">
        <v>1</v>
      </c>
    </row>
    <row r="1918" spans="1:4" x14ac:dyDescent="0.15">
      <c r="A1918" s="1">
        <v>66476</v>
      </c>
      <c r="B1918" s="1">
        <v>956</v>
      </c>
      <c r="C1918" t="str">
        <f t="shared" si="29"/>
        <v>August</v>
      </c>
      <c r="D1918">
        <v>1</v>
      </c>
    </row>
    <row r="1919" spans="1:4" x14ac:dyDescent="0.15">
      <c r="A1919" s="1">
        <v>27733</v>
      </c>
      <c r="B1919" s="1">
        <v>40</v>
      </c>
      <c r="C1919" t="str">
        <f t="shared" si="29"/>
        <v>April</v>
      </c>
      <c r="D1919">
        <v>1</v>
      </c>
    </row>
    <row r="1920" spans="1:4" x14ac:dyDescent="0.15">
      <c r="A1920" s="1">
        <v>69805</v>
      </c>
      <c r="B1920" s="1">
        <v>1018</v>
      </c>
      <c r="C1920" t="str">
        <f t="shared" si="29"/>
        <v>October</v>
      </c>
      <c r="D1920">
        <v>1</v>
      </c>
    </row>
    <row r="1921" spans="1:4" x14ac:dyDescent="0.15">
      <c r="A1921" s="1">
        <v>72217</v>
      </c>
      <c r="B1921" s="1">
        <v>1419</v>
      </c>
      <c r="C1921" t="str">
        <f t="shared" si="29"/>
        <v>March</v>
      </c>
      <c r="D1921">
        <v>1</v>
      </c>
    </row>
    <row r="1922" spans="1:4" x14ac:dyDescent="0.15">
      <c r="A1922" s="1">
        <v>25818</v>
      </c>
      <c r="B1922" s="1">
        <v>19</v>
      </c>
      <c r="C1922" t="str">
        <f t="shared" si="29"/>
        <v>July</v>
      </c>
      <c r="D1922">
        <v>1</v>
      </c>
    </row>
    <row r="1923" spans="1:4" x14ac:dyDescent="0.15">
      <c r="A1923" s="1">
        <v>37509</v>
      </c>
      <c r="B1923" s="1">
        <v>118</v>
      </c>
      <c r="C1923" t="str">
        <f t="shared" ref="C1923:C1986" si="30">TEXT(DATE(2024,B1923,1),"mmmm")</f>
        <v>October</v>
      </c>
      <c r="D1923">
        <v>1</v>
      </c>
    </row>
    <row r="1924" spans="1:4" x14ac:dyDescent="0.15">
      <c r="A1924" s="1">
        <v>25176</v>
      </c>
      <c r="B1924" s="1">
        <v>8</v>
      </c>
      <c r="C1924" t="str">
        <f t="shared" si="30"/>
        <v>August</v>
      </c>
      <c r="D1924">
        <v>1</v>
      </c>
    </row>
    <row r="1925" spans="1:4" x14ac:dyDescent="0.15">
      <c r="A1925" s="1">
        <v>43586</v>
      </c>
      <c r="B1925" s="1">
        <v>116</v>
      </c>
      <c r="C1925" t="str">
        <f t="shared" si="30"/>
        <v>August</v>
      </c>
      <c r="D1925">
        <v>1</v>
      </c>
    </row>
    <row r="1926" spans="1:4" x14ac:dyDescent="0.15">
      <c r="A1926" s="1">
        <v>53230</v>
      </c>
      <c r="B1926" s="1">
        <v>503</v>
      </c>
      <c r="C1926" t="str">
        <f t="shared" si="30"/>
        <v>November</v>
      </c>
      <c r="D1926">
        <v>1</v>
      </c>
    </row>
    <row r="1927" spans="1:4" x14ac:dyDescent="0.15">
      <c r="A1927" s="1">
        <v>50116</v>
      </c>
      <c r="B1927" s="1">
        <v>64</v>
      </c>
      <c r="C1927" t="str">
        <f t="shared" si="30"/>
        <v>April</v>
      </c>
      <c r="D1927">
        <v>1</v>
      </c>
    </row>
    <row r="1928" spans="1:4" x14ac:dyDescent="0.15">
      <c r="A1928" s="1">
        <v>34728</v>
      </c>
      <c r="B1928" s="1">
        <v>30</v>
      </c>
      <c r="C1928" t="str">
        <f t="shared" si="30"/>
        <v>June</v>
      </c>
      <c r="D1928">
        <v>1</v>
      </c>
    </row>
    <row r="1929" spans="1:4" x14ac:dyDescent="0.15">
      <c r="A1929" s="1">
        <v>25959</v>
      </c>
      <c r="B1929" s="1">
        <v>30</v>
      </c>
      <c r="C1929" t="str">
        <f t="shared" si="30"/>
        <v>June</v>
      </c>
      <c r="D1929">
        <v>1</v>
      </c>
    </row>
    <row r="1930" spans="1:4" x14ac:dyDescent="0.15">
      <c r="A1930" s="1">
        <v>33590</v>
      </c>
      <c r="B1930" s="1">
        <v>6</v>
      </c>
      <c r="C1930" t="str">
        <f t="shared" si="30"/>
        <v>June</v>
      </c>
      <c r="D1930">
        <v>1</v>
      </c>
    </row>
    <row r="1931" spans="1:4" x14ac:dyDescent="0.15">
      <c r="A1931" s="1">
        <v>35860</v>
      </c>
      <c r="B1931" s="1">
        <v>29</v>
      </c>
      <c r="C1931" t="str">
        <f t="shared" si="30"/>
        <v>May</v>
      </c>
      <c r="D1931">
        <v>1</v>
      </c>
    </row>
    <row r="1932" spans="1:4" x14ac:dyDescent="0.15">
      <c r="A1932" s="1">
        <v>16005</v>
      </c>
      <c r="B1932" s="1">
        <v>56</v>
      </c>
      <c r="C1932" t="str">
        <f t="shared" si="30"/>
        <v>August</v>
      </c>
      <c r="D1932">
        <v>1</v>
      </c>
    </row>
    <row r="1933" spans="1:4" x14ac:dyDescent="0.15">
      <c r="A1933" s="1">
        <v>65487</v>
      </c>
      <c r="B1933" s="1">
        <v>1006</v>
      </c>
      <c r="C1933" t="str">
        <f t="shared" si="30"/>
        <v>October</v>
      </c>
      <c r="D1933">
        <v>1</v>
      </c>
    </row>
    <row r="1934" spans="1:4" x14ac:dyDescent="0.15">
      <c r="A1934" s="1">
        <v>58692</v>
      </c>
      <c r="B1934" s="1">
        <v>384</v>
      </c>
      <c r="C1934" t="str">
        <f t="shared" si="30"/>
        <v>December</v>
      </c>
      <c r="D1934">
        <v>1</v>
      </c>
    </row>
    <row r="1935" spans="1:4" x14ac:dyDescent="0.15">
      <c r="A1935" s="1">
        <v>40590</v>
      </c>
      <c r="B1935" s="1">
        <v>221</v>
      </c>
      <c r="C1935" t="str">
        <f t="shared" si="30"/>
        <v>May</v>
      </c>
      <c r="D1935">
        <v>1</v>
      </c>
    </row>
    <row r="1936" spans="1:4" x14ac:dyDescent="0.15">
      <c r="A1936" s="1">
        <v>62637</v>
      </c>
      <c r="B1936" s="1">
        <v>180</v>
      </c>
      <c r="C1936" t="str">
        <f t="shared" si="30"/>
        <v>December</v>
      </c>
      <c r="D1936">
        <v>1</v>
      </c>
    </row>
    <row r="1937" spans="1:4" x14ac:dyDescent="0.15">
      <c r="A1937" s="1">
        <v>35860</v>
      </c>
      <c r="B1937" s="1">
        <v>29</v>
      </c>
      <c r="C1937" t="str">
        <f t="shared" si="30"/>
        <v>May</v>
      </c>
      <c r="D1937">
        <v>1</v>
      </c>
    </row>
    <row r="1938" spans="1:4" x14ac:dyDescent="0.15">
      <c r="A1938" s="1">
        <v>19346</v>
      </c>
      <c r="B1938" s="1">
        <v>20</v>
      </c>
      <c r="C1938" t="str">
        <f t="shared" si="30"/>
        <v>August</v>
      </c>
      <c r="D1938">
        <v>1</v>
      </c>
    </row>
    <row r="1939" spans="1:4" x14ac:dyDescent="0.15">
      <c r="A1939" s="1">
        <v>35788</v>
      </c>
      <c r="B1939" s="1">
        <v>40</v>
      </c>
      <c r="C1939" t="str">
        <f t="shared" si="30"/>
        <v>April</v>
      </c>
      <c r="D1939">
        <v>1</v>
      </c>
    </row>
    <row r="1940" spans="1:4" x14ac:dyDescent="0.15">
      <c r="A1940" s="1">
        <v>36997</v>
      </c>
      <c r="B1940" s="1">
        <v>67</v>
      </c>
      <c r="C1940" t="str">
        <f t="shared" si="30"/>
        <v>July</v>
      </c>
      <c r="D1940">
        <v>1</v>
      </c>
    </row>
    <row r="1941" spans="1:4" x14ac:dyDescent="0.15">
      <c r="A1941" s="1">
        <v>23539</v>
      </c>
      <c r="B1941" s="1">
        <v>56</v>
      </c>
      <c r="C1941" t="str">
        <f t="shared" si="30"/>
        <v>August</v>
      </c>
      <c r="D1941">
        <v>1</v>
      </c>
    </row>
    <row r="1942" spans="1:4" x14ac:dyDescent="0.15">
      <c r="A1942" s="1">
        <v>65333</v>
      </c>
      <c r="B1942" s="1">
        <v>768</v>
      </c>
      <c r="C1942" t="str">
        <f t="shared" si="30"/>
        <v>December</v>
      </c>
      <c r="D1942">
        <v>1</v>
      </c>
    </row>
    <row r="1943" spans="1:4" x14ac:dyDescent="0.15">
      <c r="A1943" s="1">
        <v>15345</v>
      </c>
      <c r="B1943" s="1">
        <v>28</v>
      </c>
      <c r="C1943" t="str">
        <f t="shared" si="30"/>
        <v>April</v>
      </c>
      <c r="D1943">
        <v>1</v>
      </c>
    </row>
    <row r="1944" spans="1:4" x14ac:dyDescent="0.15">
      <c r="A1944" s="1">
        <v>29732</v>
      </c>
      <c r="B1944" s="1">
        <v>34</v>
      </c>
      <c r="C1944" t="str">
        <f t="shared" si="30"/>
        <v>October</v>
      </c>
      <c r="D1944">
        <v>1</v>
      </c>
    </row>
    <row r="1945" spans="1:4" x14ac:dyDescent="0.15">
      <c r="A1945" s="1">
        <v>41275</v>
      </c>
      <c r="B1945" s="1">
        <v>52</v>
      </c>
      <c r="C1945" t="str">
        <f t="shared" si="30"/>
        <v>April</v>
      </c>
      <c r="D1945">
        <v>1</v>
      </c>
    </row>
    <row r="1946" spans="1:4" x14ac:dyDescent="0.15">
      <c r="A1946" s="1">
        <v>63516</v>
      </c>
      <c r="B1946" s="1">
        <v>295</v>
      </c>
      <c r="C1946" t="str">
        <f t="shared" si="30"/>
        <v>July</v>
      </c>
      <c r="D1946">
        <v>1</v>
      </c>
    </row>
    <row r="1947" spans="1:4" x14ac:dyDescent="0.15">
      <c r="A1947" s="1">
        <v>42769</v>
      </c>
      <c r="B1947" s="1">
        <v>88</v>
      </c>
      <c r="C1947" t="str">
        <f t="shared" si="30"/>
        <v>April</v>
      </c>
      <c r="D1947">
        <v>1</v>
      </c>
    </row>
    <row r="1948" spans="1:4" x14ac:dyDescent="0.15">
      <c r="A1948" s="1">
        <v>49572</v>
      </c>
      <c r="B1948" s="1">
        <v>53</v>
      </c>
      <c r="C1948" t="str">
        <f t="shared" si="30"/>
        <v>May</v>
      </c>
      <c r="D1948">
        <v>1</v>
      </c>
    </row>
    <row r="1949" spans="1:4" x14ac:dyDescent="0.15">
      <c r="A1949" s="1">
        <v>69209</v>
      </c>
      <c r="B1949" s="1">
        <v>1654</v>
      </c>
      <c r="C1949" t="str">
        <f t="shared" si="30"/>
        <v>October</v>
      </c>
      <c r="D1949">
        <v>1</v>
      </c>
    </row>
    <row r="1950" spans="1:4" x14ac:dyDescent="0.15">
      <c r="A1950" s="1">
        <v>17148</v>
      </c>
      <c r="B1950" s="1">
        <v>52</v>
      </c>
      <c r="C1950" t="str">
        <f t="shared" si="30"/>
        <v>April</v>
      </c>
      <c r="D1950">
        <v>1</v>
      </c>
    </row>
    <row r="1951" spans="1:4" x14ac:dyDescent="0.15">
      <c r="A1951" s="1">
        <v>32146</v>
      </c>
      <c r="B1951" s="1">
        <v>63</v>
      </c>
      <c r="C1951" t="str">
        <f t="shared" si="30"/>
        <v>March</v>
      </c>
      <c r="D1951">
        <v>1</v>
      </c>
    </row>
    <row r="1952" spans="1:4" x14ac:dyDescent="0.15">
      <c r="A1952" s="1">
        <v>41713</v>
      </c>
      <c r="B1952" s="1">
        <v>149</v>
      </c>
      <c r="C1952" t="str">
        <f t="shared" si="30"/>
        <v>May</v>
      </c>
      <c r="D1952">
        <v>1</v>
      </c>
    </row>
    <row r="1953" spans="1:4" x14ac:dyDescent="0.15">
      <c r="A1953" s="1">
        <v>34176</v>
      </c>
      <c r="B1953" s="1">
        <v>26</v>
      </c>
      <c r="C1953" t="str">
        <f t="shared" si="30"/>
        <v>February</v>
      </c>
      <c r="D1953">
        <v>1</v>
      </c>
    </row>
    <row r="1954" spans="1:4" x14ac:dyDescent="0.15">
      <c r="A1954" s="1">
        <v>58482</v>
      </c>
      <c r="B1954" s="1">
        <v>724</v>
      </c>
      <c r="C1954" t="str">
        <f t="shared" si="30"/>
        <v>April</v>
      </c>
      <c r="D1954">
        <v>1</v>
      </c>
    </row>
    <row r="1955" spans="1:4" x14ac:dyDescent="0.15">
      <c r="A1955" s="1">
        <v>59686</v>
      </c>
      <c r="B1955" s="1">
        <v>269</v>
      </c>
      <c r="C1955" t="str">
        <f t="shared" si="30"/>
        <v>May</v>
      </c>
      <c r="D1955">
        <v>1</v>
      </c>
    </row>
    <row r="1956" spans="1:4" x14ac:dyDescent="0.15">
      <c r="A1956" s="1">
        <v>31353</v>
      </c>
      <c r="B1956" s="1">
        <v>24</v>
      </c>
      <c r="C1956" t="str">
        <f t="shared" si="30"/>
        <v>December</v>
      </c>
      <c r="D1956">
        <v>1</v>
      </c>
    </row>
    <row r="1957" spans="1:4" x14ac:dyDescent="0.15">
      <c r="A1957" s="1">
        <v>62994</v>
      </c>
      <c r="B1957" s="1">
        <v>300</v>
      </c>
      <c r="C1957" t="str">
        <f t="shared" si="30"/>
        <v>December</v>
      </c>
      <c r="D1957">
        <v>1</v>
      </c>
    </row>
    <row r="1958" spans="1:4" x14ac:dyDescent="0.15">
      <c r="A1958" s="1">
        <v>47320</v>
      </c>
      <c r="B1958" s="1">
        <v>395</v>
      </c>
      <c r="C1958" t="str">
        <f t="shared" si="30"/>
        <v>November</v>
      </c>
      <c r="D1958">
        <v>1</v>
      </c>
    </row>
    <row r="1959" spans="1:4" x14ac:dyDescent="0.15">
      <c r="A1959" s="1">
        <v>74859</v>
      </c>
      <c r="B1959" s="1">
        <v>1492</v>
      </c>
      <c r="C1959" t="str">
        <f t="shared" si="30"/>
        <v>April</v>
      </c>
      <c r="D1959">
        <v>1</v>
      </c>
    </row>
    <row r="1960" spans="1:4" x14ac:dyDescent="0.15">
      <c r="A1960" s="1">
        <v>15253</v>
      </c>
      <c r="B1960" s="1">
        <v>16</v>
      </c>
      <c r="C1960" t="str">
        <f t="shared" si="30"/>
        <v>April</v>
      </c>
      <c r="D1960">
        <v>1</v>
      </c>
    </row>
    <row r="1961" spans="1:4" x14ac:dyDescent="0.15">
      <c r="A1961" s="1">
        <v>31560</v>
      </c>
      <c r="B1961" s="1">
        <v>87</v>
      </c>
      <c r="C1961" t="str">
        <f t="shared" si="30"/>
        <v>March</v>
      </c>
      <c r="D1961">
        <v>1</v>
      </c>
    </row>
    <row r="1962" spans="1:4" x14ac:dyDescent="0.15">
      <c r="A1962" s="1">
        <v>30396</v>
      </c>
      <c r="B1962" s="1">
        <v>22</v>
      </c>
      <c r="C1962" t="str">
        <f t="shared" si="30"/>
        <v>October</v>
      </c>
      <c r="D1962">
        <v>1</v>
      </c>
    </row>
    <row r="1963" spans="1:4" x14ac:dyDescent="0.15">
      <c r="A1963" s="1">
        <v>90000</v>
      </c>
      <c r="B1963" s="1">
        <v>1238</v>
      </c>
      <c r="C1963" t="str">
        <f t="shared" si="30"/>
        <v>February</v>
      </c>
      <c r="D1963">
        <v>1</v>
      </c>
    </row>
    <row r="1964" spans="1:4" x14ac:dyDescent="0.15">
      <c r="A1964" s="1">
        <v>41967</v>
      </c>
      <c r="B1964" s="1">
        <v>39</v>
      </c>
      <c r="C1964" t="str">
        <f t="shared" si="30"/>
        <v>March</v>
      </c>
      <c r="D1964">
        <v>1</v>
      </c>
    </row>
    <row r="1965" spans="1:4" x14ac:dyDescent="0.15">
      <c r="A1965" s="1">
        <v>69263</v>
      </c>
      <c r="B1965" s="1">
        <v>547</v>
      </c>
      <c r="C1965" t="str">
        <f t="shared" si="30"/>
        <v>July</v>
      </c>
      <c r="D1965">
        <v>1</v>
      </c>
    </row>
    <row r="1966" spans="1:4" x14ac:dyDescent="0.15">
      <c r="A1966" s="1">
        <v>18890</v>
      </c>
      <c r="B1966" s="1">
        <v>20</v>
      </c>
      <c r="C1966" t="str">
        <f t="shared" si="30"/>
        <v>August</v>
      </c>
      <c r="D1966">
        <v>1</v>
      </c>
    </row>
    <row r="1967" spans="1:4" x14ac:dyDescent="0.15">
      <c r="A1967" s="1">
        <v>60934</v>
      </c>
      <c r="B1967" s="1">
        <v>819</v>
      </c>
      <c r="C1967" t="str">
        <f t="shared" si="30"/>
        <v>March</v>
      </c>
      <c r="D1967">
        <v>1</v>
      </c>
    </row>
    <row r="1968" spans="1:4" x14ac:dyDescent="0.15">
      <c r="A1968" s="1">
        <v>71965</v>
      </c>
      <c r="B1968" s="1">
        <v>965</v>
      </c>
      <c r="C1968" t="str">
        <f t="shared" si="30"/>
        <v>May</v>
      </c>
      <c r="D1968">
        <v>1</v>
      </c>
    </row>
    <row r="1969" spans="1:4" x14ac:dyDescent="0.15">
      <c r="A1969" s="1">
        <v>65210</v>
      </c>
      <c r="B1969" s="1">
        <v>703</v>
      </c>
      <c r="C1969" t="str">
        <f t="shared" si="30"/>
        <v>July</v>
      </c>
      <c r="D1969">
        <v>1</v>
      </c>
    </row>
    <row r="1970" spans="1:4" x14ac:dyDescent="0.15">
      <c r="A1970" s="1">
        <v>25721</v>
      </c>
      <c r="B1970" s="1">
        <v>19</v>
      </c>
      <c r="C1970" t="str">
        <f t="shared" si="30"/>
        <v>July</v>
      </c>
      <c r="D1970">
        <v>1</v>
      </c>
    </row>
    <row r="1971" spans="1:4" x14ac:dyDescent="0.15">
      <c r="A1971" s="1">
        <v>81380</v>
      </c>
      <c r="B1971" s="1">
        <v>1790</v>
      </c>
      <c r="C1971" t="str">
        <f t="shared" si="30"/>
        <v>February</v>
      </c>
      <c r="D1971">
        <v>1</v>
      </c>
    </row>
    <row r="1972" spans="1:4" x14ac:dyDescent="0.15">
      <c r="A1972" s="1">
        <v>48432</v>
      </c>
      <c r="B1972" s="1">
        <v>382</v>
      </c>
      <c r="C1972" t="str">
        <f t="shared" si="30"/>
        <v>October</v>
      </c>
      <c r="D1972">
        <v>1</v>
      </c>
    </row>
    <row r="1973" spans="1:4" x14ac:dyDescent="0.15">
      <c r="A1973" s="1">
        <v>52914</v>
      </c>
      <c r="B1973" s="1">
        <v>348</v>
      </c>
      <c r="C1973" t="str">
        <f t="shared" si="30"/>
        <v>December</v>
      </c>
      <c r="D1973">
        <v>1</v>
      </c>
    </row>
    <row r="1974" spans="1:4" x14ac:dyDescent="0.15">
      <c r="A1974" s="1">
        <v>26067</v>
      </c>
      <c r="B1974" s="1">
        <v>44</v>
      </c>
      <c r="C1974" t="str">
        <f t="shared" si="30"/>
        <v>August</v>
      </c>
      <c r="D1974">
        <v>1</v>
      </c>
    </row>
    <row r="1975" spans="1:4" x14ac:dyDescent="0.15">
      <c r="A1975" s="1">
        <v>44325</v>
      </c>
      <c r="B1975" s="1">
        <v>537</v>
      </c>
      <c r="C1975" t="str">
        <f t="shared" si="30"/>
        <v>September</v>
      </c>
      <c r="D1975">
        <v>1</v>
      </c>
    </row>
    <row r="1976" spans="1:4" x14ac:dyDescent="0.15">
      <c r="A1976" s="1">
        <v>26487</v>
      </c>
      <c r="B1976" s="1">
        <v>46</v>
      </c>
      <c r="C1976" t="str">
        <f t="shared" si="30"/>
        <v>October</v>
      </c>
      <c r="D1976">
        <v>1</v>
      </c>
    </row>
    <row r="1977" spans="1:4" x14ac:dyDescent="0.15">
      <c r="A1977" s="1">
        <v>53233</v>
      </c>
      <c r="B1977" s="1">
        <v>40</v>
      </c>
      <c r="C1977" t="str">
        <f t="shared" si="30"/>
        <v>April</v>
      </c>
      <c r="D1977">
        <v>1</v>
      </c>
    </row>
    <row r="1978" spans="1:4" x14ac:dyDescent="0.15">
      <c r="A1978" s="1">
        <v>67716</v>
      </c>
      <c r="B1978" s="1">
        <v>960</v>
      </c>
      <c r="C1978" t="str">
        <f t="shared" si="30"/>
        <v>December</v>
      </c>
      <c r="D1978">
        <v>1</v>
      </c>
    </row>
    <row r="1979" spans="1:4" x14ac:dyDescent="0.15">
      <c r="A1979" s="1">
        <v>76234</v>
      </c>
      <c r="B1979" s="1">
        <v>866</v>
      </c>
      <c r="C1979" t="str">
        <f t="shared" si="30"/>
        <v>February</v>
      </c>
      <c r="D1979">
        <v>1</v>
      </c>
    </row>
    <row r="1980" spans="1:4" x14ac:dyDescent="0.15">
      <c r="A1980" s="1">
        <v>84117</v>
      </c>
      <c r="B1980" s="1">
        <v>1540</v>
      </c>
      <c r="C1980" t="str">
        <f t="shared" si="30"/>
        <v>April</v>
      </c>
      <c r="D1980">
        <v>1</v>
      </c>
    </row>
    <row r="1981" spans="1:4" x14ac:dyDescent="0.15">
      <c r="A1981" s="1">
        <v>65487</v>
      </c>
      <c r="B1981" s="1">
        <v>1006</v>
      </c>
      <c r="C1981" t="str">
        <f t="shared" si="30"/>
        <v>October</v>
      </c>
      <c r="D1981">
        <v>1</v>
      </c>
    </row>
    <row r="1982" spans="1:4" x14ac:dyDescent="0.15">
      <c r="A1982" s="1">
        <v>25224</v>
      </c>
      <c r="B1982" s="1">
        <v>38</v>
      </c>
      <c r="C1982" t="str">
        <f t="shared" si="30"/>
        <v>February</v>
      </c>
      <c r="D1982">
        <v>1</v>
      </c>
    </row>
    <row r="1983" spans="1:4" x14ac:dyDescent="0.15">
      <c r="A1983" s="1">
        <v>15287</v>
      </c>
      <c r="B1983" s="1">
        <v>18</v>
      </c>
      <c r="C1983" t="str">
        <f t="shared" si="30"/>
        <v>June</v>
      </c>
      <c r="D1983">
        <v>1</v>
      </c>
    </row>
    <row r="1984" spans="1:4" x14ac:dyDescent="0.15">
      <c r="A1984" s="1">
        <v>40851</v>
      </c>
      <c r="B1984" s="1">
        <v>35</v>
      </c>
      <c r="C1984" t="str">
        <f t="shared" si="30"/>
        <v>November</v>
      </c>
      <c r="D1984">
        <v>1</v>
      </c>
    </row>
    <row r="1985" spans="1:4" x14ac:dyDescent="0.15">
      <c r="A1985" s="1">
        <v>27469</v>
      </c>
      <c r="B1985" s="1">
        <v>17</v>
      </c>
      <c r="C1985" t="str">
        <f t="shared" si="30"/>
        <v>May</v>
      </c>
      <c r="D1985">
        <v>1</v>
      </c>
    </row>
    <row r="1986" spans="1:4" x14ac:dyDescent="0.15">
      <c r="A1986" s="1">
        <v>26576</v>
      </c>
      <c r="B1986" s="1">
        <v>18</v>
      </c>
      <c r="C1986" t="str">
        <f t="shared" si="30"/>
        <v>June</v>
      </c>
      <c r="D1986">
        <v>1</v>
      </c>
    </row>
    <row r="1987" spans="1:4" x14ac:dyDescent="0.15">
      <c r="A1987" s="1">
        <v>8820</v>
      </c>
      <c r="B1987" s="1">
        <v>31</v>
      </c>
      <c r="C1987" t="str">
        <f t="shared" ref="C1987:C2022" si="31">TEXT(DATE(2024,B1987,1),"mmmm")</f>
        <v>July</v>
      </c>
      <c r="D1987">
        <v>1</v>
      </c>
    </row>
    <row r="1988" spans="1:4" x14ac:dyDescent="0.15">
      <c r="A1988" s="1">
        <v>43322</v>
      </c>
      <c r="B1988" s="1">
        <v>123</v>
      </c>
      <c r="C1988" t="str">
        <f t="shared" si="31"/>
        <v>March</v>
      </c>
      <c r="D1988">
        <v>1</v>
      </c>
    </row>
    <row r="1989" spans="1:4" x14ac:dyDescent="0.15">
      <c r="A1989" s="1">
        <v>55593</v>
      </c>
      <c r="B1989" s="1">
        <v>440</v>
      </c>
      <c r="C1989" t="str">
        <f t="shared" si="31"/>
        <v>August</v>
      </c>
      <c r="D1989">
        <v>1</v>
      </c>
    </row>
    <row r="1990" spans="1:4" x14ac:dyDescent="0.15">
      <c r="A1990" s="1">
        <v>31385</v>
      </c>
      <c r="B1990" s="1">
        <v>18</v>
      </c>
      <c r="C1990" t="str">
        <f t="shared" si="31"/>
        <v>June</v>
      </c>
      <c r="D1990">
        <v>1</v>
      </c>
    </row>
    <row r="1991" spans="1:4" x14ac:dyDescent="0.15">
      <c r="A1991" s="1">
        <v>37085</v>
      </c>
      <c r="B1991" s="1">
        <v>58</v>
      </c>
      <c r="C1991" t="str">
        <f t="shared" si="31"/>
        <v>October</v>
      </c>
      <c r="D1991">
        <v>1</v>
      </c>
    </row>
    <row r="1992" spans="1:4" x14ac:dyDescent="0.15">
      <c r="A1992" s="1">
        <v>16185</v>
      </c>
      <c r="B1992" s="1">
        <v>61</v>
      </c>
      <c r="C1992" t="str">
        <f t="shared" si="31"/>
        <v>January</v>
      </c>
      <c r="D1992">
        <v>1</v>
      </c>
    </row>
    <row r="1993" spans="1:4" x14ac:dyDescent="0.15">
      <c r="A1993" s="1">
        <v>57731</v>
      </c>
      <c r="B1993" s="1">
        <v>660</v>
      </c>
      <c r="C1993" t="str">
        <f t="shared" si="31"/>
        <v>December</v>
      </c>
      <c r="D1993">
        <v>1</v>
      </c>
    </row>
    <row r="1994" spans="1:4" x14ac:dyDescent="0.15">
      <c r="A1994" s="1">
        <v>34596</v>
      </c>
      <c r="B1994" s="1">
        <v>16</v>
      </c>
      <c r="C1994" t="str">
        <f t="shared" si="31"/>
        <v>April</v>
      </c>
      <c r="D1994">
        <v>1</v>
      </c>
    </row>
    <row r="1995" spans="1:4" x14ac:dyDescent="0.15">
      <c r="A1995" s="1">
        <v>73807</v>
      </c>
      <c r="B1995" s="1">
        <v>795</v>
      </c>
      <c r="C1995" t="str">
        <f t="shared" si="31"/>
        <v>March</v>
      </c>
      <c r="D1995">
        <v>1</v>
      </c>
    </row>
    <row r="1996" spans="1:4" x14ac:dyDescent="0.15">
      <c r="A1996" s="1">
        <v>35893</v>
      </c>
      <c r="B1996" s="1">
        <v>181</v>
      </c>
      <c r="C1996" t="str">
        <f t="shared" si="31"/>
        <v>January</v>
      </c>
      <c r="D1996">
        <v>1</v>
      </c>
    </row>
    <row r="1997" spans="1:4" x14ac:dyDescent="0.15">
      <c r="A1997" s="1">
        <v>61014</v>
      </c>
      <c r="B1997" s="1">
        <v>1118</v>
      </c>
      <c r="C1997" t="str">
        <f t="shared" si="31"/>
        <v>February</v>
      </c>
      <c r="D1997">
        <v>1</v>
      </c>
    </row>
    <row r="1998" spans="1:4" x14ac:dyDescent="0.15">
      <c r="A1998" s="1">
        <v>32144</v>
      </c>
      <c r="B1998" s="1">
        <v>51</v>
      </c>
      <c r="C1998" t="str">
        <f t="shared" si="31"/>
        <v>March</v>
      </c>
      <c r="D1998">
        <v>1</v>
      </c>
    </row>
    <row r="1999" spans="1:4" x14ac:dyDescent="0.15">
      <c r="A1999" s="1">
        <v>14918</v>
      </c>
      <c r="B1999" s="1">
        <v>28</v>
      </c>
      <c r="C1999" t="str">
        <f t="shared" si="31"/>
        <v>April</v>
      </c>
      <c r="D1999">
        <v>1</v>
      </c>
    </row>
    <row r="2000" spans="1:4" x14ac:dyDescent="0.15">
      <c r="A2000" s="1">
        <v>45146</v>
      </c>
      <c r="B2000" s="1">
        <v>38</v>
      </c>
      <c r="C2000" t="str">
        <f t="shared" si="31"/>
        <v>February</v>
      </c>
      <c r="D2000">
        <v>1</v>
      </c>
    </row>
    <row r="2001" spans="1:4" x14ac:dyDescent="0.15">
      <c r="A2001" s="1">
        <v>41769</v>
      </c>
      <c r="B2001" s="1">
        <v>494</v>
      </c>
      <c r="C2001" t="str">
        <f t="shared" si="31"/>
        <v>February</v>
      </c>
      <c r="D2001">
        <v>1</v>
      </c>
    </row>
    <row r="2002" spans="1:4" x14ac:dyDescent="0.15">
      <c r="A2002" s="1">
        <v>88325</v>
      </c>
      <c r="B2002" s="1">
        <v>1570</v>
      </c>
      <c r="C2002" t="str">
        <f t="shared" si="31"/>
        <v>October</v>
      </c>
      <c r="D2002">
        <v>1</v>
      </c>
    </row>
    <row r="2003" spans="1:4" x14ac:dyDescent="0.15">
      <c r="A2003" s="1">
        <v>38054</v>
      </c>
      <c r="B2003" s="1">
        <v>45</v>
      </c>
      <c r="C2003" t="str">
        <f t="shared" si="31"/>
        <v>September</v>
      </c>
      <c r="D2003">
        <v>1</v>
      </c>
    </row>
    <row r="2004" spans="1:4" x14ac:dyDescent="0.15">
      <c r="A2004" s="1">
        <v>80617</v>
      </c>
      <c r="B2004" s="1">
        <v>1403</v>
      </c>
      <c r="C2004" t="str">
        <f t="shared" si="31"/>
        <v>November</v>
      </c>
      <c r="D2004">
        <v>1</v>
      </c>
    </row>
    <row r="2005" spans="1:4" x14ac:dyDescent="0.15">
      <c r="A2005" s="1">
        <v>5305</v>
      </c>
      <c r="B2005" s="1">
        <v>27</v>
      </c>
      <c r="C2005" t="str">
        <f t="shared" si="31"/>
        <v>March</v>
      </c>
      <c r="D2005">
        <v>1</v>
      </c>
    </row>
    <row r="2006" spans="1:4" x14ac:dyDescent="0.15">
      <c r="A2006" s="1">
        <v>36807</v>
      </c>
      <c r="B2006" s="1">
        <v>11</v>
      </c>
      <c r="C2006" t="str">
        <f t="shared" si="31"/>
        <v>November</v>
      </c>
      <c r="D2006">
        <v>1</v>
      </c>
    </row>
    <row r="2007" spans="1:4" x14ac:dyDescent="0.15">
      <c r="A2007" s="1">
        <v>40101</v>
      </c>
      <c r="B2007" s="1">
        <v>353</v>
      </c>
      <c r="C2007" t="str">
        <f t="shared" si="31"/>
        <v>May</v>
      </c>
      <c r="D2007">
        <v>1</v>
      </c>
    </row>
    <row r="2008" spans="1:4" x14ac:dyDescent="0.15">
      <c r="A2008" s="1">
        <v>58025</v>
      </c>
      <c r="B2008" s="1">
        <v>448</v>
      </c>
      <c r="C2008" t="str">
        <f t="shared" si="31"/>
        <v>April</v>
      </c>
      <c r="D2008">
        <v>1</v>
      </c>
    </row>
    <row r="2009" spans="1:4" x14ac:dyDescent="0.15">
      <c r="A2009" s="1">
        <v>27190</v>
      </c>
      <c r="B2009" s="1">
        <v>15</v>
      </c>
      <c r="C2009" t="str">
        <f t="shared" si="31"/>
        <v>March</v>
      </c>
      <c r="D2009">
        <v>1</v>
      </c>
    </row>
    <row r="2010" spans="1:4" x14ac:dyDescent="0.15">
      <c r="A2010" s="1">
        <v>7500</v>
      </c>
      <c r="B2010" s="1">
        <v>32</v>
      </c>
      <c r="C2010" t="str">
        <f t="shared" si="31"/>
        <v>August</v>
      </c>
      <c r="D2010">
        <v>1</v>
      </c>
    </row>
    <row r="2011" spans="1:4" x14ac:dyDescent="0.15">
      <c r="A2011" s="1">
        <v>33562</v>
      </c>
      <c r="B2011" s="1">
        <v>48</v>
      </c>
      <c r="C2011" t="str">
        <f t="shared" si="31"/>
        <v>December</v>
      </c>
      <c r="D2011">
        <v>1</v>
      </c>
    </row>
    <row r="2012" spans="1:4" x14ac:dyDescent="0.15">
      <c r="A2012" s="1">
        <v>57642</v>
      </c>
      <c r="B2012" s="1">
        <v>652</v>
      </c>
      <c r="C2012" t="str">
        <f t="shared" si="31"/>
        <v>April</v>
      </c>
      <c r="D2012">
        <v>1</v>
      </c>
    </row>
    <row r="2013" spans="1:4" x14ac:dyDescent="0.15">
      <c r="A2013" s="1">
        <v>63777</v>
      </c>
      <c r="B2013" s="1">
        <v>600</v>
      </c>
      <c r="C2013" t="str">
        <f t="shared" si="31"/>
        <v>December</v>
      </c>
      <c r="D2013">
        <v>1</v>
      </c>
    </row>
    <row r="2014" spans="1:4" x14ac:dyDescent="0.15">
      <c r="A2014" s="1">
        <v>57967</v>
      </c>
      <c r="B2014" s="1">
        <v>377</v>
      </c>
      <c r="C2014" t="str">
        <f t="shared" si="31"/>
        <v>May</v>
      </c>
      <c r="D2014">
        <v>1</v>
      </c>
    </row>
    <row r="2015" spans="1:4" x14ac:dyDescent="0.15">
      <c r="A2015" s="1">
        <v>24434</v>
      </c>
      <c r="B2015" s="1">
        <v>33</v>
      </c>
      <c r="C2015" t="str">
        <f t="shared" si="31"/>
        <v>September</v>
      </c>
      <c r="D2015">
        <v>1</v>
      </c>
    </row>
    <row r="2016" spans="1:4" x14ac:dyDescent="0.15">
      <c r="A2016" s="1">
        <v>11012</v>
      </c>
      <c r="B2016" s="1">
        <v>61</v>
      </c>
      <c r="C2016" t="str">
        <f t="shared" si="31"/>
        <v>January</v>
      </c>
      <c r="D2016">
        <v>1</v>
      </c>
    </row>
    <row r="2017" spans="1:4" x14ac:dyDescent="0.15">
      <c r="A2017" s="1">
        <v>44802</v>
      </c>
      <c r="B2017" s="1">
        <v>1029</v>
      </c>
      <c r="C2017" t="str">
        <f t="shared" si="31"/>
        <v>September</v>
      </c>
      <c r="D2017">
        <v>1</v>
      </c>
    </row>
    <row r="2018" spans="1:4" x14ac:dyDescent="0.15">
      <c r="A2018" s="1">
        <v>26816</v>
      </c>
      <c r="B2018" s="1">
        <v>19</v>
      </c>
      <c r="C2018" t="str">
        <f t="shared" si="31"/>
        <v>July</v>
      </c>
      <c r="D2018">
        <v>1</v>
      </c>
    </row>
    <row r="2019" spans="1:4" x14ac:dyDescent="0.15">
      <c r="A2019" s="1">
        <v>61223</v>
      </c>
      <c r="B2019" s="1">
        <v>1094</v>
      </c>
      <c r="C2019" t="str">
        <f t="shared" si="31"/>
        <v>February</v>
      </c>
      <c r="D2019">
        <v>1</v>
      </c>
    </row>
    <row r="2020" spans="1:4" x14ac:dyDescent="0.15">
      <c r="A2020" s="1">
        <v>56981</v>
      </c>
      <c r="B2020" s="1">
        <v>1217</v>
      </c>
      <c r="C2020" t="str">
        <f t="shared" si="31"/>
        <v>May</v>
      </c>
      <c r="D2020">
        <v>1</v>
      </c>
    </row>
    <row r="2021" spans="1:4" x14ac:dyDescent="0.15">
      <c r="A2021" s="1">
        <v>69245</v>
      </c>
      <c r="B2021" s="1">
        <v>782</v>
      </c>
      <c r="C2021" t="str">
        <f t="shared" si="31"/>
        <v>February</v>
      </c>
      <c r="D2021">
        <v>1</v>
      </c>
    </row>
    <row r="2022" spans="1:4" x14ac:dyDescent="0.15">
      <c r="A2022" s="1">
        <v>37406</v>
      </c>
      <c r="B2022" s="1">
        <v>14</v>
      </c>
      <c r="C2022" t="str">
        <f t="shared" si="31"/>
        <v>February</v>
      </c>
      <c r="D202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Pivot Table</vt:lpstr>
      <vt:lpstr>Sheet2</vt:lpstr>
      <vt:lpstr>Main</vt:lpstr>
      <vt:lpstr>Counts </vt:lpstr>
      <vt:lpstr>Bar Chart </vt:lpstr>
      <vt:lpstr>Pivot Table &amp; Graph</vt:lpstr>
      <vt:lpstr>ID &amp; Spent Tool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Udayashankar</cp:lastModifiedBy>
  <dcterms:modified xsi:type="dcterms:W3CDTF">2025-02-03T19:17:29Z</dcterms:modified>
</cp:coreProperties>
</file>