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Downloads\"/>
    </mc:Choice>
  </mc:AlternateContent>
  <bookViews>
    <workbookView xWindow="0" yWindow="0" windowWidth="20490" windowHeight="7530" tabRatio="735" activeTab="1"/>
  </bookViews>
  <sheets>
    <sheet name="US Population Data" sheetId="2" r:id="rId1"/>
    <sheet name="US Population Data - States GR " sheetId="3" r:id="rId2"/>
    <sheet name="US Population with Model" sheetId="1" r:id="rId3"/>
  </sheets>
  <calcPr calcId="171027"/>
  <fileRecoveryPr repairLoad="1"/>
</workbook>
</file>

<file path=xl/calcChain.xml><?xml version="1.0" encoding="utf-8"?>
<calcChain xmlns="http://schemas.openxmlformats.org/spreadsheetml/2006/main">
  <c r="O34" i="2" l="1"/>
  <c r="C10" i="1"/>
  <c r="D10" i="1"/>
  <c r="E10" i="1"/>
  <c r="F10" i="1"/>
  <c r="G10" i="1"/>
  <c r="H10" i="1"/>
  <c r="K10" i="1"/>
  <c r="N10" i="1"/>
  <c r="Q10" i="1"/>
  <c r="C11" i="1"/>
  <c r="D11" i="1"/>
  <c r="E11" i="1"/>
  <c r="F11" i="1"/>
  <c r="G11" i="1"/>
  <c r="H11" i="1"/>
  <c r="K11" i="1"/>
  <c r="N11" i="1"/>
  <c r="Q11" i="1"/>
  <c r="C12" i="1"/>
  <c r="D12" i="1"/>
  <c r="E12" i="1"/>
  <c r="F12" i="1"/>
  <c r="G12" i="1"/>
  <c r="H12" i="1"/>
  <c r="K12" i="1"/>
  <c r="N12" i="1"/>
  <c r="Q12" i="1"/>
  <c r="C13" i="1"/>
  <c r="D13" i="1"/>
  <c r="E13" i="1"/>
  <c r="F13" i="1"/>
  <c r="G13" i="1"/>
  <c r="H13" i="1"/>
  <c r="K13" i="1"/>
  <c r="N13" i="1"/>
  <c r="Q13" i="1"/>
  <c r="C14" i="1"/>
  <c r="D14" i="1"/>
  <c r="E14" i="1"/>
  <c r="F14" i="1"/>
  <c r="G14" i="1"/>
  <c r="H14" i="1"/>
  <c r="K14" i="1"/>
  <c r="N14" i="1"/>
  <c r="Q14" i="1"/>
  <c r="C15" i="1"/>
  <c r="D15" i="1"/>
  <c r="E15" i="1"/>
  <c r="F15" i="1"/>
  <c r="G15" i="1"/>
  <c r="H15" i="1"/>
  <c r="K15" i="1"/>
  <c r="N15" i="1"/>
  <c r="Q15" i="1"/>
  <c r="C16" i="1"/>
  <c r="D16" i="1"/>
  <c r="E16" i="1"/>
  <c r="F16" i="1"/>
  <c r="G16" i="1"/>
  <c r="H16" i="1"/>
  <c r="K16" i="1"/>
  <c r="N16" i="1"/>
  <c r="Q16" i="1"/>
  <c r="C17" i="1"/>
  <c r="D17" i="1"/>
  <c r="E17" i="1"/>
  <c r="F17" i="1"/>
  <c r="G17" i="1"/>
  <c r="H17" i="1"/>
  <c r="K17" i="1"/>
  <c r="N17" i="1"/>
  <c r="Q17" i="1"/>
  <c r="C18" i="1"/>
  <c r="D18" i="1"/>
  <c r="E18" i="1"/>
  <c r="F18" i="1"/>
  <c r="G18" i="1"/>
  <c r="H18" i="1"/>
  <c r="K18" i="1"/>
  <c r="N18" i="1"/>
  <c r="Q18" i="1"/>
  <c r="C19" i="1"/>
  <c r="D19" i="1"/>
  <c r="E19" i="1"/>
  <c r="F19" i="1"/>
  <c r="G19" i="1"/>
  <c r="H19" i="1"/>
  <c r="K19" i="1"/>
  <c r="N19" i="1"/>
  <c r="Q19" i="1"/>
  <c r="C20" i="1"/>
  <c r="D20" i="1"/>
  <c r="E20" i="1"/>
  <c r="F20" i="1"/>
  <c r="G20" i="1"/>
  <c r="H20" i="1"/>
  <c r="K20" i="1"/>
  <c r="N20" i="1"/>
  <c r="Q20" i="1"/>
  <c r="C21" i="1"/>
  <c r="D21" i="1"/>
  <c r="E21" i="1"/>
  <c r="F21" i="1"/>
  <c r="G21" i="1"/>
  <c r="H21" i="1"/>
  <c r="K21" i="1"/>
  <c r="N21" i="1"/>
  <c r="Q21" i="1"/>
  <c r="C22" i="1"/>
  <c r="D22" i="1"/>
  <c r="E22" i="1"/>
  <c r="F22" i="1"/>
  <c r="G22" i="1"/>
  <c r="H22" i="1"/>
  <c r="K22" i="1"/>
  <c r="N22" i="1"/>
  <c r="Q22" i="1"/>
  <c r="C23" i="1"/>
  <c r="D23" i="1"/>
  <c r="E23" i="1"/>
  <c r="F23" i="1"/>
  <c r="G23" i="1"/>
  <c r="H23" i="1"/>
  <c r="K23" i="1"/>
  <c r="N23" i="1"/>
  <c r="Q23" i="1"/>
  <c r="C24" i="1"/>
  <c r="D24" i="1"/>
  <c r="E24" i="1"/>
  <c r="F24" i="1"/>
  <c r="G24" i="1"/>
  <c r="H24" i="1"/>
  <c r="K24" i="1"/>
  <c r="N24" i="1"/>
  <c r="Q24" i="1"/>
  <c r="C25" i="1"/>
  <c r="D25" i="1"/>
  <c r="E25" i="1"/>
  <c r="F25" i="1"/>
  <c r="G25" i="1"/>
  <c r="H25" i="1"/>
  <c r="K25" i="1"/>
  <c r="N25" i="1"/>
  <c r="Q25" i="1"/>
  <c r="C26" i="1"/>
  <c r="D26" i="1"/>
  <c r="E26" i="1"/>
  <c r="F26" i="1"/>
  <c r="G26" i="1"/>
  <c r="H26" i="1"/>
  <c r="K26" i="1"/>
  <c r="N26" i="1"/>
  <c r="Q26" i="1"/>
  <c r="C27" i="1"/>
  <c r="D27" i="1"/>
  <c r="E27" i="1"/>
  <c r="F27" i="1"/>
  <c r="G27" i="1"/>
  <c r="H27" i="1"/>
  <c r="K27" i="1"/>
  <c r="N27" i="1"/>
  <c r="Q27" i="1"/>
  <c r="C28" i="1"/>
  <c r="D28" i="1"/>
  <c r="E28" i="1"/>
  <c r="F28" i="1"/>
  <c r="G28" i="1"/>
  <c r="H28" i="1"/>
  <c r="K28" i="1"/>
  <c r="N28" i="1"/>
  <c r="Q28" i="1"/>
  <c r="C29" i="1"/>
  <c r="D29" i="1"/>
  <c r="E29" i="1"/>
  <c r="F29" i="1"/>
  <c r="G29" i="1"/>
  <c r="H29" i="1"/>
  <c r="K29" i="1"/>
  <c r="N29" i="1"/>
  <c r="Q29" i="1"/>
  <c r="C30" i="1"/>
  <c r="D30" i="1"/>
  <c r="E30" i="1"/>
  <c r="F30" i="1"/>
  <c r="G30" i="1"/>
  <c r="H30" i="1"/>
  <c r="K30" i="1"/>
  <c r="N30" i="1"/>
  <c r="Q30" i="1"/>
  <c r="C31" i="1"/>
  <c r="D31" i="1"/>
  <c r="E31" i="1"/>
  <c r="F31" i="1"/>
  <c r="G31" i="1"/>
  <c r="H31" i="1"/>
  <c r="K31" i="1"/>
  <c r="N31" i="1"/>
  <c r="Q31" i="1"/>
  <c r="C32" i="1"/>
  <c r="D32" i="1"/>
  <c r="E32" i="1"/>
  <c r="F32" i="1"/>
  <c r="G32" i="1"/>
  <c r="H32" i="1"/>
  <c r="K32" i="1"/>
  <c r="N32" i="1"/>
  <c r="Q32" i="1"/>
  <c r="C33" i="1"/>
  <c r="D33" i="1"/>
  <c r="E33" i="1"/>
  <c r="F33" i="1"/>
  <c r="G33" i="1"/>
  <c r="H33" i="1"/>
  <c r="K33" i="1"/>
  <c r="N33" i="1"/>
  <c r="Q33" i="1"/>
  <c r="C34" i="1"/>
  <c r="D34" i="1"/>
  <c r="E34" i="1"/>
  <c r="F34" i="1"/>
  <c r="G34" i="1"/>
  <c r="H34" i="1"/>
  <c r="K34" i="1"/>
  <c r="N34" i="1"/>
  <c r="Q34" i="1"/>
  <c r="C35" i="1"/>
  <c r="D35" i="1"/>
  <c r="E35" i="1"/>
  <c r="F35" i="1"/>
  <c r="G35" i="1"/>
  <c r="H35" i="1"/>
  <c r="K35" i="1"/>
  <c r="N35" i="1"/>
  <c r="Q35" i="1"/>
  <c r="C36" i="1"/>
  <c r="D36" i="1"/>
  <c r="E36" i="1"/>
  <c r="F36" i="1"/>
  <c r="G36" i="1"/>
  <c r="H36" i="1"/>
  <c r="K36" i="1"/>
  <c r="N36" i="1"/>
  <c r="Q36" i="1"/>
  <c r="C37" i="1"/>
  <c r="D37" i="1"/>
  <c r="E37" i="1"/>
  <c r="F37" i="1"/>
  <c r="G37" i="1"/>
  <c r="H37" i="1"/>
  <c r="K37" i="1"/>
  <c r="N37" i="1"/>
  <c r="Q37" i="1"/>
  <c r="C38" i="1"/>
  <c r="D38" i="1"/>
  <c r="E38" i="1"/>
  <c r="F38" i="1"/>
  <c r="G38" i="1"/>
  <c r="H38" i="1"/>
  <c r="K38" i="1"/>
  <c r="N38" i="1"/>
  <c r="Q38" i="1"/>
  <c r="C39" i="1"/>
  <c r="D39" i="1"/>
  <c r="E39" i="1"/>
  <c r="F39" i="1"/>
  <c r="G39" i="1"/>
  <c r="H39" i="1"/>
  <c r="K39" i="1"/>
  <c r="N39" i="1"/>
  <c r="Q39" i="1"/>
  <c r="C40" i="1"/>
  <c r="D40" i="1"/>
  <c r="E40" i="1"/>
  <c r="F40" i="1"/>
  <c r="G40" i="1"/>
  <c r="H40" i="1"/>
  <c r="K40" i="1"/>
  <c r="N40" i="1"/>
  <c r="Q40" i="1"/>
  <c r="C41" i="1"/>
  <c r="D41" i="1"/>
  <c r="E41" i="1"/>
  <c r="F41" i="1"/>
  <c r="G41" i="1"/>
  <c r="H41" i="1"/>
  <c r="K41" i="1"/>
  <c r="N41" i="1"/>
  <c r="Q41" i="1"/>
  <c r="C42" i="1"/>
  <c r="D42" i="1"/>
  <c r="E42" i="1"/>
  <c r="F42" i="1"/>
  <c r="G42" i="1"/>
  <c r="H42" i="1"/>
  <c r="K42" i="1"/>
  <c r="N42" i="1"/>
  <c r="Q42" i="1"/>
  <c r="C43" i="1"/>
  <c r="D43" i="1"/>
  <c r="E43" i="1"/>
  <c r="F43" i="1"/>
  <c r="G43" i="1"/>
  <c r="H43" i="1"/>
  <c r="K43" i="1"/>
  <c r="N43" i="1"/>
  <c r="Q43" i="1"/>
  <c r="C44" i="1"/>
  <c r="D44" i="1"/>
  <c r="E44" i="1"/>
  <c r="F44" i="1"/>
  <c r="G44" i="1"/>
  <c r="H44" i="1"/>
  <c r="K44" i="1"/>
  <c r="N44" i="1"/>
  <c r="Q44" i="1"/>
  <c r="C45" i="1"/>
  <c r="D45" i="1"/>
  <c r="E45" i="1"/>
  <c r="F45" i="1"/>
  <c r="G45" i="1"/>
  <c r="H45" i="1"/>
  <c r="K45" i="1"/>
  <c r="N45" i="1"/>
  <c r="Q45" i="1"/>
  <c r="C46" i="1"/>
  <c r="D46" i="1"/>
  <c r="E46" i="1"/>
  <c r="F46" i="1"/>
  <c r="G46" i="1"/>
  <c r="H46" i="1"/>
  <c r="K46" i="1"/>
  <c r="N46" i="1"/>
  <c r="Q46" i="1"/>
  <c r="C47" i="1"/>
  <c r="D47" i="1"/>
  <c r="E47" i="1"/>
  <c r="F47" i="1"/>
  <c r="G47" i="1"/>
  <c r="H47" i="1"/>
  <c r="K47" i="1"/>
  <c r="N47" i="1"/>
  <c r="Q47" i="1"/>
  <c r="C48" i="1"/>
  <c r="D48" i="1"/>
  <c r="E48" i="1"/>
  <c r="F48" i="1"/>
  <c r="G48" i="1"/>
  <c r="H48" i="1"/>
  <c r="K48" i="1"/>
  <c r="N48" i="1"/>
  <c r="Q48" i="1"/>
  <c r="C49" i="1"/>
  <c r="D49" i="1"/>
  <c r="E49" i="1"/>
  <c r="F49" i="1"/>
  <c r="G49" i="1"/>
  <c r="H49" i="1"/>
  <c r="K49" i="1"/>
  <c r="N49" i="1"/>
  <c r="Q49" i="1"/>
  <c r="C50" i="1"/>
  <c r="D50" i="1"/>
  <c r="E50" i="1"/>
  <c r="F50" i="1"/>
  <c r="G50" i="1"/>
  <c r="H50" i="1"/>
  <c r="K50" i="1"/>
  <c r="N50" i="1"/>
  <c r="Q50" i="1"/>
  <c r="C51" i="1"/>
  <c r="D51" i="1"/>
  <c r="E51" i="1"/>
  <c r="F51" i="1"/>
  <c r="G51" i="1"/>
  <c r="H51" i="1"/>
  <c r="K51" i="1"/>
  <c r="N51" i="1"/>
  <c r="Q51" i="1"/>
  <c r="C52" i="1"/>
  <c r="D52" i="1"/>
  <c r="E52" i="1"/>
  <c r="F52" i="1"/>
  <c r="G52" i="1"/>
  <c r="H52" i="1"/>
  <c r="K52" i="1"/>
  <c r="N52" i="1"/>
  <c r="Q52" i="1"/>
  <c r="C53" i="1"/>
  <c r="D53" i="1"/>
  <c r="E53" i="1"/>
  <c r="F53" i="1"/>
  <c r="G53" i="1"/>
  <c r="H53" i="1"/>
  <c r="K53" i="1"/>
  <c r="N53" i="1"/>
  <c r="Q53" i="1"/>
  <c r="C54" i="1"/>
  <c r="D54" i="1"/>
  <c r="E54" i="1"/>
  <c r="F54" i="1"/>
  <c r="G54" i="1"/>
  <c r="H54" i="1"/>
  <c r="K54" i="1"/>
  <c r="N54" i="1"/>
  <c r="Q54" i="1"/>
  <c r="C55" i="1"/>
  <c r="D55" i="1"/>
  <c r="E55" i="1"/>
  <c r="F55" i="1"/>
  <c r="G55" i="1"/>
  <c r="H55" i="1"/>
  <c r="K55" i="1"/>
  <c r="N55" i="1"/>
  <c r="Q55" i="1"/>
  <c r="C56" i="1"/>
  <c r="D56" i="1"/>
  <c r="E56" i="1"/>
  <c r="F56" i="1"/>
  <c r="G56" i="1"/>
  <c r="H56" i="1"/>
  <c r="K56" i="1"/>
  <c r="N56" i="1"/>
  <c r="Q56" i="1"/>
  <c r="C57" i="1"/>
  <c r="D57" i="1"/>
  <c r="E57" i="1"/>
  <c r="F57" i="1"/>
  <c r="G57" i="1"/>
  <c r="H57" i="1"/>
  <c r="K57" i="1"/>
  <c r="N57" i="1"/>
  <c r="Q57" i="1"/>
  <c r="C58" i="1"/>
  <c r="D58" i="1"/>
  <c r="E58" i="1"/>
  <c r="F58" i="1"/>
  <c r="G58" i="1"/>
  <c r="H58" i="1"/>
  <c r="K58" i="1"/>
  <c r="N58" i="1"/>
  <c r="Q58" i="1"/>
  <c r="C59" i="1"/>
  <c r="D59" i="1"/>
  <c r="E59" i="1"/>
  <c r="F59" i="1"/>
  <c r="G59" i="1"/>
  <c r="H59" i="1"/>
  <c r="K59" i="1"/>
  <c r="N59" i="1"/>
  <c r="Q59" i="1"/>
  <c r="C60" i="1"/>
  <c r="D60" i="1"/>
  <c r="E60" i="1"/>
  <c r="F60" i="1"/>
  <c r="G60" i="1"/>
  <c r="H60" i="1"/>
  <c r="K60" i="1"/>
  <c r="N60" i="1"/>
  <c r="Q60" i="1"/>
  <c r="O4" i="3"/>
  <c r="Q4" i="3"/>
  <c r="S4" i="3"/>
  <c r="U4" i="3"/>
  <c r="W4" i="3"/>
  <c r="Y4" i="3"/>
  <c r="AA4" i="3"/>
  <c r="AC4" i="3"/>
  <c r="AE4" i="3"/>
  <c r="AG4" i="3"/>
  <c r="AI4" i="3"/>
  <c r="O6" i="3"/>
  <c r="Q6" i="3"/>
  <c r="S6" i="3"/>
  <c r="U6" i="3"/>
  <c r="W6" i="3"/>
  <c r="Y6" i="3"/>
  <c r="AA6" i="3"/>
  <c r="AC6" i="3"/>
  <c r="AE6" i="3"/>
  <c r="AG6" i="3"/>
  <c r="AI6" i="3"/>
  <c r="O7" i="3"/>
  <c r="Q7" i="3"/>
  <c r="S7" i="3"/>
  <c r="U7" i="3"/>
  <c r="W7" i="3"/>
  <c r="Y7" i="3"/>
  <c r="AA7" i="3"/>
  <c r="AC7" i="3"/>
  <c r="AE7" i="3"/>
  <c r="AG7" i="3"/>
  <c r="AI7" i="3"/>
  <c r="O8" i="3"/>
  <c r="Q8" i="3"/>
  <c r="S8" i="3"/>
  <c r="U8" i="3"/>
  <c r="W8" i="3"/>
  <c r="Y8" i="3"/>
  <c r="AA8" i="3"/>
  <c r="AC8" i="3"/>
  <c r="AE8" i="3"/>
  <c r="AG8" i="3"/>
  <c r="AI8" i="3"/>
  <c r="O9" i="3"/>
  <c r="Q9" i="3"/>
  <c r="S9" i="3"/>
  <c r="U9" i="3"/>
  <c r="W9" i="3"/>
  <c r="Y9" i="3"/>
  <c r="AA9" i="3"/>
  <c r="AC9" i="3"/>
  <c r="AE9" i="3"/>
  <c r="AG9" i="3"/>
  <c r="AI9" i="3"/>
  <c r="O10" i="3"/>
  <c r="Q10" i="3"/>
  <c r="S10" i="3"/>
  <c r="U10" i="3"/>
  <c r="W10" i="3"/>
  <c r="Y10" i="3"/>
  <c r="AA10" i="3"/>
  <c r="AC10" i="3"/>
  <c r="AE10" i="3"/>
  <c r="AG10" i="3"/>
  <c r="AI10" i="3"/>
  <c r="O11" i="3"/>
  <c r="Q11" i="3"/>
  <c r="S11" i="3"/>
  <c r="U11" i="3"/>
  <c r="W11" i="3"/>
  <c r="Y11" i="3"/>
  <c r="AA11" i="3"/>
  <c r="AC11" i="3"/>
  <c r="AE11" i="3"/>
  <c r="AG11" i="3"/>
  <c r="AI11" i="3"/>
  <c r="O12" i="3"/>
  <c r="Q12" i="3"/>
  <c r="S12" i="3"/>
  <c r="U12" i="3"/>
  <c r="W12" i="3"/>
  <c r="Y12" i="3"/>
  <c r="AA12" i="3"/>
  <c r="AC12" i="3"/>
  <c r="AE12" i="3"/>
  <c r="AG12" i="3"/>
  <c r="AI12" i="3"/>
  <c r="O13" i="3"/>
  <c r="Q13" i="3"/>
  <c r="S13" i="3"/>
  <c r="U13" i="3"/>
  <c r="W13" i="3"/>
  <c r="Y13" i="3"/>
  <c r="AA13" i="3"/>
  <c r="AC13" i="3"/>
  <c r="AE13" i="3"/>
  <c r="AG13" i="3"/>
  <c r="AI13" i="3"/>
  <c r="O14" i="3"/>
  <c r="Q14" i="3"/>
  <c r="S14" i="3"/>
  <c r="U14" i="3"/>
  <c r="W14" i="3"/>
  <c r="Y14" i="3"/>
  <c r="AA14" i="3"/>
  <c r="AC14" i="3"/>
  <c r="AE14" i="3"/>
  <c r="AG14" i="3"/>
  <c r="AI14" i="3"/>
  <c r="O15" i="3"/>
  <c r="Q15" i="3"/>
  <c r="S15" i="3"/>
  <c r="U15" i="3"/>
  <c r="W15" i="3"/>
  <c r="Y15" i="3"/>
  <c r="AA15" i="3"/>
  <c r="AC15" i="3"/>
  <c r="AE15" i="3"/>
  <c r="AG15" i="3"/>
  <c r="AI15" i="3"/>
  <c r="O16" i="3"/>
  <c r="Q16" i="3"/>
  <c r="S16" i="3"/>
  <c r="U16" i="3"/>
  <c r="W16" i="3"/>
  <c r="Y16" i="3"/>
  <c r="AA16" i="3"/>
  <c r="AC16" i="3"/>
  <c r="AE16" i="3"/>
  <c r="AG16" i="3"/>
  <c r="AI16" i="3"/>
  <c r="O17" i="3"/>
  <c r="Q17" i="3"/>
  <c r="S17" i="3"/>
  <c r="U17" i="3"/>
  <c r="W17" i="3"/>
  <c r="Y17" i="3"/>
  <c r="AA17" i="3"/>
  <c r="AC17" i="3"/>
  <c r="AE17" i="3"/>
  <c r="AG17" i="3"/>
  <c r="AI17" i="3"/>
  <c r="O18" i="3"/>
  <c r="Q18" i="3"/>
  <c r="S18" i="3"/>
  <c r="U18" i="3"/>
  <c r="W18" i="3"/>
  <c r="Y18" i="3"/>
  <c r="AA18" i="3"/>
  <c r="AC18" i="3"/>
  <c r="AE18" i="3"/>
  <c r="AG18" i="3"/>
  <c r="AI18" i="3"/>
  <c r="O19" i="3"/>
  <c r="Q19" i="3"/>
  <c r="S19" i="3"/>
  <c r="U19" i="3"/>
  <c r="W19" i="3"/>
  <c r="Y19" i="3"/>
  <c r="AA19" i="3"/>
  <c r="AC19" i="3"/>
  <c r="AE19" i="3"/>
  <c r="AG19" i="3"/>
  <c r="AI19" i="3"/>
  <c r="O20" i="3"/>
  <c r="Q20" i="3"/>
  <c r="S20" i="3"/>
  <c r="U20" i="3"/>
  <c r="W20" i="3"/>
  <c r="Y20" i="3"/>
  <c r="AA20" i="3"/>
  <c r="AC20" i="3"/>
  <c r="AE20" i="3"/>
  <c r="AG20" i="3"/>
  <c r="AI20" i="3"/>
  <c r="O21" i="3"/>
  <c r="Q21" i="3"/>
  <c r="S21" i="3"/>
  <c r="U21" i="3"/>
  <c r="W21" i="3"/>
  <c r="Y21" i="3"/>
  <c r="AA21" i="3"/>
  <c r="AC21" i="3"/>
  <c r="AE21" i="3"/>
  <c r="AG21" i="3"/>
  <c r="AI21" i="3"/>
  <c r="O22" i="3"/>
  <c r="Q22" i="3"/>
  <c r="S22" i="3"/>
  <c r="U22" i="3"/>
  <c r="W22" i="3"/>
  <c r="Y22" i="3"/>
  <c r="AA22" i="3"/>
  <c r="AC22" i="3"/>
  <c r="AE22" i="3"/>
  <c r="AG22" i="3"/>
  <c r="AI22" i="3"/>
  <c r="O23" i="3"/>
  <c r="Q23" i="3"/>
  <c r="S23" i="3"/>
  <c r="U23" i="3"/>
  <c r="W23" i="3"/>
  <c r="Y23" i="3"/>
  <c r="AA23" i="3"/>
  <c r="AC23" i="3"/>
  <c r="AE23" i="3"/>
  <c r="AG23" i="3"/>
  <c r="AI23" i="3"/>
  <c r="O24" i="3"/>
  <c r="Q24" i="3"/>
  <c r="S24" i="3"/>
  <c r="U24" i="3"/>
  <c r="W24" i="3"/>
  <c r="Y24" i="3"/>
  <c r="AA24" i="3"/>
  <c r="AC24" i="3"/>
  <c r="AE24" i="3"/>
  <c r="AG24" i="3"/>
  <c r="AI24" i="3"/>
  <c r="O25" i="3"/>
  <c r="Q25" i="3"/>
  <c r="S25" i="3"/>
  <c r="U25" i="3"/>
  <c r="W25" i="3"/>
  <c r="Y25" i="3"/>
  <c r="AA25" i="3"/>
  <c r="AC25" i="3"/>
  <c r="AE25" i="3"/>
  <c r="AG25" i="3"/>
  <c r="AI25" i="3"/>
  <c r="O26" i="3"/>
  <c r="Q26" i="3"/>
  <c r="S26" i="3"/>
  <c r="U26" i="3"/>
  <c r="W26" i="3"/>
  <c r="Y26" i="3"/>
  <c r="AA26" i="3"/>
  <c r="AC26" i="3"/>
  <c r="AE26" i="3"/>
  <c r="AG26" i="3"/>
  <c r="AI26" i="3"/>
  <c r="O27" i="3"/>
  <c r="Q27" i="3"/>
  <c r="S27" i="3"/>
  <c r="U27" i="3"/>
  <c r="W27" i="3"/>
  <c r="Y27" i="3"/>
  <c r="AA27" i="3"/>
  <c r="AC27" i="3"/>
  <c r="AE27" i="3"/>
  <c r="AG27" i="3"/>
  <c r="AI27" i="3"/>
  <c r="O28" i="3"/>
  <c r="Q28" i="3"/>
  <c r="S28" i="3"/>
  <c r="U28" i="3"/>
  <c r="W28" i="3"/>
  <c r="Y28" i="3"/>
  <c r="AA28" i="3"/>
  <c r="AC28" i="3"/>
  <c r="AE28" i="3"/>
  <c r="AG28" i="3"/>
  <c r="AI28" i="3"/>
  <c r="O29" i="3"/>
  <c r="Q29" i="3"/>
  <c r="S29" i="3"/>
  <c r="U29" i="3"/>
  <c r="W29" i="3"/>
  <c r="Y29" i="3"/>
  <c r="AA29" i="3"/>
  <c r="AC29" i="3"/>
  <c r="AE29" i="3"/>
  <c r="AG29" i="3"/>
  <c r="AI29" i="3"/>
  <c r="O30" i="3"/>
  <c r="Q30" i="3"/>
  <c r="S30" i="3"/>
  <c r="U30" i="3"/>
  <c r="W30" i="3"/>
  <c r="Y30" i="3"/>
  <c r="AA30" i="3"/>
  <c r="AC30" i="3"/>
  <c r="AE30" i="3"/>
  <c r="AG30" i="3"/>
  <c r="AI30" i="3"/>
  <c r="O31" i="3"/>
  <c r="Q31" i="3"/>
  <c r="S31" i="3"/>
  <c r="U31" i="3"/>
  <c r="W31" i="3"/>
  <c r="Y31" i="3"/>
  <c r="AA31" i="3"/>
  <c r="AC31" i="3"/>
  <c r="AE31" i="3"/>
  <c r="AG31" i="3"/>
  <c r="AI31" i="3"/>
  <c r="O32" i="3"/>
  <c r="Q32" i="3"/>
  <c r="S32" i="3"/>
  <c r="U32" i="3"/>
  <c r="W32" i="3"/>
  <c r="Y32" i="3"/>
  <c r="AA32" i="3"/>
  <c r="AC32" i="3"/>
  <c r="AE32" i="3"/>
  <c r="AG32" i="3"/>
  <c r="AI32" i="3"/>
  <c r="O33" i="3"/>
  <c r="Q33" i="3"/>
  <c r="S33" i="3"/>
  <c r="U33" i="3"/>
  <c r="W33" i="3"/>
  <c r="Y33" i="3"/>
  <c r="AA33" i="3"/>
  <c r="AC33" i="3"/>
  <c r="AE33" i="3"/>
  <c r="AG33" i="3"/>
  <c r="AI33" i="3"/>
  <c r="O34" i="3"/>
  <c r="Q34" i="3"/>
  <c r="S34" i="3"/>
  <c r="U34" i="3"/>
  <c r="W34" i="3"/>
  <c r="Y34" i="3"/>
  <c r="AA34" i="3"/>
  <c r="AC34" i="3"/>
  <c r="AE34" i="3"/>
  <c r="AG34" i="3"/>
  <c r="AI34" i="3"/>
  <c r="O35" i="3"/>
  <c r="Q35" i="3"/>
  <c r="S35" i="3"/>
  <c r="U35" i="3"/>
  <c r="W35" i="3"/>
  <c r="Y35" i="3"/>
  <c r="AA35" i="3"/>
  <c r="AC35" i="3"/>
  <c r="AE35" i="3"/>
  <c r="AG35" i="3"/>
  <c r="AI35" i="3"/>
  <c r="O36" i="3"/>
  <c r="Q36" i="3"/>
  <c r="S36" i="3"/>
  <c r="U36" i="3"/>
  <c r="W36" i="3"/>
  <c r="Y36" i="3"/>
  <c r="AA36" i="3"/>
  <c r="AC36" i="3"/>
  <c r="AE36" i="3"/>
  <c r="AG36" i="3"/>
  <c r="AI36" i="3"/>
  <c r="O37" i="3"/>
  <c r="Q37" i="3"/>
  <c r="S37" i="3"/>
  <c r="U37" i="3"/>
  <c r="W37" i="3"/>
  <c r="Y37" i="3"/>
  <c r="AA37" i="3"/>
  <c r="AC37" i="3"/>
  <c r="AE37" i="3"/>
  <c r="AG37" i="3"/>
  <c r="AI37" i="3"/>
  <c r="O38" i="3"/>
  <c r="Q38" i="3"/>
  <c r="S38" i="3"/>
  <c r="U38" i="3"/>
  <c r="W38" i="3"/>
  <c r="Y38" i="3"/>
  <c r="AA38" i="3"/>
  <c r="AC38" i="3"/>
  <c r="AE38" i="3"/>
  <c r="AG38" i="3"/>
  <c r="AI38" i="3"/>
  <c r="O39" i="3"/>
  <c r="Q39" i="3"/>
  <c r="S39" i="3"/>
  <c r="U39" i="3"/>
  <c r="W39" i="3"/>
  <c r="Y39" i="3"/>
  <c r="AA39" i="3"/>
  <c r="AC39" i="3"/>
  <c r="AE39" i="3"/>
  <c r="AG39" i="3"/>
  <c r="AI39" i="3"/>
  <c r="O40" i="3"/>
  <c r="Q40" i="3"/>
  <c r="S40" i="3"/>
  <c r="U40" i="3"/>
  <c r="W40" i="3"/>
  <c r="Y40" i="3"/>
  <c r="AA40" i="3"/>
  <c r="AC40" i="3"/>
  <c r="AE40" i="3"/>
  <c r="AG40" i="3"/>
  <c r="AI40" i="3"/>
  <c r="O41" i="3"/>
  <c r="Q41" i="3"/>
  <c r="S41" i="3"/>
  <c r="U41" i="3"/>
  <c r="W41" i="3"/>
  <c r="Y41" i="3"/>
  <c r="AA41" i="3"/>
  <c r="AC41" i="3"/>
  <c r="AE41" i="3"/>
  <c r="AG41" i="3"/>
  <c r="AI41" i="3"/>
  <c r="O42" i="3"/>
  <c r="Q42" i="3"/>
  <c r="S42" i="3"/>
  <c r="U42" i="3"/>
  <c r="W42" i="3"/>
  <c r="Y42" i="3"/>
  <c r="AA42" i="3"/>
  <c r="AC42" i="3"/>
  <c r="AE42" i="3"/>
  <c r="AG42" i="3"/>
  <c r="AI42" i="3"/>
  <c r="O43" i="3"/>
  <c r="Q43" i="3"/>
  <c r="S43" i="3"/>
  <c r="U43" i="3"/>
  <c r="W43" i="3"/>
  <c r="Y43" i="3"/>
  <c r="AA43" i="3"/>
  <c r="AC43" i="3"/>
  <c r="AE43" i="3"/>
  <c r="AG43" i="3"/>
  <c r="AI43" i="3"/>
  <c r="O44" i="3"/>
  <c r="Q44" i="3"/>
  <c r="S44" i="3"/>
  <c r="U44" i="3"/>
  <c r="W44" i="3"/>
  <c r="Y44" i="3"/>
  <c r="AA44" i="3"/>
  <c r="AC44" i="3"/>
  <c r="AE44" i="3"/>
  <c r="AG44" i="3"/>
  <c r="AI44" i="3"/>
  <c r="O45" i="3"/>
  <c r="Q45" i="3"/>
  <c r="S45" i="3"/>
  <c r="U45" i="3"/>
  <c r="W45" i="3"/>
  <c r="Y45" i="3"/>
  <c r="AA45" i="3"/>
  <c r="AC45" i="3"/>
  <c r="AE45" i="3"/>
  <c r="AG45" i="3"/>
  <c r="AI45" i="3"/>
  <c r="O46" i="3"/>
  <c r="Q46" i="3"/>
  <c r="S46" i="3"/>
  <c r="U46" i="3"/>
  <c r="W46" i="3"/>
  <c r="Y46" i="3"/>
  <c r="AA46" i="3"/>
  <c r="AC46" i="3"/>
  <c r="AE46" i="3"/>
  <c r="AG46" i="3"/>
  <c r="AI46" i="3"/>
  <c r="O47" i="3"/>
  <c r="Q47" i="3"/>
  <c r="S47" i="3"/>
  <c r="U47" i="3"/>
  <c r="W47" i="3"/>
  <c r="Y47" i="3"/>
  <c r="AA47" i="3"/>
  <c r="AC47" i="3"/>
  <c r="AE47" i="3"/>
  <c r="AG47" i="3"/>
  <c r="AI47" i="3"/>
  <c r="O48" i="3"/>
  <c r="Q48" i="3"/>
  <c r="S48" i="3"/>
  <c r="U48" i="3"/>
  <c r="W48" i="3"/>
  <c r="Y48" i="3"/>
  <c r="AA48" i="3"/>
  <c r="AC48" i="3"/>
  <c r="AE48" i="3"/>
  <c r="AG48" i="3"/>
  <c r="AI48" i="3"/>
  <c r="O49" i="3"/>
  <c r="Q49" i="3"/>
  <c r="S49" i="3"/>
  <c r="U49" i="3"/>
  <c r="W49" i="3"/>
  <c r="Y49" i="3"/>
  <c r="AA49" i="3"/>
  <c r="AC49" i="3"/>
  <c r="AE49" i="3"/>
  <c r="AG49" i="3"/>
  <c r="AI49" i="3"/>
  <c r="O50" i="3"/>
  <c r="Q50" i="3"/>
  <c r="S50" i="3"/>
  <c r="U50" i="3"/>
  <c r="W50" i="3"/>
  <c r="Y50" i="3"/>
  <c r="AA50" i="3"/>
  <c r="AC50" i="3"/>
  <c r="AE50" i="3"/>
  <c r="AG50" i="3"/>
  <c r="AI50" i="3"/>
  <c r="O51" i="3"/>
  <c r="Q51" i="3"/>
  <c r="S51" i="3"/>
  <c r="U51" i="3"/>
  <c r="W51" i="3"/>
  <c r="Y51" i="3"/>
  <c r="AA51" i="3"/>
  <c r="AC51" i="3"/>
  <c r="AE51" i="3"/>
  <c r="AG51" i="3"/>
  <c r="AI51" i="3"/>
  <c r="O52" i="3"/>
  <c r="Q52" i="3"/>
  <c r="S52" i="3"/>
  <c r="U52" i="3"/>
  <c r="W52" i="3"/>
  <c r="Y52" i="3"/>
  <c r="AA52" i="3"/>
  <c r="AC52" i="3"/>
  <c r="AE52" i="3"/>
  <c r="AG52" i="3"/>
  <c r="AI52" i="3"/>
  <c r="O53" i="3"/>
  <c r="Q53" i="3"/>
  <c r="S53" i="3"/>
  <c r="U53" i="3"/>
  <c r="W53" i="3"/>
  <c r="Y53" i="3"/>
  <c r="AA53" i="3"/>
  <c r="AC53" i="3"/>
  <c r="AE53" i="3"/>
  <c r="AG53" i="3"/>
  <c r="AI53" i="3"/>
  <c r="O54" i="3"/>
  <c r="Q54" i="3"/>
  <c r="S54" i="3"/>
  <c r="U54" i="3"/>
  <c r="W54" i="3"/>
  <c r="Y54" i="3"/>
  <c r="AA54" i="3"/>
  <c r="AC54" i="3"/>
  <c r="AE54" i="3"/>
  <c r="AG54" i="3"/>
  <c r="AI54" i="3"/>
  <c r="O55" i="3"/>
  <c r="Q55" i="3"/>
  <c r="S55" i="3"/>
  <c r="U55" i="3"/>
  <c r="W55" i="3"/>
  <c r="Y55" i="3"/>
  <c r="AA55" i="3"/>
  <c r="AC55" i="3"/>
  <c r="AE55" i="3"/>
  <c r="AG55" i="3"/>
  <c r="AI55" i="3"/>
  <c r="O56" i="3"/>
  <c r="Q56" i="3"/>
  <c r="S56" i="3"/>
  <c r="U56" i="3"/>
  <c r="W56" i="3"/>
  <c r="Y56" i="3"/>
  <c r="AA56" i="3"/>
  <c r="AC56" i="3"/>
  <c r="AE56" i="3"/>
  <c r="AG56" i="3"/>
  <c r="AI56" i="3"/>
  <c r="O2" i="2"/>
  <c r="Q2" i="2"/>
  <c r="S2" i="2"/>
  <c r="U2" i="2"/>
  <c r="W2" i="2"/>
  <c r="Y2" i="2"/>
  <c r="AA2" i="2"/>
  <c r="AC2" i="2"/>
  <c r="AE2" i="2"/>
  <c r="AG2" i="2"/>
  <c r="AI2" i="2"/>
  <c r="AK2" i="2"/>
  <c r="O4" i="2"/>
  <c r="Q4" i="2"/>
  <c r="S4" i="2"/>
  <c r="U4" i="2"/>
  <c r="W4" i="2"/>
  <c r="Y4" i="2"/>
  <c r="AA4" i="2"/>
  <c r="AC4" i="2"/>
  <c r="AE4" i="2"/>
  <c r="AG4" i="2"/>
  <c r="AI4" i="2"/>
  <c r="O5" i="2"/>
  <c r="Q5" i="2"/>
  <c r="S5" i="2"/>
  <c r="U5" i="2"/>
  <c r="W5" i="2"/>
  <c r="Y5" i="2"/>
  <c r="AA5" i="2"/>
  <c r="AC5" i="2"/>
  <c r="AE5" i="2"/>
  <c r="AG5" i="2"/>
  <c r="AI5" i="2"/>
  <c r="O6" i="2"/>
  <c r="Q6" i="2"/>
  <c r="S6" i="2"/>
  <c r="U6" i="2"/>
  <c r="W6" i="2"/>
  <c r="Y6" i="2"/>
  <c r="AA6" i="2"/>
  <c r="AC6" i="2"/>
  <c r="AE6" i="2"/>
  <c r="AG6" i="2"/>
  <c r="AI6" i="2"/>
  <c r="O7" i="2"/>
  <c r="Q7" i="2"/>
  <c r="S7" i="2"/>
  <c r="U7" i="2"/>
  <c r="W7" i="2"/>
  <c r="Y7" i="2"/>
  <c r="AA7" i="2"/>
  <c r="AC7" i="2"/>
  <c r="AE7" i="2"/>
  <c r="AG7" i="2"/>
  <c r="AI7" i="2"/>
  <c r="O8" i="2"/>
  <c r="Q8" i="2"/>
  <c r="S8" i="2"/>
  <c r="U8" i="2"/>
  <c r="W8" i="2"/>
  <c r="Y8" i="2"/>
  <c r="AA8" i="2"/>
  <c r="AC8" i="2"/>
  <c r="AE8" i="2"/>
  <c r="AG8" i="2"/>
  <c r="AI8" i="2"/>
  <c r="O9" i="2"/>
  <c r="Q9" i="2"/>
  <c r="S9" i="2"/>
  <c r="U9" i="2"/>
  <c r="W9" i="2"/>
  <c r="Y9" i="2"/>
  <c r="AA9" i="2"/>
  <c r="AC9" i="2"/>
  <c r="AE9" i="2"/>
  <c r="AG9" i="2"/>
  <c r="AI9" i="2"/>
  <c r="O10" i="2"/>
  <c r="Q10" i="2"/>
  <c r="S10" i="2"/>
  <c r="U10" i="2"/>
  <c r="W10" i="2"/>
  <c r="Y10" i="2"/>
  <c r="AA10" i="2"/>
  <c r="AC10" i="2"/>
  <c r="AE10" i="2"/>
  <c r="AG10" i="2"/>
  <c r="AI10" i="2"/>
  <c r="O11" i="2"/>
  <c r="Q11" i="2"/>
  <c r="S11" i="2"/>
  <c r="U11" i="2"/>
  <c r="W11" i="2"/>
  <c r="Y11" i="2"/>
  <c r="AA11" i="2"/>
  <c r="AC11" i="2"/>
  <c r="AE11" i="2"/>
  <c r="AG11" i="2"/>
  <c r="AI11" i="2"/>
  <c r="O12" i="2"/>
  <c r="Q12" i="2"/>
  <c r="S12" i="2"/>
  <c r="U12" i="2"/>
  <c r="W12" i="2"/>
  <c r="Y12" i="2"/>
  <c r="AA12" i="2"/>
  <c r="AC12" i="2"/>
  <c r="AE12" i="2"/>
  <c r="AG12" i="2"/>
  <c r="AI12" i="2"/>
  <c r="O13" i="2"/>
  <c r="Q13" i="2"/>
  <c r="S13" i="2"/>
  <c r="U13" i="2"/>
  <c r="W13" i="2"/>
  <c r="Y13" i="2"/>
  <c r="AA13" i="2"/>
  <c r="AC13" i="2"/>
  <c r="AE13" i="2"/>
  <c r="AG13" i="2"/>
  <c r="AI13" i="2"/>
  <c r="O14" i="2"/>
  <c r="Q14" i="2"/>
  <c r="S14" i="2"/>
  <c r="U14" i="2"/>
  <c r="W14" i="2"/>
  <c r="Y14" i="2"/>
  <c r="AA14" i="2"/>
  <c r="AC14" i="2"/>
  <c r="AE14" i="2"/>
  <c r="AG14" i="2"/>
  <c r="AI14" i="2"/>
  <c r="O15" i="2"/>
  <c r="Q15" i="2"/>
  <c r="S15" i="2"/>
  <c r="U15" i="2"/>
  <c r="W15" i="2"/>
  <c r="Y15" i="2"/>
  <c r="AA15" i="2"/>
  <c r="AC15" i="2"/>
  <c r="AE15" i="2"/>
  <c r="AG15" i="2"/>
  <c r="AI15" i="2"/>
  <c r="O16" i="2"/>
  <c r="Q16" i="2"/>
  <c r="S16" i="2"/>
  <c r="U16" i="2"/>
  <c r="W16" i="2"/>
  <c r="Y16" i="2"/>
  <c r="AA16" i="2"/>
  <c r="AC16" i="2"/>
  <c r="AE16" i="2"/>
  <c r="AG16" i="2"/>
  <c r="AI16" i="2"/>
  <c r="O17" i="2"/>
  <c r="Q17" i="2"/>
  <c r="S17" i="2"/>
  <c r="U17" i="2"/>
  <c r="W17" i="2"/>
  <c r="Y17" i="2"/>
  <c r="AA17" i="2"/>
  <c r="AC17" i="2"/>
  <c r="AE17" i="2"/>
  <c r="AG17" i="2"/>
  <c r="AI17" i="2"/>
  <c r="O18" i="2"/>
  <c r="Q18" i="2"/>
  <c r="S18" i="2"/>
  <c r="U18" i="2"/>
  <c r="W18" i="2"/>
  <c r="Y18" i="2"/>
  <c r="AA18" i="2"/>
  <c r="AC18" i="2"/>
  <c r="AE18" i="2"/>
  <c r="AG18" i="2"/>
  <c r="AI18" i="2"/>
  <c r="O19" i="2"/>
  <c r="Q19" i="2"/>
  <c r="S19" i="2"/>
  <c r="U19" i="2"/>
  <c r="W19" i="2"/>
  <c r="Y19" i="2"/>
  <c r="AA19" i="2"/>
  <c r="AC19" i="2"/>
  <c r="AE19" i="2"/>
  <c r="AG19" i="2"/>
  <c r="AI19" i="2"/>
  <c r="O20" i="2"/>
  <c r="Q20" i="2"/>
  <c r="S20" i="2"/>
  <c r="U20" i="2"/>
  <c r="W20" i="2"/>
  <c r="Y20" i="2"/>
  <c r="AA20" i="2"/>
  <c r="AC20" i="2"/>
  <c r="AE20" i="2"/>
  <c r="AG20" i="2"/>
  <c r="AI20" i="2"/>
  <c r="O21" i="2"/>
  <c r="Q21" i="2"/>
  <c r="S21" i="2"/>
  <c r="U21" i="2"/>
  <c r="W21" i="2"/>
  <c r="Y21" i="2"/>
  <c r="AA21" i="2"/>
  <c r="AC21" i="2"/>
  <c r="AE21" i="2"/>
  <c r="AG21" i="2"/>
  <c r="AI21" i="2"/>
  <c r="O22" i="2"/>
  <c r="Q22" i="2"/>
  <c r="S22" i="2"/>
  <c r="U22" i="2"/>
  <c r="W22" i="2"/>
  <c r="Y22" i="2"/>
  <c r="AA22" i="2"/>
  <c r="AC22" i="2"/>
  <c r="AE22" i="2"/>
  <c r="AG22" i="2"/>
  <c r="AI22" i="2"/>
  <c r="O23" i="2"/>
  <c r="Q23" i="2"/>
  <c r="S23" i="2"/>
  <c r="U23" i="2"/>
  <c r="W23" i="2"/>
  <c r="Y23" i="2"/>
  <c r="AA23" i="2"/>
  <c r="AC23" i="2"/>
  <c r="AE23" i="2"/>
  <c r="AG23" i="2"/>
  <c r="AI23" i="2"/>
  <c r="O24" i="2"/>
  <c r="Q24" i="2"/>
  <c r="S24" i="2"/>
  <c r="U24" i="2"/>
  <c r="W24" i="2"/>
  <c r="Y24" i="2"/>
  <c r="AA24" i="2"/>
  <c r="AC24" i="2"/>
  <c r="AE24" i="2"/>
  <c r="AG24" i="2"/>
  <c r="AI24" i="2"/>
  <c r="O25" i="2"/>
  <c r="Q25" i="2"/>
  <c r="S25" i="2"/>
  <c r="U25" i="2"/>
  <c r="W25" i="2"/>
  <c r="Y25" i="2"/>
  <c r="AA25" i="2"/>
  <c r="AC25" i="2"/>
  <c r="AE25" i="2"/>
  <c r="AG25" i="2"/>
  <c r="AI25" i="2"/>
  <c r="O26" i="2"/>
  <c r="Q26" i="2"/>
  <c r="S26" i="2"/>
  <c r="U26" i="2"/>
  <c r="W26" i="2"/>
  <c r="Y26" i="2"/>
  <c r="AA26" i="2"/>
  <c r="AC26" i="2"/>
  <c r="AE26" i="2"/>
  <c r="AG26" i="2"/>
  <c r="AI26" i="2"/>
  <c r="O27" i="2"/>
  <c r="Q27" i="2"/>
  <c r="S27" i="2"/>
  <c r="U27" i="2"/>
  <c r="W27" i="2"/>
  <c r="Y27" i="2"/>
  <c r="AA27" i="2"/>
  <c r="AC27" i="2"/>
  <c r="AE27" i="2"/>
  <c r="AG27" i="2"/>
  <c r="AI27" i="2"/>
  <c r="O28" i="2"/>
  <c r="Q28" i="2"/>
  <c r="S28" i="2"/>
  <c r="U28" i="2"/>
  <c r="W28" i="2"/>
  <c r="Y28" i="2"/>
  <c r="AA28" i="2"/>
  <c r="AC28" i="2"/>
  <c r="AE28" i="2"/>
  <c r="AG28" i="2"/>
  <c r="AI28" i="2"/>
  <c r="O29" i="2"/>
  <c r="Q29" i="2"/>
  <c r="S29" i="2"/>
  <c r="U29" i="2"/>
  <c r="W29" i="2"/>
  <c r="Y29" i="2"/>
  <c r="AA29" i="2"/>
  <c r="AC29" i="2"/>
  <c r="AE29" i="2"/>
  <c r="AG29" i="2"/>
  <c r="AI29" i="2"/>
  <c r="O30" i="2"/>
  <c r="Q30" i="2"/>
  <c r="S30" i="2"/>
  <c r="U30" i="2"/>
  <c r="W30" i="2"/>
  <c r="Y30" i="2"/>
  <c r="AA30" i="2"/>
  <c r="AC30" i="2"/>
  <c r="AE30" i="2"/>
  <c r="AG30" i="2"/>
  <c r="AI30" i="2"/>
  <c r="O31" i="2"/>
  <c r="Q31" i="2"/>
  <c r="S31" i="2"/>
  <c r="U31" i="2"/>
  <c r="W31" i="2"/>
  <c r="Y31" i="2"/>
  <c r="AA31" i="2"/>
  <c r="AC31" i="2"/>
  <c r="AE31" i="2"/>
  <c r="AG31" i="2"/>
  <c r="AI31" i="2"/>
  <c r="O32" i="2"/>
  <c r="Q32" i="2"/>
  <c r="S32" i="2"/>
  <c r="U32" i="2"/>
  <c r="W32" i="2"/>
  <c r="Y32" i="2"/>
  <c r="AA32" i="2"/>
  <c r="AC32" i="2"/>
  <c r="AE32" i="2"/>
  <c r="AG32" i="2"/>
  <c r="AI32" i="2"/>
  <c r="O33" i="2"/>
  <c r="Q33" i="2"/>
  <c r="S33" i="2"/>
  <c r="U33" i="2"/>
  <c r="W33" i="2"/>
  <c r="Y33" i="2"/>
  <c r="AA33" i="2"/>
  <c r="AC33" i="2"/>
  <c r="AE33" i="2"/>
  <c r="AG33" i="2"/>
  <c r="AI33" i="2"/>
  <c r="Q34" i="2"/>
  <c r="S34" i="2"/>
  <c r="U34" i="2"/>
  <c r="W34" i="2"/>
  <c r="Y34" i="2"/>
  <c r="AA34" i="2"/>
  <c r="AC34" i="2"/>
  <c r="AE34" i="2"/>
  <c r="AG34" i="2"/>
  <c r="AI34" i="2"/>
  <c r="O35" i="2"/>
  <c r="Q35" i="2"/>
  <c r="S35" i="2"/>
  <c r="U35" i="2"/>
  <c r="W35" i="2"/>
  <c r="Y35" i="2"/>
  <c r="AA35" i="2"/>
  <c r="AC35" i="2"/>
  <c r="AE35" i="2"/>
  <c r="AG35" i="2"/>
  <c r="AI35" i="2"/>
  <c r="O36" i="2"/>
  <c r="Q36" i="2"/>
  <c r="S36" i="2"/>
  <c r="U36" i="2"/>
  <c r="W36" i="2"/>
  <c r="Y36" i="2"/>
  <c r="AA36" i="2"/>
  <c r="AC36" i="2"/>
  <c r="AE36" i="2"/>
  <c r="AG36" i="2"/>
  <c r="AI36" i="2"/>
  <c r="O37" i="2"/>
  <c r="Q37" i="2"/>
  <c r="S37" i="2"/>
  <c r="U37" i="2"/>
  <c r="W37" i="2"/>
  <c r="Y37" i="2"/>
  <c r="AA37" i="2"/>
  <c r="AC37" i="2"/>
  <c r="AE37" i="2"/>
  <c r="AG37" i="2"/>
  <c r="AI37" i="2"/>
  <c r="O38" i="2"/>
  <c r="Q38" i="2"/>
  <c r="S38" i="2"/>
  <c r="U38" i="2"/>
  <c r="W38" i="2"/>
  <c r="Y38" i="2"/>
  <c r="AA38" i="2"/>
  <c r="AC38" i="2"/>
  <c r="AE38" i="2"/>
  <c r="AG38" i="2"/>
  <c r="AI38" i="2"/>
  <c r="O39" i="2"/>
  <c r="Q39" i="2"/>
  <c r="S39" i="2"/>
  <c r="U39" i="2"/>
  <c r="W39" i="2"/>
  <c r="Y39" i="2"/>
  <c r="AA39" i="2"/>
  <c r="AC39" i="2"/>
  <c r="AE39" i="2"/>
  <c r="AG39" i="2"/>
  <c r="AI39" i="2"/>
  <c r="O40" i="2"/>
  <c r="Q40" i="2"/>
  <c r="S40" i="2"/>
  <c r="U40" i="2"/>
  <c r="W40" i="2"/>
  <c r="Y40" i="2"/>
  <c r="AA40" i="2"/>
  <c r="AC40" i="2"/>
  <c r="AE40" i="2"/>
  <c r="AG40" i="2"/>
  <c r="AI40" i="2"/>
  <c r="O41" i="2"/>
  <c r="Q41" i="2"/>
  <c r="S41" i="2"/>
  <c r="U41" i="2"/>
  <c r="W41" i="2"/>
  <c r="Y41" i="2"/>
  <c r="AA41" i="2"/>
  <c r="AC41" i="2"/>
  <c r="AE41" i="2"/>
  <c r="AG41" i="2"/>
  <c r="AI41" i="2"/>
  <c r="O42" i="2"/>
  <c r="Q42" i="2"/>
  <c r="S42" i="2"/>
  <c r="U42" i="2"/>
  <c r="W42" i="2"/>
  <c r="Y42" i="2"/>
  <c r="AA42" i="2"/>
  <c r="AC42" i="2"/>
  <c r="AE42" i="2"/>
  <c r="AG42" i="2"/>
  <c r="AI42" i="2"/>
  <c r="O43" i="2"/>
  <c r="Q43" i="2"/>
  <c r="S43" i="2"/>
  <c r="U43" i="2"/>
  <c r="W43" i="2"/>
  <c r="Y43" i="2"/>
  <c r="AA43" i="2"/>
  <c r="AC43" i="2"/>
  <c r="AE43" i="2"/>
  <c r="AG43" i="2"/>
  <c r="AI43" i="2"/>
  <c r="O44" i="2"/>
  <c r="Q44" i="2"/>
  <c r="S44" i="2"/>
  <c r="U44" i="2"/>
  <c r="W44" i="2"/>
  <c r="Y44" i="2"/>
  <c r="AA44" i="2"/>
  <c r="AC44" i="2"/>
  <c r="AE44" i="2"/>
  <c r="AG44" i="2"/>
  <c r="AI44" i="2"/>
  <c r="O45" i="2"/>
  <c r="Q45" i="2"/>
  <c r="S45" i="2"/>
  <c r="U45" i="2"/>
  <c r="W45" i="2"/>
  <c r="Y45" i="2"/>
  <c r="AA45" i="2"/>
  <c r="AC45" i="2"/>
  <c r="AE45" i="2"/>
  <c r="AG45" i="2"/>
  <c r="AI45" i="2"/>
  <c r="O46" i="2"/>
  <c r="Q46" i="2"/>
  <c r="S46" i="2"/>
  <c r="U46" i="2"/>
  <c r="W46" i="2"/>
  <c r="Y46" i="2"/>
  <c r="AA46" i="2"/>
  <c r="AC46" i="2"/>
  <c r="AE46" i="2"/>
  <c r="AG46" i="2"/>
  <c r="AI46" i="2"/>
  <c r="O47" i="2"/>
  <c r="Q47" i="2"/>
  <c r="S47" i="2"/>
  <c r="U47" i="2"/>
  <c r="W47" i="2"/>
  <c r="Y47" i="2"/>
  <c r="AA47" i="2"/>
  <c r="AC47" i="2"/>
  <c r="AE47" i="2"/>
  <c r="AG47" i="2"/>
  <c r="AI47" i="2"/>
  <c r="O48" i="2"/>
  <c r="Q48" i="2"/>
  <c r="S48" i="2"/>
  <c r="U48" i="2"/>
  <c r="W48" i="2"/>
  <c r="Y48" i="2"/>
  <c r="AA48" i="2"/>
  <c r="AC48" i="2"/>
  <c r="AE48" i="2"/>
  <c r="AG48" i="2"/>
  <c r="AI48" i="2"/>
  <c r="O49" i="2"/>
  <c r="Q49" i="2"/>
  <c r="S49" i="2"/>
  <c r="U49" i="2"/>
  <c r="W49" i="2"/>
  <c r="Y49" i="2"/>
  <c r="AA49" i="2"/>
  <c r="AC49" i="2"/>
  <c r="AE49" i="2"/>
  <c r="AG49" i="2"/>
  <c r="AI49" i="2"/>
  <c r="O50" i="2"/>
  <c r="Q50" i="2"/>
  <c r="S50" i="2"/>
  <c r="U50" i="2"/>
  <c r="W50" i="2"/>
  <c r="Y50" i="2"/>
  <c r="AA50" i="2"/>
  <c r="AC50" i="2"/>
  <c r="AE50" i="2"/>
  <c r="AG50" i="2"/>
  <c r="AI50" i="2"/>
  <c r="O51" i="2"/>
  <c r="Q51" i="2"/>
  <c r="S51" i="2"/>
  <c r="U51" i="2"/>
  <c r="W51" i="2"/>
  <c r="Y51" i="2"/>
  <c r="AA51" i="2"/>
  <c r="AC51" i="2"/>
  <c r="AE51" i="2"/>
  <c r="AG51" i="2"/>
  <c r="AI51" i="2"/>
  <c r="O52" i="2"/>
  <c r="Q52" i="2"/>
  <c r="S52" i="2"/>
  <c r="U52" i="2"/>
  <c r="W52" i="2"/>
  <c r="Y52" i="2"/>
  <c r="AA52" i="2"/>
  <c r="AC52" i="2"/>
  <c r="AE52" i="2"/>
  <c r="AG52" i="2"/>
  <c r="AI52" i="2"/>
  <c r="O53" i="2"/>
  <c r="Q53" i="2"/>
  <c r="S53" i="2"/>
  <c r="U53" i="2"/>
  <c r="W53" i="2"/>
  <c r="Y53" i="2"/>
  <c r="AA53" i="2"/>
  <c r="AC53" i="2"/>
  <c r="AE53" i="2"/>
  <c r="AG53" i="2"/>
  <c r="AI53" i="2"/>
  <c r="O54" i="2"/>
  <c r="Q54" i="2"/>
  <c r="S54" i="2"/>
  <c r="U54" i="2"/>
  <c r="W54" i="2"/>
  <c r="Y54" i="2"/>
  <c r="AA54" i="2"/>
  <c r="AC54" i="2"/>
  <c r="AE54" i="2"/>
  <c r="AG54" i="2"/>
  <c r="AI54" i="2"/>
</calcChain>
</file>

<file path=xl/sharedStrings.xml><?xml version="1.0" encoding="utf-8"?>
<sst xmlns="http://schemas.openxmlformats.org/spreadsheetml/2006/main" count="914" uniqueCount="154">
  <si>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</si>
  <si>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</si>
  <si>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</si>
  <si>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</si>
  <si>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</si>
  <si>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</si>
  <si>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</si>
  <si>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</si>
  <si>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</si>
  <si>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</si>
  <si>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</si>
  <si>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</si>
  <si>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</si>
  <si>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</si>
  <si>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</si>
  <si>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</si>
  <si>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</si>
  <si>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</si>
  <si>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</si>
  <si>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</si>
  <si>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</si>
  <si>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</si>
  <si>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</si>
  <si>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</si>
  <si>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</si>
  <si>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</si>
  <si>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</si>
  <si>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</si>
  <si>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</si>
  <si>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</si>
  <si>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</si>
  <si>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</si>
  <si>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</si>
  <si>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</si>
  <si>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</si>
  <si>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</si>
  <si>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</si>
  <si>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</si>
  <si>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</si>
  <si>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</si>
  <si>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</si>
  <si>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</si>
  <si>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</si>
  <si>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</si>
  <si>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</si>
  <si>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</si>
  <si>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</si>
  <si>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</si>
  <si>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</si>
  <si>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</si>
  <si>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</si>
  <si>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</si>
  <si>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--- </t>
  </si>
  <si>
    <t>Part II.  Population of the United States and Each State: 1790-1990</t>
  </si>
  <si>
    <t>No</t>
  </si>
  <si>
    <t>First</t>
  </si>
  <si>
    <t>significant</t>
  </si>
  <si>
    <t>FIPS</t>
  </si>
  <si>
    <t xml:space="preserve">census </t>
  </si>
  <si>
    <t>change since</t>
  </si>
  <si>
    <t>code</t>
  </si>
  <si>
    <t>1790</t>
  </si>
  <si>
    <t>1900</t>
  </si>
  <si>
    <t>1800</t>
  </si>
  <si>
    <t>1820</t>
  </si>
  <si>
    <t>01</t>
  </si>
  <si>
    <t>1880</t>
  </si>
  <si>
    <t>02</t>
  </si>
  <si>
    <t>1860</t>
  </si>
  <si>
    <t>1870</t>
  </si>
  <si>
    <t>04</t>
  </si>
  <si>
    <t>1810</t>
  </si>
  <si>
    <t>1830</t>
  </si>
  <si>
    <t>05</t>
  </si>
  <si>
    <t>1850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</si>
  <si>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</si>
  <si>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</si>
  <si>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</si>
  <si>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</si>
  <si>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</si>
  <si>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</si>
  <si>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</si>
  <si>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</si>
  <si>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</si>
  <si>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</si>
  <si>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</si>
  <si>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1840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</si>
  <si>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</si>
  <si>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</si>
  <si>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</si>
  <si>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</si>
  <si>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</si>
  <si>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</si>
  <si>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</si>
  <si>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</si>
  <si>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</si>
  <si>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</si>
  <si>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</si>
  <si>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</si>
  <si>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1890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</si>
  <si>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</si>
  <si>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</si>
  <si>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</si>
  <si>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</si>
  <si>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</si>
  <si>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</si>
  <si>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</si>
  <si>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</si>
  <si>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</si>
  <si>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</si>
  <si>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</si>
  <si>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</si>
  <si>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</si>
  <si>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</si>
  <si>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</si>
  <si>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</si>
  <si>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</si>
  <si>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</si>
  <si>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</si>
  <si>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</si>
  <si>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</si>
  <si>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</si>
  <si>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</si>
  <si>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</si>
  <si>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table with row headers in column A</t>
  </si>
  <si>
    <t>Total Population</t>
  </si>
  <si>
    <t>State Pop Share</t>
  </si>
  <si>
    <t>Avg Share Last 3 Decades</t>
  </si>
  <si>
    <t>Predicted Pop on Model</t>
  </si>
  <si>
    <t>Actual Share 2000</t>
  </si>
  <si>
    <t>Avg Share Last 2 Decades</t>
  </si>
  <si>
    <t>Forecast Error - 2 Decades</t>
  </si>
  <si>
    <t>Forecast Error - 3 Decades</t>
  </si>
  <si>
    <t>Sum 3 Decade Forecast Error</t>
  </si>
  <si>
    <t>Sum 2 Decade Forecast Error</t>
  </si>
  <si>
    <t>1900-1910 GR</t>
  </si>
  <si>
    <t>1910-1920 GR</t>
  </si>
  <si>
    <t>1920-1930 GR</t>
  </si>
  <si>
    <t>1930-1940 GR</t>
  </si>
  <si>
    <t>1940-1950 GR</t>
  </si>
  <si>
    <t>1950-1960 GR</t>
  </si>
  <si>
    <t>1960-1970 GR</t>
  </si>
  <si>
    <t>1970-1980 GR</t>
  </si>
  <si>
    <t>1980-1990 GR</t>
  </si>
  <si>
    <t>1990-2000 GR</t>
  </si>
  <si>
    <t>2000-2010 GR</t>
  </si>
  <si>
    <t>YEARS AFTER 1900</t>
  </si>
  <si>
    <t>USA</t>
  </si>
  <si>
    <t xml:space="preserve">Alabama </t>
  </si>
  <si>
    <t xml:space="preserve">y = -0.0006x + 0.1289
</t>
  </si>
  <si>
    <t>Equation</t>
  </si>
  <si>
    <t>Lousiana</t>
  </si>
  <si>
    <t>Massachussetts</t>
  </si>
  <si>
    <t>Mississipi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</si>
</sst>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8">
    <xf numFmtId="0" fontId="0" fillId="0" borderId="0" xfId="0"/>
    <xf numFmtId="49" fontId="18" fillId="0" borderId="0" xfId="0" applyNumberFormat="1" applyFont="1"/>
    <xf numFmtId="0" fontId="18" fillId="0" borderId="0" xfId="0" applyFont="1"/>
    <xf numFmtId="49" fontId="19" fillId="0" borderId="0" xfId="0" applyNumberFormat="1" applyFont="1"/>
    <xf numFmtId="0" fontId="20" fillId="0" borderId="0" xfId="0" applyFont="1"/>
    <xf numFmtId="0" fontId="20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49" fontId="18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2" fontId="20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right"/>
    </xf>
    <xf numFmtId="2" fontId="20" fillId="0" borderId="0" xfId="0" applyNumberFormat="1" applyFont="1"/>
    <xf numFmtId="2" fontId="19" fillId="0" borderId="0" xfId="0" applyNumberFormat="1" applyFont="1"/>
    <xf numFmtId="2" fontId="18" fillId="0" borderId="0" xfId="0" applyNumberFormat="1" applyFont="1"/>
    <xf numFmtId="0" fontId="19" fillId="33" borderId="0" xfId="0" applyFont="1" applyFill="1"/>
    <xf numFmtId="2" fontId="19" fillId="33" borderId="0" xfId="0" applyNumberFormat="1" applyFont="1" applyFill="1"/>
    <xf numFmtId="0" fontId="19" fillId="33" borderId="0" xfId="0" applyFont="1" applyFill="1" applyAlignment="1">
      <alignment horizontal="right"/>
    </xf>
    <xf numFmtId="49" fontId="19" fillId="33" borderId="0" xfId="0" applyNumberFormat="1" applyFont="1" applyFill="1" applyAlignment="1">
      <alignment horizontal="right"/>
    </xf>
    <xf numFmtId="0" fontId="19" fillId="0" borderId="0" xfId="0" applyFont="1"/>
    <xf numFmtId="3" fontId="19" fillId="0" borderId="0" xfId="0" applyNumberFormat="1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49" fontId="19" fillId="0" borderId="0" xfId="0" applyNumberFormat="1" applyFont="1" applyAlignment="1">
      <alignment horizontal="right"/>
    </xf>
    <xf numFmtId="0" fontId="16" fillId="0" borderId="0" xfId="0" applyFont="1"/>
    <xf numFmtId="4" fontId="18" fillId="0" borderId="0" xfId="0" applyNumberFormat="1" applyFont="1" applyAlignment="1">
      <alignment horizontal="right"/>
    </xf>
    <xf numFmtId="3" fontId="18" fillId="0" borderId="0" xfId="0" applyNumberFormat="1" applyFont="1"/>
    <xf numFmtId="3" fontId="0" fillId="0" borderId="0" xfId="0" applyNumberFormat="1"/>
    <xf numFmtId="2" fontId="0" fillId="0" borderId="0" xfId="0" applyNumberFormat="1"/>
    <xf numFmtId="2" fontId="0" fillId="34" borderId="0" xfId="0" applyNumberFormat="1" applyFill="1"/>
    <xf numFmtId="2" fontId="19" fillId="34" borderId="0" xfId="0" applyNumberFormat="1" applyFont="1" applyFill="1"/>
    <xf numFmtId="2" fontId="18" fillId="34" borderId="0" xfId="0" applyNumberFormat="1" applyFont="1" applyFill="1" applyAlignment="1">
      <alignment horizontal="right"/>
    </xf>
    <xf numFmtId="49" fontId="19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4" fontId="18" fillId="34" borderId="0" xfId="0" applyNumberFormat="1" applyFont="1" applyFill="1" applyAlignment="1">
      <alignment horizontal="right"/>
    </xf>
    <xf numFmtId="0" fontId="19" fillId="33" borderId="0" xfId="0" applyFont="1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vs Years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59397503689585"/>
          <c:y val="0.11353795507115595"/>
          <c:w val="0.83595026840083042"/>
          <c:h val="0.6824421058574383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1"/>
            <c:trendlineLbl>
              <c:layout>
                <c:manualLayout>
                  <c:x val="-6.9208308539639926E-3"/>
                  <c:y val="-0.46354394725049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 Population Data'!$I$58:$I$68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'US Population Data'!$J$58:$J$68</c:f>
              <c:numCache>
                <c:formatCode>0.00</c:formatCode>
                <c:ptCount val="11"/>
                <c:pt idx="0">
                  <c:v>0.21</c:v>
                </c:pt>
                <c:pt idx="1">
                  <c:v>0.15</c:v>
                </c:pt>
                <c:pt idx="2">
                  <c:v>0.16</c:v>
                </c:pt>
                <c:pt idx="3">
                  <c:v>7.0000000000000007E-2</c:v>
                </c:pt>
                <c:pt idx="4">
                  <c:v>0.14000000000000001</c:v>
                </c:pt>
                <c:pt idx="5">
                  <c:v>0.19</c:v>
                </c:pt>
                <c:pt idx="6">
                  <c:v>0.13</c:v>
                </c:pt>
                <c:pt idx="7">
                  <c:v>0.11</c:v>
                </c:pt>
                <c:pt idx="8">
                  <c:v>0.1</c:v>
                </c:pt>
                <c:pt idx="9">
                  <c:v>0.13</c:v>
                </c:pt>
                <c:pt idx="1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37-4E4F-912F-EC69C2F84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43072"/>
        <c:axId val="1"/>
      </c:scatterChart>
      <c:valAx>
        <c:axId val="3364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after 1900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Growth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3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vs Years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59397503689585"/>
          <c:y val="0.11353795507115595"/>
          <c:w val="0.83595026840083042"/>
          <c:h val="0.6824421058574383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1"/>
            <c:trendlineLbl>
              <c:layout>
                <c:manualLayout>
                  <c:x val="-6.9208308539639926E-3"/>
                  <c:y val="-0.46354394725049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 Population Data - States GR '!$A$60:$A$70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'US Population Data - States GR '!$B$60:$B$70</c:f>
              <c:numCache>
                <c:formatCode>0.00</c:formatCode>
                <c:ptCount val="11"/>
                <c:pt idx="0">
                  <c:v>0.21</c:v>
                </c:pt>
                <c:pt idx="1">
                  <c:v>0.15</c:v>
                </c:pt>
                <c:pt idx="2">
                  <c:v>0.16</c:v>
                </c:pt>
                <c:pt idx="3">
                  <c:v>7.0000000000000007E-2</c:v>
                </c:pt>
                <c:pt idx="4">
                  <c:v>0.14000000000000001</c:v>
                </c:pt>
                <c:pt idx="5">
                  <c:v>0.19</c:v>
                </c:pt>
                <c:pt idx="6">
                  <c:v>0.13</c:v>
                </c:pt>
                <c:pt idx="7">
                  <c:v>0.11</c:v>
                </c:pt>
                <c:pt idx="8">
                  <c:v>0.1</c:v>
                </c:pt>
                <c:pt idx="9">
                  <c:v>0.13</c:v>
                </c:pt>
                <c:pt idx="1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A4-4C6F-9F2A-C1E3C305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45040"/>
        <c:axId val="1"/>
      </c:scatterChart>
      <c:valAx>
        <c:axId val="33644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after 1900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Growth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50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161574074074074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'US Population Data - States GR '!$C$59</c:f>
              <c:strCache>
                <c:ptCount val="1"/>
                <c:pt idx="0">
                  <c:v>Alabama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1"/>
            <c:trendlineLbl>
              <c:layout>
                <c:manualLayout>
                  <c:x val="2.0250437445319337E-2"/>
                  <c:y val="-0.54845618256051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 Population Data - States GR '!$A$60:$A$70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'US Population Data - States GR '!$C$60:$C$70</c:f>
              <c:numCache>
                <c:formatCode>0.00</c:formatCode>
                <c:ptCount val="11"/>
                <c:pt idx="0">
                  <c:v>0.17</c:v>
                </c:pt>
                <c:pt idx="1">
                  <c:v>0.1</c:v>
                </c:pt>
                <c:pt idx="2">
                  <c:v>0.13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0.05</c:v>
                </c:pt>
                <c:pt idx="7">
                  <c:v>0.13</c:v>
                </c:pt>
                <c:pt idx="8">
                  <c:v>0.04</c:v>
                </c:pt>
                <c:pt idx="9">
                  <c:v>0.1</c:v>
                </c:pt>
                <c:pt idx="10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3D-47FE-B56A-1C56AAE48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04224"/>
        <c:axId val="1"/>
      </c:scatterChart>
      <c:valAx>
        <c:axId val="3355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042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923925</xdr:colOff>
      <xdr:row>4</xdr:row>
      <xdr:rowOff>95250</xdr:rowOff>
    </xdr:from>
    <xdr:to>
      <xdr:col>49</xdr:col>
      <xdr:colOff>19050</xdr:colOff>
      <xdr:row>29</xdr:row>
      <xdr:rowOff>76200</xdr:rowOff>
    </xdr:to>
    <xdr:graphicFrame macro="">
      <xdr:nvGraphicFramePr>
        <xdr:cNvPr id="1052" name="Chart 1">
          <a:extLst>
            <a:ext uri="{FF2B5EF4-FFF2-40B4-BE49-F238E27FC236}">
              <a16:creationId xmlns:a16="http://schemas.microsoft.com/office/drawing/2014/main" id="{53106680-7931-4597-871C-38C07AC56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952500</xdr:colOff>
      <xdr:row>6</xdr:row>
      <xdr:rowOff>123825</xdr:rowOff>
    </xdr:from>
    <xdr:to>
      <xdr:col>49</xdr:col>
      <xdr:colOff>47625</xdr:colOff>
      <xdr:row>31</xdr:row>
      <xdr:rowOff>104775</xdr:rowOff>
    </xdr:to>
    <xdr:graphicFrame macro="">
      <xdr:nvGraphicFramePr>
        <xdr:cNvPr id="6193" name="Chart 1">
          <a:extLst>
            <a:ext uri="{FF2B5EF4-FFF2-40B4-BE49-F238E27FC236}">
              <a16:creationId xmlns:a16="http://schemas.microsoft.com/office/drawing/2014/main" id="{A181AF76-6FB8-42D5-96EA-7D8BDCE35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1038225</xdr:colOff>
      <xdr:row>74</xdr:row>
      <xdr:rowOff>161925</xdr:rowOff>
    </xdr:from>
    <xdr:to>
      <xdr:col>7</xdr:col>
      <xdr:colOff>76200</xdr:colOff>
      <xdr:row>88</xdr:row>
      <xdr:rowOff>190500</xdr:rowOff>
    </xdr:to>
    <xdr:graphicFrame macro="">
      <xdr:nvGraphicFramePr>
        <xdr:cNvPr id="6194" name="Chart 3">
          <a:extLst>
            <a:ext uri="{FF2B5EF4-FFF2-40B4-BE49-F238E27FC236}">
              <a16:creationId xmlns:a16="http://schemas.microsoft.com/office/drawing/2014/main" id="{0153D038-06E2-4330-B2ED-9232F0E73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8"/>
  <sheetViews>
    <sheetView topLeftCell="A30" zoomScale="103" zoomScaleNormal="103" workbookViewId="0">
      <pane xSplit="1" topLeftCell="N1" activePane="topRight" state="frozen"/>
      <selection pane="topRight" activeCell="A40" sqref="A40:IV40"/>
    </sheetView>
  </sheetViews>
  <sheetFormatPr defaultRowHeight="15" x14ac:dyDescent="0.25"/>
  <cols>
    <col min="1" max="1" width="17.42578125" bestFit="1" customWidth="1"/>
    <col min="2" max="2" width="15.7109375" bestFit="1" customWidth="1"/>
    <col min="3" max="5" width="9.85546875" bestFit="1" customWidth="1"/>
    <col min="6" max="6" width="11" bestFit="1" customWidth="1"/>
    <col min="7" max="14" width="10.140625" customWidth="1"/>
    <col min="15" max="15" width="12.85546875" style="28" customWidth="1"/>
    <col min="16" max="16" width="12" bestFit="1" customWidth="1"/>
    <col min="17" max="17" width="12.85546875" style="28" customWidth="1"/>
    <col min="18" max="18" width="12" bestFit="1" customWidth="1"/>
    <col min="19" max="19" width="12.85546875" style="28" customWidth="1"/>
    <col min="20" max="20" width="12" bestFit="1" customWidth="1"/>
    <col min="21" max="21" width="14.140625" style="28" bestFit="1" customWidth="1"/>
    <col min="22" max="22" width="12" bestFit="1" customWidth="1"/>
    <col min="23" max="23" width="12.85546875" style="28" customWidth="1"/>
    <col min="24" max="24" width="12" bestFit="1" customWidth="1"/>
    <col min="25" max="25" width="12.85546875" style="28" customWidth="1"/>
    <col min="26" max="26" width="12" bestFit="1" customWidth="1"/>
    <col min="27" max="27" width="12.85546875" style="28" customWidth="1"/>
    <col min="28" max="28" width="12" bestFit="1" customWidth="1"/>
    <col min="29" max="29" width="12.85546875" style="28" customWidth="1"/>
    <col min="30" max="30" width="12" bestFit="1" customWidth="1"/>
    <col min="31" max="31" width="12.85546875" style="28" customWidth="1"/>
    <col min="32" max="32" width="16.140625" customWidth="1"/>
    <col min="33" max="33" width="12.85546875" style="28" customWidth="1"/>
    <col min="34" max="34" width="16.140625" style="26" customWidth="1"/>
    <col min="35" max="35" width="14.140625" style="28" bestFit="1" customWidth="1"/>
    <col min="37" max="37" width="16.140625" style="26" customWidth="1"/>
  </cols>
  <sheetData>
    <row r="1" spans="1:37" s="23" customFormat="1" x14ac:dyDescent="0.25">
      <c r="A1" s="18"/>
      <c r="B1" s="23">
        <v>1790</v>
      </c>
      <c r="C1" s="18">
        <v>1800</v>
      </c>
      <c r="D1" s="23">
        <v>1810</v>
      </c>
      <c r="E1" s="18">
        <v>1820</v>
      </c>
      <c r="F1" s="23">
        <v>1830</v>
      </c>
      <c r="G1" s="18">
        <v>1840</v>
      </c>
      <c r="H1" s="23">
        <v>1850</v>
      </c>
      <c r="I1" s="18">
        <v>1860</v>
      </c>
      <c r="J1" s="23">
        <v>1870</v>
      </c>
      <c r="K1" s="18">
        <v>1880</v>
      </c>
      <c r="L1" s="23">
        <v>1890</v>
      </c>
      <c r="M1" s="18">
        <v>1900</v>
      </c>
      <c r="N1" s="23">
        <v>1910</v>
      </c>
      <c r="O1" s="29" t="s">
        <v>135</v>
      </c>
      <c r="P1" s="18">
        <v>1920</v>
      </c>
      <c r="Q1" s="29" t="s">
        <v>136</v>
      </c>
      <c r="R1" s="23">
        <v>1930</v>
      </c>
      <c r="S1" s="29" t="s">
        <v>137</v>
      </c>
      <c r="T1" s="18">
        <v>1940</v>
      </c>
      <c r="U1" s="29" t="s">
        <v>138</v>
      </c>
      <c r="V1" s="23">
        <v>1950</v>
      </c>
      <c r="W1" s="29" t="s">
        <v>139</v>
      </c>
      <c r="X1" s="18">
        <v>1960</v>
      </c>
      <c r="Y1" s="29" t="s">
        <v>140</v>
      </c>
      <c r="Z1" s="23">
        <v>1970</v>
      </c>
      <c r="AA1" s="29" t="s">
        <v>141</v>
      </c>
      <c r="AB1" s="18">
        <v>1980</v>
      </c>
      <c r="AC1" s="29" t="s">
        <v>142</v>
      </c>
      <c r="AD1" s="23">
        <v>1990</v>
      </c>
      <c r="AE1" s="29" t="s">
        <v>143</v>
      </c>
      <c r="AF1" s="18">
        <v>2000</v>
      </c>
      <c r="AG1" s="29" t="s">
        <v>144</v>
      </c>
      <c r="AH1" s="18">
        <v>2010</v>
      </c>
      <c r="AI1" s="29" t="s">
        <v>145</v>
      </c>
      <c r="AK1" s="18"/>
    </row>
    <row r="2" spans="1:37" x14ac:dyDescent="0.25">
      <c r="A2" s="1" t="s">
        <v>0</v>
      </c>
      <c r="B2" s="8">
        <v>3929214</v>
      </c>
      <c r="C2" s="8">
        <v>5308483</v>
      </c>
      <c r="D2" s="8">
        <v>7239881</v>
      </c>
      <c r="E2" s="8">
        <v>9638453</v>
      </c>
      <c r="F2" s="8">
        <v>12860702</v>
      </c>
      <c r="G2" s="8">
        <v>17063353</v>
      </c>
      <c r="H2" s="8">
        <v>23191876</v>
      </c>
      <c r="I2" s="8">
        <v>31443321</v>
      </c>
      <c r="J2" s="8">
        <v>38558371</v>
      </c>
      <c r="K2" s="8">
        <v>50189209</v>
      </c>
      <c r="L2" s="8">
        <v>62979766</v>
      </c>
      <c r="M2" s="8">
        <v>76212168</v>
      </c>
      <c r="N2" s="8">
        <v>92228496</v>
      </c>
      <c r="O2" s="30">
        <f>(N2-M2)/M2</f>
        <v>0.21015447297077286</v>
      </c>
      <c r="P2" s="8">
        <v>106021537</v>
      </c>
      <c r="Q2" s="30">
        <f>(P2-N2)/N2</f>
        <v>0.14955292125765554</v>
      </c>
      <c r="R2" s="8">
        <v>123202624</v>
      </c>
      <c r="S2" s="30">
        <f>(R2-P2)/P2</f>
        <v>0.16205280064936239</v>
      </c>
      <c r="T2" s="8">
        <v>132164569</v>
      </c>
      <c r="U2" s="30">
        <f>(T2-R2)/R2</f>
        <v>7.2741510765225253E-2</v>
      </c>
      <c r="V2" s="8">
        <v>151325798</v>
      </c>
      <c r="W2" s="30">
        <f>(V2-T2)/T2</f>
        <v>0.14498007404692553</v>
      </c>
      <c r="X2" s="8">
        <v>179323175</v>
      </c>
      <c r="Y2" s="30">
        <f>(X2-V2)/V2</f>
        <v>0.18501390622106614</v>
      </c>
      <c r="Z2" s="8">
        <v>203211926</v>
      </c>
      <c r="AA2" s="30">
        <f>(Z2-X2)/X2</f>
        <v>0.13321619472775897</v>
      </c>
      <c r="AB2" s="8">
        <v>226545805</v>
      </c>
      <c r="AC2" s="30">
        <f>(AB2-Z2)/Z2</f>
        <v>0.11482534248506655</v>
      </c>
      <c r="AD2" s="8">
        <v>248709873</v>
      </c>
      <c r="AE2" s="30">
        <f>(AD2-AB2)/AB2</f>
        <v>9.7834819761946148E-2</v>
      </c>
      <c r="AF2" s="8">
        <v>281421906</v>
      </c>
      <c r="AG2" s="30">
        <f>(AF2-AD2)/AD2</f>
        <v>0.1315268775035722</v>
      </c>
      <c r="AH2" s="8">
        <v>308745538</v>
      </c>
      <c r="AI2" s="30">
        <f>(AH2-AF2)/AF2</f>
        <v>9.7091347252832555E-2</v>
      </c>
      <c r="AK2" s="24">
        <f>AF8*100/AF2</f>
        <v>12.035896025805467</v>
      </c>
    </row>
    <row r="3" spans="1:37" x14ac:dyDescent="0.25">
      <c r="A3" s="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30"/>
      <c r="P3" s="6"/>
      <c r="Q3" s="30"/>
      <c r="R3" s="6"/>
      <c r="S3" s="30"/>
      <c r="T3" s="6"/>
      <c r="U3" s="30"/>
      <c r="V3" s="6"/>
      <c r="W3" s="30"/>
      <c r="X3" s="6"/>
      <c r="Y3" s="30"/>
      <c r="Z3" s="6"/>
      <c r="AA3" s="30"/>
      <c r="AB3" s="6"/>
      <c r="AC3" s="30"/>
      <c r="AD3" s="6"/>
      <c r="AE3" s="30"/>
      <c r="AF3" s="2"/>
      <c r="AG3" s="30"/>
      <c r="AH3" s="25"/>
      <c r="AI3" s="30"/>
      <c r="AK3" s="8"/>
    </row>
    <row r="4" spans="1:37" x14ac:dyDescent="0.25">
      <c r="A4" s="1" t="s">
        <v>1</v>
      </c>
      <c r="B4" s="6" t="s">
        <v>52</v>
      </c>
      <c r="C4" s="8">
        <v>1250</v>
      </c>
      <c r="D4" s="8">
        <v>9046</v>
      </c>
      <c r="E4" s="8">
        <v>127901</v>
      </c>
      <c r="F4" s="8">
        <v>309527</v>
      </c>
      <c r="G4" s="8">
        <v>590756</v>
      </c>
      <c r="H4" s="8">
        <v>771623</v>
      </c>
      <c r="I4" s="8">
        <v>964201</v>
      </c>
      <c r="J4" s="8">
        <v>996992</v>
      </c>
      <c r="K4" s="8">
        <v>1262505</v>
      </c>
      <c r="L4" s="8">
        <v>1513401</v>
      </c>
      <c r="M4" s="8">
        <v>1828697</v>
      </c>
      <c r="N4" s="8">
        <v>2138093</v>
      </c>
      <c r="O4" s="30">
        <f t="shared" ref="O4:O54" si="0">(N4-M4)/M4</f>
        <v>0.16918931895223757</v>
      </c>
      <c r="P4" s="8">
        <v>2348174</v>
      </c>
      <c r="Q4" s="30">
        <f t="shared" ref="Q4:Q54" si="1">(P4-N4)/N4</f>
        <v>9.8256249845072224E-2</v>
      </c>
      <c r="R4" s="8">
        <v>2646248</v>
      </c>
      <c r="S4" s="30">
        <f t="shared" ref="S4:S54" si="2">(R4-P4)/P4</f>
        <v>0.12693863401945513</v>
      </c>
      <c r="T4" s="8">
        <v>2832961</v>
      </c>
      <c r="U4" s="30">
        <f t="shared" ref="U4:U54" si="3">(T4-R4)/R4</f>
        <v>7.0557634809738159E-2</v>
      </c>
      <c r="V4" s="8">
        <v>3061743</v>
      </c>
      <c r="W4" s="30">
        <f t="shared" ref="W4:W54" si="4">(V4-T4)/T4</f>
        <v>8.0757200681548388E-2</v>
      </c>
      <c r="X4" s="8">
        <v>3266740</v>
      </c>
      <c r="Y4" s="30">
        <f t="shared" ref="Y4:Y54" si="5">(X4-V4)/V4</f>
        <v>6.6954345939551421E-2</v>
      </c>
      <c r="Z4" s="8">
        <v>3444165</v>
      </c>
      <c r="AA4" s="30">
        <f t="shared" ref="AA4:AA54" si="6">(Z4-X4)/X4</f>
        <v>5.4312556248737272E-2</v>
      </c>
      <c r="AB4" s="8">
        <v>3893888</v>
      </c>
      <c r="AC4" s="30">
        <f t="shared" ref="AC4:AC54" si="7">(AB4-Z4)/Z4</f>
        <v>0.13057533538608052</v>
      </c>
      <c r="AD4" s="8">
        <v>4040587</v>
      </c>
      <c r="AE4" s="30">
        <f t="shared" ref="AE4:AE54" si="8">(AD4-AB4)/AB4</f>
        <v>3.7674170392163309E-2</v>
      </c>
      <c r="AF4" s="8">
        <v>4447100</v>
      </c>
      <c r="AG4" s="30">
        <f t="shared" ref="AG4:AG54" si="9">(AF4-AD4)/AD4</f>
        <v>0.10060741174487767</v>
      </c>
      <c r="AH4" s="8">
        <v>4779736</v>
      </c>
      <c r="AI4" s="30">
        <f t="shared" ref="AI4:AI54" si="10">(AH4-AF4)/AF4</f>
        <v>7.4798407951249132E-2</v>
      </c>
      <c r="AK4" s="8"/>
    </row>
    <row r="5" spans="1:37" x14ac:dyDescent="0.25">
      <c r="A5" s="1" t="s">
        <v>2</v>
      </c>
      <c r="B5" s="6" t="s">
        <v>52</v>
      </c>
      <c r="C5" s="6" t="s">
        <v>52</v>
      </c>
      <c r="D5" s="6" t="s">
        <v>52</v>
      </c>
      <c r="E5" s="6" t="s">
        <v>52</v>
      </c>
      <c r="F5" s="6" t="s">
        <v>52</v>
      </c>
      <c r="G5" s="6" t="s">
        <v>52</v>
      </c>
      <c r="H5" s="6" t="s">
        <v>52</v>
      </c>
      <c r="I5" s="6" t="s">
        <v>52</v>
      </c>
      <c r="J5" s="6" t="s">
        <v>52</v>
      </c>
      <c r="K5" s="8">
        <v>33426</v>
      </c>
      <c r="L5" s="8">
        <v>32052</v>
      </c>
      <c r="M5" s="8">
        <v>63592</v>
      </c>
      <c r="N5" s="8">
        <v>64356</v>
      </c>
      <c r="O5" s="30">
        <f t="shared" si="0"/>
        <v>1.2014089822619197E-2</v>
      </c>
      <c r="P5" s="8">
        <v>55036</v>
      </c>
      <c r="Q5" s="30">
        <f t="shared" si="1"/>
        <v>-0.14481944185468332</v>
      </c>
      <c r="R5" s="8">
        <v>59278</v>
      </c>
      <c r="S5" s="30">
        <f t="shared" si="2"/>
        <v>7.7076822443491538E-2</v>
      </c>
      <c r="T5" s="8">
        <v>72524</v>
      </c>
      <c r="U5" s="30">
        <f t="shared" si="3"/>
        <v>0.22345558217213807</v>
      </c>
      <c r="V5" s="8">
        <v>128643</v>
      </c>
      <c r="W5" s="30">
        <f t="shared" si="4"/>
        <v>0.77379901825602559</v>
      </c>
      <c r="X5" s="8">
        <v>226167</v>
      </c>
      <c r="Y5" s="30">
        <f t="shared" si="5"/>
        <v>0.75809799211772111</v>
      </c>
      <c r="Z5" s="8">
        <v>300382</v>
      </c>
      <c r="AA5" s="30">
        <f t="shared" si="6"/>
        <v>0.3281424787877984</v>
      </c>
      <c r="AB5" s="8">
        <v>401851</v>
      </c>
      <c r="AC5" s="30">
        <f t="shared" si="7"/>
        <v>0.33779986816786622</v>
      </c>
      <c r="AD5" s="8">
        <v>550043</v>
      </c>
      <c r="AE5" s="30">
        <f t="shared" si="8"/>
        <v>0.36877350062585385</v>
      </c>
      <c r="AF5" s="8">
        <v>626932</v>
      </c>
      <c r="AG5" s="30">
        <f t="shared" si="9"/>
        <v>0.1397872529965839</v>
      </c>
      <c r="AH5" s="8">
        <v>710231</v>
      </c>
      <c r="AI5" s="30">
        <f t="shared" si="10"/>
        <v>0.13286767942934799</v>
      </c>
      <c r="AK5" s="8"/>
    </row>
    <row r="6" spans="1:37" x14ac:dyDescent="0.25">
      <c r="A6" s="1" t="s">
        <v>3</v>
      </c>
      <c r="B6" s="6" t="s">
        <v>52</v>
      </c>
      <c r="C6" s="6" t="s">
        <v>52</v>
      </c>
      <c r="D6" s="6" t="s">
        <v>52</v>
      </c>
      <c r="E6" s="6" t="s">
        <v>52</v>
      </c>
      <c r="F6" s="6" t="s">
        <v>52</v>
      </c>
      <c r="G6" s="6" t="s">
        <v>52</v>
      </c>
      <c r="H6" s="6" t="s">
        <v>52</v>
      </c>
      <c r="I6" s="8">
        <v>6482</v>
      </c>
      <c r="J6" s="8">
        <v>9658</v>
      </c>
      <c r="K6" s="8">
        <v>40440</v>
      </c>
      <c r="L6" s="8">
        <v>88243</v>
      </c>
      <c r="M6" s="8">
        <v>122931</v>
      </c>
      <c r="N6" s="8">
        <v>204354</v>
      </c>
      <c r="O6" s="30">
        <f t="shared" si="0"/>
        <v>0.6623471703638627</v>
      </c>
      <c r="P6" s="8">
        <v>334162</v>
      </c>
      <c r="Q6" s="30">
        <f t="shared" si="1"/>
        <v>0.6352114468030966</v>
      </c>
      <c r="R6" s="8">
        <v>435573</v>
      </c>
      <c r="S6" s="30">
        <f t="shared" si="2"/>
        <v>0.30347855231893511</v>
      </c>
      <c r="T6" s="8">
        <v>499261</v>
      </c>
      <c r="U6" s="30">
        <f t="shared" si="3"/>
        <v>0.14621659285584734</v>
      </c>
      <c r="V6" s="8">
        <v>749587</v>
      </c>
      <c r="W6" s="30">
        <f t="shared" si="4"/>
        <v>0.50139305894111497</v>
      </c>
      <c r="X6" s="8">
        <v>1302161</v>
      </c>
      <c r="Y6" s="30">
        <f t="shared" si="5"/>
        <v>0.73717126897878427</v>
      </c>
      <c r="Z6" s="8">
        <v>1770900</v>
      </c>
      <c r="AA6" s="30">
        <f t="shared" si="6"/>
        <v>0.35997008050463808</v>
      </c>
      <c r="AB6" s="8">
        <v>2718215</v>
      </c>
      <c r="AC6" s="30">
        <f t="shared" si="7"/>
        <v>0.53493421424134624</v>
      </c>
      <c r="AD6" s="8">
        <v>3665228</v>
      </c>
      <c r="AE6" s="30">
        <f t="shared" si="8"/>
        <v>0.34839517845350715</v>
      </c>
      <c r="AF6" s="8">
        <v>5130632</v>
      </c>
      <c r="AG6" s="30">
        <f t="shared" si="9"/>
        <v>0.39981250825323827</v>
      </c>
      <c r="AH6" s="8">
        <v>6392017</v>
      </c>
      <c r="AI6" s="30">
        <f t="shared" si="10"/>
        <v>0.24585372718214832</v>
      </c>
      <c r="AK6" s="8"/>
    </row>
    <row r="7" spans="1:37" x14ac:dyDescent="0.25">
      <c r="A7" s="1" t="s">
        <v>4</v>
      </c>
      <c r="B7" s="6" t="s">
        <v>52</v>
      </c>
      <c r="C7" s="6" t="s">
        <v>52</v>
      </c>
      <c r="D7" s="8">
        <v>1062</v>
      </c>
      <c r="E7" s="8">
        <v>14273</v>
      </c>
      <c r="F7" s="8">
        <v>30388</v>
      </c>
      <c r="G7" s="8">
        <v>97574</v>
      </c>
      <c r="H7" s="8">
        <v>209897</v>
      </c>
      <c r="I7" s="8">
        <v>435450</v>
      </c>
      <c r="J7" s="8">
        <v>484471</v>
      </c>
      <c r="K7" s="8">
        <v>802525</v>
      </c>
      <c r="L7" s="8">
        <v>1128211</v>
      </c>
      <c r="M7" s="8">
        <v>1311564</v>
      </c>
      <c r="N7" s="8">
        <v>1574449</v>
      </c>
      <c r="O7" s="30">
        <f t="shared" si="0"/>
        <v>0.20043627302975683</v>
      </c>
      <c r="P7" s="8">
        <v>1752204</v>
      </c>
      <c r="Q7" s="30">
        <f t="shared" si="1"/>
        <v>0.11289981447477816</v>
      </c>
      <c r="R7" s="8">
        <v>1854482</v>
      </c>
      <c r="S7" s="30">
        <f t="shared" si="2"/>
        <v>5.8371057251324618E-2</v>
      </c>
      <c r="T7" s="8">
        <v>1949387</v>
      </c>
      <c r="U7" s="30">
        <f t="shared" si="3"/>
        <v>5.1176015728381298E-2</v>
      </c>
      <c r="V7" s="8">
        <v>1909511</v>
      </c>
      <c r="W7" s="30">
        <f t="shared" si="4"/>
        <v>-2.0455661189902261E-2</v>
      </c>
      <c r="X7" s="8">
        <v>1786272</v>
      </c>
      <c r="Y7" s="30">
        <f t="shared" si="5"/>
        <v>-6.4539560128221304E-2</v>
      </c>
      <c r="Z7" s="8">
        <v>1923295</v>
      </c>
      <c r="AA7" s="30">
        <f t="shared" si="6"/>
        <v>7.6708922269396823E-2</v>
      </c>
      <c r="AB7" s="8">
        <v>2286435</v>
      </c>
      <c r="AC7" s="30">
        <f t="shared" si="7"/>
        <v>0.18881138878851139</v>
      </c>
      <c r="AD7" s="8">
        <v>2350725</v>
      </c>
      <c r="AE7" s="30">
        <f t="shared" si="8"/>
        <v>2.8118009040274488E-2</v>
      </c>
      <c r="AF7" s="8">
        <v>2673400</v>
      </c>
      <c r="AG7" s="30">
        <f t="shared" si="9"/>
        <v>0.13726616256686766</v>
      </c>
      <c r="AH7" s="8">
        <v>2915918</v>
      </c>
      <c r="AI7" s="30">
        <f t="shared" si="10"/>
        <v>9.0715194134809607E-2</v>
      </c>
      <c r="AK7" s="8"/>
    </row>
    <row r="8" spans="1:37" x14ac:dyDescent="0.25">
      <c r="A8" s="1" t="s">
        <v>5</v>
      </c>
      <c r="B8" s="6" t="s">
        <v>52</v>
      </c>
      <c r="C8" s="6" t="s">
        <v>52</v>
      </c>
      <c r="D8" s="6" t="s">
        <v>52</v>
      </c>
      <c r="E8" s="6" t="s">
        <v>52</v>
      </c>
      <c r="F8" s="6" t="s">
        <v>52</v>
      </c>
      <c r="G8" s="6" t="s">
        <v>52</v>
      </c>
      <c r="H8" s="8">
        <v>92597</v>
      </c>
      <c r="I8" s="8">
        <v>379994</v>
      </c>
      <c r="J8" s="8">
        <v>560247</v>
      </c>
      <c r="K8" s="8">
        <v>864694</v>
      </c>
      <c r="L8" s="8">
        <v>1213398</v>
      </c>
      <c r="M8" s="8">
        <v>1485053</v>
      </c>
      <c r="N8" s="8">
        <v>2377549</v>
      </c>
      <c r="O8" s="30">
        <f t="shared" si="0"/>
        <v>0.60098595807691713</v>
      </c>
      <c r="P8" s="8">
        <v>3426861</v>
      </c>
      <c r="Q8" s="30">
        <f t="shared" si="1"/>
        <v>0.44134190294290465</v>
      </c>
      <c r="R8" s="8">
        <v>5677251</v>
      </c>
      <c r="S8" s="30">
        <f t="shared" si="2"/>
        <v>0.65669135690067382</v>
      </c>
      <c r="T8" s="8">
        <v>6907387</v>
      </c>
      <c r="U8" s="30">
        <f t="shared" si="3"/>
        <v>0.21667810706273161</v>
      </c>
      <c r="V8" s="8">
        <v>10586223</v>
      </c>
      <c r="W8" s="30">
        <f t="shared" si="4"/>
        <v>0.53259445286618512</v>
      </c>
      <c r="X8" s="8">
        <v>15717204</v>
      </c>
      <c r="Y8" s="30">
        <f t="shared" si="5"/>
        <v>0.48468476433946273</v>
      </c>
      <c r="Z8" s="8">
        <v>19953134</v>
      </c>
      <c r="AA8" s="30">
        <f t="shared" si="6"/>
        <v>0.2695091315223751</v>
      </c>
      <c r="AB8" s="8">
        <v>23667902</v>
      </c>
      <c r="AC8" s="30">
        <f t="shared" si="7"/>
        <v>0.18617466308801414</v>
      </c>
      <c r="AD8" s="8">
        <v>29760021</v>
      </c>
      <c r="AE8" s="30">
        <f t="shared" si="8"/>
        <v>0.25740004331604888</v>
      </c>
      <c r="AF8" s="8">
        <v>33871648</v>
      </c>
      <c r="AG8" s="30">
        <f t="shared" si="9"/>
        <v>0.13815941191708164</v>
      </c>
      <c r="AH8" s="8">
        <v>37253956</v>
      </c>
      <c r="AI8" s="30">
        <f t="shared" si="10"/>
        <v>9.9856611641689241E-2</v>
      </c>
      <c r="AK8" s="8"/>
    </row>
    <row r="9" spans="1:37" x14ac:dyDescent="0.25">
      <c r="A9" s="1" t="s">
        <v>6</v>
      </c>
      <c r="B9" s="6" t="s">
        <v>52</v>
      </c>
      <c r="C9" s="6" t="s">
        <v>52</v>
      </c>
      <c r="D9" s="6" t="s">
        <v>52</v>
      </c>
      <c r="E9" s="6" t="s">
        <v>52</v>
      </c>
      <c r="F9" s="6" t="s">
        <v>52</v>
      </c>
      <c r="G9" s="6" t="s">
        <v>52</v>
      </c>
      <c r="H9" s="6" t="s">
        <v>52</v>
      </c>
      <c r="I9" s="8">
        <v>34277</v>
      </c>
      <c r="J9" s="8">
        <v>39864</v>
      </c>
      <c r="K9" s="8">
        <v>194327</v>
      </c>
      <c r="L9" s="8">
        <v>413249</v>
      </c>
      <c r="M9" s="8">
        <v>539700</v>
      </c>
      <c r="N9" s="8">
        <v>799024</v>
      </c>
      <c r="O9" s="30">
        <f t="shared" si="0"/>
        <v>0.48049657216972391</v>
      </c>
      <c r="P9" s="8">
        <v>939629</v>
      </c>
      <c r="Q9" s="30">
        <f t="shared" si="1"/>
        <v>0.17597093454013896</v>
      </c>
      <c r="R9" s="8">
        <v>1035791</v>
      </c>
      <c r="S9" s="30">
        <f t="shared" si="2"/>
        <v>0.10234039179293104</v>
      </c>
      <c r="T9" s="8">
        <v>1123296</v>
      </c>
      <c r="U9" s="30">
        <f t="shared" si="3"/>
        <v>8.4481328762269603E-2</v>
      </c>
      <c r="V9" s="8">
        <v>1325089</v>
      </c>
      <c r="W9" s="30">
        <f t="shared" si="4"/>
        <v>0.17964365581289349</v>
      </c>
      <c r="X9" s="8">
        <v>1753947</v>
      </c>
      <c r="Y9" s="30">
        <f t="shared" si="5"/>
        <v>0.32364467594252161</v>
      </c>
      <c r="Z9" s="8">
        <v>2207259</v>
      </c>
      <c r="AA9" s="30">
        <f t="shared" si="6"/>
        <v>0.25845250740187703</v>
      </c>
      <c r="AB9" s="8">
        <v>2889964</v>
      </c>
      <c r="AC9" s="30">
        <f t="shared" si="7"/>
        <v>0.30929990544834113</v>
      </c>
      <c r="AD9" s="8">
        <v>3294394</v>
      </c>
      <c r="AE9" s="30">
        <f t="shared" si="8"/>
        <v>0.13994291970419009</v>
      </c>
      <c r="AF9" s="8">
        <v>4301261</v>
      </c>
      <c r="AG9" s="30">
        <f t="shared" si="9"/>
        <v>0.30563041336282182</v>
      </c>
      <c r="AH9" s="8">
        <v>5029196</v>
      </c>
      <c r="AI9" s="30">
        <f t="shared" si="10"/>
        <v>0.16923757939822764</v>
      </c>
      <c r="AK9" s="8"/>
    </row>
    <row r="10" spans="1:37" x14ac:dyDescent="0.25">
      <c r="A10" s="1" t="s">
        <v>7</v>
      </c>
      <c r="B10" s="8">
        <v>237946</v>
      </c>
      <c r="C10" s="8">
        <v>251002</v>
      </c>
      <c r="D10" s="8">
        <v>261942</v>
      </c>
      <c r="E10" s="8">
        <v>275248</v>
      </c>
      <c r="F10" s="8">
        <v>297675</v>
      </c>
      <c r="G10" s="8">
        <v>309978</v>
      </c>
      <c r="H10" s="8">
        <v>370792</v>
      </c>
      <c r="I10" s="8">
        <v>460147</v>
      </c>
      <c r="J10" s="8">
        <v>537454</v>
      </c>
      <c r="K10" s="8">
        <v>622700</v>
      </c>
      <c r="L10" s="8">
        <v>746258</v>
      </c>
      <c r="M10" s="8">
        <v>908420</v>
      </c>
      <c r="N10" s="8">
        <v>1114756</v>
      </c>
      <c r="O10" s="30">
        <f t="shared" si="0"/>
        <v>0.22713722727372801</v>
      </c>
      <c r="P10" s="8">
        <v>1380631</v>
      </c>
      <c r="Q10" s="30">
        <f t="shared" si="1"/>
        <v>0.23850510784422779</v>
      </c>
      <c r="R10" s="8">
        <v>1606903</v>
      </c>
      <c r="S10" s="30">
        <f t="shared" si="2"/>
        <v>0.1638902791549661</v>
      </c>
      <c r="T10" s="8">
        <v>1709242</v>
      </c>
      <c r="U10" s="30">
        <f t="shared" si="3"/>
        <v>6.3687104946596032E-2</v>
      </c>
      <c r="V10" s="8">
        <v>2007280</v>
      </c>
      <c r="W10" s="30">
        <f t="shared" si="4"/>
        <v>0.17436852125094049</v>
      </c>
      <c r="X10" s="8">
        <v>2535234</v>
      </c>
      <c r="Y10" s="30">
        <f t="shared" si="5"/>
        <v>0.26301960862460644</v>
      </c>
      <c r="Z10" s="8">
        <v>3031709</v>
      </c>
      <c r="AA10" s="30">
        <f t="shared" si="6"/>
        <v>0.19583004961277736</v>
      </c>
      <c r="AB10" s="8">
        <v>3107576</v>
      </c>
      <c r="AC10" s="30">
        <f t="shared" si="7"/>
        <v>2.5024499383021259E-2</v>
      </c>
      <c r="AD10" s="8">
        <v>3287116</v>
      </c>
      <c r="AE10" s="30">
        <f t="shared" si="8"/>
        <v>5.7774934547055325E-2</v>
      </c>
      <c r="AF10" s="8">
        <v>3405565</v>
      </c>
      <c r="AG10" s="30">
        <f t="shared" si="9"/>
        <v>3.6034323096598965E-2</v>
      </c>
      <c r="AH10" s="8">
        <v>3574097</v>
      </c>
      <c r="AI10" s="30">
        <f t="shared" si="10"/>
        <v>4.9487236332297284E-2</v>
      </c>
      <c r="AK10" s="8"/>
    </row>
    <row r="11" spans="1:37" x14ac:dyDescent="0.25">
      <c r="A11" s="1" t="s">
        <v>8</v>
      </c>
      <c r="B11" s="8">
        <v>59096</v>
      </c>
      <c r="C11" s="8">
        <v>64273</v>
      </c>
      <c r="D11" s="8">
        <v>72674</v>
      </c>
      <c r="E11" s="8">
        <v>72749</v>
      </c>
      <c r="F11" s="8">
        <v>76748</v>
      </c>
      <c r="G11" s="8">
        <v>78085</v>
      </c>
      <c r="H11" s="8">
        <v>91532</v>
      </c>
      <c r="I11" s="8">
        <v>112216</v>
      </c>
      <c r="J11" s="8">
        <v>125015</v>
      </c>
      <c r="K11" s="8">
        <v>146608</v>
      </c>
      <c r="L11" s="8">
        <v>168493</v>
      </c>
      <c r="M11" s="8">
        <v>184735</v>
      </c>
      <c r="N11" s="8">
        <v>202322</v>
      </c>
      <c r="O11" s="30">
        <f t="shared" si="0"/>
        <v>9.5201234200341031E-2</v>
      </c>
      <c r="P11" s="8">
        <v>223003</v>
      </c>
      <c r="Q11" s="30">
        <f t="shared" si="1"/>
        <v>0.1022182461620585</v>
      </c>
      <c r="R11" s="8">
        <v>238380</v>
      </c>
      <c r="S11" s="30">
        <f t="shared" si="2"/>
        <v>6.8954229315300694E-2</v>
      </c>
      <c r="T11" s="8">
        <v>266505</v>
      </c>
      <c r="U11" s="30">
        <f t="shared" si="3"/>
        <v>0.1179838912660458</v>
      </c>
      <c r="V11" s="8">
        <v>318085</v>
      </c>
      <c r="W11" s="30">
        <f t="shared" si="4"/>
        <v>0.19354233504061838</v>
      </c>
      <c r="X11" s="8">
        <v>446292</v>
      </c>
      <c r="Y11" s="30">
        <f t="shared" si="5"/>
        <v>0.40305893078894006</v>
      </c>
      <c r="Z11" s="8">
        <v>548104</v>
      </c>
      <c r="AA11" s="30">
        <f t="shared" si="6"/>
        <v>0.22812866912245794</v>
      </c>
      <c r="AB11" s="8">
        <v>594338</v>
      </c>
      <c r="AC11" s="30">
        <f t="shared" si="7"/>
        <v>8.4352604615182514E-2</v>
      </c>
      <c r="AD11" s="8">
        <v>666168</v>
      </c>
      <c r="AE11" s="30">
        <f t="shared" si="8"/>
        <v>0.12085715535604319</v>
      </c>
      <c r="AF11" s="8">
        <v>783600</v>
      </c>
      <c r="AG11" s="30">
        <f t="shared" si="9"/>
        <v>0.1762798573332853</v>
      </c>
      <c r="AH11" s="8">
        <v>897934</v>
      </c>
      <c r="AI11" s="30">
        <f t="shared" si="10"/>
        <v>0.1459086268504339</v>
      </c>
      <c r="AK11" s="8"/>
    </row>
    <row r="12" spans="1:37" x14ac:dyDescent="0.25">
      <c r="A12" s="1" t="s">
        <v>9</v>
      </c>
      <c r="B12" s="6" t="s">
        <v>52</v>
      </c>
      <c r="C12" s="8">
        <v>8144</v>
      </c>
      <c r="D12" s="8">
        <v>15471</v>
      </c>
      <c r="E12" s="8">
        <v>23336</v>
      </c>
      <c r="F12" s="8">
        <v>30261</v>
      </c>
      <c r="G12" s="8">
        <v>33745</v>
      </c>
      <c r="H12" s="8">
        <v>51687</v>
      </c>
      <c r="I12" s="8">
        <v>75080</v>
      </c>
      <c r="J12" s="8">
        <v>131700</v>
      </c>
      <c r="K12" s="8">
        <v>177624</v>
      </c>
      <c r="L12" s="8">
        <v>230392</v>
      </c>
      <c r="M12" s="8">
        <v>278718</v>
      </c>
      <c r="N12" s="8">
        <v>331069</v>
      </c>
      <c r="O12" s="30">
        <f t="shared" si="0"/>
        <v>0.18782784032606434</v>
      </c>
      <c r="P12" s="8">
        <v>437571</v>
      </c>
      <c r="Q12" s="30">
        <f t="shared" si="1"/>
        <v>0.3216912486520937</v>
      </c>
      <c r="R12" s="8">
        <v>486869</v>
      </c>
      <c r="S12" s="30">
        <f t="shared" si="2"/>
        <v>0.11266285928455039</v>
      </c>
      <c r="T12" s="8">
        <v>663091</v>
      </c>
      <c r="U12" s="30">
        <f t="shared" si="3"/>
        <v>0.36194951824823512</v>
      </c>
      <c r="V12" s="8">
        <v>802178</v>
      </c>
      <c r="W12" s="30">
        <f t="shared" si="4"/>
        <v>0.20975552375164194</v>
      </c>
      <c r="X12" s="8">
        <v>763956</v>
      </c>
      <c r="Y12" s="30">
        <f t="shared" si="5"/>
        <v>-4.7647778921885167E-2</v>
      </c>
      <c r="Z12" s="8">
        <v>756510</v>
      </c>
      <c r="AA12" s="30">
        <f t="shared" si="6"/>
        <v>-9.7466346229363992E-3</v>
      </c>
      <c r="AB12" s="8">
        <v>638333</v>
      </c>
      <c r="AC12" s="30">
        <f t="shared" si="7"/>
        <v>-0.15621340101254444</v>
      </c>
      <c r="AD12" s="8">
        <v>606900</v>
      </c>
      <c r="AE12" s="30">
        <f t="shared" si="8"/>
        <v>-4.924232336413753E-2</v>
      </c>
      <c r="AF12" s="8">
        <v>572059</v>
      </c>
      <c r="AG12" s="30">
        <f t="shared" si="9"/>
        <v>-5.7408139726478825E-2</v>
      </c>
      <c r="AH12" s="8">
        <v>601723</v>
      </c>
      <c r="AI12" s="30">
        <f t="shared" si="10"/>
        <v>5.1854791201606826E-2</v>
      </c>
      <c r="AK12" s="8"/>
    </row>
    <row r="13" spans="1:37" x14ac:dyDescent="0.25">
      <c r="A13" s="1" t="s">
        <v>10</v>
      </c>
      <c r="B13" s="6" t="s">
        <v>52</v>
      </c>
      <c r="C13" s="6" t="s">
        <v>52</v>
      </c>
      <c r="D13" s="6" t="s">
        <v>52</v>
      </c>
      <c r="E13" s="6" t="s">
        <v>52</v>
      </c>
      <c r="F13" s="8">
        <v>34730</v>
      </c>
      <c r="G13" s="8">
        <v>54477</v>
      </c>
      <c r="H13" s="8">
        <v>87445</v>
      </c>
      <c r="I13" s="8">
        <v>140424</v>
      </c>
      <c r="J13" s="8">
        <v>187748</v>
      </c>
      <c r="K13" s="8">
        <v>269493</v>
      </c>
      <c r="L13" s="8">
        <v>391422</v>
      </c>
      <c r="M13" s="8">
        <v>528542</v>
      </c>
      <c r="N13" s="8">
        <v>752619</v>
      </c>
      <c r="O13" s="30">
        <f t="shared" si="0"/>
        <v>0.42395306333271526</v>
      </c>
      <c r="P13" s="8">
        <v>968470</v>
      </c>
      <c r="Q13" s="30">
        <f t="shared" si="1"/>
        <v>0.28679982833279521</v>
      </c>
      <c r="R13" s="8">
        <v>1468211</v>
      </c>
      <c r="S13" s="30">
        <f t="shared" si="2"/>
        <v>0.51601082119218977</v>
      </c>
      <c r="T13" s="8">
        <v>1897414</v>
      </c>
      <c r="U13" s="30">
        <f t="shared" si="3"/>
        <v>0.29233059825869717</v>
      </c>
      <c r="V13" s="8">
        <v>2771305</v>
      </c>
      <c r="W13" s="30">
        <f t="shared" si="4"/>
        <v>0.46056949089655708</v>
      </c>
      <c r="X13" s="8">
        <v>4951560</v>
      </c>
      <c r="Y13" s="30">
        <f t="shared" si="5"/>
        <v>0.78672502665711641</v>
      </c>
      <c r="Z13" s="8">
        <v>6789443</v>
      </c>
      <c r="AA13" s="30">
        <f t="shared" si="6"/>
        <v>0.37117251936763362</v>
      </c>
      <c r="AB13" s="8">
        <v>9746324</v>
      </c>
      <c r="AC13" s="30">
        <f t="shared" si="7"/>
        <v>0.4355115728933876</v>
      </c>
      <c r="AD13" s="8">
        <v>12937926</v>
      </c>
      <c r="AE13" s="30">
        <f t="shared" si="8"/>
        <v>0.32746725842481739</v>
      </c>
      <c r="AF13" s="8">
        <v>15982378</v>
      </c>
      <c r="AG13" s="30">
        <f t="shared" si="9"/>
        <v>0.23531221310123432</v>
      </c>
      <c r="AH13" s="8">
        <v>18801310</v>
      </c>
      <c r="AI13" s="30">
        <f t="shared" si="10"/>
        <v>0.17637750777762859</v>
      </c>
      <c r="AK13" s="8"/>
    </row>
    <row r="14" spans="1:37" x14ac:dyDescent="0.25">
      <c r="A14" s="1" t="s">
        <v>11</v>
      </c>
      <c r="B14" s="8">
        <v>82548</v>
      </c>
      <c r="C14" s="8">
        <v>162686</v>
      </c>
      <c r="D14" s="8">
        <v>251407</v>
      </c>
      <c r="E14" s="8">
        <v>340989</v>
      </c>
      <c r="F14" s="8">
        <v>516823</v>
      </c>
      <c r="G14" s="8">
        <v>691392</v>
      </c>
      <c r="H14" s="8">
        <v>906185</v>
      </c>
      <c r="I14" s="8">
        <v>1057286</v>
      </c>
      <c r="J14" s="8">
        <v>1184109</v>
      </c>
      <c r="K14" s="8">
        <v>1542180</v>
      </c>
      <c r="L14" s="8">
        <v>1837353</v>
      </c>
      <c r="M14" s="8">
        <v>2216331</v>
      </c>
      <c r="N14" s="8">
        <v>2609121</v>
      </c>
      <c r="O14" s="30">
        <f t="shared" si="0"/>
        <v>0.17722533321963191</v>
      </c>
      <c r="P14" s="8">
        <v>2895832</v>
      </c>
      <c r="Q14" s="30">
        <f t="shared" si="1"/>
        <v>0.10988796610046066</v>
      </c>
      <c r="R14" s="8">
        <v>2908506</v>
      </c>
      <c r="S14" s="30">
        <f t="shared" si="2"/>
        <v>4.3766351086665248E-3</v>
      </c>
      <c r="T14" s="8">
        <v>3123723</v>
      </c>
      <c r="U14" s="30">
        <f t="shared" si="3"/>
        <v>7.3995721514757057E-2</v>
      </c>
      <c r="V14" s="8">
        <v>3444578</v>
      </c>
      <c r="W14" s="30">
        <f t="shared" si="4"/>
        <v>0.10271557369203352</v>
      </c>
      <c r="X14" s="8">
        <v>3943116</v>
      </c>
      <c r="Y14" s="30">
        <f t="shared" si="5"/>
        <v>0.14473122687307416</v>
      </c>
      <c r="Z14" s="8">
        <v>4589575</v>
      </c>
      <c r="AA14" s="30">
        <f t="shared" si="6"/>
        <v>0.16394622932726299</v>
      </c>
      <c r="AB14" s="8">
        <v>5463105</v>
      </c>
      <c r="AC14" s="30">
        <f t="shared" si="7"/>
        <v>0.19032916991224677</v>
      </c>
      <c r="AD14" s="8">
        <v>6478216</v>
      </c>
      <c r="AE14" s="30">
        <f t="shared" si="8"/>
        <v>0.18581209769901916</v>
      </c>
      <c r="AF14" s="8">
        <v>8186453</v>
      </c>
      <c r="AG14" s="30">
        <f t="shared" si="9"/>
        <v>0.26368941696294163</v>
      </c>
      <c r="AH14" s="8">
        <v>9687653</v>
      </c>
      <c r="AI14" s="30">
        <f t="shared" si="10"/>
        <v>0.18337612150219393</v>
      </c>
      <c r="AK14" s="8"/>
    </row>
    <row r="15" spans="1:37" x14ac:dyDescent="0.25">
      <c r="A15" s="1" t="s">
        <v>12</v>
      </c>
      <c r="B15" s="6" t="s">
        <v>52</v>
      </c>
      <c r="C15" s="6" t="s">
        <v>52</v>
      </c>
      <c r="D15" s="6" t="s">
        <v>52</v>
      </c>
      <c r="E15" s="6" t="s">
        <v>52</v>
      </c>
      <c r="F15" s="6" t="s">
        <v>52</v>
      </c>
      <c r="G15" s="6" t="s">
        <v>52</v>
      </c>
      <c r="H15" s="6" t="s">
        <v>52</v>
      </c>
      <c r="I15" s="6" t="s">
        <v>52</v>
      </c>
      <c r="J15" s="6" t="s">
        <v>52</v>
      </c>
      <c r="K15" s="6" t="s">
        <v>52</v>
      </c>
      <c r="L15" s="6" t="s">
        <v>52</v>
      </c>
      <c r="M15" s="8">
        <v>154001</v>
      </c>
      <c r="N15" s="8">
        <v>191874</v>
      </c>
      <c r="O15" s="30">
        <f t="shared" si="0"/>
        <v>0.2459269745001656</v>
      </c>
      <c r="P15" s="8">
        <v>255881</v>
      </c>
      <c r="Q15" s="30">
        <f t="shared" si="1"/>
        <v>0.33358870925711664</v>
      </c>
      <c r="R15" s="8">
        <v>368300</v>
      </c>
      <c r="S15" s="30">
        <f t="shared" si="2"/>
        <v>0.43934094364177095</v>
      </c>
      <c r="T15" s="8">
        <v>422770</v>
      </c>
      <c r="U15" s="30">
        <f t="shared" si="3"/>
        <v>0.14789573717078469</v>
      </c>
      <c r="V15" s="8">
        <v>499794</v>
      </c>
      <c r="W15" s="30">
        <f t="shared" si="4"/>
        <v>0.18218889703621355</v>
      </c>
      <c r="X15" s="8">
        <v>632772</v>
      </c>
      <c r="Y15" s="30">
        <f t="shared" si="5"/>
        <v>0.26606561903504244</v>
      </c>
      <c r="Z15" s="8">
        <v>768561</v>
      </c>
      <c r="AA15" s="30">
        <f t="shared" si="6"/>
        <v>0.21459388215660616</v>
      </c>
      <c r="AB15" s="8">
        <v>964691</v>
      </c>
      <c r="AC15" s="30">
        <f t="shared" si="7"/>
        <v>0.25519119497346338</v>
      </c>
      <c r="AD15" s="8">
        <v>1108229</v>
      </c>
      <c r="AE15" s="30">
        <f t="shared" si="8"/>
        <v>0.14879168562783315</v>
      </c>
      <c r="AF15" s="8">
        <v>1211537</v>
      </c>
      <c r="AG15" s="30">
        <f t="shared" si="9"/>
        <v>9.3219000766087148E-2</v>
      </c>
      <c r="AH15" s="8">
        <v>1360301</v>
      </c>
      <c r="AI15" s="30">
        <f t="shared" si="10"/>
        <v>0.12278948146032684</v>
      </c>
      <c r="AK15" s="8"/>
    </row>
    <row r="16" spans="1:37" x14ac:dyDescent="0.25">
      <c r="A16" s="1" t="s">
        <v>13</v>
      </c>
      <c r="B16" s="6" t="s">
        <v>52</v>
      </c>
      <c r="C16" s="6" t="s">
        <v>52</v>
      </c>
      <c r="D16" s="6" t="s">
        <v>52</v>
      </c>
      <c r="E16" s="6" t="s">
        <v>52</v>
      </c>
      <c r="F16" s="6" t="s">
        <v>52</v>
      </c>
      <c r="G16" s="6" t="s">
        <v>52</v>
      </c>
      <c r="H16" s="6" t="s">
        <v>52</v>
      </c>
      <c r="I16" s="6" t="s">
        <v>52</v>
      </c>
      <c r="J16" s="8">
        <v>14999</v>
      </c>
      <c r="K16" s="8">
        <v>32610</v>
      </c>
      <c r="L16" s="8">
        <v>88548</v>
      </c>
      <c r="M16" s="8">
        <v>161772</v>
      </c>
      <c r="N16" s="8">
        <v>325594</v>
      </c>
      <c r="O16" s="30">
        <f t="shared" si="0"/>
        <v>1.0126721558736989</v>
      </c>
      <c r="P16" s="8">
        <v>431866</v>
      </c>
      <c r="Q16" s="30">
        <f t="shared" si="1"/>
        <v>0.32639422102372895</v>
      </c>
      <c r="R16" s="8">
        <v>445032</v>
      </c>
      <c r="S16" s="30">
        <f t="shared" si="2"/>
        <v>3.0486308253022929E-2</v>
      </c>
      <c r="T16" s="8">
        <v>524873</v>
      </c>
      <c r="U16" s="30">
        <f t="shared" si="3"/>
        <v>0.17940507648888171</v>
      </c>
      <c r="V16" s="8">
        <v>588637</v>
      </c>
      <c r="W16" s="30">
        <f t="shared" si="4"/>
        <v>0.12148462580471847</v>
      </c>
      <c r="X16" s="8">
        <v>667191</v>
      </c>
      <c r="Y16" s="30">
        <f t="shared" si="5"/>
        <v>0.13345066653981996</v>
      </c>
      <c r="Z16" s="8">
        <v>712567</v>
      </c>
      <c r="AA16" s="30">
        <f t="shared" si="6"/>
        <v>6.8010509734094129E-2</v>
      </c>
      <c r="AB16" s="8">
        <v>943935</v>
      </c>
      <c r="AC16" s="30">
        <f t="shared" si="7"/>
        <v>0.32469648468144047</v>
      </c>
      <c r="AD16" s="8">
        <v>1006749</v>
      </c>
      <c r="AE16" s="30">
        <f t="shared" si="8"/>
        <v>6.6544836244021036E-2</v>
      </c>
      <c r="AF16" s="8">
        <v>1293953</v>
      </c>
      <c r="AG16" s="30">
        <f t="shared" si="9"/>
        <v>0.28527865436171279</v>
      </c>
      <c r="AH16" s="8">
        <v>1567582</v>
      </c>
      <c r="AI16" s="30">
        <f t="shared" si="10"/>
        <v>0.21146749534179371</v>
      </c>
      <c r="AK16" s="8"/>
    </row>
    <row r="17" spans="1:37" x14ac:dyDescent="0.25">
      <c r="A17" s="1" t="s">
        <v>14</v>
      </c>
      <c r="B17" s="6" t="s">
        <v>52</v>
      </c>
      <c r="C17" s="8">
        <v>2458</v>
      </c>
      <c r="D17" s="8">
        <v>12282</v>
      </c>
      <c r="E17" s="8">
        <v>55211</v>
      </c>
      <c r="F17" s="8">
        <v>157445</v>
      </c>
      <c r="G17" s="8">
        <v>476183</v>
      </c>
      <c r="H17" s="8">
        <v>851470</v>
      </c>
      <c r="I17" s="8">
        <v>1711951</v>
      </c>
      <c r="J17" s="8">
        <v>2539891</v>
      </c>
      <c r="K17" s="8">
        <v>3077871</v>
      </c>
      <c r="L17" s="8">
        <v>3826352</v>
      </c>
      <c r="M17" s="8">
        <v>4821550</v>
      </c>
      <c r="N17" s="8">
        <v>5638591</v>
      </c>
      <c r="O17" s="30">
        <f t="shared" si="0"/>
        <v>0.16945608777260424</v>
      </c>
      <c r="P17" s="8">
        <v>6485280</v>
      </c>
      <c r="Q17" s="30">
        <f t="shared" si="1"/>
        <v>0.15015967641561517</v>
      </c>
      <c r="R17" s="8">
        <v>7630654</v>
      </c>
      <c r="S17" s="30">
        <f t="shared" si="2"/>
        <v>0.17661134137616263</v>
      </c>
      <c r="T17" s="8">
        <v>7897241</v>
      </c>
      <c r="U17" s="30">
        <f t="shared" si="3"/>
        <v>3.4936323937633657E-2</v>
      </c>
      <c r="V17" s="8">
        <v>8712176</v>
      </c>
      <c r="W17" s="30">
        <f t="shared" si="4"/>
        <v>0.1031923680687977</v>
      </c>
      <c r="X17" s="8">
        <v>10081158</v>
      </c>
      <c r="Y17" s="30">
        <f t="shared" si="5"/>
        <v>0.15713433704736909</v>
      </c>
      <c r="Z17" s="8">
        <v>11113976</v>
      </c>
      <c r="AA17" s="30">
        <f t="shared" si="6"/>
        <v>0.10245033358270944</v>
      </c>
      <c r="AB17" s="8">
        <v>11426518</v>
      </c>
      <c r="AC17" s="30">
        <f t="shared" si="7"/>
        <v>2.8121529144925272E-2</v>
      </c>
      <c r="AD17" s="8">
        <v>11430602</v>
      </c>
      <c r="AE17" s="30">
        <f t="shared" si="8"/>
        <v>3.5741421839969098E-4</v>
      </c>
      <c r="AF17" s="8">
        <v>12419293</v>
      </c>
      <c r="AG17" s="30">
        <f t="shared" si="9"/>
        <v>8.6495094484087542E-2</v>
      </c>
      <c r="AH17" s="8">
        <v>12830632</v>
      </c>
      <c r="AI17" s="30">
        <f t="shared" si="10"/>
        <v>3.3120967514012271E-2</v>
      </c>
      <c r="AK17" s="8"/>
    </row>
    <row r="18" spans="1:37" x14ac:dyDescent="0.25">
      <c r="A18" s="1" t="s">
        <v>15</v>
      </c>
      <c r="B18" s="6" t="s">
        <v>52</v>
      </c>
      <c r="C18" s="8">
        <v>2632</v>
      </c>
      <c r="D18" s="8">
        <v>24520</v>
      </c>
      <c r="E18" s="8">
        <v>147178</v>
      </c>
      <c r="F18" s="8">
        <v>343031</v>
      </c>
      <c r="G18" s="8">
        <v>685866</v>
      </c>
      <c r="H18" s="8">
        <v>988416</v>
      </c>
      <c r="I18" s="8">
        <v>1350428</v>
      </c>
      <c r="J18" s="8">
        <v>1680637</v>
      </c>
      <c r="K18" s="8">
        <v>1978301</v>
      </c>
      <c r="L18" s="8">
        <v>2192404</v>
      </c>
      <c r="M18" s="8">
        <v>2516462</v>
      </c>
      <c r="N18" s="8">
        <v>2700876</v>
      </c>
      <c r="O18" s="30">
        <f t="shared" si="0"/>
        <v>7.3283045800016058E-2</v>
      </c>
      <c r="P18" s="8">
        <v>2930390</v>
      </c>
      <c r="Q18" s="30">
        <f t="shared" si="1"/>
        <v>8.4977614670203303E-2</v>
      </c>
      <c r="R18" s="8">
        <v>3238503</v>
      </c>
      <c r="S18" s="30">
        <f t="shared" si="2"/>
        <v>0.10514402519801119</v>
      </c>
      <c r="T18" s="8">
        <v>3427796</v>
      </c>
      <c r="U18" s="30">
        <f t="shared" si="3"/>
        <v>5.8450771853538502E-2</v>
      </c>
      <c r="V18" s="8">
        <v>3934224</v>
      </c>
      <c r="W18" s="30">
        <f t="shared" si="4"/>
        <v>0.14774158088754408</v>
      </c>
      <c r="X18" s="8">
        <v>4662498</v>
      </c>
      <c r="Y18" s="30">
        <f t="shared" si="5"/>
        <v>0.18511248978197478</v>
      </c>
      <c r="Z18" s="8">
        <v>5193669</v>
      </c>
      <c r="AA18" s="30">
        <f t="shared" si="6"/>
        <v>0.11392412393528105</v>
      </c>
      <c r="AB18" s="8">
        <v>5490224</v>
      </c>
      <c r="AC18" s="30">
        <f t="shared" si="7"/>
        <v>5.7099326121861055E-2</v>
      </c>
      <c r="AD18" s="8">
        <v>5544159</v>
      </c>
      <c r="AE18" s="30">
        <f t="shared" si="8"/>
        <v>9.8238250388326589E-3</v>
      </c>
      <c r="AF18" s="8">
        <v>6080485</v>
      </c>
      <c r="AG18" s="30">
        <f t="shared" si="9"/>
        <v>9.6737124602667424E-2</v>
      </c>
      <c r="AH18" s="8">
        <v>6483802</v>
      </c>
      <c r="AI18" s="30">
        <f t="shared" si="10"/>
        <v>6.6329741788689556E-2</v>
      </c>
      <c r="AK18" s="8"/>
    </row>
    <row r="19" spans="1:37" x14ac:dyDescent="0.25">
      <c r="A19" s="1" t="s">
        <v>16</v>
      </c>
      <c r="B19" s="6" t="s">
        <v>52</v>
      </c>
      <c r="C19" s="6" t="s">
        <v>52</v>
      </c>
      <c r="D19" s="6" t="s">
        <v>52</v>
      </c>
      <c r="E19" s="6" t="s">
        <v>52</v>
      </c>
      <c r="F19" s="6" t="s">
        <v>52</v>
      </c>
      <c r="G19" s="8">
        <v>43112</v>
      </c>
      <c r="H19" s="8">
        <v>192214</v>
      </c>
      <c r="I19" s="8">
        <v>674913</v>
      </c>
      <c r="J19" s="8">
        <v>1194020</v>
      </c>
      <c r="K19" s="8">
        <v>1624615</v>
      </c>
      <c r="L19" s="8">
        <v>1912297</v>
      </c>
      <c r="M19" s="8">
        <v>2231853</v>
      </c>
      <c r="N19" s="8">
        <v>2224771</v>
      </c>
      <c r="O19" s="30">
        <f t="shared" si="0"/>
        <v>-3.173148052313481E-3</v>
      </c>
      <c r="P19" s="8">
        <v>2404021</v>
      </c>
      <c r="Q19" s="30">
        <f t="shared" si="1"/>
        <v>8.0570090135119524E-2</v>
      </c>
      <c r="R19" s="8">
        <v>2470939</v>
      </c>
      <c r="S19" s="30">
        <f t="shared" si="2"/>
        <v>2.7835863330644781E-2</v>
      </c>
      <c r="T19" s="8">
        <v>2538268</v>
      </c>
      <c r="U19" s="30">
        <f t="shared" si="3"/>
        <v>2.7248345669399366E-2</v>
      </c>
      <c r="V19" s="8">
        <v>2621073</v>
      </c>
      <c r="W19" s="30">
        <f t="shared" si="4"/>
        <v>3.262263874421456E-2</v>
      </c>
      <c r="X19" s="8">
        <v>2757537</v>
      </c>
      <c r="Y19" s="30">
        <f t="shared" si="5"/>
        <v>5.2064173718168093E-2</v>
      </c>
      <c r="Z19" s="8">
        <v>2824376</v>
      </c>
      <c r="AA19" s="30">
        <f t="shared" si="6"/>
        <v>2.4238659354344112E-2</v>
      </c>
      <c r="AB19" s="8">
        <v>2913808</v>
      </c>
      <c r="AC19" s="30">
        <f t="shared" si="7"/>
        <v>3.1664339308930541E-2</v>
      </c>
      <c r="AD19" s="8">
        <v>2776755</v>
      </c>
      <c r="AE19" s="30">
        <f t="shared" si="8"/>
        <v>-4.703570036186324E-2</v>
      </c>
      <c r="AF19" s="8">
        <v>2926324</v>
      </c>
      <c r="AG19" s="30">
        <f t="shared" si="9"/>
        <v>5.3864672972588505E-2</v>
      </c>
      <c r="AH19" s="8">
        <v>3046355</v>
      </c>
      <c r="AI19" s="30">
        <f t="shared" si="10"/>
        <v>4.1017672684227721E-2</v>
      </c>
      <c r="AK19" s="8"/>
    </row>
    <row r="20" spans="1:37" x14ac:dyDescent="0.25">
      <c r="A20" s="1" t="s">
        <v>17</v>
      </c>
      <c r="B20" s="6" t="s">
        <v>52</v>
      </c>
      <c r="C20" s="6" t="s">
        <v>52</v>
      </c>
      <c r="D20" s="6" t="s">
        <v>52</v>
      </c>
      <c r="E20" s="6" t="s">
        <v>52</v>
      </c>
      <c r="F20" s="6" t="s">
        <v>52</v>
      </c>
      <c r="G20" s="6" t="s">
        <v>52</v>
      </c>
      <c r="H20" s="6" t="s">
        <v>52</v>
      </c>
      <c r="I20" s="8">
        <v>107206</v>
      </c>
      <c r="J20" s="8">
        <v>364399</v>
      </c>
      <c r="K20" s="8">
        <v>996096</v>
      </c>
      <c r="L20" s="8">
        <v>1428108</v>
      </c>
      <c r="M20" s="8">
        <v>1470495</v>
      </c>
      <c r="N20" s="8">
        <v>1690949</v>
      </c>
      <c r="O20" s="30">
        <f t="shared" si="0"/>
        <v>0.1499182248154533</v>
      </c>
      <c r="P20" s="8">
        <v>1769257</v>
      </c>
      <c r="Q20" s="30">
        <f t="shared" si="1"/>
        <v>4.6310089777988575E-2</v>
      </c>
      <c r="R20" s="8">
        <v>1880999</v>
      </c>
      <c r="S20" s="30">
        <f t="shared" si="2"/>
        <v>6.3157585359277929E-2</v>
      </c>
      <c r="T20" s="8">
        <v>1801028</v>
      </c>
      <c r="U20" s="30">
        <f t="shared" si="3"/>
        <v>-4.2515174117583265E-2</v>
      </c>
      <c r="V20" s="8">
        <v>1905299</v>
      </c>
      <c r="W20" s="30">
        <f t="shared" si="4"/>
        <v>5.7895268702096804E-2</v>
      </c>
      <c r="X20" s="8">
        <v>2178611</v>
      </c>
      <c r="Y20" s="30">
        <f t="shared" si="5"/>
        <v>0.14344835115118415</v>
      </c>
      <c r="Z20" s="8">
        <v>2246578</v>
      </c>
      <c r="AA20" s="30">
        <f t="shared" si="6"/>
        <v>3.1197400545576976E-2</v>
      </c>
      <c r="AB20" s="8">
        <v>2363679</v>
      </c>
      <c r="AC20" s="30">
        <f t="shared" si="7"/>
        <v>5.2124163950684109E-2</v>
      </c>
      <c r="AD20" s="8">
        <v>2477574</v>
      </c>
      <c r="AE20" s="30">
        <f t="shared" si="8"/>
        <v>4.8185476961973263E-2</v>
      </c>
      <c r="AF20" s="8">
        <v>2688418</v>
      </c>
      <c r="AG20" s="30">
        <f t="shared" si="9"/>
        <v>8.5100989919978179E-2</v>
      </c>
      <c r="AH20" s="8">
        <v>2853118</v>
      </c>
      <c r="AI20" s="30">
        <f t="shared" si="10"/>
        <v>6.1262794699336189E-2</v>
      </c>
      <c r="AK20" s="8"/>
    </row>
    <row r="21" spans="1:37" x14ac:dyDescent="0.25">
      <c r="A21" s="1" t="s">
        <v>18</v>
      </c>
      <c r="B21" s="8">
        <v>73677</v>
      </c>
      <c r="C21" s="8">
        <v>220955</v>
      </c>
      <c r="D21" s="8">
        <v>406511</v>
      </c>
      <c r="E21" s="8">
        <v>564317</v>
      </c>
      <c r="F21" s="8">
        <v>687917</v>
      </c>
      <c r="G21" s="8">
        <v>779828</v>
      </c>
      <c r="H21" s="8">
        <v>982405</v>
      </c>
      <c r="I21" s="8">
        <v>1155684</v>
      </c>
      <c r="J21" s="8">
        <v>1321011</v>
      </c>
      <c r="K21" s="8">
        <v>1648690</v>
      </c>
      <c r="L21" s="8">
        <v>1858635</v>
      </c>
      <c r="M21" s="8">
        <v>2147174</v>
      </c>
      <c r="N21" s="8">
        <v>2289905</v>
      </c>
      <c r="O21" s="30">
        <f t="shared" si="0"/>
        <v>6.6473886140573604E-2</v>
      </c>
      <c r="P21" s="8">
        <v>2416630</v>
      </c>
      <c r="Q21" s="30">
        <f t="shared" si="1"/>
        <v>5.5340723741814618E-2</v>
      </c>
      <c r="R21" s="8">
        <v>2614589</v>
      </c>
      <c r="S21" s="30">
        <f t="shared" si="2"/>
        <v>8.1915311818524142E-2</v>
      </c>
      <c r="T21" s="8">
        <v>2845627</v>
      </c>
      <c r="U21" s="30">
        <f t="shared" si="3"/>
        <v>8.8364939958058414E-2</v>
      </c>
      <c r="V21" s="8">
        <v>2944806</v>
      </c>
      <c r="W21" s="30">
        <f t="shared" si="4"/>
        <v>3.4853127272126673E-2</v>
      </c>
      <c r="X21" s="8">
        <v>3038156</v>
      </c>
      <c r="Y21" s="30">
        <f t="shared" si="5"/>
        <v>3.1699881078753572E-2</v>
      </c>
      <c r="Z21" s="8">
        <v>3218706</v>
      </c>
      <c r="AA21" s="30">
        <f t="shared" si="6"/>
        <v>5.9427494835683221E-2</v>
      </c>
      <c r="AB21" s="8">
        <v>3660777</v>
      </c>
      <c r="AC21" s="30">
        <f t="shared" si="7"/>
        <v>0.13734432408551758</v>
      </c>
      <c r="AD21" s="8">
        <v>3685296</v>
      </c>
      <c r="AE21" s="30">
        <f t="shared" si="8"/>
        <v>6.6977584266946603E-3</v>
      </c>
      <c r="AF21" s="8">
        <v>4041769</v>
      </c>
      <c r="AG21" s="30">
        <f t="shared" si="9"/>
        <v>9.6728458175408427E-2</v>
      </c>
      <c r="AH21" s="8">
        <v>4339367</v>
      </c>
      <c r="AI21" s="30">
        <f t="shared" si="10"/>
        <v>7.3630630548158493E-2</v>
      </c>
      <c r="AK21" s="8"/>
    </row>
    <row r="22" spans="1:37" x14ac:dyDescent="0.25">
      <c r="A22" s="1" t="s">
        <v>19</v>
      </c>
      <c r="B22" s="6" t="s">
        <v>52</v>
      </c>
      <c r="C22" s="6" t="s">
        <v>52</v>
      </c>
      <c r="D22" s="8">
        <v>76556</v>
      </c>
      <c r="E22" s="8">
        <v>153407</v>
      </c>
      <c r="F22" s="8">
        <v>215739</v>
      </c>
      <c r="G22" s="8">
        <v>352411</v>
      </c>
      <c r="H22" s="8">
        <v>517762</v>
      </c>
      <c r="I22" s="8">
        <v>708002</v>
      </c>
      <c r="J22" s="8">
        <v>726915</v>
      </c>
      <c r="K22" s="8">
        <v>939946</v>
      </c>
      <c r="L22" s="8">
        <v>1118588</v>
      </c>
      <c r="M22" s="8">
        <v>1381625</v>
      </c>
      <c r="N22" s="8">
        <v>1656388</v>
      </c>
      <c r="O22" s="30">
        <f t="shared" si="0"/>
        <v>0.19886944720890257</v>
      </c>
      <c r="P22" s="8">
        <v>1798509</v>
      </c>
      <c r="Q22" s="30">
        <f t="shared" si="1"/>
        <v>8.580175659326196E-2</v>
      </c>
      <c r="R22" s="8">
        <v>2101593</v>
      </c>
      <c r="S22" s="30">
        <f t="shared" si="2"/>
        <v>0.16851959039404307</v>
      </c>
      <c r="T22" s="8">
        <v>2363880</v>
      </c>
      <c r="U22" s="30">
        <f t="shared" si="3"/>
        <v>0.1248038987568002</v>
      </c>
      <c r="V22" s="8">
        <v>2683516</v>
      </c>
      <c r="W22" s="30">
        <f t="shared" si="4"/>
        <v>0.13521667766553294</v>
      </c>
      <c r="X22" s="8">
        <v>3257022</v>
      </c>
      <c r="Y22" s="30">
        <f t="shared" si="5"/>
        <v>0.21371439559145539</v>
      </c>
      <c r="Z22" s="8">
        <v>3641306</v>
      </c>
      <c r="AA22" s="30">
        <f t="shared" si="6"/>
        <v>0.11798630773755904</v>
      </c>
      <c r="AB22" s="8">
        <v>4205900</v>
      </c>
      <c r="AC22" s="30">
        <f t="shared" si="7"/>
        <v>0.15505261024478581</v>
      </c>
      <c r="AD22" s="8">
        <v>4219973</v>
      </c>
      <c r="AE22" s="30">
        <f t="shared" si="8"/>
        <v>3.3460139328086737E-3</v>
      </c>
      <c r="AF22" s="8">
        <v>4468976</v>
      </c>
      <c r="AG22" s="30">
        <f t="shared" si="9"/>
        <v>5.9005827762405115E-2</v>
      </c>
      <c r="AH22" s="8">
        <v>4533372</v>
      </c>
      <c r="AI22" s="30">
        <f t="shared" si="10"/>
        <v>1.4409564965217983E-2</v>
      </c>
      <c r="AK22" s="8"/>
    </row>
    <row r="23" spans="1:37" x14ac:dyDescent="0.25">
      <c r="A23" s="1" t="s">
        <v>20</v>
      </c>
      <c r="B23" s="8">
        <v>96540</v>
      </c>
      <c r="C23" s="8">
        <v>151719</v>
      </c>
      <c r="D23" s="8">
        <v>228705</v>
      </c>
      <c r="E23" s="8">
        <v>298335</v>
      </c>
      <c r="F23" s="8">
        <v>399455</v>
      </c>
      <c r="G23" s="8">
        <v>501793</v>
      </c>
      <c r="H23" s="8">
        <v>583169</v>
      </c>
      <c r="I23" s="8">
        <v>628279</v>
      </c>
      <c r="J23" s="8">
        <v>626915</v>
      </c>
      <c r="K23" s="8">
        <v>648936</v>
      </c>
      <c r="L23" s="8">
        <v>661086</v>
      </c>
      <c r="M23" s="8">
        <v>694466</v>
      </c>
      <c r="N23" s="8">
        <v>742371</v>
      </c>
      <c r="O23" s="30">
        <f t="shared" si="0"/>
        <v>6.8981058827933983E-2</v>
      </c>
      <c r="P23" s="8">
        <v>768014</v>
      </c>
      <c r="Q23" s="30">
        <f t="shared" si="1"/>
        <v>3.4542028177286022E-2</v>
      </c>
      <c r="R23" s="8">
        <v>797423</v>
      </c>
      <c r="S23" s="30">
        <f t="shared" si="2"/>
        <v>3.8292270713815114E-2</v>
      </c>
      <c r="T23" s="8">
        <v>847226</v>
      </c>
      <c r="U23" s="30">
        <f t="shared" si="3"/>
        <v>6.2454932952774121E-2</v>
      </c>
      <c r="V23" s="8">
        <v>913774</v>
      </c>
      <c r="W23" s="30">
        <f t="shared" si="4"/>
        <v>7.854810876908877E-2</v>
      </c>
      <c r="X23" s="8">
        <v>969265</v>
      </c>
      <c r="Y23" s="30">
        <f t="shared" si="5"/>
        <v>6.0727269543672725E-2</v>
      </c>
      <c r="Z23" s="8">
        <v>992048</v>
      </c>
      <c r="AA23" s="30">
        <f t="shared" si="6"/>
        <v>2.3505439688836387E-2</v>
      </c>
      <c r="AB23" s="8">
        <v>1124660</v>
      </c>
      <c r="AC23" s="30">
        <f t="shared" si="7"/>
        <v>0.13367498346854184</v>
      </c>
      <c r="AD23" s="8">
        <v>1227928</v>
      </c>
      <c r="AE23" s="30">
        <f t="shared" si="8"/>
        <v>9.1821528284103643E-2</v>
      </c>
      <c r="AF23" s="8">
        <v>1274923</v>
      </c>
      <c r="AG23" s="30">
        <f t="shared" si="9"/>
        <v>3.8271787922418907E-2</v>
      </c>
      <c r="AH23" s="8">
        <v>1328361</v>
      </c>
      <c r="AI23" s="30">
        <f t="shared" si="10"/>
        <v>4.1914688181168586E-2</v>
      </c>
      <c r="AK23" s="8"/>
    </row>
    <row r="24" spans="1:37" x14ac:dyDescent="0.25">
      <c r="A24" s="1" t="s">
        <v>21</v>
      </c>
      <c r="B24" s="8">
        <v>319728</v>
      </c>
      <c r="C24" s="8">
        <v>341548</v>
      </c>
      <c r="D24" s="8">
        <v>380546</v>
      </c>
      <c r="E24" s="8">
        <v>407350</v>
      </c>
      <c r="F24" s="8">
        <v>447040</v>
      </c>
      <c r="G24" s="8">
        <v>470019</v>
      </c>
      <c r="H24" s="8">
        <v>583034</v>
      </c>
      <c r="I24" s="8">
        <v>687049</v>
      </c>
      <c r="J24" s="8">
        <v>780894</v>
      </c>
      <c r="K24" s="8">
        <v>934943</v>
      </c>
      <c r="L24" s="8">
        <v>1042390</v>
      </c>
      <c r="M24" s="8">
        <v>1188044</v>
      </c>
      <c r="N24" s="8">
        <v>1295346</v>
      </c>
      <c r="O24" s="30">
        <f t="shared" si="0"/>
        <v>9.031820370289316E-2</v>
      </c>
      <c r="P24" s="8">
        <v>1449661</v>
      </c>
      <c r="Q24" s="30">
        <f t="shared" si="1"/>
        <v>0.11913033274507352</v>
      </c>
      <c r="R24" s="8">
        <v>1631526</v>
      </c>
      <c r="S24" s="30">
        <f t="shared" si="2"/>
        <v>0.12545346808667682</v>
      </c>
      <c r="T24" s="8">
        <v>1821244</v>
      </c>
      <c r="U24" s="30">
        <f t="shared" si="3"/>
        <v>0.11628254774977537</v>
      </c>
      <c r="V24" s="8">
        <v>2343001</v>
      </c>
      <c r="W24" s="30">
        <f t="shared" si="4"/>
        <v>0.28648385389327297</v>
      </c>
      <c r="X24" s="8">
        <v>3100689</v>
      </c>
      <c r="Y24" s="30">
        <f t="shared" si="5"/>
        <v>0.32338355809493891</v>
      </c>
      <c r="Z24" s="8">
        <v>3922399</v>
      </c>
      <c r="AA24" s="30">
        <f t="shared" si="6"/>
        <v>0.26500884158327392</v>
      </c>
      <c r="AB24" s="8">
        <v>4216975</v>
      </c>
      <c r="AC24" s="30">
        <f t="shared" si="7"/>
        <v>7.5100977743467703E-2</v>
      </c>
      <c r="AD24" s="8">
        <v>4781468</v>
      </c>
      <c r="AE24" s="30">
        <f t="shared" si="8"/>
        <v>0.13386206937437381</v>
      </c>
      <c r="AF24" s="8">
        <v>5296486</v>
      </c>
      <c r="AG24" s="30">
        <f t="shared" si="9"/>
        <v>0.10771127193573188</v>
      </c>
      <c r="AH24" s="8">
        <v>5773552</v>
      </c>
      <c r="AI24" s="30">
        <f t="shared" si="10"/>
        <v>9.0072172379951534E-2</v>
      </c>
      <c r="AK24" s="8"/>
    </row>
    <row r="25" spans="1:37" x14ac:dyDescent="0.25">
      <c r="A25" s="1" t="s">
        <v>22</v>
      </c>
      <c r="B25" s="8">
        <v>378787</v>
      </c>
      <c r="C25" s="8">
        <v>422845</v>
      </c>
      <c r="D25" s="8">
        <v>472040</v>
      </c>
      <c r="E25" s="8">
        <v>523287</v>
      </c>
      <c r="F25" s="8">
        <v>610408</v>
      </c>
      <c r="G25" s="8">
        <v>737699</v>
      </c>
      <c r="H25" s="8">
        <v>994514</v>
      </c>
      <c r="I25" s="8">
        <v>1231066</v>
      </c>
      <c r="J25" s="8">
        <v>1457351</v>
      </c>
      <c r="K25" s="8">
        <v>1783085</v>
      </c>
      <c r="L25" s="8">
        <v>2238947</v>
      </c>
      <c r="M25" s="8">
        <v>2805346</v>
      </c>
      <c r="N25" s="8">
        <v>3366416</v>
      </c>
      <c r="O25" s="30">
        <f t="shared" si="0"/>
        <v>0.20000028516981505</v>
      </c>
      <c r="P25" s="8">
        <v>3852356</v>
      </c>
      <c r="Q25" s="30">
        <f t="shared" si="1"/>
        <v>0.14434936145740751</v>
      </c>
      <c r="R25" s="8">
        <v>4249614</v>
      </c>
      <c r="S25" s="30">
        <f t="shared" si="2"/>
        <v>0.10312079153640007</v>
      </c>
      <c r="T25" s="8">
        <v>4316721</v>
      </c>
      <c r="U25" s="30">
        <f t="shared" si="3"/>
        <v>1.5791316576046672E-2</v>
      </c>
      <c r="V25" s="8">
        <v>4690514</v>
      </c>
      <c r="W25" s="30">
        <f t="shared" si="4"/>
        <v>8.6591883051973934E-2</v>
      </c>
      <c r="X25" s="8">
        <v>5148578</v>
      </c>
      <c r="Y25" s="30">
        <f t="shared" si="5"/>
        <v>9.7657527511910203E-2</v>
      </c>
      <c r="Z25" s="8">
        <v>5689170</v>
      </c>
      <c r="AA25" s="30">
        <f t="shared" si="6"/>
        <v>0.10499831215531745</v>
      </c>
      <c r="AB25" s="8">
        <v>5737037</v>
      </c>
      <c r="AC25" s="30">
        <f t="shared" si="7"/>
        <v>8.413705338388552E-3</v>
      </c>
      <c r="AD25" s="8">
        <v>6016425</v>
      </c>
      <c r="AE25" s="30">
        <f t="shared" si="8"/>
        <v>4.8699006124590098E-2</v>
      </c>
      <c r="AF25" s="8">
        <v>6349097</v>
      </c>
      <c r="AG25" s="30">
        <f t="shared" si="9"/>
        <v>5.5293966101131485E-2</v>
      </c>
      <c r="AH25" s="8">
        <v>6547629</v>
      </c>
      <c r="AI25" s="30">
        <f t="shared" si="10"/>
        <v>3.1269328536010714E-2</v>
      </c>
      <c r="AK25" s="8"/>
    </row>
    <row r="26" spans="1:37" x14ac:dyDescent="0.25">
      <c r="A26" s="1" t="s">
        <v>23</v>
      </c>
      <c r="B26" s="6" t="s">
        <v>52</v>
      </c>
      <c r="C26" s="8">
        <v>3757</v>
      </c>
      <c r="D26" s="8">
        <v>4762</v>
      </c>
      <c r="E26" s="8">
        <v>7452</v>
      </c>
      <c r="F26" s="8">
        <v>28004</v>
      </c>
      <c r="G26" s="8">
        <v>212267</v>
      </c>
      <c r="H26" s="8">
        <v>397654</v>
      </c>
      <c r="I26" s="8">
        <v>749113</v>
      </c>
      <c r="J26" s="8">
        <v>1184059</v>
      </c>
      <c r="K26" s="8">
        <v>1636937</v>
      </c>
      <c r="L26" s="8">
        <v>2093890</v>
      </c>
      <c r="M26" s="8">
        <v>2420982</v>
      </c>
      <c r="N26" s="8">
        <v>2810173</v>
      </c>
      <c r="O26" s="30">
        <f t="shared" si="0"/>
        <v>0.16075749427298511</v>
      </c>
      <c r="P26" s="8">
        <v>3668412</v>
      </c>
      <c r="Q26" s="30">
        <f t="shared" si="1"/>
        <v>0.30540432919966137</v>
      </c>
      <c r="R26" s="8">
        <v>4842325</v>
      </c>
      <c r="S26" s="30">
        <f t="shared" si="2"/>
        <v>0.32000576816344511</v>
      </c>
      <c r="T26" s="8">
        <v>5256106</v>
      </c>
      <c r="U26" s="30">
        <f t="shared" si="3"/>
        <v>8.545089394041086E-2</v>
      </c>
      <c r="V26" s="8">
        <v>6371766</v>
      </c>
      <c r="W26" s="30">
        <f t="shared" si="4"/>
        <v>0.21225979841350232</v>
      </c>
      <c r="X26" s="8">
        <v>7823194</v>
      </c>
      <c r="Y26" s="30">
        <f t="shared" si="5"/>
        <v>0.2277905371917299</v>
      </c>
      <c r="Z26" s="8">
        <v>8875083</v>
      </c>
      <c r="AA26" s="30">
        <f t="shared" si="6"/>
        <v>0.13445774194018453</v>
      </c>
      <c r="AB26" s="8">
        <v>9262078</v>
      </c>
      <c r="AC26" s="30">
        <f t="shared" si="7"/>
        <v>4.3604662626817121E-2</v>
      </c>
      <c r="AD26" s="8">
        <v>9295297</v>
      </c>
      <c r="AE26" s="30">
        <f t="shared" si="8"/>
        <v>3.5865601650083277E-3</v>
      </c>
      <c r="AF26" s="8">
        <v>9938444</v>
      </c>
      <c r="AG26" s="30">
        <f t="shared" si="9"/>
        <v>6.9190581000262819E-2</v>
      </c>
      <c r="AH26" s="8">
        <v>9883640</v>
      </c>
      <c r="AI26" s="30">
        <f t="shared" si="10"/>
        <v>-5.5143440965205416E-3</v>
      </c>
      <c r="AK26" s="8"/>
    </row>
    <row r="27" spans="1:37" x14ac:dyDescent="0.25">
      <c r="A27" s="1" t="s">
        <v>24</v>
      </c>
      <c r="B27" s="6" t="s">
        <v>52</v>
      </c>
      <c r="C27" s="6" t="s">
        <v>52</v>
      </c>
      <c r="D27" s="6" t="s">
        <v>52</v>
      </c>
      <c r="E27" s="6" t="s">
        <v>52</v>
      </c>
      <c r="F27" s="6" t="s">
        <v>52</v>
      </c>
      <c r="G27" s="6" t="s">
        <v>52</v>
      </c>
      <c r="H27" s="8">
        <v>6077</v>
      </c>
      <c r="I27" s="8">
        <v>172023</v>
      </c>
      <c r="J27" s="8">
        <v>439706</v>
      </c>
      <c r="K27" s="8">
        <v>780773</v>
      </c>
      <c r="L27" s="8">
        <v>1310283</v>
      </c>
      <c r="M27" s="8">
        <v>1751394</v>
      </c>
      <c r="N27" s="8">
        <v>2075708</v>
      </c>
      <c r="O27" s="30">
        <f t="shared" si="0"/>
        <v>0.18517478077462868</v>
      </c>
      <c r="P27" s="8">
        <v>2387125</v>
      </c>
      <c r="Q27" s="30">
        <f t="shared" si="1"/>
        <v>0.15002929121051709</v>
      </c>
      <c r="R27" s="8">
        <v>2563953</v>
      </c>
      <c r="S27" s="30">
        <f t="shared" si="2"/>
        <v>7.4075718699272139E-2</v>
      </c>
      <c r="T27" s="8">
        <v>2792300</v>
      </c>
      <c r="U27" s="30">
        <f t="shared" si="3"/>
        <v>8.9060524900417437E-2</v>
      </c>
      <c r="V27" s="8">
        <v>2982483</v>
      </c>
      <c r="W27" s="30">
        <f t="shared" si="4"/>
        <v>6.8109801955377289E-2</v>
      </c>
      <c r="X27" s="8">
        <v>3413864</v>
      </c>
      <c r="Y27" s="30">
        <f t="shared" si="5"/>
        <v>0.14463820917001036</v>
      </c>
      <c r="Z27" s="8">
        <v>3804971</v>
      </c>
      <c r="AA27" s="30">
        <f t="shared" si="6"/>
        <v>0.11456431773497713</v>
      </c>
      <c r="AB27" s="8">
        <v>4075970</v>
      </c>
      <c r="AC27" s="30">
        <f t="shared" si="7"/>
        <v>7.1222356228207787E-2</v>
      </c>
      <c r="AD27" s="8">
        <v>4375099</v>
      </c>
      <c r="AE27" s="30">
        <f t="shared" si="8"/>
        <v>7.3388420425076734E-2</v>
      </c>
      <c r="AF27" s="8">
        <v>4919479</v>
      </c>
      <c r="AG27" s="30">
        <f t="shared" si="9"/>
        <v>0.12442689868274981</v>
      </c>
      <c r="AH27" s="8">
        <v>5303925</v>
      </c>
      <c r="AI27" s="30">
        <f t="shared" si="10"/>
        <v>7.8147706291662192E-2</v>
      </c>
      <c r="AK27" s="8"/>
    </row>
    <row r="28" spans="1:37" x14ac:dyDescent="0.25">
      <c r="A28" s="1" t="s">
        <v>25</v>
      </c>
      <c r="B28" s="6" t="s">
        <v>52</v>
      </c>
      <c r="C28" s="8">
        <v>7600</v>
      </c>
      <c r="D28" s="8">
        <v>31306</v>
      </c>
      <c r="E28" s="8">
        <v>75448</v>
      </c>
      <c r="F28" s="8">
        <v>136621</v>
      </c>
      <c r="G28" s="8">
        <v>375651</v>
      </c>
      <c r="H28" s="8">
        <v>606526</v>
      </c>
      <c r="I28" s="8">
        <v>791305</v>
      </c>
      <c r="J28" s="8">
        <v>827922</v>
      </c>
      <c r="K28" s="8">
        <v>1131597</v>
      </c>
      <c r="L28" s="8">
        <v>1289600</v>
      </c>
      <c r="M28" s="8">
        <v>1551270</v>
      </c>
      <c r="N28" s="8">
        <v>1797114</v>
      </c>
      <c r="O28" s="30">
        <f t="shared" si="0"/>
        <v>0.15847918157380728</v>
      </c>
      <c r="P28" s="8">
        <v>1790618</v>
      </c>
      <c r="Q28" s="30">
        <f t="shared" si="1"/>
        <v>-3.614684432929686E-3</v>
      </c>
      <c r="R28" s="8">
        <v>2009821</v>
      </c>
      <c r="S28" s="30">
        <f t="shared" si="2"/>
        <v>0.12241751171941755</v>
      </c>
      <c r="T28" s="8">
        <v>2183796</v>
      </c>
      <c r="U28" s="30">
        <f t="shared" si="3"/>
        <v>8.6562435162136325E-2</v>
      </c>
      <c r="V28" s="8">
        <v>2178914</v>
      </c>
      <c r="W28" s="36">
        <f t="shared" si="4"/>
        <v>-2.2355568010931424E-3</v>
      </c>
      <c r="X28" s="8">
        <v>2178141</v>
      </c>
      <c r="Y28" s="36">
        <f t="shared" si="5"/>
        <v>-3.5476388696387281E-4</v>
      </c>
      <c r="Z28" s="8">
        <v>2216912</v>
      </c>
      <c r="AA28" s="30">
        <f t="shared" si="6"/>
        <v>1.7800041411460507E-2</v>
      </c>
      <c r="AB28" s="8">
        <v>2520638</v>
      </c>
      <c r="AC28" s="30">
        <f t="shared" si="7"/>
        <v>0.13700408496142383</v>
      </c>
      <c r="AD28" s="8">
        <v>2573216</v>
      </c>
      <c r="AE28" s="30">
        <f t="shared" si="8"/>
        <v>2.0859004744037027E-2</v>
      </c>
      <c r="AF28" s="8">
        <v>2844658</v>
      </c>
      <c r="AG28" s="30">
        <f t="shared" si="9"/>
        <v>0.1054874522776168</v>
      </c>
      <c r="AH28" s="8">
        <v>2967297</v>
      </c>
      <c r="AI28" s="30">
        <f t="shared" si="10"/>
        <v>4.3112036666622139E-2</v>
      </c>
      <c r="AK28" s="8"/>
    </row>
    <row r="29" spans="1:37" x14ac:dyDescent="0.25">
      <c r="A29" s="1" t="s">
        <v>26</v>
      </c>
      <c r="B29" s="6" t="s">
        <v>52</v>
      </c>
      <c r="C29" s="6" t="s">
        <v>52</v>
      </c>
      <c r="D29" s="8">
        <v>19783</v>
      </c>
      <c r="E29" s="8">
        <v>66586</v>
      </c>
      <c r="F29" s="8">
        <v>140455</v>
      </c>
      <c r="G29" s="8">
        <v>383702</v>
      </c>
      <c r="H29" s="8">
        <v>682044</v>
      </c>
      <c r="I29" s="8">
        <v>1182012</v>
      </c>
      <c r="J29" s="8">
        <v>1721295</v>
      </c>
      <c r="K29" s="8">
        <v>2168380</v>
      </c>
      <c r="L29" s="8">
        <v>2679185</v>
      </c>
      <c r="M29" s="8">
        <v>3106665</v>
      </c>
      <c r="N29" s="8">
        <v>3293335</v>
      </c>
      <c r="O29" s="30">
        <f t="shared" si="0"/>
        <v>6.0086942106728596E-2</v>
      </c>
      <c r="P29" s="8">
        <v>3404055</v>
      </c>
      <c r="Q29" s="30">
        <f t="shared" si="1"/>
        <v>3.3619416184505979E-2</v>
      </c>
      <c r="R29" s="8">
        <v>3629367</v>
      </c>
      <c r="S29" s="30">
        <f t="shared" si="2"/>
        <v>6.6189294826317441E-2</v>
      </c>
      <c r="T29" s="8">
        <v>3784664</v>
      </c>
      <c r="U29" s="30">
        <f t="shared" si="3"/>
        <v>4.2789004253358784E-2</v>
      </c>
      <c r="V29" s="8">
        <v>3954653</v>
      </c>
      <c r="W29" s="30">
        <f t="shared" si="4"/>
        <v>4.491521572324518E-2</v>
      </c>
      <c r="X29" s="8">
        <v>4319813</v>
      </c>
      <c r="Y29" s="30">
        <f t="shared" si="5"/>
        <v>9.2336799208426121E-2</v>
      </c>
      <c r="Z29" s="8">
        <v>4676501</v>
      </c>
      <c r="AA29" s="30">
        <f t="shared" si="6"/>
        <v>8.2570240887742133E-2</v>
      </c>
      <c r="AB29" s="8">
        <v>4916686</v>
      </c>
      <c r="AC29" s="30">
        <f t="shared" si="7"/>
        <v>5.1359980464026414E-2</v>
      </c>
      <c r="AD29" s="8">
        <v>5117073</v>
      </c>
      <c r="AE29" s="30">
        <f t="shared" si="8"/>
        <v>4.0756517703184628E-2</v>
      </c>
      <c r="AF29" s="8">
        <v>5595211</v>
      </c>
      <c r="AG29" s="30">
        <f t="shared" si="9"/>
        <v>9.3439745729638798E-2</v>
      </c>
      <c r="AH29" s="8">
        <v>5988927</v>
      </c>
      <c r="AI29" s="30">
        <f t="shared" si="10"/>
        <v>7.0366604583812831E-2</v>
      </c>
      <c r="AK29" s="8"/>
    </row>
    <row r="30" spans="1:37" x14ac:dyDescent="0.25">
      <c r="A30" s="1" t="s">
        <v>27</v>
      </c>
      <c r="B30" s="6" t="s">
        <v>52</v>
      </c>
      <c r="C30" s="6" t="s">
        <v>52</v>
      </c>
      <c r="D30" s="6" t="s">
        <v>52</v>
      </c>
      <c r="E30" s="6" t="s">
        <v>52</v>
      </c>
      <c r="F30" s="6" t="s">
        <v>52</v>
      </c>
      <c r="G30" s="6" t="s">
        <v>52</v>
      </c>
      <c r="H30" s="6" t="s">
        <v>52</v>
      </c>
      <c r="I30" s="6" t="s">
        <v>52</v>
      </c>
      <c r="J30" s="8">
        <v>20595</v>
      </c>
      <c r="K30" s="8">
        <v>39159</v>
      </c>
      <c r="L30" s="8">
        <v>142924</v>
      </c>
      <c r="M30" s="8">
        <v>243329</v>
      </c>
      <c r="N30" s="8">
        <v>376053</v>
      </c>
      <c r="O30" s="30">
        <f t="shared" si="0"/>
        <v>0.54545080939797563</v>
      </c>
      <c r="P30" s="8">
        <v>548889</v>
      </c>
      <c r="Q30" s="30">
        <f t="shared" si="1"/>
        <v>0.45960542795829312</v>
      </c>
      <c r="R30" s="8">
        <v>537606</v>
      </c>
      <c r="S30" s="30">
        <f t="shared" si="2"/>
        <v>-2.0556068713346413E-2</v>
      </c>
      <c r="T30" s="8">
        <v>559456</v>
      </c>
      <c r="U30" s="30">
        <f t="shared" si="3"/>
        <v>4.0643147583918335E-2</v>
      </c>
      <c r="V30" s="8">
        <v>591024</v>
      </c>
      <c r="W30" s="30">
        <f t="shared" si="4"/>
        <v>5.6426242635703255E-2</v>
      </c>
      <c r="X30" s="8">
        <v>674767</v>
      </c>
      <c r="Y30" s="30">
        <f t="shared" si="5"/>
        <v>0.14169136955521264</v>
      </c>
      <c r="Z30" s="8">
        <v>694409</v>
      </c>
      <c r="AA30" s="30">
        <f t="shared" si="6"/>
        <v>2.9109307360911246E-2</v>
      </c>
      <c r="AB30" s="8">
        <v>786690</v>
      </c>
      <c r="AC30" s="30">
        <f t="shared" si="7"/>
        <v>0.13289142277821861</v>
      </c>
      <c r="AD30" s="8">
        <v>799065</v>
      </c>
      <c r="AE30" s="30">
        <f t="shared" si="8"/>
        <v>1.5730465621782406E-2</v>
      </c>
      <c r="AF30" s="8">
        <v>902195</v>
      </c>
      <c r="AG30" s="30">
        <f t="shared" si="9"/>
        <v>0.12906334278187631</v>
      </c>
      <c r="AH30" s="8">
        <v>989415</v>
      </c>
      <c r="AI30" s="30">
        <f t="shared" si="10"/>
        <v>9.6675330721185559E-2</v>
      </c>
      <c r="AK30" s="8"/>
    </row>
    <row r="31" spans="1:37" x14ac:dyDescent="0.25">
      <c r="A31" s="1" t="s">
        <v>28</v>
      </c>
      <c r="B31" s="6" t="s">
        <v>52</v>
      </c>
      <c r="C31" s="6" t="s">
        <v>52</v>
      </c>
      <c r="D31" s="6" t="s">
        <v>52</v>
      </c>
      <c r="E31" s="6" t="s">
        <v>52</v>
      </c>
      <c r="F31" s="6" t="s">
        <v>52</v>
      </c>
      <c r="G31" s="6" t="s">
        <v>52</v>
      </c>
      <c r="H31" s="6" t="s">
        <v>52</v>
      </c>
      <c r="I31" s="8">
        <v>28841</v>
      </c>
      <c r="J31" s="8">
        <v>122993</v>
      </c>
      <c r="K31" s="8">
        <v>452402</v>
      </c>
      <c r="L31" s="8">
        <v>1062656</v>
      </c>
      <c r="M31" s="8">
        <v>1066300</v>
      </c>
      <c r="N31" s="8">
        <v>1192214</v>
      </c>
      <c r="O31" s="30">
        <f t="shared" si="0"/>
        <v>0.11808496670730563</v>
      </c>
      <c r="P31" s="8">
        <v>1296372</v>
      </c>
      <c r="Q31" s="30">
        <f t="shared" si="1"/>
        <v>8.7365187793466609E-2</v>
      </c>
      <c r="R31" s="8">
        <v>1377963</v>
      </c>
      <c r="S31" s="30">
        <f t="shared" si="2"/>
        <v>6.2937952994973664E-2</v>
      </c>
      <c r="T31" s="8">
        <v>1315834</v>
      </c>
      <c r="U31" s="30">
        <f t="shared" si="3"/>
        <v>-4.5087567663282688E-2</v>
      </c>
      <c r="V31" s="8">
        <v>1325510</v>
      </c>
      <c r="W31" s="30">
        <f t="shared" si="4"/>
        <v>7.3535111571824407E-3</v>
      </c>
      <c r="X31" s="8">
        <v>1411330</v>
      </c>
      <c r="Y31" s="30">
        <f t="shared" si="5"/>
        <v>6.4744890645864611E-2</v>
      </c>
      <c r="Z31" s="8">
        <v>1483493</v>
      </c>
      <c r="AA31" s="30">
        <f t="shared" si="6"/>
        <v>5.1131202482764482E-2</v>
      </c>
      <c r="AB31" s="8">
        <v>1569825</v>
      </c>
      <c r="AC31" s="30">
        <f t="shared" si="7"/>
        <v>5.8195084169591633E-2</v>
      </c>
      <c r="AD31" s="8">
        <v>1578385</v>
      </c>
      <c r="AE31" s="30">
        <f t="shared" si="8"/>
        <v>5.452837099676716E-3</v>
      </c>
      <c r="AF31" s="8">
        <v>1711263</v>
      </c>
      <c r="AG31" s="30">
        <f t="shared" si="9"/>
        <v>8.418605093180688E-2</v>
      </c>
      <c r="AH31" s="8">
        <v>1826341</v>
      </c>
      <c r="AI31" s="30">
        <f t="shared" si="10"/>
        <v>6.7247407324297903E-2</v>
      </c>
      <c r="AK31" s="8"/>
    </row>
    <row r="32" spans="1:37" x14ac:dyDescent="0.25">
      <c r="A32" s="1" t="s">
        <v>29</v>
      </c>
      <c r="B32" s="6" t="s">
        <v>52</v>
      </c>
      <c r="C32" s="6" t="s">
        <v>52</v>
      </c>
      <c r="D32" s="6" t="s">
        <v>52</v>
      </c>
      <c r="E32" s="6" t="s">
        <v>52</v>
      </c>
      <c r="F32" s="6" t="s">
        <v>52</v>
      </c>
      <c r="G32" s="6" t="s">
        <v>52</v>
      </c>
      <c r="H32" s="6" t="s">
        <v>52</v>
      </c>
      <c r="I32" s="8">
        <v>6857</v>
      </c>
      <c r="J32" s="8">
        <v>42941</v>
      </c>
      <c r="K32" s="8">
        <v>62266</v>
      </c>
      <c r="L32" s="8">
        <v>47355</v>
      </c>
      <c r="M32" s="8">
        <v>42335</v>
      </c>
      <c r="N32" s="8">
        <v>81875</v>
      </c>
      <c r="O32" s="30">
        <f t="shared" si="0"/>
        <v>0.93397897720562184</v>
      </c>
      <c r="P32" s="8">
        <v>77407</v>
      </c>
      <c r="Q32" s="30">
        <f t="shared" si="1"/>
        <v>-5.4570992366412212E-2</v>
      </c>
      <c r="R32" s="8">
        <v>91058</v>
      </c>
      <c r="S32" s="30">
        <f t="shared" si="2"/>
        <v>0.17635355975557765</v>
      </c>
      <c r="T32" s="8">
        <v>110247</v>
      </c>
      <c r="U32" s="30">
        <f t="shared" si="3"/>
        <v>0.21073381800610599</v>
      </c>
      <c r="V32" s="8">
        <v>160083</v>
      </c>
      <c r="W32" s="30">
        <f t="shared" si="4"/>
        <v>0.45203951127921849</v>
      </c>
      <c r="X32" s="8">
        <v>285278</v>
      </c>
      <c r="Y32" s="30">
        <f t="shared" si="5"/>
        <v>0.78206305479032756</v>
      </c>
      <c r="Z32" s="8">
        <v>488738</v>
      </c>
      <c r="AA32" s="30">
        <f t="shared" si="6"/>
        <v>0.71319905495691927</v>
      </c>
      <c r="AB32" s="8">
        <v>800493</v>
      </c>
      <c r="AC32" s="30">
        <f t="shared" si="7"/>
        <v>0.63787755402690194</v>
      </c>
      <c r="AD32" s="8">
        <v>1201833</v>
      </c>
      <c r="AE32" s="30">
        <f t="shared" si="8"/>
        <v>0.50136603318205153</v>
      </c>
      <c r="AF32" s="8">
        <v>1998257</v>
      </c>
      <c r="AG32" s="30">
        <f t="shared" si="9"/>
        <v>0.66267443147259231</v>
      </c>
      <c r="AH32" s="8">
        <v>2700551</v>
      </c>
      <c r="AI32" s="30">
        <f t="shared" si="10"/>
        <v>0.35145329154358024</v>
      </c>
      <c r="AK32" s="8"/>
    </row>
    <row r="33" spans="1:37" x14ac:dyDescent="0.25">
      <c r="A33" s="1" t="s">
        <v>30</v>
      </c>
      <c r="B33" s="8">
        <v>141885</v>
      </c>
      <c r="C33" s="8">
        <v>183858</v>
      </c>
      <c r="D33" s="8">
        <v>214460</v>
      </c>
      <c r="E33" s="8">
        <v>244161</v>
      </c>
      <c r="F33" s="8">
        <v>269328</v>
      </c>
      <c r="G33" s="8">
        <v>284574</v>
      </c>
      <c r="H33" s="8">
        <v>317976</v>
      </c>
      <c r="I33" s="8">
        <v>326073</v>
      </c>
      <c r="J33" s="8">
        <v>318300</v>
      </c>
      <c r="K33" s="8">
        <v>346991</v>
      </c>
      <c r="L33" s="8">
        <v>376530</v>
      </c>
      <c r="M33" s="8">
        <v>411588</v>
      </c>
      <c r="N33" s="8">
        <v>430572</v>
      </c>
      <c r="O33" s="30">
        <f t="shared" si="0"/>
        <v>4.6123793696609232E-2</v>
      </c>
      <c r="P33" s="8">
        <v>443083</v>
      </c>
      <c r="Q33" s="30">
        <f t="shared" si="1"/>
        <v>2.9056696673262543E-2</v>
      </c>
      <c r="R33" s="8">
        <v>465293</v>
      </c>
      <c r="S33" s="30">
        <f t="shared" si="2"/>
        <v>5.0126048618430404E-2</v>
      </c>
      <c r="T33" s="8">
        <v>491524</v>
      </c>
      <c r="U33" s="30">
        <f t="shared" si="3"/>
        <v>5.6375230231273631E-2</v>
      </c>
      <c r="V33" s="8">
        <v>533242</v>
      </c>
      <c r="W33" s="30">
        <f t="shared" si="4"/>
        <v>8.4874797568379165E-2</v>
      </c>
      <c r="X33" s="8">
        <v>606921</v>
      </c>
      <c r="Y33" s="30">
        <f t="shared" si="5"/>
        <v>0.13817178691850979</v>
      </c>
      <c r="Z33" s="8">
        <v>737681</v>
      </c>
      <c r="AA33" s="30">
        <f t="shared" si="6"/>
        <v>0.21544813904939852</v>
      </c>
      <c r="AB33" s="8">
        <v>920610</v>
      </c>
      <c r="AC33" s="30">
        <f t="shared" si="7"/>
        <v>0.24797846223503114</v>
      </c>
      <c r="AD33" s="8">
        <v>1109252</v>
      </c>
      <c r="AE33" s="30">
        <f t="shared" si="8"/>
        <v>0.20490978807529789</v>
      </c>
      <c r="AF33" s="8">
        <v>1235786</v>
      </c>
      <c r="AG33" s="30">
        <f t="shared" si="9"/>
        <v>0.1140714643741909</v>
      </c>
      <c r="AH33" s="8">
        <v>1316470</v>
      </c>
      <c r="AI33" s="30">
        <f t="shared" si="10"/>
        <v>6.5289621342206505E-2</v>
      </c>
      <c r="AK33" s="8"/>
    </row>
    <row r="34" spans="1:37" x14ac:dyDescent="0.25">
      <c r="A34" s="1" t="s">
        <v>31</v>
      </c>
      <c r="B34" s="8">
        <v>184139</v>
      </c>
      <c r="C34" s="8">
        <v>211149</v>
      </c>
      <c r="D34" s="8">
        <v>245562</v>
      </c>
      <c r="E34" s="8">
        <v>277575</v>
      </c>
      <c r="F34" s="8">
        <v>320823</v>
      </c>
      <c r="G34" s="8">
        <v>373306</v>
      </c>
      <c r="H34" s="8">
        <v>489555</v>
      </c>
      <c r="I34" s="8">
        <v>672035</v>
      </c>
      <c r="J34" s="8">
        <v>906096</v>
      </c>
      <c r="K34" s="8">
        <v>1131116</v>
      </c>
      <c r="L34" s="8">
        <v>1444933</v>
      </c>
      <c r="M34" s="8">
        <v>1883669</v>
      </c>
      <c r="N34" s="8">
        <v>2537167</v>
      </c>
      <c r="O34" s="30">
        <f>(N34-M34)/M34</f>
        <v>0.3469282554419062</v>
      </c>
      <c r="P34" s="8">
        <v>3155900</v>
      </c>
      <c r="Q34" s="30">
        <f t="shared" si="1"/>
        <v>0.24386766815113076</v>
      </c>
      <c r="R34" s="8">
        <v>4041334</v>
      </c>
      <c r="S34" s="30">
        <f t="shared" si="2"/>
        <v>0.28056465667479957</v>
      </c>
      <c r="T34" s="8">
        <v>4160165</v>
      </c>
      <c r="U34" s="30">
        <f t="shared" si="3"/>
        <v>2.9403904750263155E-2</v>
      </c>
      <c r="V34" s="8">
        <v>4835329</v>
      </c>
      <c r="W34" s="30">
        <f t="shared" si="4"/>
        <v>0.16229260137518584</v>
      </c>
      <c r="X34" s="8">
        <v>6066782</v>
      </c>
      <c r="Y34" s="30">
        <f t="shared" si="5"/>
        <v>0.25467822355004177</v>
      </c>
      <c r="Z34" s="8">
        <v>7168164</v>
      </c>
      <c r="AA34" s="30">
        <f t="shared" si="6"/>
        <v>0.18154303220389326</v>
      </c>
      <c r="AB34" s="8">
        <v>7364823</v>
      </c>
      <c r="AC34" s="30">
        <f t="shared" si="7"/>
        <v>2.7435058684483222E-2</v>
      </c>
      <c r="AD34" s="8">
        <v>7730188</v>
      </c>
      <c r="AE34" s="30">
        <f t="shared" si="8"/>
        <v>4.9609474660830273E-2</v>
      </c>
      <c r="AF34" s="8">
        <v>8414350</v>
      </c>
      <c r="AG34" s="30">
        <f t="shared" si="9"/>
        <v>8.8505221347786114E-2</v>
      </c>
      <c r="AH34" s="8">
        <v>8791894</v>
      </c>
      <c r="AI34" s="30">
        <f t="shared" si="10"/>
        <v>4.4869062969807534E-2</v>
      </c>
      <c r="AK34" s="8"/>
    </row>
    <row r="35" spans="1:37" x14ac:dyDescent="0.25">
      <c r="A35" s="1" t="s">
        <v>32</v>
      </c>
      <c r="B35" s="6" t="s">
        <v>52</v>
      </c>
      <c r="C35" s="6" t="s">
        <v>52</v>
      </c>
      <c r="D35" s="6" t="s">
        <v>52</v>
      </c>
      <c r="E35" s="6" t="s">
        <v>52</v>
      </c>
      <c r="F35" s="6" t="s">
        <v>52</v>
      </c>
      <c r="G35" s="6" t="s">
        <v>52</v>
      </c>
      <c r="H35" s="8">
        <v>61547</v>
      </c>
      <c r="I35" s="8">
        <v>87034</v>
      </c>
      <c r="J35" s="8">
        <v>91874</v>
      </c>
      <c r="K35" s="8">
        <v>119565</v>
      </c>
      <c r="L35" s="8">
        <v>160282</v>
      </c>
      <c r="M35" s="8">
        <v>195310</v>
      </c>
      <c r="N35" s="8">
        <v>327301</v>
      </c>
      <c r="O35" s="30">
        <f t="shared" si="0"/>
        <v>0.67580257027289947</v>
      </c>
      <c r="P35" s="8">
        <v>360350</v>
      </c>
      <c r="Q35" s="30">
        <f t="shared" si="1"/>
        <v>0.10097433249516501</v>
      </c>
      <c r="R35" s="8">
        <v>423317</v>
      </c>
      <c r="S35" s="30">
        <f t="shared" si="2"/>
        <v>0.17473844873040101</v>
      </c>
      <c r="T35" s="8">
        <v>531818</v>
      </c>
      <c r="U35" s="30">
        <f t="shared" si="3"/>
        <v>0.25631146398561833</v>
      </c>
      <c r="V35" s="8">
        <v>681187</v>
      </c>
      <c r="W35" s="30">
        <f t="shared" si="4"/>
        <v>0.28086488234696833</v>
      </c>
      <c r="X35" s="8">
        <v>951023</v>
      </c>
      <c r="Y35" s="30">
        <f t="shared" si="5"/>
        <v>0.39612617387002397</v>
      </c>
      <c r="Z35" s="8">
        <v>1016000</v>
      </c>
      <c r="AA35" s="30">
        <f t="shared" si="6"/>
        <v>6.8323268732722556E-2</v>
      </c>
      <c r="AB35" s="8">
        <v>1302894</v>
      </c>
      <c r="AC35" s="30">
        <f t="shared" si="7"/>
        <v>0.28237598425196853</v>
      </c>
      <c r="AD35" s="8">
        <v>1515069</v>
      </c>
      <c r="AE35" s="30">
        <f t="shared" si="8"/>
        <v>0.16284901150822706</v>
      </c>
      <c r="AF35" s="8">
        <v>1819046</v>
      </c>
      <c r="AG35" s="30">
        <f t="shared" si="9"/>
        <v>0.20063574662276107</v>
      </c>
      <c r="AH35" s="8">
        <v>2059179</v>
      </c>
      <c r="AI35" s="30">
        <f t="shared" si="10"/>
        <v>0.13201040545428758</v>
      </c>
      <c r="AK35" s="8"/>
    </row>
    <row r="36" spans="1:37" x14ac:dyDescent="0.25">
      <c r="A36" s="1" t="s">
        <v>33</v>
      </c>
      <c r="B36" s="8">
        <v>340120</v>
      </c>
      <c r="C36" s="8">
        <v>589051</v>
      </c>
      <c r="D36" s="8">
        <v>959049</v>
      </c>
      <c r="E36" s="8">
        <v>1372812</v>
      </c>
      <c r="F36" s="8">
        <v>1918608</v>
      </c>
      <c r="G36" s="8">
        <v>2428921</v>
      </c>
      <c r="H36" s="8">
        <v>3097394</v>
      </c>
      <c r="I36" s="8">
        <v>3880735</v>
      </c>
      <c r="J36" s="8">
        <v>4382759</v>
      </c>
      <c r="K36" s="8">
        <v>5082871</v>
      </c>
      <c r="L36" s="8">
        <v>6003174</v>
      </c>
      <c r="M36" s="8">
        <v>7268894</v>
      </c>
      <c r="N36" s="8">
        <v>9113614</v>
      </c>
      <c r="O36" s="30">
        <f t="shared" si="0"/>
        <v>0.25378276254957083</v>
      </c>
      <c r="P36" s="8">
        <v>10385227</v>
      </c>
      <c r="Q36" s="30">
        <f t="shared" si="1"/>
        <v>0.13952895086405898</v>
      </c>
      <c r="R36" s="8">
        <v>12588066</v>
      </c>
      <c r="S36" s="30">
        <f t="shared" si="2"/>
        <v>0.2121127443819957</v>
      </c>
      <c r="T36" s="8">
        <v>13479142</v>
      </c>
      <c r="U36" s="30">
        <f t="shared" si="3"/>
        <v>7.0787363205753767E-2</v>
      </c>
      <c r="V36" s="8">
        <v>14830192</v>
      </c>
      <c r="W36" s="30">
        <f t="shared" si="4"/>
        <v>0.10023264092031971</v>
      </c>
      <c r="X36" s="8">
        <v>16782304</v>
      </c>
      <c r="Y36" s="30">
        <f t="shared" si="5"/>
        <v>0.13163093235745027</v>
      </c>
      <c r="Z36" s="8">
        <v>18236967</v>
      </c>
      <c r="AA36" s="30">
        <f t="shared" si="6"/>
        <v>8.6678384565075206E-2</v>
      </c>
      <c r="AB36" s="8">
        <v>17558072</v>
      </c>
      <c r="AC36" s="30">
        <f t="shared" si="7"/>
        <v>-3.7226310712740775E-2</v>
      </c>
      <c r="AD36" s="8">
        <v>17990455</v>
      </c>
      <c r="AE36" s="30">
        <f t="shared" si="8"/>
        <v>2.4625881474913645E-2</v>
      </c>
      <c r="AF36" s="8">
        <v>18976457</v>
      </c>
      <c r="AG36" s="30">
        <f t="shared" si="9"/>
        <v>5.4806951797494841E-2</v>
      </c>
      <c r="AH36" s="8">
        <v>19378102</v>
      </c>
      <c r="AI36" s="30">
        <f t="shared" si="10"/>
        <v>2.116543673036542E-2</v>
      </c>
      <c r="AK36" s="8"/>
    </row>
    <row r="37" spans="1:37" x14ac:dyDescent="0.25">
      <c r="A37" s="1" t="s">
        <v>34</v>
      </c>
      <c r="B37" s="8">
        <v>393751</v>
      </c>
      <c r="C37" s="8">
        <v>478103</v>
      </c>
      <c r="D37" s="8">
        <v>556526</v>
      </c>
      <c r="E37" s="8">
        <v>638829</v>
      </c>
      <c r="F37" s="8">
        <v>737987</v>
      </c>
      <c r="G37" s="8">
        <v>753419</v>
      </c>
      <c r="H37" s="8">
        <v>869039</v>
      </c>
      <c r="I37" s="8">
        <v>992622</v>
      </c>
      <c r="J37" s="8">
        <v>1071361</v>
      </c>
      <c r="K37" s="8">
        <v>1399750</v>
      </c>
      <c r="L37" s="8">
        <v>1617949</v>
      </c>
      <c r="M37" s="8">
        <v>1893810</v>
      </c>
      <c r="N37" s="8">
        <v>2206287</v>
      </c>
      <c r="O37" s="30">
        <f t="shared" si="0"/>
        <v>0.16499912874047554</v>
      </c>
      <c r="P37" s="8">
        <v>2559123</v>
      </c>
      <c r="Q37" s="30">
        <f t="shared" si="1"/>
        <v>0.15992298372786495</v>
      </c>
      <c r="R37" s="8">
        <v>3170276</v>
      </c>
      <c r="S37" s="30">
        <f t="shared" si="2"/>
        <v>0.23881345288991579</v>
      </c>
      <c r="T37" s="8">
        <v>3571623</v>
      </c>
      <c r="U37" s="30">
        <f t="shared" si="3"/>
        <v>0.12659686412160961</v>
      </c>
      <c r="V37" s="8">
        <v>4061929</v>
      </c>
      <c r="W37" s="30">
        <f t="shared" si="4"/>
        <v>0.1372782065744341</v>
      </c>
      <c r="X37" s="8">
        <v>4556155</v>
      </c>
      <c r="Y37" s="30">
        <f t="shared" si="5"/>
        <v>0.12167273233973316</v>
      </c>
      <c r="Z37" s="8">
        <v>5082059</v>
      </c>
      <c r="AA37" s="30">
        <f t="shared" si="6"/>
        <v>0.11542715293926567</v>
      </c>
      <c r="AB37" s="8">
        <v>5881766</v>
      </c>
      <c r="AC37" s="30">
        <f t="shared" si="7"/>
        <v>0.15735885789598272</v>
      </c>
      <c r="AD37" s="8">
        <v>6628637</v>
      </c>
      <c r="AE37" s="30">
        <f t="shared" si="8"/>
        <v>0.126980740138251</v>
      </c>
      <c r="AF37" s="8">
        <v>8049313</v>
      </c>
      <c r="AG37" s="30">
        <f t="shared" si="9"/>
        <v>0.21432400054490841</v>
      </c>
      <c r="AH37" s="8">
        <v>9535483</v>
      </c>
      <c r="AI37" s="30">
        <f t="shared" si="10"/>
        <v>0.18463314819538015</v>
      </c>
      <c r="AK37" s="8"/>
    </row>
    <row r="38" spans="1:37" x14ac:dyDescent="0.25">
      <c r="A38" s="1" t="s">
        <v>35</v>
      </c>
      <c r="B38" s="6" t="s">
        <v>52</v>
      </c>
      <c r="C38" s="6" t="s">
        <v>52</v>
      </c>
      <c r="D38" s="6" t="s">
        <v>52</v>
      </c>
      <c r="E38" s="6" t="s">
        <v>52</v>
      </c>
      <c r="F38" s="6" t="s">
        <v>52</v>
      </c>
      <c r="G38" s="6" t="s">
        <v>52</v>
      </c>
      <c r="H38" s="6" t="s">
        <v>52</v>
      </c>
      <c r="I38" s="6" t="s">
        <v>52</v>
      </c>
      <c r="J38" s="8">
        <v>2405</v>
      </c>
      <c r="K38" s="8">
        <v>36909</v>
      </c>
      <c r="L38" s="8">
        <v>190983</v>
      </c>
      <c r="M38" s="8">
        <v>319146</v>
      </c>
      <c r="N38" s="8">
        <v>577056</v>
      </c>
      <c r="O38" s="30">
        <f t="shared" si="0"/>
        <v>0.80812543475399978</v>
      </c>
      <c r="P38" s="8">
        <v>646872</v>
      </c>
      <c r="Q38" s="30">
        <f t="shared" si="1"/>
        <v>0.12098652470470804</v>
      </c>
      <c r="R38" s="8">
        <v>680845</v>
      </c>
      <c r="S38" s="30">
        <f t="shared" si="2"/>
        <v>5.251889090886605E-2</v>
      </c>
      <c r="T38" s="8">
        <v>641935</v>
      </c>
      <c r="U38" s="30">
        <f t="shared" si="3"/>
        <v>-5.7149571488371069E-2</v>
      </c>
      <c r="V38" s="8">
        <v>619636</v>
      </c>
      <c r="W38" s="30">
        <f t="shared" si="4"/>
        <v>-3.4737161862182307E-2</v>
      </c>
      <c r="X38" s="8">
        <v>632446</v>
      </c>
      <c r="Y38" s="30">
        <f t="shared" si="5"/>
        <v>2.0673427625250953E-2</v>
      </c>
      <c r="Z38" s="8">
        <v>617761</v>
      </c>
      <c r="AA38" s="30">
        <f t="shared" si="6"/>
        <v>-2.3219373669846912E-2</v>
      </c>
      <c r="AB38" s="8">
        <v>652717</v>
      </c>
      <c r="AC38" s="30">
        <f t="shared" si="7"/>
        <v>5.6584989988037446E-2</v>
      </c>
      <c r="AD38" s="8">
        <v>638800</v>
      </c>
      <c r="AE38" s="30">
        <f t="shared" si="8"/>
        <v>-2.1321644755690445E-2</v>
      </c>
      <c r="AF38" s="8">
        <v>642200</v>
      </c>
      <c r="AG38" s="30">
        <f t="shared" si="9"/>
        <v>5.322479649342517E-3</v>
      </c>
      <c r="AH38" s="8">
        <v>672591</v>
      </c>
      <c r="AI38" s="30">
        <f t="shared" si="10"/>
        <v>4.732326378075366E-2</v>
      </c>
      <c r="AK38" s="8"/>
    </row>
    <row r="39" spans="1:37" x14ac:dyDescent="0.25">
      <c r="A39" s="1" t="s">
        <v>36</v>
      </c>
      <c r="B39" s="6" t="s">
        <v>52</v>
      </c>
      <c r="C39" s="8">
        <v>42159</v>
      </c>
      <c r="D39" s="8">
        <v>230760</v>
      </c>
      <c r="E39" s="8">
        <v>581434</v>
      </c>
      <c r="F39" s="8">
        <v>937903</v>
      </c>
      <c r="G39" s="8">
        <v>1519467</v>
      </c>
      <c r="H39" s="8">
        <v>1980329</v>
      </c>
      <c r="I39" s="8">
        <v>2339511</v>
      </c>
      <c r="J39" s="8">
        <v>2665260</v>
      </c>
      <c r="K39" s="8">
        <v>3198062</v>
      </c>
      <c r="L39" s="8">
        <v>3672329</v>
      </c>
      <c r="M39" s="8">
        <v>4157545</v>
      </c>
      <c r="N39" s="8">
        <v>4767121</v>
      </c>
      <c r="O39" s="30">
        <f t="shared" si="0"/>
        <v>0.14661921879378334</v>
      </c>
      <c r="P39" s="8">
        <v>5759394</v>
      </c>
      <c r="Q39" s="30">
        <f t="shared" si="1"/>
        <v>0.20814932115211676</v>
      </c>
      <c r="R39" s="8">
        <v>6646697</v>
      </c>
      <c r="S39" s="30">
        <f t="shared" si="2"/>
        <v>0.15406186831461782</v>
      </c>
      <c r="T39" s="8">
        <v>6907612</v>
      </c>
      <c r="U39" s="30">
        <f t="shared" si="3"/>
        <v>3.9254835898191238E-2</v>
      </c>
      <c r="V39" s="8">
        <v>7946627</v>
      </c>
      <c r="W39" s="30">
        <f t="shared" si="4"/>
        <v>0.15041594692927165</v>
      </c>
      <c r="X39" s="8">
        <v>9706397</v>
      </c>
      <c r="Y39" s="30">
        <f t="shared" si="5"/>
        <v>0.22144867249966557</v>
      </c>
      <c r="Z39" s="8">
        <v>10652017</v>
      </c>
      <c r="AA39" s="30">
        <f t="shared" si="6"/>
        <v>9.7422349405242747E-2</v>
      </c>
      <c r="AB39" s="8">
        <v>10797630</v>
      </c>
      <c r="AC39" s="30">
        <f t="shared" si="7"/>
        <v>1.3669993204103973E-2</v>
      </c>
      <c r="AD39" s="8">
        <v>10847115</v>
      </c>
      <c r="AE39" s="30">
        <f t="shared" si="8"/>
        <v>4.5829501473934556E-3</v>
      </c>
      <c r="AF39" s="8">
        <v>11353140</v>
      </c>
      <c r="AG39" s="30">
        <f t="shared" si="9"/>
        <v>4.6650653192116059E-2</v>
      </c>
      <c r="AH39" s="8">
        <v>11536504</v>
      </c>
      <c r="AI39" s="30">
        <f t="shared" si="10"/>
        <v>1.6150950309782138E-2</v>
      </c>
      <c r="AK39" s="8"/>
    </row>
    <row r="40" spans="1:37" x14ac:dyDescent="0.25">
      <c r="A40" s="1" t="s">
        <v>37</v>
      </c>
      <c r="B40" s="6" t="s">
        <v>52</v>
      </c>
      <c r="C40" s="6" t="s">
        <v>52</v>
      </c>
      <c r="D40" s="6" t="s">
        <v>52</v>
      </c>
      <c r="E40" s="6" t="s">
        <v>52</v>
      </c>
      <c r="F40" s="6" t="s">
        <v>52</v>
      </c>
      <c r="G40" s="6" t="s">
        <v>52</v>
      </c>
      <c r="H40" s="6" t="s">
        <v>52</v>
      </c>
      <c r="I40" s="6" t="s">
        <v>52</v>
      </c>
      <c r="J40" s="6" t="s">
        <v>52</v>
      </c>
      <c r="K40" s="6" t="s">
        <v>52</v>
      </c>
      <c r="L40" s="8">
        <v>258657</v>
      </c>
      <c r="M40" s="8">
        <v>790391</v>
      </c>
      <c r="N40" s="8">
        <v>1657155</v>
      </c>
      <c r="O40" s="30">
        <f t="shared" si="0"/>
        <v>1.0966268593645423</v>
      </c>
      <c r="P40" s="8">
        <v>2028283</v>
      </c>
      <c r="Q40" s="30">
        <f t="shared" si="1"/>
        <v>0.2239549106752235</v>
      </c>
      <c r="R40" s="8">
        <v>2396040</v>
      </c>
      <c r="S40" s="30">
        <f t="shared" si="2"/>
        <v>0.18131444182098849</v>
      </c>
      <c r="T40" s="8">
        <v>2336434</v>
      </c>
      <c r="U40" s="30">
        <f t="shared" si="3"/>
        <v>-2.487688018563964E-2</v>
      </c>
      <c r="V40" s="8">
        <v>2233351</v>
      </c>
      <c r="W40" s="30">
        <f t="shared" si="4"/>
        <v>-4.4119799660508281E-2</v>
      </c>
      <c r="X40" s="8">
        <v>2328284</v>
      </c>
      <c r="Y40" s="30">
        <f t="shared" si="5"/>
        <v>4.250697718361332E-2</v>
      </c>
      <c r="Z40" s="8">
        <v>2559229</v>
      </c>
      <c r="AA40" s="30">
        <f t="shared" si="6"/>
        <v>9.9191078064359853E-2</v>
      </c>
      <c r="AB40" s="8">
        <v>3025290</v>
      </c>
      <c r="AC40" s="30">
        <f t="shared" si="7"/>
        <v>0.18210992451242153</v>
      </c>
      <c r="AD40" s="8">
        <v>3145585</v>
      </c>
      <c r="AE40" s="30">
        <f t="shared" si="8"/>
        <v>3.9763130146200858E-2</v>
      </c>
      <c r="AF40" s="8">
        <v>3450654</v>
      </c>
      <c r="AG40" s="30">
        <f t="shared" si="9"/>
        <v>9.6983232053815108E-2</v>
      </c>
      <c r="AH40" s="8">
        <v>3751351</v>
      </c>
      <c r="AI40" s="30">
        <f t="shared" si="10"/>
        <v>8.7142031626468483E-2</v>
      </c>
      <c r="AK40" s="8"/>
    </row>
    <row r="41" spans="1:37" x14ac:dyDescent="0.25">
      <c r="A41" s="1" t="s">
        <v>38</v>
      </c>
      <c r="B41" s="6" t="s">
        <v>52</v>
      </c>
      <c r="C41" s="6" t="s">
        <v>52</v>
      </c>
      <c r="D41" s="6" t="s">
        <v>52</v>
      </c>
      <c r="E41" s="6" t="s">
        <v>52</v>
      </c>
      <c r="F41" s="6" t="s">
        <v>52</v>
      </c>
      <c r="G41" s="6" t="s">
        <v>52</v>
      </c>
      <c r="H41" s="8">
        <v>12093</v>
      </c>
      <c r="I41" s="8">
        <v>52465</v>
      </c>
      <c r="J41" s="8">
        <v>90923</v>
      </c>
      <c r="K41" s="8">
        <v>174768</v>
      </c>
      <c r="L41" s="8">
        <v>317704</v>
      </c>
      <c r="M41" s="8">
        <v>413536</v>
      </c>
      <c r="N41" s="8">
        <v>672765</v>
      </c>
      <c r="O41" s="30">
        <f t="shared" si="0"/>
        <v>0.62685957208078624</v>
      </c>
      <c r="P41" s="8">
        <v>783389</v>
      </c>
      <c r="Q41" s="30">
        <f t="shared" si="1"/>
        <v>0.16443185956463252</v>
      </c>
      <c r="R41" s="8">
        <v>953786</v>
      </c>
      <c r="S41" s="30">
        <f t="shared" si="2"/>
        <v>0.21751262782602257</v>
      </c>
      <c r="T41" s="8">
        <v>1089684</v>
      </c>
      <c r="U41" s="30">
        <f t="shared" si="3"/>
        <v>0.14248269527965393</v>
      </c>
      <c r="V41" s="8">
        <v>1521341</v>
      </c>
      <c r="W41" s="30">
        <f t="shared" si="4"/>
        <v>0.39613043781499957</v>
      </c>
      <c r="X41" s="8">
        <v>1768687</v>
      </c>
      <c r="Y41" s="30">
        <f t="shared" si="5"/>
        <v>0.16258419381322137</v>
      </c>
      <c r="Z41" s="8">
        <v>2091385</v>
      </c>
      <c r="AA41" s="30">
        <f t="shared" si="6"/>
        <v>0.18245059753365067</v>
      </c>
      <c r="AB41" s="8">
        <v>2633105</v>
      </c>
      <c r="AC41" s="30">
        <f t="shared" si="7"/>
        <v>0.259024522027269</v>
      </c>
      <c r="AD41" s="8">
        <v>2842321</v>
      </c>
      <c r="AE41" s="30">
        <f t="shared" si="8"/>
        <v>7.9456003463591468E-2</v>
      </c>
      <c r="AF41" s="8">
        <v>3421399</v>
      </c>
      <c r="AG41" s="30">
        <f t="shared" si="9"/>
        <v>0.203734201731613</v>
      </c>
      <c r="AH41" s="8">
        <v>3831074</v>
      </c>
      <c r="AI41" s="30">
        <f t="shared" si="10"/>
        <v>0.11973903072982718</v>
      </c>
      <c r="AK41" s="8"/>
    </row>
    <row r="42" spans="1:37" x14ac:dyDescent="0.25">
      <c r="A42" s="1" t="s">
        <v>39</v>
      </c>
      <c r="B42" s="8">
        <v>434373</v>
      </c>
      <c r="C42" s="8">
        <v>602365</v>
      </c>
      <c r="D42" s="8">
        <v>810091</v>
      </c>
      <c r="E42" s="8">
        <v>1049458</v>
      </c>
      <c r="F42" s="8">
        <v>1348233</v>
      </c>
      <c r="G42" s="8">
        <v>1724033</v>
      </c>
      <c r="H42" s="8">
        <v>2311786</v>
      </c>
      <c r="I42" s="8">
        <v>2906215</v>
      </c>
      <c r="J42" s="8">
        <v>3521951</v>
      </c>
      <c r="K42" s="8">
        <v>4282891</v>
      </c>
      <c r="L42" s="8">
        <v>5258113</v>
      </c>
      <c r="M42" s="8">
        <v>6302115</v>
      </c>
      <c r="N42" s="8">
        <v>7665111</v>
      </c>
      <c r="O42" s="30">
        <f t="shared" si="0"/>
        <v>0.21627596449763295</v>
      </c>
      <c r="P42" s="8">
        <v>8720017</v>
      </c>
      <c r="Q42" s="30">
        <f t="shared" si="1"/>
        <v>0.13762436056046676</v>
      </c>
      <c r="R42" s="8">
        <v>9631350</v>
      </c>
      <c r="S42" s="30">
        <f t="shared" si="2"/>
        <v>0.10451046139015555</v>
      </c>
      <c r="T42" s="8">
        <v>9900180</v>
      </c>
      <c r="U42" s="30">
        <f t="shared" si="3"/>
        <v>2.7911974956781761E-2</v>
      </c>
      <c r="V42" s="8">
        <v>10498012</v>
      </c>
      <c r="W42" s="30">
        <f t="shared" si="4"/>
        <v>6.0385972780292882E-2</v>
      </c>
      <c r="X42" s="8">
        <v>11319366</v>
      </c>
      <c r="Y42" s="30">
        <f t="shared" si="5"/>
        <v>7.82390037275629E-2</v>
      </c>
      <c r="Z42" s="8">
        <v>11793909</v>
      </c>
      <c r="AA42" s="30">
        <f t="shared" si="6"/>
        <v>4.1923107707622496E-2</v>
      </c>
      <c r="AB42" s="8">
        <v>11863895</v>
      </c>
      <c r="AC42" s="30">
        <f t="shared" si="7"/>
        <v>5.9340800408075054E-3</v>
      </c>
      <c r="AD42" s="8">
        <v>11881643</v>
      </c>
      <c r="AE42" s="30">
        <f t="shared" si="8"/>
        <v>1.4959673867646333E-3</v>
      </c>
      <c r="AF42" s="8">
        <v>12281054</v>
      </c>
      <c r="AG42" s="30">
        <f t="shared" si="9"/>
        <v>3.3615805490873611E-2</v>
      </c>
      <c r="AH42" s="8">
        <v>12702379</v>
      </c>
      <c r="AI42" s="30">
        <f t="shared" si="10"/>
        <v>3.4306908836977672E-2</v>
      </c>
      <c r="AK42" s="8"/>
    </row>
    <row r="43" spans="1:37" x14ac:dyDescent="0.25">
      <c r="A43" s="1" t="s">
        <v>40</v>
      </c>
      <c r="B43" s="8">
        <v>68825</v>
      </c>
      <c r="C43" s="8">
        <v>69122</v>
      </c>
      <c r="D43" s="8">
        <v>76931</v>
      </c>
      <c r="E43" s="8">
        <v>83059</v>
      </c>
      <c r="F43" s="8">
        <v>97199</v>
      </c>
      <c r="G43" s="8">
        <v>108830</v>
      </c>
      <c r="H43" s="8">
        <v>147545</v>
      </c>
      <c r="I43" s="8">
        <v>174620</v>
      </c>
      <c r="J43" s="8">
        <v>217353</v>
      </c>
      <c r="K43" s="8">
        <v>276531</v>
      </c>
      <c r="L43" s="8">
        <v>345506</v>
      </c>
      <c r="M43" s="8">
        <v>428556</v>
      </c>
      <c r="N43" s="8">
        <v>542610</v>
      </c>
      <c r="O43" s="30">
        <f t="shared" si="0"/>
        <v>0.26613558088091172</v>
      </c>
      <c r="P43" s="8">
        <v>604397</v>
      </c>
      <c r="Q43" s="30">
        <f t="shared" si="1"/>
        <v>0.113869998709939</v>
      </c>
      <c r="R43" s="8">
        <v>687497</v>
      </c>
      <c r="S43" s="30">
        <f t="shared" si="2"/>
        <v>0.13749240979025376</v>
      </c>
      <c r="T43" s="8">
        <v>713346</v>
      </c>
      <c r="U43" s="30">
        <f t="shared" si="3"/>
        <v>3.759870952164155E-2</v>
      </c>
      <c r="V43" s="8">
        <v>791896</v>
      </c>
      <c r="W43" s="30">
        <f t="shared" si="4"/>
        <v>0.110114867119182</v>
      </c>
      <c r="X43" s="8">
        <v>859488</v>
      </c>
      <c r="Y43" s="30">
        <f t="shared" si="5"/>
        <v>8.5354642528816915E-2</v>
      </c>
      <c r="Z43" s="8">
        <v>946725</v>
      </c>
      <c r="AA43" s="30">
        <f t="shared" si="6"/>
        <v>0.10149879928515582</v>
      </c>
      <c r="AB43" s="8">
        <v>947154</v>
      </c>
      <c r="AC43" s="30">
        <f t="shared" si="7"/>
        <v>4.5314109165808445E-4</v>
      </c>
      <c r="AD43" s="8">
        <v>1003464</v>
      </c>
      <c r="AE43" s="30">
        <f t="shared" si="8"/>
        <v>5.9451789254968038E-2</v>
      </c>
      <c r="AF43" s="8">
        <v>1048319</v>
      </c>
      <c r="AG43" s="30">
        <f t="shared" si="9"/>
        <v>4.470015865043489E-2</v>
      </c>
      <c r="AH43" s="8">
        <v>1052567</v>
      </c>
      <c r="AI43" s="30">
        <f t="shared" si="10"/>
        <v>4.0522016676221642E-3</v>
      </c>
      <c r="AK43" s="8"/>
    </row>
    <row r="44" spans="1:37" x14ac:dyDescent="0.25">
      <c r="A44" s="1" t="s">
        <v>41</v>
      </c>
      <c r="B44" s="8">
        <v>249073</v>
      </c>
      <c r="C44" s="8">
        <v>345591</v>
      </c>
      <c r="D44" s="8">
        <v>415115</v>
      </c>
      <c r="E44" s="8">
        <v>502741</v>
      </c>
      <c r="F44" s="8">
        <v>581185</v>
      </c>
      <c r="G44" s="8">
        <v>594398</v>
      </c>
      <c r="H44" s="8">
        <v>668507</v>
      </c>
      <c r="I44" s="8">
        <v>703708</v>
      </c>
      <c r="J44" s="8">
        <v>705606</v>
      </c>
      <c r="K44" s="8">
        <v>995577</v>
      </c>
      <c r="L44" s="8">
        <v>1151149</v>
      </c>
      <c r="M44" s="8">
        <v>1340316</v>
      </c>
      <c r="N44" s="8">
        <v>1515400</v>
      </c>
      <c r="O44" s="30">
        <f t="shared" si="0"/>
        <v>0.13062889646919085</v>
      </c>
      <c r="P44" s="8">
        <v>1683724</v>
      </c>
      <c r="Q44" s="30">
        <f t="shared" si="1"/>
        <v>0.11107562359772997</v>
      </c>
      <c r="R44" s="8">
        <v>1738765</v>
      </c>
      <c r="S44" s="30">
        <f t="shared" si="2"/>
        <v>3.2690037084462775E-2</v>
      </c>
      <c r="T44" s="8">
        <v>1899804</v>
      </c>
      <c r="U44" s="30">
        <f t="shared" si="3"/>
        <v>9.2616886123196643E-2</v>
      </c>
      <c r="V44" s="8">
        <v>2117027</v>
      </c>
      <c r="W44" s="30">
        <f t="shared" si="4"/>
        <v>0.11433968977852452</v>
      </c>
      <c r="X44" s="8">
        <v>2382594</v>
      </c>
      <c r="Y44" s="30">
        <f t="shared" si="5"/>
        <v>0.1254433694043581</v>
      </c>
      <c r="Z44" s="8">
        <v>2590516</v>
      </c>
      <c r="AA44" s="30">
        <f t="shared" si="6"/>
        <v>8.72670710998181E-2</v>
      </c>
      <c r="AB44" s="8">
        <v>3121820</v>
      </c>
      <c r="AC44" s="30">
        <f t="shared" si="7"/>
        <v>0.20509581874807953</v>
      </c>
      <c r="AD44" s="8">
        <v>3486703</v>
      </c>
      <c r="AE44" s="30">
        <f t="shared" si="8"/>
        <v>0.11688149861298858</v>
      </c>
      <c r="AF44" s="8">
        <v>4012012</v>
      </c>
      <c r="AG44" s="30">
        <f t="shared" si="9"/>
        <v>0.15066066711159512</v>
      </c>
      <c r="AH44" s="8">
        <v>4625384</v>
      </c>
      <c r="AI44" s="30">
        <f t="shared" si="10"/>
        <v>0.15288388967929309</v>
      </c>
      <c r="AK44" s="8"/>
    </row>
    <row r="45" spans="1:37" x14ac:dyDescent="0.25">
      <c r="A45" s="1" t="s">
        <v>42</v>
      </c>
      <c r="B45" s="6" t="s">
        <v>52</v>
      </c>
      <c r="C45" s="6" t="s">
        <v>52</v>
      </c>
      <c r="D45" s="6" t="s">
        <v>52</v>
      </c>
      <c r="E45" s="6" t="s">
        <v>52</v>
      </c>
      <c r="F45" s="6" t="s">
        <v>52</v>
      </c>
      <c r="G45" s="6" t="s">
        <v>52</v>
      </c>
      <c r="H45" s="6" t="s">
        <v>52</v>
      </c>
      <c r="I45" s="8">
        <v>4837</v>
      </c>
      <c r="J45" s="8">
        <v>11776</v>
      </c>
      <c r="K45" s="8">
        <v>98268</v>
      </c>
      <c r="L45" s="8">
        <v>348600</v>
      </c>
      <c r="M45" s="8">
        <v>401570</v>
      </c>
      <c r="N45" s="8">
        <v>583888</v>
      </c>
      <c r="O45" s="30">
        <f t="shared" si="0"/>
        <v>0.45401299897900738</v>
      </c>
      <c r="P45" s="8">
        <v>636547</v>
      </c>
      <c r="Q45" s="30">
        <f t="shared" si="1"/>
        <v>9.018681664976845E-2</v>
      </c>
      <c r="R45" s="8">
        <v>692849</v>
      </c>
      <c r="S45" s="30">
        <f t="shared" si="2"/>
        <v>8.844908545637635E-2</v>
      </c>
      <c r="T45" s="8">
        <v>642961</v>
      </c>
      <c r="U45" s="30">
        <f t="shared" si="3"/>
        <v>-7.2004145203356004E-2</v>
      </c>
      <c r="V45" s="8">
        <v>652740</v>
      </c>
      <c r="W45" s="30">
        <f t="shared" si="4"/>
        <v>1.5209320627534174E-2</v>
      </c>
      <c r="X45" s="8">
        <v>680514</v>
      </c>
      <c r="Y45" s="30">
        <f t="shared" si="5"/>
        <v>4.2549866715690783E-2</v>
      </c>
      <c r="Z45" s="8">
        <v>665507</v>
      </c>
      <c r="AA45" s="30">
        <f t="shared" si="6"/>
        <v>-2.2052448590330249E-2</v>
      </c>
      <c r="AB45" s="8">
        <v>690768</v>
      </c>
      <c r="AC45" s="30">
        <f t="shared" si="7"/>
        <v>3.7957527118422499E-2</v>
      </c>
      <c r="AD45" s="8">
        <v>696004</v>
      </c>
      <c r="AE45" s="30">
        <f t="shared" si="8"/>
        <v>7.5799689620827835E-3</v>
      </c>
      <c r="AF45" s="8">
        <v>754844</v>
      </c>
      <c r="AG45" s="30">
        <f t="shared" si="9"/>
        <v>8.4539744024459629E-2</v>
      </c>
      <c r="AH45" s="8">
        <v>814180</v>
      </c>
      <c r="AI45" s="30">
        <f t="shared" si="10"/>
        <v>7.8606970446873786E-2</v>
      </c>
      <c r="AK45" s="8"/>
    </row>
    <row r="46" spans="1:37" x14ac:dyDescent="0.25">
      <c r="A46" s="1" t="s">
        <v>43</v>
      </c>
      <c r="B46" s="8">
        <v>35691</v>
      </c>
      <c r="C46" s="8">
        <v>105602</v>
      </c>
      <c r="D46" s="8">
        <v>261727</v>
      </c>
      <c r="E46" s="8">
        <v>422823</v>
      </c>
      <c r="F46" s="8">
        <v>681904</v>
      </c>
      <c r="G46" s="8">
        <v>829210</v>
      </c>
      <c r="H46" s="8">
        <v>1002717</v>
      </c>
      <c r="I46" s="8">
        <v>1109801</v>
      </c>
      <c r="J46" s="8">
        <v>1258520</v>
      </c>
      <c r="K46" s="8">
        <v>1542359</v>
      </c>
      <c r="L46" s="8">
        <v>1767518</v>
      </c>
      <c r="M46" s="8">
        <v>2020616</v>
      </c>
      <c r="N46" s="8">
        <v>2184789</v>
      </c>
      <c r="O46" s="30">
        <f t="shared" si="0"/>
        <v>8.1248985457899964E-2</v>
      </c>
      <c r="P46" s="8">
        <v>2337885</v>
      </c>
      <c r="Q46" s="30">
        <f t="shared" si="1"/>
        <v>7.007358605339005E-2</v>
      </c>
      <c r="R46" s="8">
        <v>2616556</v>
      </c>
      <c r="S46" s="30">
        <f t="shared" si="2"/>
        <v>0.11919790751042074</v>
      </c>
      <c r="T46" s="8">
        <v>2915841</v>
      </c>
      <c r="U46" s="30">
        <f t="shared" si="3"/>
        <v>0.11438127064737005</v>
      </c>
      <c r="V46" s="8">
        <v>3291718</v>
      </c>
      <c r="W46" s="30">
        <f t="shared" si="4"/>
        <v>0.12890860647065461</v>
      </c>
      <c r="X46" s="8">
        <v>3567089</v>
      </c>
      <c r="Y46" s="30">
        <f t="shared" si="5"/>
        <v>8.3655708052755434E-2</v>
      </c>
      <c r="Z46" s="8">
        <v>3923687</v>
      </c>
      <c r="AA46" s="30">
        <f t="shared" si="6"/>
        <v>9.9968910223434293E-2</v>
      </c>
      <c r="AB46" s="8">
        <v>4591120</v>
      </c>
      <c r="AC46" s="30">
        <f t="shared" si="7"/>
        <v>0.1701035276259294</v>
      </c>
      <c r="AD46" s="8">
        <v>4877185</v>
      </c>
      <c r="AE46" s="30">
        <f t="shared" si="8"/>
        <v>6.2308325637317259E-2</v>
      </c>
      <c r="AF46" s="8">
        <v>5689283</v>
      </c>
      <c r="AG46" s="30">
        <f t="shared" si="9"/>
        <v>0.16650957468293698</v>
      </c>
      <c r="AH46" s="8">
        <v>6346105</v>
      </c>
      <c r="AI46" s="30">
        <f t="shared" si="10"/>
        <v>0.11544899418784406</v>
      </c>
      <c r="AK46" s="8"/>
    </row>
    <row r="47" spans="1:37" x14ac:dyDescent="0.25">
      <c r="A47" s="1" t="s">
        <v>44</v>
      </c>
      <c r="B47" s="6" t="s">
        <v>52</v>
      </c>
      <c r="C47" s="6" t="s">
        <v>52</v>
      </c>
      <c r="D47" s="6" t="s">
        <v>52</v>
      </c>
      <c r="E47" s="6" t="s">
        <v>52</v>
      </c>
      <c r="F47" s="6" t="s">
        <v>52</v>
      </c>
      <c r="G47" s="6" t="s">
        <v>52</v>
      </c>
      <c r="H47" s="8">
        <v>212592</v>
      </c>
      <c r="I47" s="8">
        <v>604215</v>
      </c>
      <c r="J47" s="8">
        <v>818579</v>
      </c>
      <c r="K47" s="8">
        <v>1591749</v>
      </c>
      <c r="L47" s="8">
        <v>2235527</v>
      </c>
      <c r="M47" s="8">
        <v>3048710</v>
      </c>
      <c r="N47" s="8">
        <v>3896542</v>
      </c>
      <c r="O47" s="30">
        <f t="shared" si="0"/>
        <v>0.27809532556392702</v>
      </c>
      <c r="P47" s="8">
        <v>4663228</v>
      </c>
      <c r="Q47" s="30">
        <f t="shared" si="1"/>
        <v>0.19676061492472044</v>
      </c>
      <c r="R47" s="8">
        <v>5824715</v>
      </c>
      <c r="S47" s="30">
        <f t="shared" si="2"/>
        <v>0.24907360309210702</v>
      </c>
      <c r="T47" s="8">
        <v>6414824</v>
      </c>
      <c r="U47" s="30">
        <f t="shared" si="3"/>
        <v>0.1013112229525393</v>
      </c>
      <c r="V47" s="8">
        <v>7711194</v>
      </c>
      <c r="W47" s="30">
        <f t="shared" si="4"/>
        <v>0.20208972218099827</v>
      </c>
      <c r="X47" s="8">
        <v>9579677</v>
      </c>
      <c r="Y47" s="30">
        <f t="shared" si="5"/>
        <v>0.24230787086928432</v>
      </c>
      <c r="Z47" s="8">
        <v>11196730</v>
      </c>
      <c r="AA47" s="30">
        <f t="shared" si="6"/>
        <v>0.16880036769506948</v>
      </c>
      <c r="AB47" s="8">
        <v>14229191</v>
      </c>
      <c r="AC47" s="30">
        <f t="shared" si="7"/>
        <v>0.27083452043587725</v>
      </c>
      <c r="AD47" s="8">
        <v>16986510</v>
      </c>
      <c r="AE47" s="30">
        <f t="shared" si="8"/>
        <v>0.19377904197083307</v>
      </c>
      <c r="AF47" s="8">
        <v>20851820</v>
      </c>
      <c r="AG47" s="30">
        <f t="shared" si="9"/>
        <v>0.22755174547331972</v>
      </c>
      <c r="AH47" s="8">
        <v>25145561</v>
      </c>
      <c r="AI47" s="30">
        <f t="shared" si="10"/>
        <v>0.20591684562786366</v>
      </c>
      <c r="AK47" s="8"/>
    </row>
    <row r="48" spans="1:37" x14ac:dyDescent="0.25">
      <c r="A48" s="1" t="s">
        <v>45</v>
      </c>
      <c r="B48" s="6" t="s">
        <v>52</v>
      </c>
      <c r="C48" s="6" t="s">
        <v>52</v>
      </c>
      <c r="D48" s="6" t="s">
        <v>52</v>
      </c>
      <c r="E48" s="6" t="s">
        <v>52</v>
      </c>
      <c r="F48" s="6" t="s">
        <v>52</v>
      </c>
      <c r="G48" s="6" t="s">
        <v>52</v>
      </c>
      <c r="H48" s="8">
        <v>11380</v>
      </c>
      <c r="I48" s="8">
        <v>40273</v>
      </c>
      <c r="J48" s="8">
        <v>86336</v>
      </c>
      <c r="K48" s="8">
        <v>143963</v>
      </c>
      <c r="L48" s="8">
        <v>210779</v>
      </c>
      <c r="M48" s="8">
        <v>276749</v>
      </c>
      <c r="N48" s="8">
        <v>373351</v>
      </c>
      <c r="O48" s="30">
        <f t="shared" si="0"/>
        <v>0.34905997853650783</v>
      </c>
      <c r="P48" s="8">
        <v>449396</v>
      </c>
      <c r="Q48" s="30">
        <f t="shared" si="1"/>
        <v>0.20368232574708517</v>
      </c>
      <c r="R48" s="8">
        <v>507847</v>
      </c>
      <c r="S48" s="30">
        <f t="shared" si="2"/>
        <v>0.13006568816811898</v>
      </c>
      <c r="T48" s="8">
        <v>550310</v>
      </c>
      <c r="U48" s="30">
        <f t="shared" si="3"/>
        <v>8.3613765563250356E-2</v>
      </c>
      <c r="V48" s="8">
        <v>688862</v>
      </c>
      <c r="W48" s="30">
        <f t="shared" si="4"/>
        <v>0.25177082008322582</v>
      </c>
      <c r="X48" s="8">
        <v>890627</v>
      </c>
      <c r="Y48" s="30">
        <f t="shared" si="5"/>
        <v>0.29289610981589925</v>
      </c>
      <c r="Z48" s="8">
        <v>1059273</v>
      </c>
      <c r="AA48" s="30">
        <f t="shared" si="6"/>
        <v>0.18935648705911678</v>
      </c>
      <c r="AB48" s="8">
        <v>1461037</v>
      </c>
      <c r="AC48" s="30">
        <f t="shared" si="7"/>
        <v>0.37928277224096146</v>
      </c>
      <c r="AD48" s="8">
        <v>1722850</v>
      </c>
      <c r="AE48" s="30">
        <f t="shared" si="8"/>
        <v>0.17919669385511797</v>
      </c>
      <c r="AF48" s="8">
        <v>2233169</v>
      </c>
      <c r="AG48" s="30">
        <f t="shared" si="9"/>
        <v>0.29620628609571348</v>
      </c>
      <c r="AH48" s="8">
        <v>2763885</v>
      </c>
      <c r="AI48" s="30">
        <f t="shared" si="10"/>
        <v>0.23765151674593368</v>
      </c>
      <c r="AK48" s="8"/>
    </row>
    <row r="49" spans="1:37" x14ac:dyDescent="0.25">
      <c r="A49" s="1" t="s">
        <v>46</v>
      </c>
      <c r="B49" s="8">
        <v>85425</v>
      </c>
      <c r="C49" s="8">
        <v>154465</v>
      </c>
      <c r="D49" s="8">
        <v>217895</v>
      </c>
      <c r="E49" s="8">
        <v>235981</v>
      </c>
      <c r="F49" s="8">
        <v>280652</v>
      </c>
      <c r="G49" s="8">
        <v>291948</v>
      </c>
      <c r="H49" s="8">
        <v>314120</v>
      </c>
      <c r="I49" s="8">
        <v>315098</v>
      </c>
      <c r="J49" s="8">
        <v>330551</v>
      </c>
      <c r="K49" s="8">
        <v>332286</v>
      </c>
      <c r="L49" s="8">
        <v>332422</v>
      </c>
      <c r="M49" s="8">
        <v>343641</v>
      </c>
      <c r="N49" s="8">
        <v>355956</v>
      </c>
      <c r="O49" s="30">
        <f t="shared" si="0"/>
        <v>3.5836818074676771E-2</v>
      </c>
      <c r="P49" s="8">
        <v>352428</v>
      </c>
      <c r="Q49" s="30">
        <f t="shared" si="1"/>
        <v>-9.9113373563024642E-3</v>
      </c>
      <c r="R49" s="8">
        <v>359611</v>
      </c>
      <c r="S49" s="30">
        <f t="shared" si="2"/>
        <v>2.0381467987787578E-2</v>
      </c>
      <c r="T49" s="8">
        <v>359231</v>
      </c>
      <c r="U49" s="30">
        <f t="shared" si="3"/>
        <v>-1.0566973757754907E-3</v>
      </c>
      <c r="V49" s="8">
        <v>377747</v>
      </c>
      <c r="W49" s="30">
        <f t="shared" si="4"/>
        <v>5.154343583933458E-2</v>
      </c>
      <c r="X49" s="8">
        <v>389881</v>
      </c>
      <c r="Y49" s="30">
        <f t="shared" si="5"/>
        <v>3.2122028765284701E-2</v>
      </c>
      <c r="Z49" s="8">
        <v>444330</v>
      </c>
      <c r="AA49" s="30">
        <f t="shared" si="6"/>
        <v>0.13965543332452723</v>
      </c>
      <c r="AB49" s="8">
        <v>511456</v>
      </c>
      <c r="AC49" s="30">
        <f t="shared" si="7"/>
        <v>0.1510724011432944</v>
      </c>
      <c r="AD49" s="8">
        <v>562758</v>
      </c>
      <c r="AE49" s="30">
        <f t="shared" si="8"/>
        <v>0.10030579365575924</v>
      </c>
      <c r="AF49" s="8">
        <v>608827</v>
      </c>
      <c r="AG49" s="30">
        <f t="shared" si="9"/>
        <v>8.186289666250858E-2</v>
      </c>
      <c r="AH49" s="8">
        <v>625741</v>
      </c>
      <c r="AI49" s="30">
        <f t="shared" si="10"/>
        <v>2.7781290908583226E-2</v>
      </c>
      <c r="AK49" s="8"/>
    </row>
    <row r="50" spans="1:37" x14ac:dyDescent="0.25">
      <c r="A50" s="1" t="s">
        <v>47</v>
      </c>
      <c r="B50" s="8">
        <v>691737</v>
      </c>
      <c r="C50" s="8">
        <v>807557</v>
      </c>
      <c r="D50" s="8">
        <v>877683</v>
      </c>
      <c r="E50" s="8">
        <v>938261</v>
      </c>
      <c r="F50" s="8">
        <v>1044054</v>
      </c>
      <c r="G50" s="8">
        <v>1025227</v>
      </c>
      <c r="H50" s="8">
        <v>1119348</v>
      </c>
      <c r="I50" s="8">
        <v>1219630</v>
      </c>
      <c r="J50" s="8">
        <v>1225163</v>
      </c>
      <c r="K50" s="8">
        <v>1512565</v>
      </c>
      <c r="L50" s="8">
        <v>1655980</v>
      </c>
      <c r="M50" s="8">
        <v>1854184</v>
      </c>
      <c r="N50" s="8">
        <v>2061612</v>
      </c>
      <c r="O50" s="30">
        <f t="shared" si="0"/>
        <v>0.11187023510072355</v>
      </c>
      <c r="P50" s="8">
        <v>2309187</v>
      </c>
      <c r="Q50" s="30">
        <f t="shared" si="1"/>
        <v>0.12008806700775898</v>
      </c>
      <c r="R50" s="8">
        <v>2421851</v>
      </c>
      <c r="S50" s="30">
        <f t="shared" si="2"/>
        <v>4.878946572971353E-2</v>
      </c>
      <c r="T50" s="8">
        <v>2677773</v>
      </c>
      <c r="U50" s="30">
        <f t="shared" si="3"/>
        <v>0.10567206653093027</v>
      </c>
      <c r="V50" s="8">
        <v>3318680</v>
      </c>
      <c r="W50" s="30">
        <f t="shared" si="4"/>
        <v>0.23934329011458402</v>
      </c>
      <c r="X50" s="8">
        <v>3966949</v>
      </c>
      <c r="Y50" s="30">
        <f t="shared" si="5"/>
        <v>0.19533941205539551</v>
      </c>
      <c r="Z50" s="8">
        <v>4648494</v>
      </c>
      <c r="AA50" s="30">
        <f t="shared" si="6"/>
        <v>0.17180583869366609</v>
      </c>
      <c r="AB50" s="8">
        <v>5346818</v>
      </c>
      <c r="AC50" s="30">
        <f t="shared" si="7"/>
        <v>0.1502258580951164</v>
      </c>
      <c r="AD50" s="8">
        <v>6187358</v>
      </c>
      <c r="AE50" s="30">
        <f t="shared" si="8"/>
        <v>0.15720377989301301</v>
      </c>
      <c r="AF50" s="8">
        <v>7078515</v>
      </c>
      <c r="AG50" s="30">
        <f t="shared" si="9"/>
        <v>0.14402867912281786</v>
      </c>
      <c r="AH50" s="8">
        <v>8001024</v>
      </c>
      <c r="AI50" s="30">
        <f t="shared" si="10"/>
        <v>0.13032521651787132</v>
      </c>
      <c r="AK50" s="8"/>
    </row>
    <row r="51" spans="1:37" x14ac:dyDescent="0.25">
      <c r="A51" s="1" t="s">
        <v>48</v>
      </c>
      <c r="B51" s="6" t="s">
        <v>52</v>
      </c>
      <c r="C51" s="6" t="s">
        <v>52</v>
      </c>
      <c r="D51" s="6" t="s">
        <v>52</v>
      </c>
      <c r="E51" s="6" t="s">
        <v>52</v>
      </c>
      <c r="F51" s="6" t="s">
        <v>52</v>
      </c>
      <c r="G51" s="6" t="s">
        <v>52</v>
      </c>
      <c r="H51" s="8">
        <v>1201</v>
      </c>
      <c r="I51" s="8">
        <v>11594</v>
      </c>
      <c r="J51" s="8">
        <v>23955</v>
      </c>
      <c r="K51" s="8">
        <v>75116</v>
      </c>
      <c r="L51" s="8">
        <v>357232</v>
      </c>
      <c r="M51" s="8">
        <v>518103</v>
      </c>
      <c r="N51" s="8">
        <v>1141990</v>
      </c>
      <c r="O51" s="30">
        <f t="shared" si="0"/>
        <v>1.2041756175895526</v>
      </c>
      <c r="P51" s="8">
        <v>1356621</v>
      </c>
      <c r="Q51" s="30">
        <f t="shared" si="1"/>
        <v>0.18794472806241735</v>
      </c>
      <c r="R51" s="8">
        <v>1563396</v>
      </c>
      <c r="S51" s="30">
        <f t="shared" si="2"/>
        <v>0.1524191354844131</v>
      </c>
      <c r="T51" s="8">
        <v>1736191</v>
      </c>
      <c r="U51" s="30">
        <f t="shared" si="3"/>
        <v>0.11052542030298146</v>
      </c>
      <c r="V51" s="8">
        <v>2378963</v>
      </c>
      <c r="W51" s="30">
        <f t="shared" si="4"/>
        <v>0.37021963597323104</v>
      </c>
      <c r="X51" s="8">
        <v>2853214</v>
      </c>
      <c r="Y51" s="30">
        <f t="shared" si="5"/>
        <v>0.19935198655884939</v>
      </c>
      <c r="Z51" s="8">
        <v>3409169</v>
      </c>
      <c r="AA51" s="30">
        <f t="shared" si="6"/>
        <v>0.19485219124818537</v>
      </c>
      <c r="AB51" s="8">
        <v>4132156</v>
      </c>
      <c r="AC51" s="30">
        <f t="shared" si="7"/>
        <v>0.21207132881942783</v>
      </c>
      <c r="AD51" s="8">
        <v>4866692</v>
      </c>
      <c r="AE51" s="30">
        <f t="shared" si="8"/>
        <v>0.17776095578192111</v>
      </c>
      <c r="AF51" s="8">
        <v>5894121</v>
      </c>
      <c r="AG51" s="30">
        <f t="shared" si="9"/>
        <v>0.21111444899327922</v>
      </c>
      <c r="AH51" s="8">
        <v>6724540</v>
      </c>
      <c r="AI51" s="30">
        <f t="shared" si="10"/>
        <v>0.14088937095115625</v>
      </c>
      <c r="AK51" s="8"/>
    </row>
    <row r="52" spans="1:37" x14ac:dyDescent="0.25">
      <c r="A52" s="1" t="s">
        <v>49</v>
      </c>
      <c r="B52" s="8">
        <v>55873</v>
      </c>
      <c r="C52" s="8">
        <v>78592</v>
      </c>
      <c r="D52" s="8">
        <v>105469</v>
      </c>
      <c r="E52" s="8">
        <v>136808</v>
      </c>
      <c r="F52" s="8">
        <v>176924</v>
      </c>
      <c r="G52" s="8">
        <v>224537</v>
      </c>
      <c r="H52" s="8">
        <v>302313</v>
      </c>
      <c r="I52" s="8">
        <v>376688</v>
      </c>
      <c r="J52" s="8">
        <v>442014</v>
      </c>
      <c r="K52" s="8">
        <v>618457</v>
      </c>
      <c r="L52" s="8">
        <v>762794</v>
      </c>
      <c r="M52" s="8">
        <v>958800</v>
      </c>
      <c r="N52" s="8">
        <v>1221119</v>
      </c>
      <c r="O52" s="30">
        <f t="shared" si="0"/>
        <v>0.27359094701710474</v>
      </c>
      <c r="P52" s="8">
        <v>1463701</v>
      </c>
      <c r="Q52" s="30">
        <f t="shared" si="1"/>
        <v>0.19865549549224931</v>
      </c>
      <c r="R52" s="8">
        <v>1729205</v>
      </c>
      <c r="S52" s="30">
        <f t="shared" si="2"/>
        <v>0.18139223789558112</v>
      </c>
      <c r="T52" s="8">
        <v>1901974</v>
      </c>
      <c r="U52" s="30">
        <f t="shared" si="3"/>
        <v>9.9912387484422036E-2</v>
      </c>
      <c r="V52" s="8">
        <v>2005552</v>
      </c>
      <c r="W52" s="30">
        <f t="shared" si="4"/>
        <v>5.445815768249198E-2</v>
      </c>
      <c r="X52" s="8">
        <v>1860421</v>
      </c>
      <c r="Y52" s="30">
        <f t="shared" si="5"/>
        <v>-7.2364615826465736E-2</v>
      </c>
      <c r="Z52" s="8">
        <v>1744237</v>
      </c>
      <c r="AA52" s="30">
        <f t="shared" si="6"/>
        <v>-6.2450380854656019E-2</v>
      </c>
      <c r="AB52" s="8">
        <v>1949644</v>
      </c>
      <c r="AC52" s="30">
        <f t="shared" si="7"/>
        <v>0.11776323974322296</v>
      </c>
      <c r="AD52" s="8">
        <v>1793477</v>
      </c>
      <c r="AE52" s="30">
        <f t="shared" si="8"/>
        <v>-8.0100264458537046E-2</v>
      </c>
      <c r="AF52" s="8">
        <v>1808344</v>
      </c>
      <c r="AG52" s="30">
        <f t="shared" si="9"/>
        <v>8.2894846156376691E-3</v>
      </c>
      <c r="AH52" s="8">
        <v>1852994</v>
      </c>
      <c r="AI52" s="30">
        <f t="shared" si="10"/>
        <v>2.4691098596284777E-2</v>
      </c>
      <c r="AK52" s="8"/>
    </row>
    <row r="53" spans="1:37" x14ac:dyDescent="0.25">
      <c r="A53" s="1" t="s">
        <v>50</v>
      </c>
      <c r="B53" s="6" t="s">
        <v>52</v>
      </c>
      <c r="C53" s="6" t="s">
        <v>52</v>
      </c>
      <c r="D53" s="6" t="s">
        <v>52</v>
      </c>
      <c r="E53" s="8">
        <v>1444</v>
      </c>
      <c r="F53" s="8">
        <v>3635</v>
      </c>
      <c r="G53" s="8">
        <v>30945</v>
      </c>
      <c r="H53" s="8">
        <v>305391</v>
      </c>
      <c r="I53" s="8">
        <v>775881</v>
      </c>
      <c r="J53" s="8">
        <v>1054670</v>
      </c>
      <c r="K53" s="8">
        <v>1315497</v>
      </c>
      <c r="L53" s="8">
        <v>1693330</v>
      </c>
      <c r="M53" s="8">
        <v>2069042</v>
      </c>
      <c r="N53" s="8">
        <v>2333860</v>
      </c>
      <c r="O53" s="30">
        <f t="shared" si="0"/>
        <v>0.12799063527951585</v>
      </c>
      <c r="P53" s="8">
        <v>2632067</v>
      </c>
      <c r="Q53" s="30">
        <f t="shared" si="1"/>
        <v>0.12777415954684515</v>
      </c>
      <c r="R53" s="8">
        <v>2939006</v>
      </c>
      <c r="S53" s="30">
        <f t="shared" si="2"/>
        <v>0.11661519254639034</v>
      </c>
      <c r="T53" s="8">
        <v>3137587</v>
      </c>
      <c r="U53" s="30">
        <f t="shared" si="3"/>
        <v>6.7567402040009439E-2</v>
      </c>
      <c r="V53" s="8">
        <v>3434575</v>
      </c>
      <c r="W53" s="30">
        <f t="shared" si="4"/>
        <v>9.4654905186692825E-2</v>
      </c>
      <c r="X53" s="8">
        <v>3951777</v>
      </c>
      <c r="Y53" s="30">
        <f t="shared" si="5"/>
        <v>0.15058689939803324</v>
      </c>
      <c r="Z53" s="8">
        <v>4417731</v>
      </c>
      <c r="AA53" s="30">
        <f t="shared" si="6"/>
        <v>0.11790999340296783</v>
      </c>
      <c r="AB53" s="8">
        <v>4705767</v>
      </c>
      <c r="AC53" s="30">
        <f t="shared" si="7"/>
        <v>6.5199986146734598E-2</v>
      </c>
      <c r="AD53" s="8">
        <v>4891769</v>
      </c>
      <c r="AE53" s="30">
        <f t="shared" si="8"/>
        <v>3.9526393890730246E-2</v>
      </c>
      <c r="AF53" s="8">
        <v>5363675</v>
      </c>
      <c r="AG53" s="30">
        <f t="shared" si="9"/>
        <v>9.6469395836148442E-2</v>
      </c>
      <c r="AH53" s="8">
        <v>5686986</v>
      </c>
      <c r="AI53" s="30">
        <f t="shared" si="10"/>
        <v>6.0277887828774114E-2</v>
      </c>
      <c r="AK53" s="8"/>
    </row>
    <row r="54" spans="1:37" x14ac:dyDescent="0.25">
      <c r="A54" s="1" t="s">
        <v>51</v>
      </c>
      <c r="B54" s="6" t="s">
        <v>52</v>
      </c>
      <c r="C54" s="6" t="s">
        <v>52</v>
      </c>
      <c r="D54" s="6" t="s">
        <v>52</v>
      </c>
      <c r="E54" s="6" t="s">
        <v>52</v>
      </c>
      <c r="F54" s="6" t="s">
        <v>52</v>
      </c>
      <c r="G54" s="6" t="s">
        <v>52</v>
      </c>
      <c r="H54" s="6" t="s">
        <v>52</v>
      </c>
      <c r="I54" s="6" t="s">
        <v>52</v>
      </c>
      <c r="J54" s="8">
        <v>9118</v>
      </c>
      <c r="K54" s="8">
        <v>20789</v>
      </c>
      <c r="L54" s="8">
        <v>62555</v>
      </c>
      <c r="M54" s="8">
        <v>92531</v>
      </c>
      <c r="N54" s="8">
        <v>145965</v>
      </c>
      <c r="O54" s="30">
        <f t="shared" si="0"/>
        <v>0.5774713339313311</v>
      </c>
      <c r="P54" s="8">
        <v>194402</v>
      </c>
      <c r="Q54" s="30">
        <f t="shared" si="1"/>
        <v>0.33183982461549</v>
      </c>
      <c r="R54" s="8">
        <v>225565</v>
      </c>
      <c r="S54" s="30">
        <f t="shared" si="2"/>
        <v>0.16030184874641207</v>
      </c>
      <c r="T54" s="8">
        <v>250742</v>
      </c>
      <c r="U54" s="30">
        <f t="shared" si="3"/>
        <v>0.11161749384877973</v>
      </c>
      <c r="V54" s="8">
        <v>290529</v>
      </c>
      <c r="W54" s="30">
        <f t="shared" si="4"/>
        <v>0.15867704652591111</v>
      </c>
      <c r="X54" s="8">
        <v>330066</v>
      </c>
      <c r="Y54" s="30">
        <f t="shared" si="5"/>
        <v>0.13608624268145347</v>
      </c>
      <c r="Z54" s="8">
        <v>332416</v>
      </c>
      <c r="AA54" s="30">
        <f t="shared" si="6"/>
        <v>7.1197881635794054E-3</v>
      </c>
      <c r="AB54" s="8">
        <v>469557</v>
      </c>
      <c r="AC54" s="30">
        <f t="shared" si="7"/>
        <v>0.41255836060839429</v>
      </c>
      <c r="AD54" s="8">
        <v>453588</v>
      </c>
      <c r="AE54" s="30">
        <f t="shared" si="8"/>
        <v>-3.4008650706942929E-2</v>
      </c>
      <c r="AF54" s="8">
        <v>493782</v>
      </c>
      <c r="AG54" s="30">
        <f t="shared" si="9"/>
        <v>8.8613455382417522E-2</v>
      </c>
      <c r="AH54" s="8">
        <v>563626</v>
      </c>
      <c r="AI54" s="30">
        <f t="shared" si="10"/>
        <v>0.14144703533138106</v>
      </c>
      <c r="AK54" s="8"/>
    </row>
    <row r="55" spans="1:37" x14ac:dyDescent="0.25">
      <c r="Q55" s="30"/>
      <c r="S55" s="30"/>
      <c r="U55" s="30"/>
      <c r="W55" s="30"/>
      <c r="Y55" s="30"/>
      <c r="AA55" s="30"/>
      <c r="AC55" s="30"/>
      <c r="AE55" s="30"/>
      <c r="AG55" s="30"/>
      <c r="AI55" s="30"/>
    </row>
    <row r="56" spans="1:37" x14ac:dyDescent="0.25">
      <c r="Q56" s="30"/>
      <c r="S56" s="30"/>
      <c r="U56" s="30"/>
      <c r="W56" s="30"/>
      <c r="Y56" s="30"/>
      <c r="AA56" s="30"/>
      <c r="AC56" s="30"/>
      <c r="AE56" s="30"/>
      <c r="AG56" s="30"/>
      <c r="AI56" s="30"/>
    </row>
    <row r="58" spans="1:37" x14ac:dyDescent="0.25">
      <c r="I58">
        <v>10</v>
      </c>
      <c r="J58" s="27">
        <v>0.21</v>
      </c>
    </row>
    <row r="59" spans="1:37" x14ac:dyDescent="0.25">
      <c r="I59">
        <v>20</v>
      </c>
      <c r="J59" s="27">
        <v>0.15</v>
      </c>
    </row>
    <row r="60" spans="1:37" x14ac:dyDescent="0.25">
      <c r="I60">
        <v>30</v>
      </c>
      <c r="J60" s="27">
        <v>0.16</v>
      </c>
    </row>
    <row r="61" spans="1:37" x14ac:dyDescent="0.25">
      <c r="I61">
        <v>40</v>
      </c>
      <c r="J61" s="27">
        <v>7.0000000000000007E-2</v>
      </c>
    </row>
    <row r="62" spans="1:37" x14ac:dyDescent="0.25">
      <c r="I62">
        <v>50</v>
      </c>
      <c r="J62" s="27">
        <v>0.14000000000000001</v>
      </c>
    </row>
    <row r="63" spans="1:37" x14ac:dyDescent="0.25">
      <c r="I63">
        <v>60</v>
      </c>
      <c r="J63" s="27">
        <v>0.19</v>
      </c>
    </row>
    <row r="64" spans="1:37" x14ac:dyDescent="0.25">
      <c r="I64">
        <v>70</v>
      </c>
      <c r="J64" s="27">
        <v>0.13</v>
      </c>
    </row>
    <row r="65" spans="9:10" x14ac:dyDescent="0.25">
      <c r="I65">
        <v>80</v>
      </c>
      <c r="J65" s="27">
        <v>0.11</v>
      </c>
    </row>
    <row r="66" spans="9:10" x14ac:dyDescent="0.25">
      <c r="I66">
        <v>90</v>
      </c>
      <c r="J66" s="27">
        <v>0.1</v>
      </c>
    </row>
    <row r="67" spans="9:10" x14ac:dyDescent="0.25">
      <c r="I67">
        <v>100</v>
      </c>
      <c r="J67" s="27">
        <v>0.13</v>
      </c>
    </row>
    <row r="68" spans="9:10" x14ac:dyDescent="0.25">
      <c r="I68">
        <v>110</v>
      </c>
      <c r="J68" s="27">
        <v>0.1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71"/>
  <sheetViews>
    <sheetView tabSelected="1" topLeftCell="A3" zoomScale="103" zoomScaleNormal="103" workbookViewId="0">
      <selection activeCell="G10" sqref="G10"/>
    </sheetView>
  </sheetViews>
  <sheetFormatPr defaultRowHeight="15" x14ac:dyDescent="0.25"/>
  <cols>
    <col min="1" max="1" width="19.5703125" bestFit="1" customWidth="1"/>
    <col min="2" max="2" width="15.7109375" customWidth="1"/>
    <col min="3" max="3" width="10.85546875" bestFit="1" customWidth="1"/>
    <col min="6" max="7" width="10.140625" customWidth="1"/>
    <col min="8" max="8" width="11" bestFit="1" customWidth="1"/>
    <col min="9" max="9" width="11.5703125" bestFit="1" customWidth="1"/>
    <col min="10" max="10" width="11" bestFit="1" customWidth="1"/>
    <col min="11" max="11" width="20.28515625" bestFit="1" customWidth="1"/>
    <col min="12" max="14" width="11" bestFit="1" customWidth="1"/>
    <col min="15" max="15" width="12.85546875" style="28" customWidth="1"/>
    <col min="16" max="16" width="12" customWidth="1"/>
    <col min="17" max="17" width="12.85546875" style="28" customWidth="1"/>
    <col min="18" max="18" width="12" customWidth="1"/>
    <col min="19" max="19" width="12.85546875" style="28" customWidth="1"/>
    <col min="20" max="20" width="12" customWidth="1"/>
    <col min="21" max="21" width="12.85546875" style="28" customWidth="1"/>
    <col min="22" max="22" width="12" customWidth="1"/>
    <col min="23" max="23" width="12.85546875" style="28" customWidth="1"/>
    <col min="24" max="24" width="17" bestFit="1" customWidth="1"/>
    <col min="25" max="25" width="12.85546875" style="28" customWidth="1"/>
    <col min="26" max="26" width="11.140625" customWidth="1"/>
    <col min="27" max="27" width="12.85546875" style="28" customWidth="1"/>
    <col min="28" max="28" width="11.140625" customWidth="1"/>
    <col min="29" max="29" width="12.85546875" style="28" customWidth="1"/>
    <col min="30" max="30" width="12" customWidth="1"/>
    <col min="31" max="31" width="12.85546875" style="28" customWidth="1"/>
    <col min="32" max="32" width="16.140625" customWidth="1"/>
    <col min="33" max="33" width="12.85546875" style="28" customWidth="1"/>
    <col min="34" max="34" width="16.140625" style="26" customWidth="1"/>
    <col min="35" max="35" width="14.140625" style="28" customWidth="1"/>
    <col min="36" max="36" width="15.140625" bestFit="1" customWidth="1"/>
    <col min="37" max="37" width="16.140625" style="26" customWidth="1"/>
    <col min="39" max="39" width="10.5703125" bestFit="1" customWidth="1"/>
    <col min="41" max="41" width="14" bestFit="1" customWidth="1"/>
  </cols>
  <sheetData>
    <row r="1" spans="1:37" x14ac:dyDescent="0.25">
      <c r="A1" s="18"/>
      <c r="B1" s="23" t="s">
        <v>125</v>
      </c>
    </row>
    <row r="2" spans="1:37" x14ac:dyDescent="0.25">
      <c r="A2" s="2"/>
      <c r="AF2" s="2"/>
      <c r="AH2" s="2"/>
      <c r="AK2" s="2"/>
    </row>
    <row r="3" spans="1:37" s="23" customFormat="1" x14ac:dyDescent="0.25">
      <c r="A3" s="18"/>
      <c r="B3" s="23">
        <v>1790</v>
      </c>
      <c r="C3" s="18">
        <v>1800</v>
      </c>
      <c r="D3" s="23">
        <v>1810</v>
      </c>
      <c r="E3" s="18">
        <v>1820</v>
      </c>
      <c r="F3" s="23">
        <v>1830</v>
      </c>
      <c r="G3" s="18">
        <v>1840</v>
      </c>
      <c r="H3" s="23">
        <v>1850</v>
      </c>
      <c r="I3" s="18">
        <v>1860</v>
      </c>
      <c r="J3" s="23">
        <v>1870</v>
      </c>
      <c r="K3" s="18">
        <v>1880</v>
      </c>
      <c r="L3" s="23">
        <v>1890</v>
      </c>
      <c r="M3" s="18">
        <v>1900</v>
      </c>
      <c r="N3" s="23">
        <v>1910</v>
      </c>
      <c r="O3" s="29" t="s">
        <v>135</v>
      </c>
      <c r="P3" s="18">
        <v>1920</v>
      </c>
      <c r="Q3" s="29" t="s">
        <v>136</v>
      </c>
      <c r="R3" s="23">
        <v>1930</v>
      </c>
      <c r="S3" s="29" t="s">
        <v>137</v>
      </c>
      <c r="T3" s="18">
        <v>1940</v>
      </c>
      <c r="U3" s="29" t="s">
        <v>138</v>
      </c>
      <c r="V3" s="23">
        <v>1950</v>
      </c>
      <c r="W3" s="29" t="s">
        <v>139</v>
      </c>
      <c r="X3" s="18">
        <v>1960</v>
      </c>
      <c r="Y3" s="29" t="s">
        <v>140</v>
      </c>
      <c r="Z3" s="23">
        <v>1970</v>
      </c>
      <c r="AA3" s="29" t="s">
        <v>141</v>
      </c>
      <c r="AB3" s="18">
        <v>1980</v>
      </c>
      <c r="AC3" s="29" t="s">
        <v>142</v>
      </c>
      <c r="AD3" s="23">
        <v>1990</v>
      </c>
      <c r="AE3" s="29" t="s">
        <v>143</v>
      </c>
      <c r="AF3" s="18">
        <v>2000</v>
      </c>
      <c r="AG3" s="29" t="s">
        <v>144</v>
      </c>
      <c r="AH3" s="18">
        <v>2010</v>
      </c>
      <c r="AI3" s="29" t="s">
        <v>145</v>
      </c>
      <c r="AK3" s="18"/>
    </row>
    <row r="4" spans="1:37" x14ac:dyDescent="0.25">
      <c r="A4" s="1" t="s">
        <v>0</v>
      </c>
      <c r="B4" s="8">
        <v>3929214</v>
      </c>
      <c r="C4" s="8">
        <v>5308483</v>
      </c>
      <c r="D4" s="8">
        <v>7239881</v>
      </c>
      <c r="E4" s="8">
        <v>9638453</v>
      </c>
      <c r="F4" s="8">
        <v>12860702</v>
      </c>
      <c r="G4" s="8">
        <v>17063353</v>
      </c>
      <c r="H4" s="8">
        <v>23191876</v>
      </c>
      <c r="I4" s="8">
        <v>31443321</v>
      </c>
      <c r="J4" s="8">
        <v>38558371</v>
      </c>
      <c r="K4" s="8">
        <v>50189209</v>
      </c>
      <c r="L4" s="8">
        <v>62979766</v>
      </c>
      <c r="M4" s="8">
        <v>76212168</v>
      </c>
      <c r="N4" s="8">
        <v>92228496</v>
      </c>
      <c r="O4" s="30">
        <f>(N4-M4)/M4</f>
        <v>0.21015447297077286</v>
      </c>
      <c r="P4" s="8">
        <v>106021537</v>
      </c>
      <c r="Q4" s="30">
        <f>(P4-N4)/N4</f>
        <v>0.14955292125765554</v>
      </c>
      <c r="R4" s="8">
        <v>123202624</v>
      </c>
      <c r="S4" s="30">
        <f>(R4-P4)/P4</f>
        <v>0.16205280064936239</v>
      </c>
      <c r="T4" s="8">
        <v>132164569</v>
      </c>
      <c r="U4" s="30">
        <f>(T4-R4)/R4</f>
        <v>7.2741510765225253E-2</v>
      </c>
      <c r="V4" s="8">
        <v>151325798</v>
      </c>
      <c r="W4" s="30">
        <f>(V4-T4)/T4</f>
        <v>0.14498007404692553</v>
      </c>
      <c r="X4" s="8">
        <v>179323175</v>
      </c>
      <c r="Y4" s="30">
        <f>(X4-V4)/V4</f>
        <v>0.18501390622106614</v>
      </c>
      <c r="Z4" s="8">
        <v>203211926</v>
      </c>
      <c r="AA4" s="30">
        <f>(Z4-X4)/X4</f>
        <v>0.13321619472775897</v>
      </c>
      <c r="AB4" s="8">
        <v>226545805</v>
      </c>
      <c r="AC4" s="30">
        <f>(AB4-Z4)/Z4</f>
        <v>0.11482534248506655</v>
      </c>
      <c r="AD4" s="8">
        <v>248709873</v>
      </c>
      <c r="AE4" s="30">
        <f>(AD4-AB4)/AB4</f>
        <v>9.7834819761946148E-2</v>
      </c>
      <c r="AF4" s="8">
        <v>281421906</v>
      </c>
      <c r="AG4" s="30">
        <f>(AF4-AD4)/AD4</f>
        <v>0.1315268775035722</v>
      </c>
      <c r="AH4" s="8">
        <v>308745538</v>
      </c>
      <c r="AI4" s="30">
        <f>(AH4-AF4)/AF4</f>
        <v>9.7091347252832555E-2</v>
      </c>
      <c r="AK4" s="8"/>
    </row>
    <row r="5" spans="1:37" x14ac:dyDescent="0.25">
      <c r="A5" s="2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30"/>
      <c r="P5" s="6"/>
      <c r="Q5" s="30"/>
      <c r="R5" s="6"/>
      <c r="S5" s="30"/>
      <c r="T5" s="6"/>
      <c r="U5" s="30"/>
      <c r="V5" s="6"/>
      <c r="W5" s="30"/>
      <c r="X5" s="6"/>
      <c r="Y5" s="30"/>
      <c r="Z5" s="6"/>
      <c r="AA5" s="30"/>
      <c r="AB5" s="6"/>
      <c r="AC5" s="30"/>
      <c r="AD5" s="6"/>
      <c r="AE5" s="30"/>
      <c r="AF5" s="2"/>
      <c r="AG5" s="30"/>
      <c r="AH5" s="25"/>
      <c r="AI5" s="30"/>
      <c r="AK5" s="8"/>
    </row>
    <row r="6" spans="1:37" x14ac:dyDescent="0.25">
      <c r="A6" s="1" t="s">
        <v>1</v>
      </c>
      <c r="B6" s="6" t="s">
        <v>52</v>
      </c>
      <c r="C6" s="8">
        <v>1250</v>
      </c>
      <c r="D6" s="8">
        <v>9046</v>
      </c>
      <c r="E6" s="8">
        <v>127901</v>
      </c>
      <c r="F6" s="8">
        <v>309527</v>
      </c>
      <c r="G6" s="8">
        <v>590756</v>
      </c>
      <c r="H6" s="8">
        <v>771623</v>
      </c>
      <c r="I6" s="8">
        <v>964201</v>
      </c>
      <c r="J6" s="8">
        <v>996992</v>
      </c>
      <c r="K6" s="8">
        <v>1262505</v>
      </c>
      <c r="L6" s="8">
        <v>1513401</v>
      </c>
      <c r="M6" s="8">
        <v>1828697</v>
      </c>
      <c r="N6" s="8">
        <v>2138093</v>
      </c>
      <c r="O6" s="30">
        <f t="shared" ref="O6:O56" si="0">(N6-M6)/M6</f>
        <v>0.16918931895223757</v>
      </c>
      <c r="P6" s="8">
        <v>2348174</v>
      </c>
      <c r="Q6" s="30">
        <f t="shared" ref="Q6:Q56" si="1">(P6-N6)/N6</f>
        <v>9.8256249845072224E-2</v>
      </c>
      <c r="R6" s="8">
        <v>2646248</v>
      </c>
      <c r="S6" s="30">
        <f t="shared" ref="S6:S56" si="2">(R6-P6)/P6</f>
        <v>0.12693863401945513</v>
      </c>
      <c r="T6" s="8">
        <v>2832961</v>
      </c>
      <c r="U6" s="30">
        <f t="shared" ref="U6:U56" si="3">(T6-R6)/R6</f>
        <v>7.0557634809738159E-2</v>
      </c>
      <c r="V6" s="8">
        <v>3061743</v>
      </c>
      <c r="W6" s="30">
        <f t="shared" ref="W6:W56" si="4">(V6-T6)/T6</f>
        <v>8.0757200681548388E-2</v>
      </c>
      <c r="X6" s="8">
        <v>3266740</v>
      </c>
      <c r="Y6" s="30">
        <f t="shared" ref="Y6:Y56" si="5">(X6-V6)/V6</f>
        <v>6.6954345939551421E-2</v>
      </c>
      <c r="Z6" s="8">
        <v>3444165</v>
      </c>
      <c r="AA6" s="30">
        <f t="shared" ref="AA6:AA56" si="6">(Z6-X6)/X6</f>
        <v>5.4312556248737272E-2</v>
      </c>
      <c r="AB6" s="8">
        <v>3893888</v>
      </c>
      <c r="AC6" s="30">
        <f t="shared" ref="AC6:AC56" si="7">(AB6-Z6)/Z6</f>
        <v>0.13057533538608052</v>
      </c>
      <c r="AD6" s="8">
        <v>4040587</v>
      </c>
      <c r="AE6" s="30">
        <f t="shared" ref="AE6:AE56" si="8">(AD6-AB6)/AB6</f>
        <v>3.7674170392163309E-2</v>
      </c>
      <c r="AF6" s="8">
        <v>4447100</v>
      </c>
      <c r="AG6" s="30">
        <f t="shared" ref="AG6:AG56" si="9">(AF6-AD6)/AD6</f>
        <v>0.10060741174487767</v>
      </c>
      <c r="AH6" s="8">
        <v>4779736</v>
      </c>
      <c r="AI6" s="30">
        <f t="shared" ref="AI6:AI56" si="10">(AH6-AF6)/AF6</f>
        <v>7.4798407951249132E-2</v>
      </c>
      <c r="AK6" s="8"/>
    </row>
    <row r="7" spans="1:37" x14ac:dyDescent="0.25">
      <c r="A7" s="1" t="s">
        <v>2</v>
      </c>
      <c r="B7" s="6" t="s">
        <v>52</v>
      </c>
      <c r="C7" s="6" t="s">
        <v>52</v>
      </c>
      <c r="D7" s="6" t="s">
        <v>52</v>
      </c>
      <c r="E7" s="6" t="s">
        <v>52</v>
      </c>
      <c r="F7" s="6" t="s">
        <v>52</v>
      </c>
      <c r="G7" s="6" t="s">
        <v>52</v>
      </c>
      <c r="H7" s="6" t="s">
        <v>52</v>
      </c>
      <c r="I7" s="6" t="s">
        <v>52</v>
      </c>
      <c r="J7" s="6" t="s">
        <v>52</v>
      </c>
      <c r="K7" s="8">
        <v>33426</v>
      </c>
      <c r="L7" s="8">
        <v>32052</v>
      </c>
      <c r="M7" s="8">
        <v>63592</v>
      </c>
      <c r="N7" s="8">
        <v>64356</v>
      </c>
      <c r="O7" s="30">
        <f t="shared" si="0"/>
        <v>1.2014089822619197E-2</v>
      </c>
      <c r="P7" s="8">
        <v>55036</v>
      </c>
      <c r="Q7" s="30">
        <f t="shared" si="1"/>
        <v>-0.14481944185468332</v>
      </c>
      <c r="R7" s="8">
        <v>59278</v>
      </c>
      <c r="S7" s="30">
        <f t="shared" si="2"/>
        <v>7.7076822443491538E-2</v>
      </c>
      <c r="T7" s="8">
        <v>72524</v>
      </c>
      <c r="U7" s="30">
        <f t="shared" si="3"/>
        <v>0.22345558217213807</v>
      </c>
      <c r="V7" s="8">
        <v>128643</v>
      </c>
      <c r="W7" s="30">
        <f t="shared" si="4"/>
        <v>0.77379901825602559</v>
      </c>
      <c r="X7" s="8">
        <v>226167</v>
      </c>
      <c r="Y7" s="30">
        <f t="shared" si="5"/>
        <v>0.75809799211772111</v>
      </c>
      <c r="Z7" s="8">
        <v>300382</v>
      </c>
      <c r="AA7" s="30">
        <f t="shared" si="6"/>
        <v>0.3281424787877984</v>
      </c>
      <c r="AB7" s="8">
        <v>401851</v>
      </c>
      <c r="AC7" s="30">
        <f t="shared" si="7"/>
        <v>0.33779986816786622</v>
      </c>
      <c r="AD7" s="8">
        <v>550043</v>
      </c>
      <c r="AE7" s="30">
        <f t="shared" si="8"/>
        <v>0.36877350062585385</v>
      </c>
      <c r="AF7" s="8">
        <v>626932</v>
      </c>
      <c r="AG7" s="30">
        <f t="shared" si="9"/>
        <v>0.1397872529965839</v>
      </c>
      <c r="AH7" s="8">
        <v>710231</v>
      </c>
      <c r="AI7" s="30">
        <f t="shared" si="10"/>
        <v>0.13286767942934799</v>
      </c>
      <c r="AK7" s="8"/>
    </row>
    <row r="8" spans="1:37" x14ac:dyDescent="0.25">
      <c r="A8" s="1" t="s">
        <v>3</v>
      </c>
      <c r="B8" s="6" t="s">
        <v>52</v>
      </c>
      <c r="C8" s="6" t="s">
        <v>52</v>
      </c>
      <c r="D8" s="6" t="s">
        <v>52</v>
      </c>
      <c r="E8" s="6" t="s">
        <v>52</v>
      </c>
      <c r="F8" s="6" t="s">
        <v>52</v>
      </c>
      <c r="G8" s="6" t="s">
        <v>52</v>
      </c>
      <c r="H8" s="6" t="s">
        <v>52</v>
      </c>
      <c r="I8" s="8">
        <v>6482</v>
      </c>
      <c r="J8" s="8">
        <v>9658</v>
      </c>
      <c r="K8" s="8">
        <v>40440</v>
      </c>
      <c r="L8" s="8">
        <v>88243</v>
      </c>
      <c r="M8" s="8">
        <v>122931</v>
      </c>
      <c r="N8" s="8">
        <v>204354</v>
      </c>
      <c r="O8" s="30">
        <f t="shared" si="0"/>
        <v>0.6623471703638627</v>
      </c>
      <c r="P8" s="8">
        <v>334162</v>
      </c>
      <c r="Q8" s="30">
        <f t="shared" si="1"/>
        <v>0.6352114468030966</v>
      </c>
      <c r="R8" s="8">
        <v>435573</v>
      </c>
      <c r="S8" s="30">
        <f t="shared" si="2"/>
        <v>0.30347855231893511</v>
      </c>
      <c r="T8" s="8">
        <v>499261</v>
      </c>
      <c r="U8" s="30">
        <f t="shared" si="3"/>
        <v>0.14621659285584734</v>
      </c>
      <c r="V8" s="8">
        <v>749587</v>
      </c>
      <c r="W8" s="30">
        <f t="shared" si="4"/>
        <v>0.50139305894111497</v>
      </c>
      <c r="X8" s="8">
        <v>1302161</v>
      </c>
      <c r="Y8" s="30">
        <f t="shared" si="5"/>
        <v>0.73717126897878427</v>
      </c>
      <c r="Z8" s="8">
        <v>1770900</v>
      </c>
      <c r="AA8" s="30">
        <f t="shared" si="6"/>
        <v>0.35997008050463808</v>
      </c>
      <c r="AB8" s="8">
        <v>2718215</v>
      </c>
      <c r="AC8" s="30">
        <f t="shared" si="7"/>
        <v>0.53493421424134624</v>
      </c>
      <c r="AD8" s="8">
        <v>3665228</v>
      </c>
      <c r="AE8" s="30">
        <f t="shared" si="8"/>
        <v>0.34839517845350715</v>
      </c>
      <c r="AF8" s="8">
        <v>5130632</v>
      </c>
      <c r="AG8" s="30">
        <f t="shared" si="9"/>
        <v>0.39981250825323827</v>
      </c>
      <c r="AH8" s="8">
        <v>6392017</v>
      </c>
      <c r="AI8" s="30">
        <f t="shared" si="10"/>
        <v>0.24585372718214832</v>
      </c>
      <c r="AK8" s="8"/>
    </row>
    <row r="9" spans="1:37" x14ac:dyDescent="0.25">
      <c r="A9" s="1" t="s">
        <v>4</v>
      </c>
      <c r="B9" s="6" t="s">
        <v>52</v>
      </c>
      <c r="C9" s="6" t="s">
        <v>52</v>
      </c>
      <c r="D9" s="8">
        <v>1062</v>
      </c>
      <c r="E9" s="8">
        <v>14273</v>
      </c>
      <c r="F9" s="8">
        <v>30388</v>
      </c>
      <c r="G9" s="8">
        <v>97574</v>
      </c>
      <c r="H9" s="8">
        <v>209897</v>
      </c>
      <c r="I9" s="8">
        <v>435450</v>
      </c>
      <c r="J9" s="8">
        <v>484471</v>
      </c>
      <c r="K9" s="8">
        <v>802525</v>
      </c>
      <c r="L9" s="8">
        <v>1128211</v>
      </c>
      <c r="M9" s="8">
        <v>1311564</v>
      </c>
      <c r="N9" s="8">
        <v>1574449</v>
      </c>
      <c r="O9" s="30">
        <f t="shared" si="0"/>
        <v>0.20043627302975683</v>
      </c>
      <c r="P9" s="8">
        <v>1752204</v>
      </c>
      <c r="Q9" s="30">
        <f t="shared" si="1"/>
        <v>0.11289981447477816</v>
      </c>
      <c r="R9" s="8">
        <v>1854482</v>
      </c>
      <c r="S9" s="30">
        <f t="shared" si="2"/>
        <v>5.8371057251324618E-2</v>
      </c>
      <c r="T9" s="8">
        <v>1949387</v>
      </c>
      <c r="U9" s="30">
        <f t="shared" si="3"/>
        <v>5.1176015728381298E-2</v>
      </c>
      <c r="V9" s="8">
        <v>1909511</v>
      </c>
      <c r="W9" s="30">
        <f t="shared" si="4"/>
        <v>-2.0455661189902261E-2</v>
      </c>
      <c r="X9" s="8">
        <v>1786272</v>
      </c>
      <c r="Y9" s="30">
        <f t="shared" si="5"/>
        <v>-6.4539560128221304E-2</v>
      </c>
      <c r="Z9" s="8">
        <v>1923295</v>
      </c>
      <c r="AA9" s="30">
        <f t="shared" si="6"/>
        <v>7.6708922269396823E-2</v>
      </c>
      <c r="AB9" s="8">
        <v>2286435</v>
      </c>
      <c r="AC9" s="30">
        <f t="shared" si="7"/>
        <v>0.18881138878851139</v>
      </c>
      <c r="AD9" s="8">
        <v>2350725</v>
      </c>
      <c r="AE9" s="30">
        <f t="shared" si="8"/>
        <v>2.8118009040274488E-2</v>
      </c>
      <c r="AF9" s="8">
        <v>2673400</v>
      </c>
      <c r="AG9" s="30">
        <f t="shared" si="9"/>
        <v>0.13726616256686766</v>
      </c>
      <c r="AH9" s="8">
        <v>2915918</v>
      </c>
      <c r="AI9" s="30">
        <f t="shared" si="10"/>
        <v>9.0715194134809607E-2</v>
      </c>
      <c r="AK9" s="8"/>
    </row>
    <row r="10" spans="1:37" x14ac:dyDescent="0.25">
      <c r="A10" s="1" t="s">
        <v>5</v>
      </c>
      <c r="B10" s="6" t="s">
        <v>52</v>
      </c>
      <c r="C10" s="6" t="s">
        <v>52</v>
      </c>
      <c r="D10" s="6" t="s">
        <v>52</v>
      </c>
      <c r="E10" s="6" t="s">
        <v>52</v>
      </c>
      <c r="F10" s="6" t="s">
        <v>52</v>
      </c>
      <c r="G10" s="6" t="s">
        <v>52</v>
      </c>
      <c r="H10" s="8">
        <v>92597</v>
      </c>
      <c r="I10" s="8">
        <v>379994</v>
      </c>
      <c r="J10" s="8">
        <v>560247</v>
      </c>
      <c r="K10" s="8">
        <v>864694</v>
      </c>
      <c r="L10" s="8">
        <v>1213398</v>
      </c>
      <c r="M10" s="8">
        <v>1485053</v>
      </c>
      <c r="N10" s="8">
        <v>2377549</v>
      </c>
      <c r="O10" s="30">
        <f t="shared" si="0"/>
        <v>0.60098595807691713</v>
      </c>
      <c r="P10" s="8">
        <v>3426861</v>
      </c>
      <c r="Q10" s="30">
        <f t="shared" si="1"/>
        <v>0.44134190294290465</v>
      </c>
      <c r="R10" s="8">
        <v>5677251</v>
      </c>
      <c r="S10" s="30">
        <f t="shared" si="2"/>
        <v>0.65669135690067382</v>
      </c>
      <c r="T10" s="8">
        <v>6907387</v>
      </c>
      <c r="U10" s="30">
        <f t="shared" si="3"/>
        <v>0.21667810706273161</v>
      </c>
      <c r="V10" s="8">
        <v>10586223</v>
      </c>
      <c r="W10" s="30">
        <f t="shared" si="4"/>
        <v>0.53259445286618512</v>
      </c>
      <c r="X10" s="8">
        <v>15717204</v>
      </c>
      <c r="Y10" s="30">
        <f t="shared" si="5"/>
        <v>0.48468476433946273</v>
      </c>
      <c r="Z10" s="8">
        <v>19953134</v>
      </c>
      <c r="AA10" s="30">
        <f t="shared" si="6"/>
        <v>0.2695091315223751</v>
      </c>
      <c r="AB10" s="8">
        <v>23667902</v>
      </c>
      <c r="AC10" s="30">
        <f t="shared" si="7"/>
        <v>0.18617466308801414</v>
      </c>
      <c r="AD10" s="8">
        <v>29760021</v>
      </c>
      <c r="AE10" s="30">
        <f t="shared" si="8"/>
        <v>0.25740004331604888</v>
      </c>
      <c r="AF10" s="8">
        <v>33871648</v>
      </c>
      <c r="AG10" s="30">
        <f t="shared" si="9"/>
        <v>0.13815941191708164</v>
      </c>
      <c r="AH10" s="8">
        <v>37253956</v>
      </c>
      <c r="AI10" s="30">
        <f t="shared" si="10"/>
        <v>9.9856611641689241E-2</v>
      </c>
      <c r="AK10" s="8"/>
    </row>
    <row r="11" spans="1:37" x14ac:dyDescent="0.25">
      <c r="A11" s="1" t="s">
        <v>6</v>
      </c>
      <c r="B11" s="6" t="s">
        <v>52</v>
      </c>
      <c r="C11" s="6" t="s">
        <v>52</v>
      </c>
      <c r="D11" s="6" t="s">
        <v>52</v>
      </c>
      <c r="E11" s="6" t="s">
        <v>52</v>
      </c>
      <c r="F11" s="6" t="s">
        <v>52</v>
      </c>
      <c r="G11" s="6" t="s">
        <v>52</v>
      </c>
      <c r="H11" s="6" t="s">
        <v>52</v>
      </c>
      <c r="I11" s="8">
        <v>34277</v>
      </c>
      <c r="J11" s="8">
        <v>39864</v>
      </c>
      <c r="K11" s="8">
        <v>194327</v>
      </c>
      <c r="L11" s="8">
        <v>413249</v>
      </c>
      <c r="M11" s="8">
        <v>539700</v>
      </c>
      <c r="N11" s="8">
        <v>799024</v>
      </c>
      <c r="O11" s="30">
        <f t="shared" si="0"/>
        <v>0.48049657216972391</v>
      </c>
      <c r="P11" s="8">
        <v>939629</v>
      </c>
      <c r="Q11" s="30">
        <f t="shared" si="1"/>
        <v>0.17597093454013896</v>
      </c>
      <c r="R11" s="8">
        <v>1035791</v>
      </c>
      <c r="S11" s="30">
        <f t="shared" si="2"/>
        <v>0.10234039179293104</v>
      </c>
      <c r="T11" s="8">
        <v>1123296</v>
      </c>
      <c r="U11" s="30">
        <f t="shared" si="3"/>
        <v>8.4481328762269603E-2</v>
      </c>
      <c r="V11" s="8">
        <v>1325089</v>
      </c>
      <c r="W11" s="30">
        <f t="shared" si="4"/>
        <v>0.17964365581289349</v>
      </c>
      <c r="X11" s="8">
        <v>1753947</v>
      </c>
      <c r="Y11" s="30">
        <f t="shared" si="5"/>
        <v>0.32364467594252161</v>
      </c>
      <c r="Z11" s="8">
        <v>2207259</v>
      </c>
      <c r="AA11" s="30">
        <f t="shared" si="6"/>
        <v>0.25845250740187703</v>
      </c>
      <c r="AB11" s="8">
        <v>2889964</v>
      </c>
      <c r="AC11" s="30">
        <f t="shared" si="7"/>
        <v>0.30929990544834113</v>
      </c>
      <c r="AD11" s="8">
        <v>3294394</v>
      </c>
      <c r="AE11" s="30">
        <f t="shared" si="8"/>
        <v>0.13994291970419009</v>
      </c>
      <c r="AF11" s="8">
        <v>4301261</v>
      </c>
      <c r="AG11" s="30">
        <f t="shared" si="9"/>
        <v>0.30563041336282182</v>
      </c>
      <c r="AH11" s="8">
        <v>5029196</v>
      </c>
      <c r="AI11" s="30">
        <f t="shared" si="10"/>
        <v>0.16923757939822764</v>
      </c>
      <c r="AK11" s="8"/>
    </row>
    <row r="12" spans="1:37" x14ac:dyDescent="0.25">
      <c r="A12" s="1" t="s">
        <v>7</v>
      </c>
      <c r="B12" s="8">
        <v>237946</v>
      </c>
      <c r="C12" s="8">
        <v>251002</v>
      </c>
      <c r="D12" s="8">
        <v>261942</v>
      </c>
      <c r="E12" s="8">
        <v>275248</v>
      </c>
      <c r="F12" s="8">
        <v>297675</v>
      </c>
      <c r="G12" s="8">
        <v>309978</v>
      </c>
      <c r="H12" s="8">
        <v>370792</v>
      </c>
      <c r="I12" s="8">
        <v>460147</v>
      </c>
      <c r="J12" s="8">
        <v>537454</v>
      </c>
      <c r="K12" s="8">
        <v>622700</v>
      </c>
      <c r="L12" s="8">
        <v>746258</v>
      </c>
      <c r="M12" s="8">
        <v>908420</v>
      </c>
      <c r="N12" s="8">
        <v>1114756</v>
      </c>
      <c r="O12" s="30">
        <f t="shared" si="0"/>
        <v>0.22713722727372801</v>
      </c>
      <c r="P12" s="8">
        <v>1380631</v>
      </c>
      <c r="Q12" s="30">
        <f t="shared" si="1"/>
        <v>0.23850510784422779</v>
      </c>
      <c r="R12" s="8">
        <v>1606903</v>
      </c>
      <c r="S12" s="30">
        <f t="shared" si="2"/>
        <v>0.1638902791549661</v>
      </c>
      <c r="T12" s="8">
        <v>1709242</v>
      </c>
      <c r="U12" s="30">
        <f t="shared" si="3"/>
        <v>6.3687104946596032E-2</v>
      </c>
      <c r="V12" s="8">
        <v>2007280</v>
      </c>
      <c r="W12" s="30">
        <f t="shared" si="4"/>
        <v>0.17436852125094049</v>
      </c>
      <c r="X12" s="8">
        <v>2535234</v>
      </c>
      <c r="Y12" s="30">
        <f t="shared" si="5"/>
        <v>0.26301960862460644</v>
      </c>
      <c r="Z12" s="8">
        <v>3031709</v>
      </c>
      <c r="AA12" s="30">
        <f t="shared" si="6"/>
        <v>0.19583004961277736</v>
      </c>
      <c r="AB12" s="8">
        <v>3107576</v>
      </c>
      <c r="AC12" s="30">
        <f t="shared" si="7"/>
        <v>2.5024499383021259E-2</v>
      </c>
      <c r="AD12" s="8">
        <v>3287116</v>
      </c>
      <c r="AE12" s="30">
        <f t="shared" si="8"/>
        <v>5.7774934547055325E-2</v>
      </c>
      <c r="AF12" s="8">
        <v>3405565</v>
      </c>
      <c r="AG12" s="30">
        <f t="shared" si="9"/>
        <v>3.6034323096598965E-2</v>
      </c>
      <c r="AH12" s="8">
        <v>3574097</v>
      </c>
      <c r="AI12" s="30">
        <f t="shared" si="10"/>
        <v>4.9487236332297284E-2</v>
      </c>
      <c r="AK12" s="8"/>
    </row>
    <row r="13" spans="1:37" x14ac:dyDescent="0.25">
      <c r="A13" s="1" t="s">
        <v>8</v>
      </c>
      <c r="B13" s="8">
        <v>59096</v>
      </c>
      <c r="C13" s="8">
        <v>64273</v>
      </c>
      <c r="D13" s="8">
        <v>72674</v>
      </c>
      <c r="E13" s="8">
        <v>72749</v>
      </c>
      <c r="F13" s="8">
        <v>76748</v>
      </c>
      <c r="G13" s="8">
        <v>78085</v>
      </c>
      <c r="H13" s="8">
        <v>91532</v>
      </c>
      <c r="I13" s="8">
        <v>112216</v>
      </c>
      <c r="J13" s="8">
        <v>125015</v>
      </c>
      <c r="K13" s="8">
        <v>146608</v>
      </c>
      <c r="L13" s="8">
        <v>168493</v>
      </c>
      <c r="M13" s="8">
        <v>184735</v>
      </c>
      <c r="N13" s="8">
        <v>202322</v>
      </c>
      <c r="O13" s="30">
        <f t="shared" si="0"/>
        <v>9.5201234200341031E-2</v>
      </c>
      <c r="P13" s="8">
        <v>223003</v>
      </c>
      <c r="Q13" s="30">
        <f t="shared" si="1"/>
        <v>0.1022182461620585</v>
      </c>
      <c r="R13" s="8">
        <v>238380</v>
      </c>
      <c r="S13" s="30">
        <f t="shared" si="2"/>
        <v>6.8954229315300694E-2</v>
      </c>
      <c r="T13" s="8">
        <v>266505</v>
      </c>
      <c r="U13" s="30">
        <f t="shared" si="3"/>
        <v>0.1179838912660458</v>
      </c>
      <c r="V13" s="8">
        <v>318085</v>
      </c>
      <c r="W13" s="30">
        <f t="shared" si="4"/>
        <v>0.19354233504061838</v>
      </c>
      <c r="X13" s="8">
        <v>446292</v>
      </c>
      <c r="Y13" s="30">
        <f t="shared" si="5"/>
        <v>0.40305893078894006</v>
      </c>
      <c r="Z13" s="8">
        <v>548104</v>
      </c>
      <c r="AA13" s="30">
        <f t="shared" si="6"/>
        <v>0.22812866912245794</v>
      </c>
      <c r="AB13" s="8">
        <v>594338</v>
      </c>
      <c r="AC13" s="30">
        <f t="shared" si="7"/>
        <v>8.4352604615182514E-2</v>
      </c>
      <c r="AD13" s="8">
        <v>666168</v>
      </c>
      <c r="AE13" s="30">
        <f t="shared" si="8"/>
        <v>0.12085715535604319</v>
      </c>
      <c r="AF13" s="8">
        <v>783600</v>
      </c>
      <c r="AG13" s="30">
        <f t="shared" si="9"/>
        <v>0.1762798573332853</v>
      </c>
      <c r="AH13" s="8">
        <v>897934</v>
      </c>
      <c r="AI13" s="30">
        <f t="shared" si="10"/>
        <v>0.1459086268504339</v>
      </c>
      <c r="AK13" s="8"/>
    </row>
    <row r="14" spans="1:37" x14ac:dyDescent="0.25">
      <c r="A14" s="1" t="s">
        <v>9</v>
      </c>
      <c r="B14" s="6" t="s">
        <v>52</v>
      </c>
      <c r="C14" s="8">
        <v>8144</v>
      </c>
      <c r="D14" s="8">
        <v>15471</v>
      </c>
      <c r="E14" s="8">
        <v>23336</v>
      </c>
      <c r="F14" s="8">
        <v>30261</v>
      </c>
      <c r="G14" s="8">
        <v>33745</v>
      </c>
      <c r="H14" s="8">
        <v>51687</v>
      </c>
      <c r="I14" s="8">
        <v>75080</v>
      </c>
      <c r="J14" s="8">
        <v>131700</v>
      </c>
      <c r="K14" s="8">
        <v>177624</v>
      </c>
      <c r="L14" s="8">
        <v>230392</v>
      </c>
      <c r="M14" s="8">
        <v>278718</v>
      </c>
      <c r="N14" s="8">
        <v>331069</v>
      </c>
      <c r="O14" s="30">
        <f t="shared" si="0"/>
        <v>0.18782784032606434</v>
      </c>
      <c r="P14" s="8">
        <v>437571</v>
      </c>
      <c r="Q14" s="30">
        <f t="shared" si="1"/>
        <v>0.3216912486520937</v>
      </c>
      <c r="R14" s="8">
        <v>486869</v>
      </c>
      <c r="S14" s="30">
        <f t="shared" si="2"/>
        <v>0.11266285928455039</v>
      </c>
      <c r="T14" s="8">
        <v>663091</v>
      </c>
      <c r="U14" s="30">
        <f t="shared" si="3"/>
        <v>0.36194951824823512</v>
      </c>
      <c r="V14" s="8">
        <v>802178</v>
      </c>
      <c r="W14" s="30">
        <f t="shared" si="4"/>
        <v>0.20975552375164194</v>
      </c>
      <c r="X14" s="8">
        <v>763956</v>
      </c>
      <c r="Y14" s="30">
        <f t="shared" si="5"/>
        <v>-4.7647778921885167E-2</v>
      </c>
      <c r="Z14" s="8">
        <v>756510</v>
      </c>
      <c r="AA14" s="30">
        <f t="shared" si="6"/>
        <v>-9.7466346229363992E-3</v>
      </c>
      <c r="AB14" s="8">
        <v>638333</v>
      </c>
      <c r="AC14" s="30">
        <f t="shared" si="7"/>
        <v>-0.15621340101254444</v>
      </c>
      <c r="AD14" s="8">
        <v>606900</v>
      </c>
      <c r="AE14" s="30">
        <f t="shared" si="8"/>
        <v>-4.924232336413753E-2</v>
      </c>
      <c r="AF14" s="8">
        <v>572059</v>
      </c>
      <c r="AG14" s="30">
        <f t="shared" si="9"/>
        <v>-5.7408139726478825E-2</v>
      </c>
      <c r="AH14" s="8">
        <v>601723</v>
      </c>
      <c r="AI14" s="30">
        <f t="shared" si="10"/>
        <v>5.1854791201606826E-2</v>
      </c>
      <c r="AK14" s="8"/>
    </row>
    <row r="15" spans="1:37" x14ac:dyDescent="0.25">
      <c r="A15" s="1" t="s">
        <v>10</v>
      </c>
      <c r="B15" s="6" t="s">
        <v>52</v>
      </c>
      <c r="C15" s="6" t="s">
        <v>52</v>
      </c>
      <c r="D15" s="6" t="s">
        <v>52</v>
      </c>
      <c r="E15" s="6" t="s">
        <v>52</v>
      </c>
      <c r="F15" s="8">
        <v>34730</v>
      </c>
      <c r="G15" s="8">
        <v>54477</v>
      </c>
      <c r="H15" s="8">
        <v>87445</v>
      </c>
      <c r="I15" s="8">
        <v>140424</v>
      </c>
      <c r="J15" s="8">
        <v>187748</v>
      </c>
      <c r="K15" s="8">
        <v>269493</v>
      </c>
      <c r="L15" s="8">
        <v>391422</v>
      </c>
      <c r="M15" s="8">
        <v>528542</v>
      </c>
      <c r="N15" s="8">
        <v>752619</v>
      </c>
      <c r="O15" s="30">
        <f t="shared" si="0"/>
        <v>0.42395306333271526</v>
      </c>
      <c r="P15" s="8">
        <v>968470</v>
      </c>
      <c r="Q15" s="30">
        <f t="shared" si="1"/>
        <v>0.28679982833279521</v>
      </c>
      <c r="R15" s="8">
        <v>1468211</v>
      </c>
      <c r="S15" s="30">
        <f t="shared" si="2"/>
        <v>0.51601082119218977</v>
      </c>
      <c r="T15" s="8">
        <v>1897414</v>
      </c>
      <c r="U15" s="30">
        <f t="shared" si="3"/>
        <v>0.29233059825869717</v>
      </c>
      <c r="V15" s="8">
        <v>2771305</v>
      </c>
      <c r="W15" s="30">
        <f t="shared" si="4"/>
        <v>0.46056949089655708</v>
      </c>
      <c r="X15" s="8">
        <v>4951560</v>
      </c>
      <c r="Y15" s="30">
        <f t="shared" si="5"/>
        <v>0.78672502665711641</v>
      </c>
      <c r="Z15" s="8">
        <v>6789443</v>
      </c>
      <c r="AA15" s="30">
        <f t="shared" si="6"/>
        <v>0.37117251936763362</v>
      </c>
      <c r="AB15" s="8">
        <v>9746324</v>
      </c>
      <c r="AC15" s="30">
        <f t="shared" si="7"/>
        <v>0.4355115728933876</v>
      </c>
      <c r="AD15" s="8">
        <v>12937926</v>
      </c>
      <c r="AE15" s="30">
        <f t="shared" si="8"/>
        <v>0.32746725842481739</v>
      </c>
      <c r="AF15" s="8">
        <v>15982378</v>
      </c>
      <c r="AG15" s="30">
        <f t="shared" si="9"/>
        <v>0.23531221310123432</v>
      </c>
      <c r="AH15" s="8">
        <v>18801310</v>
      </c>
      <c r="AI15" s="30">
        <f t="shared" si="10"/>
        <v>0.17637750777762859</v>
      </c>
      <c r="AK15" s="8"/>
    </row>
    <row r="16" spans="1:37" x14ac:dyDescent="0.25">
      <c r="A16" s="1" t="s">
        <v>11</v>
      </c>
      <c r="B16" s="8">
        <v>82548</v>
      </c>
      <c r="C16" s="8">
        <v>162686</v>
      </c>
      <c r="D16" s="8">
        <v>251407</v>
      </c>
      <c r="E16" s="8">
        <v>340989</v>
      </c>
      <c r="F16" s="8">
        <v>516823</v>
      </c>
      <c r="G16" s="8">
        <v>691392</v>
      </c>
      <c r="H16" s="8">
        <v>906185</v>
      </c>
      <c r="I16" s="8">
        <v>1057286</v>
      </c>
      <c r="J16" s="8">
        <v>1184109</v>
      </c>
      <c r="K16" s="8">
        <v>1542180</v>
      </c>
      <c r="L16" s="8">
        <v>1837353</v>
      </c>
      <c r="M16" s="8">
        <v>2216331</v>
      </c>
      <c r="N16" s="8">
        <v>2609121</v>
      </c>
      <c r="O16" s="30">
        <f t="shared" si="0"/>
        <v>0.17722533321963191</v>
      </c>
      <c r="P16" s="8">
        <v>2895832</v>
      </c>
      <c r="Q16" s="30">
        <f t="shared" si="1"/>
        <v>0.10988796610046066</v>
      </c>
      <c r="R16" s="8">
        <v>2908506</v>
      </c>
      <c r="S16" s="30">
        <f t="shared" si="2"/>
        <v>4.3766351086665248E-3</v>
      </c>
      <c r="T16" s="8">
        <v>3123723</v>
      </c>
      <c r="U16" s="30">
        <f t="shared" si="3"/>
        <v>7.3995721514757057E-2</v>
      </c>
      <c r="V16" s="8">
        <v>3444578</v>
      </c>
      <c r="W16" s="30">
        <f t="shared" si="4"/>
        <v>0.10271557369203352</v>
      </c>
      <c r="X16" s="8">
        <v>3943116</v>
      </c>
      <c r="Y16" s="30">
        <f t="shared" si="5"/>
        <v>0.14473122687307416</v>
      </c>
      <c r="Z16" s="8">
        <v>4589575</v>
      </c>
      <c r="AA16" s="30">
        <f t="shared" si="6"/>
        <v>0.16394622932726299</v>
      </c>
      <c r="AB16" s="8">
        <v>5463105</v>
      </c>
      <c r="AC16" s="30">
        <f t="shared" si="7"/>
        <v>0.19032916991224677</v>
      </c>
      <c r="AD16" s="8">
        <v>6478216</v>
      </c>
      <c r="AE16" s="30">
        <f t="shared" si="8"/>
        <v>0.18581209769901916</v>
      </c>
      <c r="AF16" s="8">
        <v>8186453</v>
      </c>
      <c r="AG16" s="30">
        <f t="shared" si="9"/>
        <v>0.26368941696294163</v>
      </c>
      <c r="AH16" s="8">
        <v>9687653</v>
      </c>
      <c r="AI16" s="30">
        <f t="shared" si="10"/>
        <v>0.18337612150219393</v>
      </c>
      <c r="AK16" s="8"/>
    </row>
    <row r="17" spans="1:37" x14ac:dyDescent="0.25">
      <c r="A17" s="1" t="s">
        <v>12</v>
      </c>
      <c r="B17" s="6" t="s">
        <v>52</v>
      </c>
      <c r="C17" s="6" t="s">
        <v>52</v>
      </c>
      <c r="D17" s="6" t="s">
        <v>52</v>
      </c>
      <c r="E17" s="6" t="s">
        <v>52</v>
      </c>
      <c r="F17" s="6" t="s">
        <v>52</v>
      </c>
      <c r="G17" s="6" t="s">
        <v>52</v>
      </c>
      <c r="H17" s="6" t="s">
        <v>52</v>
      </c>
      <c r="I17" s="6" t="s">
        <v>52</v>
      </c>
      <c r="J17" s="6" t="s">
        <v>52</v>
      </c>
      <c r="K17" s="6" t="s">
        <v>52</v>
      </c>
      <c r="L17" s="6" t="s">
        <v>52</v>
      </c>
      <c r="M17" s="8">
        <v>154001</v>
      </c>
      <c r="N17" s="8">
        <v>191874</v>
      </c>
      <c r="O17" s="30">
        <f t="shared" si="0"/>
        <v>0.2459269745001656</v>
      </c>
      <c r="P17" s="8">
        <v>255881</v>
      </c>
      <c r="Q17" s="30">
        <f t="shared" si="1"/>
        <v>0.33358870925711664</v>
      </c>
      <c r="R17" s="8">
        <v>368300</v>
      </c>
      <c r="S17" s="30">
        <f t="shared" si="2"/>
        <v>0.43934094364177095</v>
      </c>
      <c r="T17" s="8">
        <v>422770</v>
      </c>
      <c r="U17" s="30">
        <f t="shared" si="3"/>
        <v>0.14789573717078469</v>
      </c>
      <c r="V17" s="8">
        <v>499794</v>
      </c>
      <c r="W17" s="30">
        <f t="shared" si="4"/>
        <v>0.18218889703621355</v>
      </c>
      <c r="X17" s="8">
        <v>632772</v>
      </c>
      <c r="Y17" s="30">
        <f t="shared" si="5"/>
        <v>0.26606561903504244</v>
      </c>
      <c r="Z17" s="8">
        <v>768561</v>
      </c>
      <c r="AA17" s="30">
        <f t="shared" si="6"/>
        <v>0.21459388215660616</v>
      </c>
      <c r="AB17" s="8">
        <v>964691</v>
      </c>
      <c r="AC17" s="30">
        <f t="shared" si="7"/>
        <v>0.25519119497346338</v>
      </c>
      <c r="AD17" s="8">
        <v>1108229</v>
      </c>
      <c r="AE17" s="30">
        <f t="shared" si="8"/>
        <v>0.14879168562783315</v>
      </c>
      <c r="AF17" s="8">
        <v>1211537</v>
      </c>
      <c r="AG17" s="30">
        <f t="shared" si="9"/>
        <v>9.3219000766087148E-2</v>
      </c>
      <c r="AH17" s="8">
        <v>1360301</v>
      </c>
      <c r="AI17" s="30">
        <f t="shared" si="10"/>
        <v>0.12278948146032684</v>
      </c>
      <c r="AK17" s="8"/>
    </row>
    <row r="18" spans="1:37" x14ac:dyDescent="0.25">
      <c r="A18" s="1" t="s">
        <v>13</v>
      </c>
      <c r="B18" s="6" t="s">
        <v>52</v>
      </c>
      <c r="C18" s="6" t="s">
        <v>52</v>
      </c>
      <c r="D18" s="6" t="s">
        <v>52</v>
      </c>
      <c r="E18" s="6" t="s">
        <v>52</v>
      </c>
      <c r="F18" s="6" t="s">
        <v>52</v>
      </c>
      <c r="G18" s="6" t="s">
        <v>52</v>
      </c>
      <c r="H18" s="6" t="s">
        <v>52</v>
      </c>
      <c r="I18" s="6" t="s">
        <v>52</v>
      </c>
      <c r="J18" s="8">
        <v>14999</v>
      </c>
      <c r="K18" s="8">
        <v>32610</v>
      </c>
      <c r="L18" s="8">
        <v>88548</v>
      </c>
      <c r="M18" s="8">
        <v>161772</v>
      </c>
      <c r="N18" s="8">
        <v>325594</v>
      </c>
      <c r="O18" s="30">
        <f t="shared" si="0"/>
        <v>1.0126721558736989</v>
      </c>
      <c r="P18" s="8">
        <v>431866</v>
      </c>
      <c r="Q18" s="30">
        <f t="shared" si="1"/>
        <v>0.32639422102372895</v>
      </c>
      <c r="R18" s="8">
        <v>445032</v>
      </c>
      <c r="S18" s="30">
        <f t="shared" si="2"/>
        <v>3.0486308253022929E-2</v>
      </c>
      <c r="T18" s="8">
        <v>524873</v>
      </c>
      <c r="U18" s="30">
        <f t="shared" si="3"/>
        <v>0.17940507648888171</v>
      </c>
      <c r="V18" s="8">
        <v>588637</v>
      </c>
      <c r="W18" s="30">
        <f t="shared" si="4"/>
        <v>0.12148462580471847</v>
      </c>
      <c r="X18" s="8">
        <v>667191</v>
      </c>
      <c r="Y18" s="30">
        <f t="shared" si="5"/>
        <v>0.13345066653981996</v>
      </c>
      <c r="Z18" s="8">
        <v>712567</v>
      </c>
      <c r="AA18" s="30">
        <f t="shared" si="6"/>
        <v>6.8010509734094129E-2</v>
      </c>
      <c r="AB18" s="8">
        <v>943935</v>
      </c>
      <c r="AC18" s="30">
        <f t="shared" si="7"/>
        <v>0.32469648468144047</v>
      </c>
      <c r="AD18" s="8">
        <v>1006749</v>
      </c>
      <c r="AE18" s="30">
        <f t="shared" si="8"/>
        <v>6.6544836244021036E-2</v>
      </c>
      <c r="AF18" s="8">
        <v>1293953</v>
      </c>
      <c r="AG18" s="30">
        <f t="shared" si="9"/>
        <v>0.28527865436171279</v>
      </c>
      <c r="AH18" s="8">
        <v>1567582</v>
      </c>
      <c r="AI18" s="30">
        <f t="shared" si="10"/>
        <v>0.21146749534179371</v>
      </c>
      <c r="AK18" s="8"/>
    </row>
    <row r="19" spans="1:37" x14ac:dyDescent="0.25">
      <c r="A19" s="1" t="s">
        <v>14</v>
      </c>
      <c r="B19" s="6" t="s">
        <v>52</v>
      </c>
      <c r="C19" s="8">
        <v>2458</v>
      </c>
      <c r="D19" s="8">
        <v>12282</v>
      </c>
      <c r="E19" s="8">
        <v>55211</v>
      </c>
      <c r="F19" s="8">
        <v>157445</v>
      </c>
      <c r="G19" s="8">
        <v>476183</v>
      </c>
      <c r="H19" s="8">
        <v>851470</v>
      </c>
      <c r="I19" s="8">
        <v>1711951</v>
      </c>
      <c r="J19" s="8">
        <v>2539891</v>
      </c>
      <c r="K19" s="8">
        <v>3077871</v>
      </c>
      <c r="L19" s="8">
        <v>3826352</v>
      </c>
      <c r="M19" s="8">
        <v>4821550</v>
      </c>
      <c r="N19" s="8">
        <v>5638591</v>
      </c>
      <c r="O19" s="30">
        <f t="shared" si="0"/>
        <v>0.16945608777260424</v>
      </c>
      <c r="P19" s="8">
        <v>6485280</v>
      </c>
      <c r="Q19" s="30">
        <f t="shared" si="1"/>
        <v>0.15015967641561517</v>
      </c>
      <c r="R19" s="8">
        <v>7630654</v>
      </c>
      <c r="S19" s="30">
        <f t="shared" si="2"/>
        <v>0.17661134137616263</v>
      </c>
      <c r="T19" s="8">
        <v>7897241</v>
      </c>
      <c r="U19" s="30">
        <f t="shared" si="3"/>
        <v>3.4936323937633657E-2</v>
      </c>
      <c r="V19" s="8">
        <v>8712176</v>
      </c>
      <c r="W19" s="30">
        <f t="shared" si="4"/>
        <v>0.1031923680687977</v>
      </c>
      <c r="X19" s="8">
        <v>10081158</v>
      </c>
      <c r="Y19" s="30">
        <f t="shared" si="5"/>
        <v>0.15713433704736909</v>
      </c>
      <c r="Z19" s="8">
        <v>11113976</v>
      </c>
      <c r="AA19" s="30">
        <f t="shared" si="6"/>
        <v>0.10245033358270944</v>
      </c>
      <c r="AB19" s="8">
        <v>11426518</v>
      </c>
      <c r="AC19" s="30">
        <f t="shared" si="7"/>
        <v>2.8121529144925272E-2</v>
      </c>
      <c r="AD19" s="8">
        <v>11430602</v>
      </c>
      <c r="AE19" s="30">
        <f t="shared" si="8"/>
        <v>3.5741421839969098E-4</v>
      </c>
      <c r="AF19" s="8">
        <v>12419293</v>
      </c>
      <c r="AG19" s="30">
        <f t="shared" si="9"/>
        <v>8.6495094484087542E-2</v>
      </c>
      <c r="AH19" s="8">
        <v>12830632</v>
      </c>
      <c r="AI19" s="30">
        <f t="shared" si="10"/>
        <v>3.3120967514012271E-2</v>
      </c>
      <c r="AK19" s="8"/>
    </row>
    <row r="20" spans="1:37" x14ac:dyDescent="0.25">
      <c r="A20" s="1" t="s">
        <v>15</v>
      </c>
      <c r="B20" s="6" t="s">
        <v>52</v>
      </c>
      <c r="C20" s="8">
        <v>2632</v>
      </c>
      <c r="D20" s="8">
        <v>24520</v>
      </c>
      <c r="E20" s="8">
        <v>147178</v>
      </c>
      <c r="F20" s="8">
        <v>343031</v>
      </c>
      <c r="G20" s="8">
        <v>685866</v>
      </c>
      <c r="H20" s="8">
        <v>988416</v>
      </c>
      <c r="I20" s="8">
        <v>1350428</v>
      </c>
      <c r="J20" s="8">
        <v>1680637</v>
      </c>
      <c r="K20" s="8">
        <v>1978301</v>
      </c>
      <c r="L20" s="8">
        <v>2192404</v>
      </c>
      <c r="M20" s="8">
        <v>2516462</v>
      </c>
      <c r="N20" s="8">
        <v>2700876</v>
      </c>
      <c r="O20" s="30">
        <f t="shared" si="0"/>
        <v>7.3283045800016058E-2</v>
      </c>
      <c r="P20" s="8">
        <v>2930390</v>
      </c>
      <c r="Q20" s="30">
        <f t="shared" si="1"/>
        <v>8.4977614670203303E-2</v>
      </c>
      <c r="R20" s="8">
        <v>3238503</v>
      </c>
      <c r="S20" s="30">
        <f t="shared" si="2"/>
        <v>0.10514402519801119</v>
      </c>
      <c r="T20" s="8">
        <v>3427796</v>
      </c>
      <c r="U20" s="30">
        <f t="shared" si="3"/>
        <v>5.8450771853538502E-2</v>
      </c>
      <c r="V20" s="8">
        <v>3934224</v>
      </c>
      <c r="W20" s="30">
        <f t="shared" si="4"/>
        <v>0.14774158088754408</v>
      </c>
      <c r="X20" s="8">
        <v>4662498</v>
      </c>
      <c r="Y20" s="30">
        <f t="shared" si="5"/>
        <v>0.18511248978197478</v>
      </c>
      <c r="Z20" s="8">
        <v>5193669</v>
      </c>
      <c r="AA20" s="30">
        <f t="shared" si="6"/>
        <v>0.11392412393528105</v>
      </c>
      <c r="AB20" s="8">
        <v>5490224</v>
      </c>
      <c r="AC20" s="30">
        <f t="shared" si="7"/>
        <v>5.7099326121861055E-2</v>
      </c>
      <c r="AD20" s="8">
        <v>5544159</v>
      </c>
      <c r="AE20" s="30">
        <f t="shared" si="8"/>
        <v>9.8238250388326589E-3</v>
      </c>
      <c r="AF20" s="8">
        <v>6080485</v>
      </c>
      <c r="AG20" s="30">
        <f t="shared" si="9"/>
        <v>9.6737124602667424E-2</v>
      </c>
      <c r="AH20" s="8">
        <v>6483802</v>
      </c>
      <c r="AI20" s="30">
        <f t="shared" si="10"/>
        <v>6.6329741788689556E-2</v>
      </c>
      <c r="AK20" s="8"/>
    </row>
    <row r="21" spans="1:37" x14ac:dyDescent="0.25">
      <c r="A21" s="1" t="s">
        <v>16</v>
      </c>
      <c r="B21" s="6" t="s">
        <v>52</v>
      </c>
      <c r="C21" s="6" t="s">
        <v>52</v>
      </c>
      <c r="D21" s="6" t="s">
        <v>52</v>
      </c>
      <c r="E21" s="6" t="s">
        <v>52</v>
      </c>
      <c r="F21" s="6" t="s">
        <v>52</v>
      </c>
      <c r="G21" s="8">
        <v>43112</v>
      </c>
      <c r="H21" s="8">
        <v>192214</v>
      </c>
      <c r="I21" s="8">
        <v>674913</v>
      </c>
      <c r="J21" s="8">
        <v>1194020</v>
      </c>
      <c r="K21" s="8">
        <v>1624615</v>
      </c>
      <c r="L21" s="8">
        <v>1912297</v>
      </c>
      <c r="M21" s="8">
        <v>2231853</v>
      </c>
      <c r="N21" s="8">
        <v>2224771</v>
      </c>
      <c r="O21" s="30">
        <f t="shared" si="0"/>
        <v>-3.173148052313481E-3</v>
      </c>
      <c r="P21" s="8">
        <v>2404021</v>
      </c>
      <c r="Q21" s="30">
        <f t="shared" si="1"/>
        <v>8.0570090135119524E-2</v>
      </c>
      <c r="R21" s="8">
        <v>2470939</v>
      </c>
      <c r="S21" s="30">
        <f t="shared" si="2"/>
        <v>2.7835863330644781E-2</v>
      </c>
      <c r="T21" s="8">
        <v>2538268</v>
      </c>
      <c r="U21" s="30">
        <f t="shared" si="3"/>
        <v>2.7248345669399366E-2</v>
      </c>
      <c r="V21" s="8">
        <v>2621073</v>
      </c>
      <c r="W21" s="30">
        <f t="shared" si="4"/>
        <v>3.262263874421456E-2</v>
      </c>
      <c r="X21" s="8">
        <v>2757537</v>
      </c>
      <c r="Y21" s="30">
        <f t="shared" si="5"/>
        <v>5.2064173718168093E-2</v>
      </c>
      <c r="Z21" s="8">
        <v>2824376</v>
      </c>
      <c r="AA21" s="30">
        <f t="shared" si="6"/>
        <v>2.4238659354344112E-2</v>
      </c>
      <c r="AB21" s="8">
        <v>2913808</v>
      </c>
      <c r="AC21" s="30">
        <f t="shared" si="7"/>
        <v>3.1664339308930541E-2</v>
      </c>
      <c r="AD21" s="8">
        <v>2776755</v>
      </c>
      <c r="AE21" s="30">
        <f t="shared" si="8"/>
        <v>-4.703570036186324E-2</v>
      </c>
      <c r="AF21" s="8">
        <v>2926324</v>
      </c>
      <c r="AG21" s="30">
        <f t="shared" si="9"/>
        <v>5.3864672972588505E-2</v>
      </c>
      <c r="AH21" s="8">
        <v>3046355</v>
      </c>
      <c r="AI21" s="30">
        <f t="shared" si="10"/>
        <v>4.1017672684227721E-2</v>
      </c>
      <c r="AK21" s="8"/>
    </row>
    <row r="22" spans="1:37" x14ac:dyDescent="0.25">
      <c r="A22" s="1" t="s">
        <v>17</v>
      </c>
      <c r="B22" s="6" t="s">
        <v>52</v>
      </c>
      <c r="C22" s="6" t="s">
        <v>52</v>
      </c>
      <c r="D22" s="6" t="s">
        <v>52</v>
      </c>
      <c r="E22" s="6" t="s">
        <v>52</v>
      </c>
      <c r="F22" s="6" t="s">
        <v>52</v>
      </c>
      <c r="G22" s="6" t="s">
        <v>52</v>
      </c>
      <c r="H22" s="6" t="s">
        <v>52</v>
      </c>
      <c r="I22" s="8">
        <v>107206</v>
      </c>
      <c r="J22" s="8">
        <v>364399</v>
      </c>
      <c r="K22" s="8">
        <v>996096</v>
      </c>
      <c r="L22" s="8">
        <v>1428108</v>
      </c>
      <c r="M22" s="8">
        <v>1470495</v>
      </c>
      <c r="N22" s="8">
        <v>1690949</v>
      </c>
      <c r="O22" s="30">
        <f t="shared" si="0"/>
        <v>0.1499182248154533</v>
      </c>
      <c r="P22" s="8">
        <v>1769257</v>
      </c>
      <c r="Q22" s="30">
        <f t="shared" si="1"/>
        <v>4.6310089777988575E-2</v>
      </c>
      <c r="R22" s="8">
        <v>1880999</v>
      </c>
      <c r="S22" s="30">
        <f t="shared" si="2"/>
        <v>6.3157585359277929E-2</v>
      </c>
      <c r="T22" s="8">
        <v>1801028</v>
      </c>
      <c r="U22" s="30">
        <f t="shared" si="3"/>
        <v>-4.2515174117583265E-2</v>
      </c>
      <c r="V22" s="8">
        <v>1905299</v>
      </c>
      <c r="W22" s="30">
        <f t="shared" si="4"/>
        <v>5.7895268702096804E-2</v>
      </c>
      <c r="X22" s="8">
        <v>2178611</v>
      </c>
      <c r="Y22" s="30">
        <f t="shared" si="5"/>
        <v>0.14344835115118415</v>
      </c>
      <c r="Z22" s="8">
        <v>2246578</v>
      </c>
      <c r="AA22" s="30">
        <f t="shared" si="6"/>
        <v>3.1197400545576976E-2</v>
      </c>
      <c r="AB22" s="8">
        <v>2363679</v>
      </c>
      <c r="AC22" s="30">
        <f t="shared" si="7"/>
        <v>5.2124163950684109E-2</v>
      </c>
      <c r="AD22" s="8">
        <v>2477574</v>
      </c>
      <c r="AE22" s="30">
        <f t="shared" si="8"/>
        <v>4.8185476961973263E-2</v>
      </c>
      <c r="AF22" s="8">
        <v>2688418</v>
      </c>
      <c r="AG22" s="30">
        <f t="shared" si="9"/>
        <v>8.5100989919978179E-2</v>
      </c>
      <c r="AH22" s="8">
        <v>2853118</v>
      </c>
      <c r="AI22" s="30">
        <f t="shared" si="10"/>
        <v>6.1262794699336189E-2</v>
      </c>
      <c r="AK22" s="8"/>
    </row>
    <row r="23" spans="1:37" x14ac:dyDescent="0.25">
      <c r="A23" s="1" t="s">
        <v>18</v>
      </c>
      <c r="B23" s="8">
        <v>73677</v>
      </c>
      <c r="C23" s="8">
        <v>220955</v>
      </c>
      <c r="D23" s="8">
        <v>406511</v>
      </c>
      <c r="E23" s="8">
        <v>564317</v>
      </c>
      <c r="F23" s="8">
        <v>687917</v>
      </c>
      <c r="G23" s="8">
        <v>779828</v>
      </c>
      <c r="H23" s="8">
        <v>982405</v>
      </c>
      <c r="I23" s="8">
        <v>1155684</v>
      </c>
      <c r="J23" s="8">
        <v>1321011</v>
      </c>
      <c r="K23" s="8">
        <v>1648690</v>
      </c>
      <c r="L23" s="8">
        <v>1858635</v>
      </c>
      <c r="M23" s="8">
        <v>2147174</v>
      </c>
      <c r="N23" s="8">
        <v>2289905</v>
      </c>
      <c r="O23" s="30">
        <f t="shared" si="0"/>
        <v>6.6473886140573604E-2</v>
      </c>
      <c r="P23" s="8">
        <v>2416630</v>
      </c>
      <c r="Q23" s="30">
        <f t="shared" si="1"/>
        <v>5.5340723741814618E-2</v>
      </c>
      <c r="R23" s="8">
        <v>2614589</v>
      </c>
      <c r="S23" s="30">
        <f t="shared" si="2"/>
        <v>8.1915311818524142E-2</v>
      </c>
      <c r="T23" s="8">
        <v>2845627</v>
      </c>
      <c r="U23" s="30">
        <f t="shared" si="3"/>
        <v>8.8364939958058414E-2</v>
      </c>
      <c r="V23" s="8">
        <v>2944806</v>
      </c>
      <c r="W23" s="30">
        <f t="shared" si="4"/>
        <v>3.4853127272126673E-2</v>
      </c>
      <c r="X23" s="8">
        <v>3038156</v>
      </c>
      <c r="Y23" s="30">
        <f t="shared" si="5"/>
        <v>3.1699881078753572E-2</v>
      </c>
      <c r="Z23" s="8">
        <v>3218706</v>
      </c>
      <c r="AA23" s="30">
        <f t="shared" si="6"/>
        <v>5.9427494835683221E-2</v>
      </c>
      <c r="AB23" s="8">
        <v>3660777</v>
      </c>
      <c r="AC23" s="30">
        <f t="shared" si="7"/>
        <v>0.13734432408551758</v>
      </c>
      <c r="AD23" s="8">
        <v>3685296</v>
      </c>
      <c r="AE23" s="30">
        <f t="shared" si="8"/>
        <v>6.6977584266946603E-3</v>
      </c>
      <c r="AF23" s="8">
        <v>4041769</v>
      </c>
      <c r="AG23" s="30">
        <f t="shared" si="9"/>
        <v>9.6728458175408427E-2</v>
      </c>
      <c r="AH23" s="8">
        <v>4339367</v>
      </c>
      <c r="AI23" s="30">
        <f t="shared" si="10"/>
        <v>7.3630630548158493E-2</v>
      </c>
      <c r="AK23" s="8"/>
    </row>
    <row r="24" spans="1:37" x14ac:dyDescent="0.25">
      <c r="A24" s="1" t="s">
        <v>19</v>
      </c>
      <c r="B24" s="6" t="s">
        <v>52</v>
      </c>
      <c r="C24" s="6" t="s">
        <v>52</v>
      </c>
      <c r="D24" s="8">
        <v>76556</v>
      </c>
      <c r="E24" s="8">
        <v>153407</v>
      </c>
      <c r="F24" s="8">
        <v>215739</v>
      </c>
      <c r="G24" s="8">
        <v>352411</v>
      </c>
      <c r="H24" s="8">
        <v>517762</v>
      </c>
      <c r="I24" s="8">
        <v>708002</v>
      </c>
      <c r="J24" s="8">
        <v>726915</v>
      </c>
      <c r="K24" s="8">
        <v>939946</v>
      </c>
      <c r="L24" s="8">
        <v>1118588</v>
      </c>
      <c r="M24" s="8">
        <v>1381625</v>
      </c>
      <c r="N24" s="8">
        <v>1656388</v>
      </c>
      <c r="O24" s="30">
        <f t="shared" si="0"/>
        <v>0.19886944720890257</v>
      </c>
      <c r="P24" s="8">
        <v>1798509</v>
      </c>
      <c r="Q24" s="30">
        <f t="shared" si="1"/>
        <v>8.580175659326196E-2</v>
      </c>
      <c r="R24" s="8">
        <v>2101593</v>
      </c>
      <c r="S24" s="30">
        <f t="shared" si="2"/>
        <v>0.16851959039404307</v>
      </c>
      <c r="T24" s="8">
        <v>2363880</v>
      </c>
      <c r="U24" s="30">
        <f t="shared" si="3"/>
        <v>0.1248038987568002</v>
      </c>
      <c r="V24" s="8">
        <v>2683516</v>
      </c>
      <c r="W24" s="30">
        <f t="shared" si="4"/>
        <v>0.13521667766553294</v>
      </c>
      <c r="X24" s="8">
        <v>3257022</v>
      </c>
      <c r="Y24" s="30">
        <f t="shared" si="5"/>
        <v>0.21371439559145539</v>
      </c>
      <c r="Z24" s="8">
        <v>3641306</v>
      </c>
      <c r="AA24" s="30">
        <f t="shared" si="6"/>
        <v>0.11798630773755904</v>
      </c>
      <c r="AB24" s="8">
        <v>4205900</v>
      </c>
      <c r="AC24" s="30">
        <f t="shared" si="7"/>
        <v>0.15505261024478581</v>
      </c>
      <c r="AD24" s="8">
        <v>4219973</v>
      </c>
      <c r="AE24" s="30">
        <f t="shared" si="8"/>
        <v>3.3460139328086737E-3</v>
      </c>
      <c r="AF24" s="8">
        <v>4468976</v>
      </c>
      <c r="AG24" s="30">
        <f t="shared" si="9"/>
        <v>5.9005827762405115E-2</v>
      </c>
      <c r="AH24" s="8">
        <v>4533372</v>
      </c>
      <c r="AI24" s="30">
        <f t="shared" si="10"/>
        <v>1.4409564965217983E-2</v>
      </c>
      <c r="AK24" s="8"/>
    </row>
    <row r="25" spans="1:37" x14ac:dyDescent="0.25">
      <c r="A25" s="1" t="s">
        <v>20</v>
      </c>
      <c r="B25" s="8">
        <v>96540</v>
      </c>
      <c r="C25" s="8">
        <v>151719</v>
      </c>
      <c r="D25" s="8">
        <v>228705</v>
      </c>
      <c r="E25" s="8">
        <v>298335</v>
      </c>
      <c r="F25" s="8">
        <v>399455</v>
      </c>
      <c r="G25" s="8">
        <v>501793</v>
      </c>
      <c r="H25" s="8">
        <v>583169</v>
      </c>
      <c r="I25" s="8">
        <v>628279</v>
      </c>
      <c r="J25" s="8">
        <v>626915</v>
      </c>
      <c r="K25" s="8">
        <v>648936</v>
      </c>
      <c r="L25" s="8">
        <v>661086</v>
      </c>
      <c r="M25" s="8">
        <v>694466</v>
      </c>
      <c r="N25" s="8">
        <v>742371</v>
      </c>
      <c r="O25" s="30">
        <f t="shared" si="0"/>
        <v>6.8981058827933983E-2</v>
      </c>
      <c r="P25" s="8">
        <v>768014</v>
      </c>
      <c r="Q25" s="30">
        <f t="shared" si="1"/>
        <v>3.4542028177286022E-2</v>
      </c>
      <c r="R25" s="8">
        <v>797423</v>
      </c>
      <c r="S25" s="30">
        <f t="shared" si="2"/>
        <v>3.8292270713815114E-2</v>
      </c>
      <c r="T25" s="8">
        <v>847226</v>
      </c>
      <c r="U25" s="30">
        <f t="shared" si="3"/>
        <v>6.2454932952774121E-2</v>
      </c>
      <c r="V25" s="8">
        <v>913774</v>
      </c>
      <c r="W25" s="30">
        <f t="shared" si="4"/>
        <v>7.854810876908877E-2</v>
      </c>
      <c r="X25" s="8">
        <v>969265</v>
      </c>
      <c r="Y25" s="30">
        <f t="shared" si="5"/>
        <v>6.0727269543672725E-2</v>
      </c>
      <c r="Z25" s="8">
        <v>992048</v>
      </c>
      <c r="AA25" s="30">
        <f t="shared" si="6"/>
        <v>2.3505439688836387E-2</v>
      </c>
      <c r="AB25" s="8">
        <v>1124660</v>
      </c>
      <c r="AC25" s="30">
        <f t="shared" si="7"/>
        <v>0.13367498346854184</v>
      </c>
      <c r="AD25" s="8">
        <v>1227928</v>
      </c>
      <c r="AE25" s="30">
        <f t="shared" si="8"/>
        <v>9.1821528284103643E-2</v>
      </c>
      <c r="AF25" s="8">
        <v>1274923</v>
      </c>
      <c r="AG25" s="30">
        <f t="shared" si="9"/>
        <v>3.8271787922418907E-2</v>
      </c>
      <c r="AH25" s="8">
        <v>1328361</v>
      </c>
      <c r="AI25" s="30">
        <f t="shared" si="10"/>
        <v>4.1914688181168586E-2</v>
      </c>
      <c r="AK25" s="8"/>
    </row>
    <row r="26" spans="1:37" x14ac:dyDescent="0.25">
      <c r="A26" s="1" t="s">
        <v>21</v>
      </c>
      <c r="B26" s="8">
        <v>319728</v>
      </c>
      <c r="C26" s="8">
        <v>341548</v>
      </c>
      <c r="D26" s="8">
        <v>380546</v>
      </c>
      <c r="E26" s="8">
        <v>407350</v>
      </c>
      <c r="F26" s="8">
        <v>447040</v>
      </c>
      <c r="G26" s="8">
        <v>470019</v>
      </c>
      <c r="H26" s="8">
        <v>583034</v>
      </c>
      <c r="I26" s="8">
        <v>687049</v>
      </c>
      <c r="J26" s="8">
        <v>780894</v>
      </c>
      <c r="K26" s="8">
        <v>934943</v>
      </c>
      <c r="L26" s="8">
        <v>1042390</v>
      </c>
      <c r="M26" s="8">
        <v>1188044</v>
      </c>
      <c r="N26" s="8">
        <v>1295346</v>
      </c>
      <c r="O26" s="30">
        <f t="shared" si="0"/>
        <v>9.031820370289316E-2</v>
      </c>
      <c r="P26" s="8">
        <v>1449661</v>
      </c>
      <c r="Q26" s="30">
        <f t="shared" si="1"/>
        <v>0.11913033274507352</v>
      </c>
      <c r="R26" s="8">
        <v>1631526</v>
      </c>
      <c r="S26" s="30">
        <f t="shared" si="2"/>
        <v>0.12545346808667682</v>
      </c>
      <c r="T26" s="8">
        <v>1821244</v>
      </c>
      <c r="U26" s="30">
        <f t="shared" si="3"/>
        <v>0.11628254774977537</v>
      </c>
      <c r="V26" s="8">
        <v>2343001</v>
      </c>
      <c r="W26" s="30">
        <f t="shared" si="4"/>
        <v>0.28648385389327297</v>
      </c>
      <c r="X26" s="8">
        <v>3100689</v>
      </c>
      <c r="Y26" s="30">
        <f t="shared" si="5"/>
        <v>0.32338355809493891</v>
      </c>
      <c r="Z26" s="8">
        <v>3922399</v>
      </c>
      <c r="AA26" s="30">
        <f t="shared" si="6"/>
        <v>0.26500884158327392</v>
      </c>
      <c r="AB26" s="8">
        <v>4216975</v>
      </c>
      <c r="AC26" s="30">
        <f t="shared" si="7"/>
        <v>7.5100977743467703E-2</v>
      </c>
      <c r="AD26" s="8">
        <v>4781468</v>
      </c>
      <c r="AE26" s="30">
        <f t="shared" si="8"/>
        <v>0.13386206937437381</v>
      </c>
      <c r="AF26" s="8">
        <v>5296486</v>
      </c>
      <c r="AG26" s="30">
        <f t="shared" si="9"/>
        <v>0.10771127193573188</v>
      </c>
      <c r="AH26" s="8">
        <v>5773552</v>
      </c>
      <c r="AI26" s="30">
        <f t="shared" si="10"/>
        <v>9.0072172379951534E-2</v>
      </c>
      <c r="AK26" s="8"/>
    </row>
    <row r="27" spans="1:37" x14ac:dyDescent="0.25">
      <c r="A27" s="1" t="s">
        <v>22</v>
      </c>
      <c r="B27" s="8">
        <v>378787</v>
      </c>
      <c r="C27" s="8">
        <v>422845</v>
      </c>
      <c r="D27" s="8">
        <v>472040</v>
      </c>
      <c r="E27" s="8">
        <v>523287</v>
      </c>
      <c r="F27" s="8">
        <v>610408</v>
      </c>
      <c r="G27" s="8">
        <v>737699</v>
      </c>
      <c r="H27" s="8">
        <v>994514</v>
      </c>
      <c r="I27" s="8">
        <v>1231066</v>
      </c>
      <c r="J27" s="8">
        <v>1457351</v>
      </c>
      <c r="K27" s="8">
        <v>1783085</v>
      </c>
      <c r="L27" s="8">
        <v>2238947</v>
      </c>
      <c r="M27" s="8">
        <v>2805346</v>
      </c>
      <c r="N27" s="8">
        <v>3366416</v>
      </c>
      <c r="O27" s="30">
        <f t="shared" si="0"/>
        <v>0.20000028516981505</v>
      </c>
      <c r="P27" s="8">
        <v>3852356</v>
      </c>
      <c r="Q27" s="30">
        <f t="shared" si="1"/>
        <v>0.14434936145740751</v>
      </c>
      <c r="R27" s="8">
        <v>4249614</v>
      </c>
      <c r="S27" s="30">
        <f t="shared" si="2"/>
        <v>0.10312079153640007</v>
      </c>
      <c r="T27" s="8">
        <v>4316721</v>
      </c>
      <c r="U27" s="30">
        <f t="shared" si="3"/>
        <v>1.5791316576046672E-2</v>
      </c>
      <c r="V27" s="8">
        <v>4690514</v>
      </c>
      <c r="W27" s="30">
        <f t="shared" si="4"/>
        <v>8.6591883051973934E-2</v>
      </c>
      <c r="X27" s="8">
        <v>5148578</v>
      </c>
      <c r="Y27" s="30">
        <f t="shared" si="5"/>
        <v>9.7657527511910203E-2</v>
      </c>
      <c r="Z27" s="8">
        <v>5689170</v>
      </c>
      <c r="AA27" s="30">
        <f t="shared" si="6"/>
        <v>0.10499831215531745</v>
      </c>
      <c r="AB27" s="8">
        <v>5737037</v>
      </c>
      <c r="AC27" s="30">
        <f t="shared" si="7"/>
        <v>8.413705338388552E-3</v>
      </c>
      <c r="AD27" s="8">
        <v>6016425</v>
      </c>
      <c r="AE27" s="30">
        <f t="shared" si="8"/>
        <v>4.8699006124590098E-2</v>
      </c>
      <c r="AF27" s="8">
        <v>6349097</v>
      </c>
      <c r="AG27" s="30">
        <f t="shared" si="9"/>
        <v>5.5293966101131485E-2</v>
      </c>
      <c r="AH27" s="8">
        <v>6547629</v>
      </c>
      <c r="AI27" s="30">
        <f t="shared" si="10"/>
        <v>3.1269328536010714E-2</v>
      </c>
      <c r="AK27" s="8"/>
    </row>
    <row r="28" spans="1:37" x14ac:dyDescent="0.25">
      <c r="A28" s="1" t="s">
        <v>23</v>
      </c>
      <c r="B28" s="6" t="s">
        <v>52</v>
      </c>
      <c r="C28" s="8">
        <v>3757</v>
      </c>
      <c r="D28" s="8">
        <v>4762</v>
      </c>
      <c r="E28" s="8">
        <v>7452</v>
      </c>
      <c r="F28" s="8">
        <v>28004</v>
      </c>
      <c r="G28" s="8">
        <v>212267</v>
      </c>
      <c r="H28" s="8">
        <v>397654</v>
      </c>
      <c r="I28" s="8">
        <v>749113</v>
      </c>
      <c r="J28" s="8">
        <v>1184059</v>
      </c>
      <c r="K28" s="8">
        <v>1636937</v>
      </c>
      <c r="L28" s="8">
        <v>2093890</v>
      </c>
      <c r="M28" s="8">
        <v>2420982</v>
      </c>
      <c r="N28" s="8">
        <v>2810173</v>
      </c>
      <c r="O28" s="30">
        <f t="shared" si="0"/>
        <v>0.16075749427298511</v>
      </c>
      <c r="P28" s="8">
        <v>3668412</v>
      </c>
      <c r="Q28" s="30">
        <f t="shared" si="1"/>
        <v>0.30540432919966137</v>
      </c>
      <c r="R28" s="8">
        <v>4842325</v>
      </c>
      <c r="S28" s="30">
        <f t="shared" si="2"/>
        <v>0.32000576816344511</v>
      </c>
      <c r="T28" s="8">
        <v>5256106</v>
      </c>
      <c r="U28" s="30">
        <f t="shared" si="3"/>
        <v>8.545089394041086E-2</v>
      </c>
      <c r="V28" s="8">
        <v>6371766</v>
      </c>
      <c r="W28" s="30">
        <f t="shared" si="4"/>
        <v>0.21225979841350232</v>
      </c>
      <c r="X28" s="8">
        <v>7823194</v>
      </c>
      <c r="Y28" s="30">
        <f t="shared" si="5"/>
        <v>0.2277905371917299</v>
      </c>
      <c r="Z28" s="8">
        <v>8875083</v>
      </c>
      <c r="AA28" s="30">
        <f t="shared" si="6"/>
        <v>0.13445774194018453</v>
      </c>
      <c r="AB28" s="8">
        <v>9262078</v>
      </c>
      <c r="AC28" s="30">
        <f t="shared" si="7"/>
        <v>4.3604662626817121E-2</v>
      </c>
      <c r="AD28" s="8">
        <v>9295297</v>
      </c>
      <c r="AE28" s="30">
        <f t="shared" si="8"/>
        <v>3.5865601650083277E-3</v>
      </c>
      <c r="AF28" s="8">
        <v>9938444</v>
      </c>
      <c r="AG28" s="30">
        <f t="shared" si="9"/>
        <v>6.9190581000262819E-2</v>
      </c>
      <c r="AH28" s="8">
        <v>9883640</v>
      </c>
      <c r="AI28" s="30">
        <f t="shared" si="10"/>
        <v>-5.5143440965205416E-3</v>
      </c>
      <c r="AK28" s="8"/>
    </row>
    <row r="29" spans="1:37" x14ac:dyDescent="0.25">
      <c r="A29" s="1" t="s">
        <v>24</v>
      </c>
      <c r="B29" s="6" t="s">
        <v>52</v>
      </c>
      <c r="C29" s="6" t="s">
        <v>52</v>
      </c>
      <c r="D29" s="6" t="s">
        <v>52</v>
      </c>
      <c r="E29" s="6" t="s">
        <v>52</v>
      </c>
      <c r="F29" s="6" t="s">
        <v>52</v>
      </c>
      <c r="G29" s="6" t="s">
        <v>52</v>
      </c>
      <c r="H29" s="8">
        <v>6077</v>
      </c>
      <c r="I29" s="8">
        <v>172023</v>
      </c>
      <c r="J29" s="8">
        <v>439706</v>
      </c>
      <c r="K29" s="8">
        <v>780773</v>
      </c>
      <c r="L29" s="8">
        <v>1310283</v>
      </c>
      <c r="M29" s="8">
        <v>1751394</v>
      </c>
      <c r="N29" s="8">
        <v>2075708</v>
      </c>
      <c r="O29" s="30">
        <f t="shared" si="0"/>
        <v>0.18517478077462868</v>
      </c>
      <c r="P29" s="8">
        <v>2387125</v>
      </c>
      <c r="Q29" s="30">
        <f t="shared" si="1"/>
        <v>0.15002929121051709</v>
      </c>
      <c r="R29" s="8">
        <v>2563953</v>
      </c>
      <c r="S29" s="30">
        <f t="shared" si="2"/>
        <v>7.4075718699272139E-2</v>
      </c>
      <c r="T29" s="8">
        <v>2792300</v>
      </c>
      <c r="U29" s="30">
        <f t="shared" si="3"/>
        <v>8.9060524900417437E-2</v>
      </c>
      <c r="V29" s="8">
        <v>2982483</v>
      </c>
      <c r="W29" s="30">
        <f t="shared" si="4"/>
        <v>6.8109801955377289E-2</v>
      </c>
      <c r="X29" s="8">
        <v>3413864</v>
      </c>
      <c r="Y29" s="30">
        <f t="shared" si="5"/>
        <v>0.14463820917001036</v>
      </c>
      <c r="Z29" s="8">
        <v>3804971</v>
      </c>
      <c r="AA29" s="30">
        <f t="shared" si="6"/>
        <v>0.11456431773497713</v>
      </c>
      <c r="AB29" s="8">
        <v>4075970</v>
      </c>
      <c r="AC29" s="30">
        <f t="shared" si="7"/>
        <v>7.1222356228207787E-2</v>
      </c>
      <c r="AD29" s="8">
        <v>4375099</v>
      </c>
      <c r="AE29" s="30">
        <f t="shared" si="8"/>
        <v>7.3388420425076734E-2</v>
      </c>
      <c r="AF29" s="8">
        <v>4919479</v>
      </c>
      <c r="AG29" s="30">
        <f t="shared" si="9"/>
        <v>0.12442689868274981</v>
      </c>
      <c r="AH29" s="8">
        <v>5303925</v>
      </c>
      <c r="AI29" s="30">
        <f t="shared" si="10"/>
        <v>7.8147706291662192E-2</v>
      </c>
      <c r="AK29" s="8"/>
    </row>
    <row r="30" spans="1:37" x14ac:dyDescent="0.25">
      <c r="A30" s="1" t="s">
        <v>25</v>
      </c>
      <c r="B30" s="6" t="s">
        <v>52</v>
      </c>
      <c r="C30" s="8">
        <v>7600</v>
      </c>
      <c r="D30" s="8">
        <v>31306</v>
      </c>
      <c r="E30" s="8">
        <v>75448</v>
      </c>
      <c r="F30" s="8">
        <v>136621</v>
      </c>
      <c r="G30" s="8">
        <v>375651</v>
      </c>
      <c r="H30" s="8">
        <v>606526</v>
      </c>
      <c r="I30" s="8">
        <v>791305</v>
      </c>
      <c r="J30" s="8">
        <v>827922</v>
      </c>
      <c r="K30" s="8">
        <v>1131597</v>
      </c>
      <c r="L30" s="8">
        <v>1289600</v>
      </c>
      <c r="M30" s="8">
        <v>1551270</v>
      </c>
      <c r="N30" s="8">
        <v>1797114</v>
      </c>
      <c r="O30" s="30">
        <f t="shared" si="0"/>
        <v>0.15847918157380728</v>
      </c>
      <c r="P30" s="8">
        <v>1790618</v>
      </c>
      <c r="Q30" s="30">
        <f t="shared" si="1"/>
        <v>-3.614684432929686E-3</v>
      </c>
      <c r="R30" s="8">
        <v>2009821</v>
      </c>
      <c r="S30" s="30">
        <f t="shared" si="2"/>
        <v>0.12241751171941755</v>
      </c>
      <c r="T30" s="8">
        <v>2183796</v>
      </c>
      <c r="U30" s="30">
        <f t="shared" si="3"/>
        <v>8.6562435162136325E-2</v>
      </c>
      <c r="V30" s="8">
        <v>2178914</v>
      </c>
      <c r="W30" s="30">
        <f t="shared" si="4"/>
        <v>-2.2355568010931424E-3</v>
      </c>
      <c r="X30" s="8">
        <v>2178141</v>
      </c>
      <c r="Y30" s="30">
        <f t="shared" si="5"/>
        <v>-3.5476388696387281E-4</v>
      </c>
      <c r="Z30" s="8">
        <v>2216912</v>
      </c>
      <c r="AA30" s="30">
        <f t="shared" si="6"/>
        <v>1.7800041411460507E-2</v>
      </c>
      <c r="AB30" s="8">
        <v>2520638</v>
      </c>
      <c r="AC30" s="30">
        <f t="shared" si="7"/>
        <v>0.13700408496142383</v>
      </c>
      <c r="AD30" s="8">
        <v>2573216</v>
      </c>
      <c r="AE30" s="30">
        <f t="shared" si="8"/>
        <v>2.0859004744037027E-2</v>
      </c>
      <c r="AF30" s="8">
        <v>2844658</v>
      </c>
      <c r="AG30" s="30">
        <f t="shared" si="9"/>
        <v>0.1054874522776168</v>
      </c>
      <c r="AH30" s="8">
        <v>2967297</v>
      </c>
      <c r="AI30" s="30">
        <f t="shared" si="10"/>
        <v>4.3112036666622139E-2</v>
      </c>
      <c r="AK30" s="8"/>
    </row>
    <row r="31" spans="1:37" x14ac:dyDescent="0.25">
      <c r="A31" s="1" t="s">
        <v>26</v>
      </c>
      <c r="B31" s="6" t="s">
        <v>52</v>
      </c>
      <c r="C31" s="6" t="s">
        <v>52</v>
      </c>
      <c r="D31" s="8">
        <v>19783</v>
      </c>
      <c r="E31" s="8">
        <v>66586</v>
      </c>
      <c r="F31" s="8">
        <v>140455</v>
      </c>
      <c r="G31" s="8">
        <v>383702</v>
      </c>
      <c r="H31" s="8">
        <v>682044</v>
      </c>
      <c r="I31" s="8">
        <v>1182012</v>
      </c>
      <c r="J31" s="8">
        <v>1721295</v>
      </c>
      <c r="K31" s="8">
        <v>2168380</v>
      </c>
      <c r="L31" s="8">
        <v>2679185</v>
      </c>
      <c r="M31" s="8">
        <v>3106665</v>
      </c>
      <c r="N31" s="8">
        <v>3293335</v>
      </c>
      <c r="O31" s="30">
        <f t="shared" si="0"/>
        <v>6.0086942106728596E-2</v>
      </c>
      <c r="P31" s="8">
        <v>3404055</v>
      </c>
      <c r="Q31" s="30">
        <f t="shared" si="1"/>
        <v>3.3619416184505979E-2</v>
      </c>
      <c r="R31" s="8">
        <v>3629367</v>
      </c>
      <c r="S31" s="30">
        <f t="shared" si="2"/>
        <v>6.6189294826317441E-2</v>
      </c>
      <c r="T31" s="8">
        <v>3784664</v>
      </c>
      <c r="U31" s="30">
        <f t="shared" si="3"/>
        <v>4.2789004253358784E-2</v>
      </c>
      <c r="V31" s="8">
        <v>3954653</v>
      </c>
      <c r="W31" s="30">
        <f t="shared" si="4"/>
        <v>4.491521572324518E-2</v>
      </c>
      <c r="X31" s="8">
        <v>4319813</v>
      </c>
      <c r="Y31" s="30">
        <f t="shared" si="5"/>
        <v>9.2336799208426121E-2</v>
      </c>
      <c r="Z31" s="8">
        <v>4676501</v>
      </c>
      <c r="AA31" s="30">
        <f t="shared" si="6"/>
        <v>8.2570240887742133E-2</v>
      </c>
      <c r="AB31" s="8">
        <v>4916686</v>
      </c>
      <c r="AC31" s="30">
        <f t="shared" si="7"/>
        <v>5.1359980464026414E-2</v>
      </c>
      <c r="AD31" s="8">
        <v>5117073</v>
      </c>
      <c r="AE31" s="30">
        <f t="shared" si="8"/>
        <v>4.0756517703184628E-2</v>
      </c>
      <c r="AF31" s="8">
        <v>5595211</v>
      </c>
      <c r="AG31" s="30">
        <f t="shared" si="9"/>
        <v>9.3439745729638798E-2</v>
      </c>
      <c r="AH31" s="8">
        <v>5988927</v>
      </c>
      <c r="AI31" s="30">
        <f t="shared" si="10"/>
        <v>7.0366604583812831E-2</v>
      </c>
      <c r="AK31" s="8"/>
    </row>
    <row r="32" spans="1:37" x14ac:dyDescent="0.25">
      <c r="A32" s="1" t="s">
        <v>27</v>
      </c>
      <c r="B32" s="6" t="s">
        <v>52</v>
      </c>
      <c r="C32" s="6" t="s">
        <v>52</v>
      </c>
      <c r="D32" s="6" t="s">
        <v>52</v>
      </c>
      <c r="E32" s="6" t="s">
        <v>52</v>
      </c>
      <c r="F32" s="6" t="s">
        <v>52</v>
      </c>
      <c r="G32" s="6" t="s">
        <v>52</v>
      </c>
      <c r="H32" s="6" t="s">
        <v>52</v>
      </c>
      <c r="I32" s="6" t="s">
        <v>52</v>
      </c>
      <c r="J32" s="8">
        <v>20595</v>
      </c>
      <c r="K32" s="8">
        <v>39159</v>
      </c>
      <c r="L32" s="8">
        <v>142924</v>
      </c>
      <c r="M32" s="8">
        <v>243329</v>
      </c>
      <c r="N32" s="8">
        <v>376053</v>
      </c>
      <c r="O32" s="30">
        <f t="shared" si="0"/>
        <v>0.54545080939797563</v>
      </c>
      <c r="P32" s="8">
        <v>548889</v>
      </c>
      <c r="Q32" s="30">
        <f t="shared" si="1"/>
        <v>0.45960542795829312</v>
      </c>
      <c r="R32" s="8">
        <v>537606</v>
      </c>
      <c r="S32" s="30">
        <f t="shared" si="2"/>
        <v>-2.0556068713346413E-2</v>
      </c>
      <c r="T32" s="8">
        <v>559456</v>
      </c>
      <c r="U32" s="30">
        <f t="shared" si="3"/>
        <v>4.0643147583918335E-2</v>
      </c>
      <c r="V32" s="8">
        <v>591024</v>
      </c>
      <c r="W32" s="30">
        <f t="shared" si="4"/>
        <v>5.6426242635703255E-2</v>
      </c>
      <c r="X32" s="8">
        <v>674767</v>
      </c>
      <c r="Y32" s="30">
        <f t="shared" si="5"/>
        <v>0.14169136955521264</v>
      </c>
      <c r="Z32" s="8">
        <v>694409</v>
      </c>
      <c r="AA32" s="30">
        <f t="shared" si="6"/>
        <v>2.9109307360911246E-2</v>
      </c>
      <c r="AB32" s="8">
        <v>786690</v>
      </c>
      <c r="AC32" s="30">
        <f t="shared" si="7"/>
        <v>0.13289142277821861</v>
      </c>
      <c r="AD32" s="8">
        <v>799065</v>
      </c>
      <c r="AE32" s="30">
        <f t="shared" si="8"/>
        <v>1.5730465621782406E-2</v>
      </c>
      <c r="AF32" s="8">
        <v>902195</v>
      </c>
      <c r="AG32" s="30">
        <f t="shared" si="9"/>
        <v>0.12906334278187631</v>
      </c>
      <c r="AH32" s="8">
        <v>989415</v>
      </c>
      <c r="AI32" s="30">
        <f t="shared" si="10"/>
        <v>9.6675330721185559E-2</v>
      </c>
      <c r="AK32" s="8"/>
    </row>
    <row r="33" spans="1:37" x14ac:dyDescent="0.25">
      <c r="A33" s="1" t="s">
        <v>28</v>
      </c>
      <c r="B33" s="6" t="s">
        <v>52</v>
      </c>
      <c r="C33" s="6" t="s">
        <v>52</v>
      </c>
      <c r="D33" s="6" t="s">
        <v>52</v>
      </c>
      <c r="E33" s="6" t="s">
        <v>52</v>
      </c>
      <c r="F33" s="6" t="s">
        <v>52</v>
      </c>
      <c r="G33" s="6" t="s">
        <v>52</v>
      </c>
      <c r="H33" s="6" t="s">
        <v>52</v>
      </c>
      <c r="I33" s="8">
        <v>28841</v>
      </c>
      <c r="J33" s="8">
        <v>122993</v>
      </c>
      <c r="K33" s="8">
        <v>452402</v>
      </c>
      <c r="L33" s="8">
        <v>1062656</v>
      </c>
      <c r="M33" s="8">
        <v>1066300</v>
      </c>
      <c r="N33" s="8">
        <v>1192214</v>
      </c>
      <c r="O33" s="30">
        <f t="shared" si="0"/>
        <v>0.11808496670730563</v>
      </c>
      <c r="P33" s="8">
        <v>1296372</v>
      </c>
      <c r="Q33" s="30">
        <f t="shared" si="1"/>
        <v>8.7365187793466609E-2</v>
      </c>
      <c r="R33" s="8">
        <v>1377963</v>
      </c>
      <c r="S33" s="30">
        <f t="shared" si="2"/>
        <v>6.2937952994973664E-2</v>
      </c>
      <c r="T33" s="8">
        <v>1315834</v>
      </c>
      <c r="U33" s="30">
        <f t="shared" si="3"/>
        <v>-4.5087567663282688E-2</v>
      </c>
      <c r="V33" s="8">
        <v>1325510</v>
      </c>
      <c r="W33" s="30">
        <f t="shared" si="4"/>
        <v>7.3535111571824407E-3</v>
      </c>
      <c r="X33" s="8">
        <v>1411330</v>
      </c>
      <c r="Y33" s="30">
        <f t="shared" si="5"/>
        <v>6.4744890645864611E-2</v>
      </c>
      <c r="Z33" s="8">
        <v>1483493</v>
      </c>
      <c r="AA33" s="30">
        <f t="shared" si="6"/>
        <v>5.1131202482764482E-2</v>
      </c>
      <c r="AB33" s="8">
        <v>1569825</v>
      </c>
      <c r="AC33" s="30">
        <f t="shared" si="7"/>
        <v>5.8195084169591633E-2</v>
      </c>
      <c r="AD33" s="8">
        <v>1578385</v>
      </c>
      <c r="AE33" s="30">
        <f t="shared" si="8"/>
        <v>5.452837099676716E-3</v>
      </c>
      <c r="AF33" s="8">
        <v>1711263</v>
      </c>
      <c r="AG33" s="30">
        <f t="shared" si="9"/>
        <v>8.418605093180688E-2</v>
      </c>
      <c r="AH33" s="8">
        <v>1826341</v>
      </c>
      <c r="AI33" s="30">
        <f t="shared" si="10"/>
        <v>6.7247407324297903E-2</v>
      </c>
      <c r="AK33" s="8"/>
    </row>
    <row r="34" spans="1:37" x14ac:dyDescent="0.25">
      <c r="A34" s="1" t="s">
        <v>29</v>
      </c>
      <c r="B34" s="6" t="s">
        <v>52</v>
      </c>
      <c r="C34" s="6" t="s">
        <v>52</v>
      </c>
      <c r="D34" s="6" t="s">
        <v>52</v>
      </c>
      <c r="E34" s="6" t="s">
        <v>52</v>
      </c>
      <c r="F34" s="6" t="s">
        <v>52</v>
      </c>
      <c r="G34" s="6" t="s">
        <v>52</v>
      </c>
      <c r="H34" s="6" t="s">
        <v>52</v>
      </c>
      <c r="I34" s="8">
        <v>6857</v>
      </c>
      <c r="J34" s="8">
        <v>42941</v>
      </c>
      <c r="K34" s="8">
        <v>62266</v>
      </c>
      <c r="L34" s="8">
        <v>47355</v>
      </c>
      <c r="M34" s="8">
        <v>42335</v>
      </c>
      <c r="N34" s="8">
        <v>81875</v>
      </c>
      <c r="O34" s="30">
        <f t="shared" si="0"/>
        <v>0.93397897720562184</v>
      </c>
      <c r="P34" s="8">
        <v>77407</v>
      </c>
      <c r="Q34" s="30">
        <f t="shared" si="1"/>
        <v>-5.4570992366412212E-2</v>
      </c>
      <c r="R34" s="8">
        <v>91058</v>
      </c>
      <c r="S34" s="30">
        <f t="shared" si="2"/>
        <v>0.17635355975557765</v>
      </c>
      <c r="T34" s="8">
        <v>110247</v>
      </c>
      <c r="U34" s="30">
        <f t="shared" si="3"/>
        <v>0.21073381800610599</v>
      </c>
      <c r="V34" s="8">
        <v>160083</v>
      </c>
      <c r="W34" s="30">
        <f t="shared" si="4"/>
        <v>0.45203951127921849</v>
      </c>
      <c r="X34" s="8">
        <v>285278</v>
      </c>
      <c r="Y34" s="30">
        <f t="shared" si="5"/>
        <v>0.78206305479032756</v>
      </c>
      <c r="Z34" s="8">
        <v>488738</v>
      </c>
      <c r="AA34" s="30">
        <f t="shared" si="6"/>
        <v>0.71319905495691927</v>
      </c>
      <c r="AB34" s="8">
        <v>800493</v>
      </c>
      <c r="AC34" s="30">
        <f t="shared" si="7"/>
        <v>0.63787755402690194</v>
      </c>
      <c r="AD34" s="8">
        <v>1201833</v>
      </c>
      <c r="AE34" s="30">
        <f t="shared" si="8"/>
        <v>0.50136603318205153</v>
      </c>
      <c r="AF34" s="8">
        <v>1998257</v>
      </c>
      <c r="AG34" s="30">
        <f t="shared" si="9"/>
        <v>0.66267443147259231</v>
      </c>
      <c r="AH34" s="8">
        <v>2700551</v>
      </c>
      <c r="AI34" s="30">
        <f t="shared" si="10"/>
        <v>0.35145329154358024</v>
      </c>
      <c r="AK34" s="8"/>
    </row>
    <row r="35" spans="1:37" x14ac:dyDescent="0.25">
      <c r="A35" s="1" t="s">
        <v>30</v>
      </c>
      <c r="B35" s="8">
        <v>141885</v>
      </c>
      <c r="C35" s="8">
        <v>183858</v>
      </c>
      <c r="D35" s="8">
        <v>214460</v>
      </c>
      <c r="E35" s="8">
        <v>244161</v>
      </c>
      <c r="F35" s="8">
        <v>269328</v>
      </c>
      <c r="G35" s="8">
        <v>284574</v>
      </c>
      <c r="H35" s="8">
        <v>317976</v>
      </c>
      <c r="I35" s="8">
        <v>326073</v>
      </c>
      <c r="J35" s="8">
        <v>318300</v>
      </c>
      <c r="K35" s="8">
        <v>346991</v>
      </c>
      <c r="L35" s="8">
        <v>376530</v>
      </c>
      <c r="M35" s="8">
        <v>411588</v>
      </c>
      <c r="N35" s="8">
        <v>430572</v>
      </c>
      <c r="O35" s="30">
        <f t="shared" si="0"/>
        <v>4.6123793696609232E-2</v>
      </c>
      <c r="P35" s="8">
        <v>443083</v>
      </c>
      <c r="Q35" s="30">
        <f t="shared" si="1"/>
        <v>2.9056696673262543E-2</v>
      </c>
      <c r="R35" s="8">
        <v>465293</v>
      </c>
      <c r="S35" s="30">
        <f t="shared" si="2"/>
        <v>5.0126048618430404E-2</v>
      </c>
      <c r="T35" s="8">
        <v>491524</v>
      </c>
      <c r="U35" s="30">
        <f t="shared" si="3"/>
        <v>5.6375230231273631E-2</v>
      </c>
      <c r="V35" s="8">
        <v>533242</v>
      </c>
      <c r="W35" s="30">
        <f t="shared" si="4"/>
        <v>8.4874797568379165E-2</v>
      </c>
      <c r="X35" s="8">
        <v>606921</v>
      </c>
      <c r="Y35" s="30">
        <f t="shared" si="5"/>
        <v>0.13817178691850979</v>
      </c>
      <c r="Z35" s="8">
        <v>737681</v>
      </c>
      <c r="AA35" s="30">
        <f t="shared" si="6"/>
        <v>0.21544813904939852</v>
      </c>
      <c r="AB35" s="8">
        <v>920610</v>
      </c>
      <c r="AC35" s="30">
        <f t="shared" si="7"/>
        <v>0.24797846223503114</v>
      </c>
      <c r="AD35" s="8">
        <v>1109252</v>
      </c>
      <c r="AE35" s="30">
        <f t="shared" si="8"/>
        <v>0.20490978807529789</v>
      </c>
      <c r="AF35" s="8">
        <v>1235786</v>
      </c>
      <c r="AG35" s="30">
        <f t="shared" si="9"/>
        <v>0.1140714643741909</v>
      </c>
      <c r="AH35" s="8">
        <v>1316470</v>
      </c>
      <c r="AI35" s="30">
        <f t="shared" si="10"/>
        <v>6.5289621342206505E-2</v>
      </c>
      <c r="AK35" s="8"/>
    </row>
    <row r="36" spans="1:37" x14ac:dyDescent="0.25">
      <c r="A36" s="1" t="s">
        <v>31</v>
      </c>
      <c r="B36" s="8">
        <v>184139</v>
      </c>
      <c r="C36" s="8">
        <v>211149</v>
      </c>
      <c r="D36" s="8">
        <v>245562</v>
      </c>
      <c r="E36" s="8">
        <v>277575</v>
      </c>
      <c r="F36" s="8">
        <v>320823</v>
      </c>
      <c r="G36" s="8">
        <v>373306</v>
      </c>
      <c r="H36" s="8">
        <v>489555</v>
      </c>
      <c r="I36" s="8">
        <v>672035</v>
      </c>
      <c r="J36" s="8">
        <v>906096</v>
      </c>
      <c r="K36" s="8">
        <v>1131116</v>
      </c>
      <c r="L36" s="8">
        <v>1444933</v>
      </c>
      <c r="M36" s="8">
        <v>1883669</v>
      </c>
      <c r="N36" s="8">
        <v>2537167</v>
      </c>
      <c r="O36" s="30">
        <f t="shared" si="0"/>
        <v>0.3469282554419062</v>
      </c>
      <c r="P36" s="8">
        <v>3155900</v>
      </c>
      <c r="Q36" s="30">
        <f t="shared" si="1"/>
        <v>0.24386766815113076</v>
      </c>
      <c r="R36" s="8">
        <v>4041334</v>
      </c>
      <c r="S36" s="30">
        <f t="shared" si="2"/>
        <v>0.28056465667479957</v>
      </c>
      <c r="T36" s="8">
        <v>4160165</v>
      </c>
      <c r="U36" s="30">
        <f t="shared" si="3"/>
        <v>2.9403904750263155E-2</v>
      </c>
      <c r="V36" s="8">
        <v>4835329</v>
      </c>
      <c r="W36" s="30">
        <f t="shared" si="4"/>
        <v>0.16229260137518584</v>
      </c>
      <c r="X36" s="8">
        <v>6066782</v>
      </c>
      <c r="Y36" s="30">
        <f t="shared" si="5"/>
        <v>0.25467822355004177</v>
      </c>
      <c r="Z36" s="8">
        <v>7168164</v>
      </c>
      <c r="AA36" s="30">
        <f t="shared" si="6"/>
        <v>0.18154303220389326</v>
      </c>
      <c r="AB36" s="8">
        <v>7364823</v>
      </c>
      <c r="AC36" s="30">
        <f t="shared" si="7"/>
        <v>2.7435058684483222E-2</v>
      </c>
      <c r="AD36" s="8">
        <v>7730188</v>
      </c>
      <c r="AE36" s="30">
        <f t="shared" si="8"/>
        <v>4.9609474660830273E-2</v>
      </c>
      <c r="AF36" s="8">
        <v>8414350</v>
      </c>
      <c r="AG36" s="30">
        <f t="shared" si="9"/>
        <v>8.8505221347786114E-2</v>
      </c>
      <c r="AH36" s="8">
        <v>8791894</v>
      </c>
      <c r="AI36" s="30">
        <f t="shared" si="10"/>
        <v>4.4869062969807534E-2</v>
      </c>
      <c r="AK36" s="8"/>
    </row>
    <row r="37" spans="1:37" x14ac:dyDescent="0.25">
      <c r="A37" s="1" t="s">
        <v>32</v>
      </c>
      <c r="B37" s="6" t="s">
        <v>52</v>
      </c>
      <c r="C37" s="6" t="s">
        <v>52</v>
      </c>
      <c r="D37" s="6" t="s">
        <v>52</v>
      </c>
      <c r="E37" s="6" t="s">
        <v>52</v>
      </c>
      <c r="F37" s="6" t="s">
        <v>52</v>
      </c>
      <c r="G37" s="6" t="s">
        <v>52</v>
      </c>
      <c r="H37" s="8">
        <v>61547</v>
      </c>
      <c r="I37" s="8">
        <v>87034</v>
      </c>
      <c r="J37" s="8">
        <v>91874</v>
      </c>
      <c r="K37" s="8">
        <v>119565</v>
      </c>
      <c r="L37" s="8">
        <v>160282</v>
      </c>
      <c r="M37" s="8">
        <v>195310</v>
      </c>
      <c r="N37" s="8">
        <v>327301</v>
      </c>
      <c r="O37" s="30">
        <f t="shared" si="0"/>
        <v>0.67580257027289947</v>
      </c>
      <c r="P37" s="8">
        <v>360350</v>
      </c>
      <c r="Q37" s="30">
        <f t="shared" si="1"/>
        <v>0.10097433249516501</v>
      </c>
      <c r="R37" s="8">
        <v>423317</v>
      </c>
      <c r="S37" s="30">
        <f t="shared" si="2"/>
        <v>0.17473844873040101</v>
      </c>
      <c r="T37" s="8">
        <v>531818</v>
      </c>
      <c r="U37" s="30">
        <f t="shared" si="3"/>
        <v>0.25631146398561833</v>
      </c>
      <c r="V37" s="8">
        <v>681187</v>
      </c>
      <c r="W37" s="30">
        <f t="shared" si="4"/>
        <v>0.28086488234696833</v>
      </c>
      <c r="X37" s="8">
        <v>951023</v>
      </c>
      <c r="Y37" s="30">
        <f t="shared" si="5"/>
        <v>0.39612617387002397</v>
      </c>
      <c r="Z37" s="8">
        <v>1016000</v>
      </c>
      <c r="AA37" s="30">
        <f t="shared" si="6"/>
        <v>6.8323268732722556E-2</v>
      </c>
      <c r="AB37" s="8">
        <v>1302894</v>
      </c>
      <c r="AC37" s="30">
        <f t="shared" si="7"/>
        <v>0.28237598425196853</v>
      </c>
      <c r="AD37" s="8">
        <v>1515069</v>
      </c>
      <c r="AE37" s="30">
        <f t="shared" si="8"/>
        <v>0.16284901150822706</v>
      </c>
      <c r="AF37" s="8">
        <v>1819046</v>
      </c>
      <c r="AG37" s="30">
        <f t="shared" si="9"/>
        <v>0.20063574662276107</v>
      </c>
      <c r="AH37" s="8">
        <v>2059179</v>
      </c>
      <c r="AI37" s="30">
        <f t="shared" si="10"/>
        <v>0.13201040545428758</v>
      </c>
      <c r="AK37" s="8"/>
    </row>
    <row r="38" spans="1:37" x14ac:dyDescent="0.25">
      <c r="A38" s="1" t="s">
        <v>33</v>
      </c>
      <c r="B38" s="8">
        <v>340120</v>
      </c>
      <c r="C38" s="8">
        <v>589051</v>
      </c>
      <c r="D38" s="8">
        <v>959049</v>
      </c>
      <c r="E38" s="8">
        <v>1372812</v>
      </c>
      <c r="F38" s="8">
        <v>1918608</v>
      </c>
      <c r="G38" s="8">
        <v>2428921</v>
      </c>
      <c r="H38" s="8">
        <v>3097394</v>
      </c>
      <c r="I38" s="8">
        <v>3880735</v>
      </c>
      <c r="J38" s="8">
        <v>4382759</v>
      </c>
      <c r="K38" s="8">
        <v>5082871</v>
      </c>
      <c r="L38" s="8">
        <v>6003174</v>
      </c>
      <c r="M38" s="8">
        <v>7268894</v>
      </c>
      <c r="N38" s="8">
        <v>9113614</v>
      </c>
      <c r="O38" s="30">
        <f t="shared" si="0"/>
        <v>0.25378276254957083</v>
      </c>
      <c r="P38" s="8">
        <v>10385227</v>
      </c>
      <c r="Q38" s="30">
        <f t="shared" si="1"/>
        <v>0.13952895086405898</v>
      </c>
      <c r="R38" s="8">
        <v>12588066</v>
      </c>
      <c r="S38" s="30">
        <f t="shared" si="2"/>
        <v>0.2121127443819957</v>
      </c>
      <c r="T38" s="8">
        <v>13479142</v>
      </c>
      <c r="U38" s="30">
        <f t="shared" si="3"/>
        <v>7.0787363205753767E-2</v>
      </c>
      <c r="V38" s="8">
        <v>14830192</v>
      </c>
      <c r="W38" s="30">
        <f t="shared" si="4"/>
        <v>0.10023264092031971</v>
      </c>
      <c r="X38" s="8">
        <v>16782304</v>
      </c>
      <c r="Y38" s="30">
        <f t="shared" si="5"/>
        <v>0.13163093235745027</v>
      </c>
      <c r="Z38" s="8">
        <v>18236967</v>
      </c>
      <c r="AA38" s="30">
        <f t="shared" si="6"/>
        <v>8.6678384565075206E-2</v>
      </c>
      <c r="AB38" s="8">
        <v>17558072</v>
      </c>
      <c r="AC38" s="30">
        <f t="shared" si="7"/>
        <v>-3.7226310712740775E-2</v>
      </c>
      <c r="AD38" s="8">
        <v>17990455</v>
      </c>
      <c r="AE38" s="30">
        <f t="shared" si="8"/>
        <v>2.4625881474913645E-2</v>
      </c>
      <c r="AF38" s="8">
        <v>18976457</v>
      </c>
      <c r="AG38" s="30">
        <f t="shared" si="9"/>
        <v>5.4806951797494841E-2</v>
      </c>
      <c r="AH38" s="8">
        <v>19378102</v>
      </c>
      <c r="AI38" s="30">
        <f t="shared" si="10"/>
        <v>2.116543673036542E-2</v>
      </c>
      <c r="AK38" s="8"/>
    </row>
    <row r="39" spans="1:37" x14ac:dyDescent="0.25">
      <c r="A39" s="1" t="s">
        <v>34</v>
      </c>
      <c r="B39" s="8">
        <v>393751</v>
      </c>
      <c r="C39" s="8">
        <v>478103</v>
      </c>
      <c r="D39" s="8">
        <v>556526</v>
      </c>
      <c r="E39" s="8">
        <v>638829</v>
      </c>
      <c r="F39" s="8">
        <v>737987</v>
      </c>
      <c r="G39" s="8">
        <v>753419</v>
      </c>
      <c r="H39" s="8">
        <v>869039</v>
      </c>
      <c r="I39" s="8">
        <v>992622</v>
      </c>
      <c r="J39" s="8">
        <v>1071361</v>
      </c>
      <c r="K39" s="8">
        <v>1399750</v>
      </c>
      <c r="L39" s="8">
        <v>1617949</v>
      </c>
      <c r="M39" s="8">
        <v>1893810</v>
      </c>
      <c r="N39" s="8">
        <v>2206287</v>
      </c>
      <c r="O39" s="30">
        <f t="shared" si="0"/>
        <v>0.16499912874047554</v>
      </c>
      <c r="P39" s="8">
        <v>2559123</v>
      </c>
      <c r="Q39" s="30">
        <f t="shared" si="1"/>
        <v>0.15992298372786495</v>
      </c>
      <c r="R39" s="8">
        <v>3170276</v>
      </c>
      <c r="S39" s="30">
        <f t="shared" si="2"/>
        <v>0.23881345288991579</v>
      </c>
      <c r="T39" s="8">
        <v>3571623</v>
      </c>
      <c r="U39" s="30">
        <f t="shared" si="3"/>
        <v>0.12659686412160961</v>
      </c>
      <c r="V39" s="8">
        <v>4061929</v>
      </c>
      <c r="W39" s="30">
        <f t="shared" si="4"/>
        <v>0.1372782065744341</v>
      </c>
      <c r="X39" s="8">
        <v>4556155</v>
      </c>
      <c r="Y39" s="30">
        <f t="shared" si="5"/>
        <v>0.12167273233973316</v>
      </c>
      <c r="Z39" s="8">
        <v>5082059</v>
      </c>
      <c r="AA39" s="30">
        <f t="shared" si="6"/>
        <v>0.11542715293926567</v>
      </c>
      <c r="AB39" s="8">
        <v>5881766</v>
      </c>
      <c r="AC39" s="30">
        <f t="shared" si="7"/>
        <v>0.15735885789598272</v>
      </c>
      <c r="AD39" s="8">
        <v>6628637</v>
      </c>
      <c r="AE39" s="30">
        <f t="shared" si="8"/>
        <v>0.126980740138251</v>
      </c>
      <c r="AF39" s="8">
        <v>8049313</v>
      </c>
      <c r="AG39" s="30">
        <f t="shared" si="9"/>
        <v>0.21432400054490841</v>
      </c>
      <c r="AH39" s="8">
        <v>9535483</v>
      </c>
      <c r="AI39" s="30">
        <f t="shared" si="10"/>
        <v>0.18463314819538015</v>
      </c>
      <c r="AK39" s="8"/>
    </row>
    <row r="40" spans="1:37" x14ac:dyDescent="0.25">
      <c r="A40" s="1" t="s">
        <v>35</v>
      </c>
      <c r="B40" s="6" t="s">
        <v>52</v>
      </c>
      <c r="C40" s="6" t="s">
        <v>52</v>
      </c>
      <c r="D40" s="6" t="s">
        <v>52</v>
      </c>
      <c r="E40" s="6" t="s">
        <v>52</v>
      </c>
      <c r="F40" s="6" t="s">
        <v>52</v>
      </c>
      <c r="G40" s="6" t="s">
        <v>52</v>
      </c>
      <c r="H40" s="6" t="s">
        <v>52</v>
      </c>
      <c r="I40" s="6" t="s">
        <v>52</v>
      </c>
      <c r="J40" s="8">
        <v>2405</v>
      </c>
      <c r="K40" s="8">
        <v>36909</v>
      </c>
      <c r="L40" s="8">
        <v>190983</v>
      </c>
      <c r="M40" s="8">
        <v>319146</v>
      </c>
      <c r="N40" s="8">
        <v>577056</v>
      </c>
      <c r="O40" s="30">
        <f t="shared" si="0"/>
        <v>0.80812543475399978</v>
      </c>
      <c r="P40" s="8">
        <v>646872</v>
      </c>
      <c r="Q40" s="30">
        <f t="shared" si="1"/>
        <v>0.12098652470470804</v>
      </c>
      <c r="R40" s="8">
        <v>680845</v>
      </c>
      <c r="S40" s="30">
        <f t="shared" si="2"/>
        <v>5.251889090886605E-2</v>
      </c>
      <c r="T40" s="8">
        <v>641935</v>
      </c>
      <c r="U40" s="30">
        <f t="shared" si="3"/>
        <v>-5.7149571488371069E-2</v>
      </c>
      <c r="V40" s="8">
        <v>619636</v>
      </c>
      <c r="W40" s="30">
        <f t="shared" si="4"/>
        <v>-3.4737161862182307E-2</v>
      </c>
      <c r="X40" s="8">
        <v>632446</v>
      </c>
      <c r="Y40" s="30">
        <f t="shared" si="5"/>
        <v>2.0673427625250953E-2</v>
      </c>
      <c r="Z40" s="8">
        <v>617761</v>
      </c>
      <c r="AA40" s="30">
        <f t="shared" si="6"/>
        <v>-2.3219373669846912E-2</v>
      </c>
      <c r="AB40" s="8">
        <v>652717</v>
      </c>
      <c r="AC40" s="30">
        <f t="shared" si="7"/>
        <v>5.6584989988037446E-2</v>
      </c>
      <c r="AD40" s="8">
        <v>638800</v>
      </c>
      <c r="AE40" s="30">
        <f t="shared" si="8"/>
        <v>-2.1321644755690445E-2</v>
      </c>
      <c r="AF40" s="8">
        <v>642200</v>
      </c>
      <c r="AG40" s="30">
        <f t="shared" si="9"/>
        <v>5.322479649342517E-3</v>
      </c>
      <c r="AH40" s="8">
        <v>672591</v>
      </c>
      <c r="AI40" s="30">
        <f t="shared" si="10"/>
        <v>4.732326378075366E-2</v>
      </c>
      <c r="AK40" s="8"/>
    </row>
    <row r="41" spans="1:37" x14ac:dyDescent="0.25">
      <c r="A41" s="1" t="s">
        <v>36</v>
      </c>
      <c r="B41" s="6" t="s">
        <v>52</v>
      </c>
      <c r="C41" s="8">
        <v>42159</v>
      </c>
      <c r="D41" s="8">
        <v>230760</v>
      </c>
      <c r="E41" s="8">
        <v>581434</v>
      </c>
      <c r="F41" s="8">
        <v>937903</v>
      </c>
      <c r="G41" s="8">
        <v>1519467</v>
      </c>
      <c r="H41" s="8">
        <v>1980329</v>
      </c>
      <c r="I41" s="8">
        <v>2339511</v>
      </c>
      <c r="J41" s="8">
        <v>2665260</v>
      </c>
      <c r="K41" s="8">
        <v>3198062</v>
      </c>
      <c r="L41" s="8">
        <v>3672329</v>
      </c>
      <c r="M41" s="8">
        <v>4157545</v>
      </c>
      <c r="N41" s="8">
        <v>4767121</v>
      </c>
      <c r="O41" s="30">
        <f t="shared" si="0"/>
        <v>0.14661921879378334</v>
      </c>
      <c r="P41" s="8">
        <v>5759394</v>
      </c>
      <c r="Q41" s="30">
        <f t="shared" si="1"/>
        <v>0.20814932115211676</v>
      </c>
      <c r="R41" s="8">
        <v>6646697</v>
      </c>
      <c r="S41" s="30">
        <f t="shared" si="2"/>
        <v>0.15406186831461782</v>
      </c>
      <c r="T41" s="8">
        <v>6907612</v>
      </c>
      <c r="U41" s="30">
        <f t="shared" si="3"/>
        <v>3.9254835898191238E-2</v>
      </c>
      <c r="V41" s="8">
        <v>7946627</v>
      </c>
      <c r="W41" s="30">
        <f t="shared" si="4"/>
        <v>0.15041594692927165</v>
      </c>
      <c r="X41" s="8">
        <v>9706397</v>
      </c>
      <c r="Y41" s="30">
        <f t="shared" si="5"/>
        <v>0.22144867249966557</v>
      </c>
      <c r="Z41" s="8">
        <v>10652017</v>
      </c>
      <c r="AA41" s="30">
        <f t="shared" si="6"/>
        <v>9.7422349405242747E-2</v>
      </c>
      <c r="AB41" s="8">
        <v>10797630</v>
      </c>
      <c r="AC41" s="30">
        <f t="shared" si="7"/>
        <v>1.3669993204103973E-2</v>
      </c>
      <c r="AD41" s="8">
        <v>10847115</v>
      </c>
      <c r="AE41" s="30">
        <f t="shared" si="8"/>
        <v>4.5829501473934556E-3</v>
      </c>
      <c r="AF41" s="8">
        <v>11353140</v>
      </c>
      <c r="AG41" s="30">
        <f t="shared" si="9"/>
        <v>4.6650653192116059E-2</v>
      </c>
      <c r="AH41" s="8">
        <v>11536504</v>
      </c>
      <c r="AI41" s="30">
        <f t="shared" si="10"/>
        <v>1.6150950309782138E-2</v>
      </c>
      <c r="AK41" s="8"/>
    </row>
    <row r="42" spans="1:37" x14ac:dyDescent="0.25">
      <c r="A42" s="1" t="s">
        <v>37</v>
      </c>
      <c r="B42" s="6" t="s">
        <v>52</v>
      </c>
      <c r="C42" s="6" t="s">
        <v>52</v>
      </c>
      <c r="D42" s="6" t="s">
        <v>52</v>
      </c>
      <c r="E42" s="6" t="s">
        <v>52</v>
      </c>
      <c r="F42" s="6" t="s">
        <v>52</v>
      </c>
      <c r="G42" s="6" t="s">
        <v>52</v>
      </c>
      <c r="H42" s="6" t="s">
        <v>52</v>
      </c>
      <c r="I42" s="6" t="s">
        <v>52</v>
      </c>
      <c r="J42" s="6" t="s">
        <v>52</v>
      </c>
      <c r="K42" s="6" t="s">
        <v>52</v>
      </c>
      <c r="L42" s="8">
        <v>258657</v>
      </c>
      <c r="M42" s="8">
        <v>790391</v>
      </c>
      <c r="N42" s="8">
        <v>1657155</v>
      </c>
      <c r="O42" s="30">
        <f t="shared" si="0"/>
        <v>1.0966268593645423</v>
      </c>
      <c r="P42" s="8">
        <v>2028283</v>
      </c>
      <c r="Q42" s="30">
        <f t="shared" si="1"/>
        <v>0.2239549106752235</v>
      </c>
      <c r="R42" s="8">
        <v>2396040</v>
      </c>
      <c r="S42" s="30">
        <f t="shared" si="2"/>
        <v>0.18131444182098849</v>
      </c>
      <c r="T42" s="8">
        <v>2336434</v>
      </c>
      <c r="U42" s="30">
        <f t="shared" si="3"/>
        <v>-2.487688018563964E-2</v>
      </c>
      <c r="V42" s="8">
        <v>2233351</v>
      </c>
      <c r="W42" s="30">
        <f t="shared" si="4"/>
        <v>-4.4119799660508281E-2</v>
      </c>
      <c r="X42" s="8">
        <v>2328284</v>
      </c>
      <c r="Y42" s="30">
        <f t="shared" si="5"/>
        <v>4.250697718361332E-2</v>
      </c>
      <c r="Z42" s="8">
        <v>2559229</v>
      </c>
      <c r="AA42" s="30">
        <f t="shared" si="6"/>
        <v>9.9191078064359853E-2</v>
      </c>
      <c r="AB42" s="8">
        <v>3025290</v>
      </c>
      <c r="AC42" s="30">
        <f t="shared" si="7"/>
        <v>0.18210992451242153</v>
      </c>
      <c r="AD42" s="8">
        <v>3145585</v>
      </c>
      <c r="AE42" s="30">
        <f t="shared" si="8"/>
        <v>3.9763130146200858E-2</v>
      </c>
      <c r="AF42" s="8">
        <v>3450654</v>
      </c>
      <c r="AG42" s="30">
        <f t="shared" si="9"/>
        <v>9.6983232053815108E-2</v>
      </c>
      <c r="AH42" s="8">
        <v>3751351</v>
      </c>
      <c r="AI42" s="30">
        <f t="shared" si="10"/>
        <v>8.7142031626468483E-2</v>
      </c>
      <c r="AK42" s="8"/>
    </row>
    <row r="43" spans="1:37" x14ac:dyDescent="0.25">
      <c r="A43" s="1" t="s">
        <v>38</v>
      </c>
      <c r="B43" s="6" t="s">
        <v>52</v>
      </c>
      <c r="C43" s="6" t="s">
        <v>52</v>
      </c>
      <c r="D43" s="6" t="s">
        <v>52</v>
      </c>
      <c r="E43" s="6" t="s">
        <v>52</v>
      </c>
      <c r="F43" s="6" t="s">
        <v>52</v>
      </c>
      <c r="G43" s="6" t="s">
        <v>52</v>
      </c>
      <c r="H43" s="8">
        <v>12093</v>
      </c>
      <c r="I43" s="8">
        <v>52465</v>
      </c>
      <c r="J43" s="8">
        <v>90923</v>
      </c>
      <c r="K43" s="8">
        <v>174768</v>
      </c>
      <c r="L43" s="8">
        <v>317704</v>
      </c>
      <c r="M43" s="8">
        <v>413536</v>
      </c>
      <c r="N43" s="8">
        <v>672765</v>
      </c>
      <c r="O43" s="30">
        <f t="shared" si="0"/>
        <v>0.62685957208078624</v>
      </c>
      <c r="P43" s="8">
        <v>783389</v>
      </c>
      <c r="Q43" s="30">
        <f t="shared" si="1"/>
        <v>0.16443185956463252</v>
      </c>
      <c r="R43" s="8">
        <v>953786</v>
      </c>
      <c r="S43" s="30">
        <f t="shared" si="2"/>
        <v>0.21751262782602257</v>
      </c>
      <c r="T43" s="8">
        <v>1089684</v>
      </c>
      <c r="U43" s="30">
        <f t="shared" si="3"/>
        <v>0.14248269527965393</v>
      </c>
      <c r="V43" s="8">
        <v>1521341</v>
      </c>
      <c r="W43" s="30">
        <f t="shared" si="4"/>
        <v>0.39613043781499957</v>
      </c>
      <c r="X43" s="8">
        <v>1768687</v>
      </c>
      <c r="Y43" s="30">
        <f t="shared" si="5"/>
        <v>0.16258419381322137</v>
      </c>
      <c r="Z43" s="8">
        <v>2091385</v>
      </c>
      <c r="AA43" s="30">
        <f t="shared" si="6"/>
        <v>0.18245059753365067</v>
      </c>
      <c r="AB43" s="8">
        <v>2633105</v>
      </c>
      <c r="AC43" s="30">
        <f t="shared" si="7"/>
        <v>0.259024522027269</v>
      </c>
      <c r="AD43" s="8">
        <v>2842321</v>
      </c>
      <c r="AE43" s="30">
        <f t="shared" si="8"/>
        <v>7.9456003463591468E-2</v>
      </c>
      <c r="AF43" s="8">
        <v>3421399</v>
      </c>
      <c r="AG43" s="30">
        <f t="shared" si="9"/>
        <v>0.203734201731613</v>
      </c>
      <c r="AH43" s="8">
        <v>3831074</v>
      </c>
      <c r="AI43" s="30">
        <f t="shared" si="10"/>
        <v>0.11973903072982718</v>
      </c>
      <c r="AK43" s="8"/>
    </row>
    <row r="44" spans="1:37" x14ac:dyDescent="0.25">
      <c r="A44" s="1" t="s">
        <v>39</v>
      </c>
      <c r="B44" s="8">
        <v>434373</v>
      </c>
      <c r="C44" s="8">
        <v>602365</v>
      </c>
      <c r="D44" s="8">
        <v>810091</v>
      </c>
      <c r="E44" s="8">
        <v>1049458</v>
      </c>
      <c r="F44" s="8">
        <v>1348233</v>
      </c>
      <c r="G44" s="8">
        <v>1724033</v>
      </c>
      <c r="H44" s="8">
        <v>2311786</v>
      </c>
      <c r="I44" s="8">
        <v>2906215</v>
      </c>
      <c r="J44" s="8">
        <v>3521951</v>
      </c>
      <c r="K44" s="8">
        <v>4282891</v>
      </c>
      <c r="L44" s="8">
        <v>5258113</v>
      </c>
      <c r="M44" s="8">
        <v>6302115</v>
      </c>
      <c r="N44" s="8">
        <v>7665111</v>
      </c>
      <c r="O44" s="30">
        <f t="shared" si="0"/>
        <v>0.21627596449763295</v>
      </c>
      <c r="P44" s="8">
        <v>8720017</v>
      </c>
      <c r="Q44" s="30">
        <f t="shared" si="1"/>
        <v>0.13762436056046676</v>
      </c>
      <c r="R44" s="8">
        <v>9631350</v>
      </c>
      <c r="S44" s="30">
        <f t="shared" si="2"/>
        <v>0.10451046139015555</v>
      </c>
      <c r="T44" s="8">
        <v>9900180</v>
      </c>
      <c r="U44" s="30">
        <f t="shared" si="3"/>
        <v>2.7911974956781761E-2</v>
      </c>
      <c r="V44" s="8">
        <v>10498012</v>
      </c>
      <c r="W44" s="30">
        <f t="shared" si="4"/>
        <v>6.0385972780292882E-2</v>
      </c>
      <c r="X44" s="8">
        <v>11319366</v>
      </c>
      <c r="Y44" s="30">
        <f t="shared" si="5"/>
        <v>7.82390037275629E-2</v>
      </c>
      <c r="Z44" s="8">
        <v>11793909</v>
      </c>
      <c r="AA44" s="30">
        <f t="shared" si="6"/>
        <v>4.1923107707622496E-2</v>
      </c>
      <c r="AB44" s="8">
        <v>11863895</v>
      </c>
      <c r="AC44" s="30">
        <f t="shared" si="7"/>
        <v>5.9340800408075054E-3</v>
      </c>
      <c r="AD44" s="8">
        <v>11881643</v>
      </c>
      <c r="AE44" s="30">
        <f t="shared" si="8"/>
        <v>1.4959673867646333E-3</v>
      </c>
      <c r="AF44" s="8">
        <v>12281054</v>
      </c>
      <c r="AG44" s="30">
        <f t="shared" si="9"/>
        <v>3.3615805490873611E-2</v>
      </c>
      <c r="AH44" s="8">
        <v>12702379</v>
      </c>
      <c r="AI44" s="30">
        <f t="shared" si="10"/>
        <v>3.4306908836977672E-2</v>
      </c>
      <c r="AK44" s="8"/>
    </row>
    <row r="45" spans="1:37" x14ac:dyDescent="0.25">
      <c r="A45" s="1" t="s">
        <v>40</v>
      </c>
      <c r="B45" s="8">
        <v>68825</v>
      </c>
      <c r="C45" s="8">
        <v>69122</v>
      </c>
      <c r="D45" s="8">
        <v>76931</v>
      </c>
      <c r="E45" s="8">
        <v>83059</v>
      </c>
      <c r="F45" s="8">
        <v>97199</v>
      </c>
      <c r="G45" s="8">
        <v>108830</v>
      </c>
      <c r="H45" s="8">
        <v>147545</v>
      </c>
      <c r="I45" s="8">
        <v>174620</v>
      </c>
      <c r="J45" s="8">
        <v>217353</v>
      </c>
      <c r="K45" s="8">
        <v>276531</v>
      </c>
      <c r="L45" s="8">
        <v>345506</v>
      </c>
      <c r="M45" s="8">
        <v>428556</v>
      </c>
      <c r="N45" s="8">
        <v>542610</v>
      </c>
      <c r="O45" s="30">
        <f t="shared" si="0"/>
        <v>0.26613558088091172</v>
      </c>
      <c r="P45" s="8">
        <v>604397</v>
      </c>
      <c r="Q45" s="30">
        <f t="shared" si="1"/>
        <v>0.113869998709939</v>
      </c>
      <c r="R45" s="8">
        <v>687497</v>
      </c>
      <c r="S45" s="30">
        <f t="shared" si="2"/>
        <v>0.13749240979025376</v>
      </c>
      <c r="T45" s="8">
        <v>713346</v>
      </c>
      <c r="U45" s="30">
        <f t="shared" si="3"/>
        <v>3.759870952164155E-2</v>
      </c>
      <c r="V45" s="8">
        <v>791896</v>
      </c>
      <c r="W45" s="30">
        <f t="shared" si="4"/>
        <v>0.110114867119182</v>
      </c>
      <c r="X45" s="8">
        <v>859488</v>
      </c>
      <c r="Y45" s="30">
        <f t="shared" si="5"/>
        <v>8.5354642528816915E-2</v>
      </c>
      <c r="Z45" s="8">
        <v>946725</v>
      </c>
      <c r="AA45" s="30">
        <f t="shared" si="6"/>
        <v>0.10149879928515582</v>
      </c>
      <c r="AB45" s="8">
        <v>947154</v>
      </c>
      <c r="AC45" s="30">
        <f t="shared" si="7"/>
        <v>4.5314109165808445E-4</v>
      </c>
      <c r="AD45" s="8">
        <v>1003464</v>
      </c>
      <c r="AE45" s="30">
        <f t="shared" si="8"/>
        <v>5.9451789254968038E-2</v>
      </c>
      <c r="AF45" s="8">
        <v>1048319</v>
      </c>
      <c r="AG45" s="30">
        <f t="shared" si="9"/>
        <v>4.470015865043489E-2</v>
      </c>
      <c r="AH45" s="8">
        <v>1052567</v>
      </c>
      <c r="AI45" s="30">
        <f t="shared" si="10"/>
        <v>4.0522016676221642E-3</v>
      </c>
      <c r="AK45" s="8"/>
    </row>
    <row r="46" spans="1:37" x14ac:dyDescent="0.25">
      <c r="A46" s="1" t="s">
        <v>41</v>
      </c>
      <c r="B46" s="8">
        <v>249073</v>
      </c>
      <c r="C46" s="8">
        <v>345591</v>
      </c>
      <c r="D46" s="8">
        <v>415115</v>
      </c>
      <c r="E46" s="8">
        <v>502741</v>
      </c>
      <c r="F46" s="8">
        <v>581185</v>
      </c>
      <c r="G46" s="8">
        <v>594398</v>
      </c>
      <c r="H46" s="8">
        <v>668507</v>
      </c>
      <c r="I46" s="8">
        <v>703708</v>
      </c>
      <c r="J46" s="8">
        <v>705606</v>
      </c>
      <c r="K46" s="8">
        <v>995577</v>
      </c>
      <c r="L46" s="8">
        <v>1151149</v>
      </c>
      <c r="M46" s="8">
        <v>1340316</v>
      </c>
      <c r="N46" s="8">
        <v>1515400</v>
      </c>
      <c r="O46" s="30">
        <f t="shared" si="0"/>
        <v>0.13062889646919085</v>
      </c>
      <c r="P46" s="8">
        <v>1683724</v>
      </c>
      <c r="Q46" s="30">
        <f t="shared" si="1"/>
        <v>0.11107562359772997</v>
      </c>
      <c r="R46" s="8">
        <v>1738765</v>
      </c>
      <c r="S46" s="30">
        <f t="shared" si="2"/>
        <v>3.2690037084462775E-2</v>
      </c>
      <c r="T46" s="8">
        <v>1899804</v>
      </c>
      <c r="U46" s="30">
        <f t="shared" si="3"/>
        <v>9.2616886123196643E-2</v>
      </c>
      <c r="V46" s="8">
        <v>2117027</v>
      </c>
      <c r="W46" s="30">
        <f t="shared" si="4"/>
        <v>0.11433968977852452</v>
      </c>
      <c r="X46" s="8">
        <v>2382594</v>
      </c>
      <c r="Y46" s="30">
        <f t="shared" si="5"/>
        <v>0.1254433694043581</v>
      </c>
      <c r="Z46" s="8">
        <v>2590516</v>
      </c>
      <c r="AA46" s="30">
        <f t="shared" si="6"/>
        <v>8.72670710998181E-2</v>
      </c>
      <c r="AB46" s="8">
        <v>3121820</v>
      </c>
      <c r="AC46" s="30">
        <f t="shared" si="7"/>
        <v>0.20509581874807953</v>
      </c>
      <c r="AD46" s="8">
        <v>3486703</v>
      </c>
      <c r="AE46" s="30">
        <f t="shared" si="8"/>
        <v>0.11688149861298858</v>
      </c>
      <c r="AF46" s="8">
        <v>4012012</v>
      </c>
      <c r="AG46" s="30">
        <f t="shared" si="9"/>
        <v>0.15066066711159512</v>
      </c>
      <c r="AH46" s="8">
        <v>4625384</v>
      </c>
      <c r="AI46" s="30">
        <f t="shared" si="10"/>
        <v>0.15288388967929309</v>
      </c>
      <c r="AK46" s="8"/>
    </row>
    <row r="47" spans="1:37" x14ac:dyDescent="0.25">
      <c r="A47" s="1" t="s">
        <v>42</v>
      </c>
      <c r="B47" s="6" t="s">
        <v>52</v>
      </c>
      <c r="C47" s="6" t="s">
        <v>52</v>
      </c>
      <c r="D47" s="6" t="s">
        <v>52</v>
      </c>
      <c r="E47" s="6" t="s">
        <v>52</v>
      </c>
      <c r="F47" s="6" t="s">
        <v>52</v>
      </c>
      <c r="G47" s="6" t="s">
        <v>52</v>
      </c>
      <c r="H47" s="6" t="s">
        <v>52</v>
      </c>
      <c r="I47" s="8">
        <v>4837</v>
      </c>
      <c r="J47" s="8">
        <v>11776</v>
      </c>
      <c r="K47" s="8">
        <v>98268</v>
      </c>
      <c r="L47" s="8">
        <v>348600</v>
      </c>
      <c r="M47" s="8">
        <v>401570</v>
      </c>
      <c r="N47" s="8">
        <v>583888</v>
      </c>
      <c r="O47" s="30">
        <f t="shared" si="0"/>
        <v>0.45401299897900738</v>
      </c>
      <c r="P47" s="8">
        <v>636547</v>
      </c>
      <c r="Q47" s="30">
        <f t="shared" si="1"/>
        <v>9.018681664976845E-2</v>
      </c>
      <c r="R47" s="8">
        <v>692849</v>
      </c>
      <c r="S47" s="30">
        <f t="shared" si="2"/>
        <v>8.844908545637635E-2</v>
      </c>
      <c r="T47" s="8">
        <v>642961</v>
      </c>
      <c r="U47" s="30">
        <f t="shared" si="3"/>
        <v>-7.2004145203356004E-2</v>
      </c>
      <c r="V47" s="8">
        <v>652740</v>
      </c>
      <c r="W47" s="30">
        <f t="shared" si="4"/>
        <v>1.5209320627534174E-2</v>
      </c>
      <c r="X47" s="8">
        <v>680514</v>
      </c>
      <c r="Y47" s="30">
        <f t="shared" si="5"/>
        <v>4.2549866715690783E-2</v>
      </c>
      <c r="Z47" s="8">
        <v>665507</v>
      </c>
      <c r="AA47" s="30">
        <f t="shared" si="6"/>
        <v>-2.2052448590330249E-2</v>
      </c>
      <c r="AB47" s="8">
        <v>690768</v>
      </c>
      <c r="AC47" s="30">
        <f t="shared" si="7"/>
        <v>3.7957527118422499E-2</v>
      </c>
      <c r="AD47" s="8">
        <v>696004</v>
      </c>
      <c r="AE47" s="30">
        <f t="shared" si="8"/>
        <v>7.5799689620827835E-3</v>
      </c>
      <c r="AF47" s="8">
        <v>754844</v>
      </c>
      <c r="AG47" s="30">
        <f t="shared" si="9"/>
        <v>8.4539744024459629E-2</v>
      </c>
      <c r="AH47" s="8">
        <v>814180</v>
      </c>
      <c r="AI47" s="30">
        <f t="shared" si="10"/>
        <v>7.8606970446873786E-2</v>
      </c>
      <c r="AK47" s="8"/>
    </row>
    <row r="48" spans="1:37" x14ac:dyDescent="0.25">
      <c r="A48" s="1" t="s">
        <v>43</v>
      </c>
      <c r="B48" s="8">
        <v>35691</v>
      </c>
      <c r="C48" s="8">
        <v>105602</v>
      </c>
      <c r="D48" s="8">
        <v>261727</v>
      </c>
      <c r="E48" s="8">
        <v>422823</v>
      </c>
      <c r="F48" s="8">
        <v>681904</v>
      </c>
      <c r="G48" s="8">
        <v>829210</v>
      </c>
      <c r="H48" s="8">
        <v>1002717</v>
      </c>
      <c r="I48" s="8">
        <v>1109801</v>
      </c>
      <c r="J48" s="8">
        <v>1258520</v>
      </c>
      <c r="K48" s="8">
        <v>1542359</v>
      </c>
      <c r="L48" s="8">
        <v>1767518</v>
      </c>
      <c r="M48" s="8">
        <v>2020616</v>
      </c>
      <c r="N48" s="8">
        <v>2184789</v>
      </c>
      <c r="O48" s="30">
        <f t="shared" si="0"/>
        <v>8.1248985457899964E-2</v>
      </c>
      <c r="P48" s="8">
        <v>2337885</v>
      </c>
      <c r="Q48" s="30">
        <f t="shared" si="1"/>
        <v>7.007358605339005E-2</v>
      </c>
      <c r="R48" s="8">
        <v>2616556</v>
      </c>
      <c r="S48" s="30">
        <f t="shared" si="2"/>
        <v>0.11919790751042074</v>
      </c>
      <c r="T48" s="8">
        <v>2915841</v>
      </c>
      <c r="U48" s="30">
        <f t="shared" si="3"/>
        <v>0.11438127064737005</v>
      </c>
      <c r="V48" s="8">
        <v>3291718</v>
      </c>
      <c r="W48" s="30">
        <f t="shared" si="4"/>
        <v>0.12890860647065461</v>
      </c>
      <c r="X48" s="8">
        <v>3567089</v>
      </c>
      <c r="Y48" s="30">
        <f t="shared" si="5"/>
        <v>8.3655708052755434E-2</v>
      </c>
      <c r="Z48" s="8">
        <v>3923687</v>
      </c>
      <c r="AA48" s="30">
        <f t="shared" si="6"/>
        <v>9.9968910223434293E-2</v>
      </c>
      <c r="AB48" s="8">
        <v>4591120</v>
      </c>
      <c r="AC48" s="30">
        <f t="shared" si="7"/>
        <v>0.1701035276259294</v>
      </c>
      <c r="AD48" s="8">
        <v>4877185</v>
      </c>
      <c r="AE48" s="30">
        <f t="shared" si="8"/>
        <v>6.2308325637317259E-2</v>
      </c>
      <c r="AF48" s="8">
        <v>5689283</v>
      </c>
      <c r="AG48" s="30">
        <f t="shared" si="9"/>
        <v>0.16650957468293698</v>
      </c>
      <c r="AH48" s="8">
        <v>6346105</v>
      </c>
      <c r="AI48" s="30">
        <f t="shared" si="10"/>
        <v>0.11544899418784406</v>
      </c>
      <c r="AK48" s="8"/>
    </row>
    <row r="49" spans="1:121" x14ac:dyDescent="0.25">
      <c r="A49" s="1" t="s">
        <v>44</v>
      </c>
      <c r="B49" s="6" t="s">
        <v>52</v>
      </c>
      <c r="C49" s="6" t="s">
        <v>52</v>
      </c>
      <c r="D49" s="6" t="s">
        <v>52</v>
      </c>
      <c r="E49" s="6" t="s">
        <v>52</v>
      </c>
      <c r="F49" s="6" t="s">
        <v>52</v>
      </c>
      <c r="G49" s="6" t="s">
        <v>52</v>
      </c>
      <c r="H49" s="8">
        <v>212592</v>
      </c>
      <c r="I49" s="8">
        <v>604215</v>
      </c>
      <c r="J49" s="8">
        <v>818579</v>
      </c>
      <c r="K49" s="8">
        <v>1591749</v>
      </c>
      <c r="L49" s="8">
        <v>2235527</v>
      </c>
      <c r="M49" s="8">
        <v>3048710</v>
      </c>
      <c r="N49" s="8">
        <v>3896542</v>
      </c>
      <c r="O49" s="30">
        <f t="shared" si="0"/>
        <v>0.27809532556392702</v>
      </c>
      <c r="P49" s="8">
        <v>4663228</v>
      </c>
      <c r="Q49" s="30">
        <f t="shared" si="1"/>
        <v>0.19676061492472044</v>
      </c>
      <c r="R49" s="8">
        <v>5824715</v>
      </c>
      <c r="S49" s="30">
        <f t="shared" si="2"/>
        <v>0.24907360309210702</v>
      </c>
      <c r="T49" s="8">
        <v>6414824</v>
      </c>
      <c r="U49" s="30">
        <f t="shared" si="3"/>
        <v>0.1013112229525393</v>
      </c>
      <c r="V49" s="8">
        <v>7711194</v>
      </c>
      <c r="W49" s="30">
        <f t="shared" si="4"/>
        <v>0.20208972218099827</v>
      </c>
      <c r="X49" s="8">
        <v>9579677</v>
      </c>
      <c r="Y49" s="30">
        <f t="shared" si="5"/>
        <v>0.24230787086928432</v>
      </c>
      <c r="Z49" s="8">
        <v>11196730</v>
      </c>
      <c r="AA49" s="30">
        <f t="shared" si="6"/>
        <v>0.16880036769506948</v>
      </c>
      <c r="AB49" s="8">
        <v>14229191</v>
      </c>
      <c r="AC49" s="30">
        <f t="shared" si="7"/>
        <v>0.27083452043587725</v>
      </c>
      <c r="AD49" s="8">
        <v>16986510</v>
      </c>
      <c r="AE49" s="30">
        <f t="shared" si="8"/>
        <v>0.19377904197083307</v>
      </c>
      <c r="AF49" s="8">
        <v>20851820</v>
      </c>
      <c r="AG49" s="30">
        <f t="shared" si="9"/>
        <v>0.22755174547331972</v>
      </c>
      <c r="AH49" s="8">
        <v>25145561</v>
      </c>
      <c r="AI49" s="30">
        <f t="shared" si="10"/>
        <v>0.20591684562786366</v>
      </c>
      <c r="AK49" s="8"/>
    </row>
    <row r="50" spans="1:121" x14ac:dyDescent="0.25">
      <c r="A50" s="1" t="s">
        <v>45</v>
      </c>
      <c r="B50" s="6" t="s">
        <v>52</v>
      </c>
      <c r="C50" s="6" t="s">
        <v>52</v>
      </c>
      <c r="D50" s="6" t="s">
        <v>52</v>
      </c>
      <c r="E50" s="6" t="s">
        <v>52</v>
      </c>
      <c r="F50" s="6" t="s">
        <v>52</v>
      </c>
      <c r="G50" s="6" t="s">
        <v>52</v>
      </c>
      <c r="H50" s="8">
        <v>11380</v>
      </c>
      <c r="I50" s="8">
        <v>40273</v>
      </c>
      <c r="J50" s="8">
        <v>86336</v>
      </c>
      <c r="K50" s="8">
        <v>143963</v>
      </c>
      <c r="L50" s="8">
        <v>210779</v>
      </c>
      <c r="M50" s="8">
        <v>276749</v>
      </c>
      <c r="N50" s="8">
        <v>373351</v>
      </c>
      <c r="O50" s="30">
        <f t="shared" si="0"/>
        <v>0.34905997853650783</v>
      </c>
      <c r="P50" s="8">
        <v>449396</v>
      </c>
      <c r="Q50" s="30">
        <f t="shared" si="1"/>
        <v>0.20368232574708517</v>
      </c>
      <c r="R50" s="8">
        <v>507847</v>
      </c>
      <c r="S50" s="30">
        <f t="shared" si="2"/>
        <v>0.13006568816811898</v>
      </c>
      <c r="T50" s="8">
        <v>550310</v>
      </c>
      <c r="U50" s="30">
        <f t="shared" si="3"/>
        <v>8.3613765563250356E-2</v>
      </c>
      <c r="V50" s="8">
        <v>688862</v>
      </c>
      <c r="W50" s="30">
        <f t="shared" si="4"/>
        <v>0.25177082008322582</v>
      </c>
      <c r="X50" s="8">
        <v>890627</v>
      </c>
      <c r="Y50" s="30">
        <f t="shared" si="5"/>
        <v>0.29289610981589925</v>
      </c>
      <c r="Z50" s="8">
        <v>1059273</v>
      </c>
      <c r="AA50" s="30">
        <f t="shared" si="6"/>
        <v>0.18935648705911678</v>
      </c>
      <c r="AB50" s="8">
        <v>1461037</v>
      </c>
      <c r="AC50" s="30">
        <f t="shared" si="7"/>
        <v>0.37928277224096146</v>
      </c>
      <c r="AD50" s="8">
        <v>1722850</v>
      </c>
      <c r="AE50" s="30">
        <f t="shared" si="8"/>
        <v>0.17919669385511797</v>
      </c>
      <c r="AF50" s="8">
        <v>2233169</v>
      </c>
      <c r="AG50" s="30">
        <f t="shared" si="9"/>
        <v>0.29620628609571348</v>
      </c>
      <c r="AH50" s="8">
        <v>2763885</v>
      </c>
      <c r="AI50" s="30">
        <f t="shared" si="10"/>
        <v>0.23765151674593368</v>
      </c>
      <c r="AK50" s="8"/>
    </row>
    <row r="51" spans="1:121" x14ac:dyDescent="0.25">
      <c r="A51" s="1" t="s">
        <v>46</v>
      </c>
      <c r="B51" s="8">
        <v>85425</v>
      </c>
      <c r="C51" s="8">
        <v>154465</v>
      </c>
      <c r="D51" s="8">
        <v>217895</v>
      </c>
      <c r="E51" s="8">
        <v>235981</v>
      </c>
      <c r="F51" s="8">
        <v>280652</v>
      </c>
      <c r="G51" s="8">
        <v>291948</v>
      </c>
      <c r="H51" s="8">
        <v>314120</v>
      </c>
      <c r="I51" s="8">
        <v>315098</v>
      </c>
      <c r="J51" s="8">
        <v>330551</v>
      </c>
      <c r="K51" s="8">
        <v>332286</v>
      </c>
      <c r="L51" s="8">
        <v>332422</v>
      </c>
      <c r="M51" s="8">
        <v>343641</v>
      </c>
      <c r="N51" s="8">
        <v>355956</v>
      </c>
      <c r="O51" s="30">
        <f t="shared" si="0"/>
        <v>3.5836818074676771E-2</v>
      </c>
      <c r="P51" s="8">
        <v>352428</v>
      </c>
      <c r="Q51" s="30">
        <f t="shared" si="1"/>
        <v>-9.9113373563024642E-3</v>
      </c>
      <c r="R51" s="8">
        <v>359611</v>
      </c>
      <c r="S51" s="30">
        <f t="shared" si="2"/>
        <v>2.0381467987787578E-2</v>
      </c>
      <c r="T51" s="8">
        <v>359231</v>
      </c>
      <c r="U51" s="30">
        <f t="shared" si="3"/>
        <v>-1.0566973757754907E-3</v>
      </c>
      <c r="V51" s="8">
        <v>377747</v>
      </c>
      <c r="W51" s="30">
        <f t="shared" si="4"/>
        <v>5.154343583933458E-2</v>
      </c>
      <c r="X51" s="8">
        <v>389881</v>
      </c>
      <c r="Y51" s="30">
        <f t="shared" si="5"/>
        <v>3.2122028765284701E-2</v>
      </c>
      <c r="Z51" s="8">
        <v>444330</v>
      </c>
      <c r="AA51" s="30">
        <f t="shared" si="6"/>
        <v>0.13965543332452723</v>
      </c>
      <c r="AB51" s="8">
        <v>511456</v>
      </c>
      <c r="AC51" s="30">
        <f t="shared" si="7"/>
        <v>0.1510724011432944</v>
      </c>
      <c r="AD51" s="8">
        <v>562758</v>
      </c>
      <c r="AE51" s="30">
        <f t="shared" si="8"/>
        <v>0.10030579365575924</v>
      </c>
      <c r="AF51" s="8">
        <v>608827</v>
      </c>
      <c r="AG51" s="30">
        <f t="shared" si="9"/>
        <v>8.186289666250858E-2</v>
      </c>
      <c r="AH51" s="8">
        <v>625741</v>
      </c>
      <c r="AI51" s="30">
        <f t="shared" si="10"/>
        <v>2.7781290908583226E-2</v>
      </c>
      <c r="AK51" s="8"/>
    </row>
    <row r="52" spans="1:121" x14ac:dyDescent="0.25">
      <c r="A52" s="1" t="s">
        <v>47</v>
      </c>
      <c r="B52" s="8">
        <v>691737</v>
      </c>
      <c r="C52" s="8">
        <v>807557</v>
      </c>
      <c r="D52" s="8">
        <v>877683</v>
      </c>
      <c r="E52" s="8">
        <v>938261</v>
      </c>
      <c r="F52" s="8">
        <v>1044054</v>
      </c>
      <c r="G52" s="8">
        <v>1025227</v>
      </c>
      <c r="H52" s="8">
        <v>1119348</v>
      </c>
      <c r="I52" s="8">
        <v>1219630</v>
      </c>
      <c r="J52" s="8">
        <v>1225163</v>
      </c>
      <c r="K52" s="8">
        <v>1512565</v>
      </c>
      <c r="L52" s="8">
        <v>1655980</v>
      </c>
      <c r="M52" s="8">
        <v>1854184</v>
      </c>
      <c r="N52" s="8">
        <v>2061612</v>
      </c>
      <c r="O52" s="30">
        <f t="shared" si="0"/>
        <v>0.11187023510072355</v>
      </c>
      <c r="P52" s="8">
        <v>2309187</v>
      </c>
      <c r="Q52" s="30">
        <f t="shared" si="1"/>
        <v>0.12008806700775898</v>
      </c>
      <c r="R52" s="8">
        <v>2421851</v>
      </c>
      <c r="S52" s="30">
        <f t="shared" si="2"/>
        <v>4.878946572971353E-2</v>
      </c>
      <c r="T52" s="8">
        <v>2677773</v>
      </c>
      <c r="U52" s="30">
        <f t="shared" si="3"/>
        <v>0.10567206653093027</v>
      </c>
      <c r="V52" s="8">
        <v>3318680</v>
      </c>
      <c r="W52" s="30">
        <f t="shared" si="4"/>
        <v>0.23934329011458402</v>
      </c>
      <c r="X52" s="8">
        <v>3966949</v>
      </c>
      <c r="Y52" s="30">
        <f t="shared" si="5"/>
        <v>0.19533941205539551</v>
      </c>
      <c r="Z52" s="8">
        <v>4648494</v>
      </c>
      <c r="AA52" s="30">
        <f t="shared" si="6"/>
        <v>0.17180583869366609</v>
      </c>
      <c r="AB52" s="8">
        <v>5346818</v>
      </c>
      <c r="AC52" s="30">
        <f t="shared" si="7"/>
        <v>0.1502258580951164</v>
      </c>
      <c r="AD52" s="8">
        <v>6187358</v>
      </c>
      <c r="AE52" s="30">
        <f t="shared" si="8"/>
        <v>0.15720377989301301</v>
      </c>
      <c r="AF52" s="8">
        <v>7078515</v>
      </c>
      <c r="AG52" s="30">
        <f t="shared" si="9"/>
        <v>0.14402867912281786</v>
      </c>
      <c r="AH52" s="8">
        <v>8001024</v>
      </c>
      <c r="AI52" s="30">
        <f t="shared" si="10"/>
        <v>0.13032521651787132</v>
      </c>
      <c r="AK52" s="8"/>
    </row>
    <row r="53" spans="1:121" x14ac:dyDescent="0.25">
      <c r="A53" s="1" t="s">
        <v>48</v>
      </c>
      <c r="B53" s="6" t="s">
        <v>52</v>
      </c>
      <c r="C53" s="6" t="s">
        <v>52</v>
      </c>
      <c r="D53" s="6" t="s">
        <v>52</v>
      </c>
      <c r="E53" s="6" t="s">
        <v>52</v>
      </c>
      <c r="F53" s="6" t="s">
        <v>52</v>
      </c>
      <c r="G53" s="6" t="s">
        <v>52</v>
      </c>
      <c r="H53" s="8">
        <v>1201</v>
      </c>
      <c r="I53" s="8">
        <v>11594</v>
      </c>
      <c r="J53" s="8">
        <v>23955</v>
      </c>
      <c r="K53" s="8">
        <v>75116</v>
      </c>
      <c r="L53" s="8">
        <v>357232</v>
      </c>
      <c r="M53" s="8">
        <v>518103</v>
      </c>
      <c r="N53" s="8">
        <v>1141990</v>
      </c>
      <c r="O53" s="30">
        <f t="shared" si="0"/>
        <v>1.2041756175895526</v>
      </c>
      <c r="P53" s="8">
        <v>1356621</v>
      </c>
      <c r="Q53" s="30">
        <f t="shared" si="1"/>
        <v>0.18794472806241735</v>
      </c>
      <c r="R53" s="8">
        <v>1563396</v>
      </c>
      <c r="S53" s="30">
        <f t="shared" si="2"/>
        <v>0.1524191354844131</v>
      </c>
      <c r="T53" s="8">
        <v>1736191</v>
      </c>
      <c r="U53" s="30">
        <f t="shared" si="3"/>
        <v>0.11052542030298146</v>
      </c>
      <c r="V53" s="8">
        <v>2378963</v>
      </c>
      <c r="W53" s="30">
        <f t="shared" si="4"/>
        <v>0.37021963597323104</v>
      </c>
      <c r="X53" s="8">
        <v>2853214</v>
      </c>
      <c r="Y53" s="30">
        <f t="shared" si="5"/>
        <v>0.19935198655884939</v>
      </c>
      <c r="Z53" s="8">
        <v>3409169</v>
      </c>
      <c r="AA53" s="30">
        <f t="shared" si="6"/>
        <v>0.19485219124818537</v>
      </c>
      <c r="AB53" s="8">
        <v>4132156</v>
      </c>
      <c r="AC53" s="30">
        <f t="shared" si="7"/>
        <v>0.21207132881942783</v>
      </c>
      <c r="AD53" s="8">
        <v>4866692</v>
      </c>
      <c r="AE53" s="30">
        <f t="shared" si="8"/>
        <v>0.17776095578192111</v>
      </c>
      <c r="AF53" s="8">
        <v>5894121</v>
      </c>
      <c r="AG53" s="30">
        <f t="shared" si="9"/>
        <v>0.21111444899327922</v>
      </c>
      <c r="AH53" s="8">
        <v>6724540</v>
      </c>
      <c r="AI53" s="30">
        <f t="shared" si="10"/>
        <v>0.14088937095115625</v>
      </c>
      <c r="AK53" s="8"/>
    </row>
    <row r="54" spans="1:121" x14ac:dyDescent="0.25">
      <c r="A54" s="1" t="s">
        <v>49</v>
      </c>
      <c r="B54" s="8">
        <v>55873</v>
      </c>
      <c r="C54" s="8">
        <v>78592</v>
      </c>
      <c r="D54" s="8">
        <v>105469</v>
      </c>
      <c r="E54" s="8">
        <v>136808</v>
      </c>
      <c r="F54" s="8">
        <v>176924</v>
      </c>
      <c r="G54" s="8">
        <v>224537</v>
      </c>
      <c r="H54" s="8">
        <v>302313</v>
      </c>
      <c r="I54" s="8">
        <v>376688</v>
      </c>
      <c r="J54" s="8">
        <v>442014</v>
      </c>
      <c r="K54" s="8">
        <v>618457</v>
      </c>
      <c r="L54" s="8">
        <v>762794</v>
      </c>
      <c r="M54" s="8">
        <v>958800</v>
      </c>
      <c r="N54" s="8">
        <v>1221119</v>
      </c>
      <c r="O54" s="30">
        <f t="shared" si="0"/>
        <v>0.27359094701710474</v>
      </c>
      <c r="P54" s="8">
        <v>1463701</v>
      </c>
      <c r="Q54" s="30">
        <f t="shared" si="1"/>
        <v>0.19865549549224931</v>
      </c>
      <c r="R54" s="8">
        <v>1729205</v>
      </c>
      <c r="S54" s="30">
        <f t="shared" si="2"/>
        <v>0.18139223789558112</v>
      </c>
      <c r="T54" s="8">
        <v>1901974</v>
      </c>
      <c r="U54" s="30">
        <f t="shared" si="3"/>
        <v>9.9912387484422036E-2</v>
      </c>
      <c r="V54" s="8">
        <v>2005552</v>
      </c>
      <c r="W54" s="30">
        <f t="shared" si="4"/>
        <v>5.445815768249198E-2</v>
      </c>
      <c r="X54" s="8">
        <v>1860421</v>
      </c>
      <c r="Y54" s="30">
        <f t="shared" si="5"/>
        <v>-7.2364615826465736E-2</v>
      </c>
      <c r="Z54" s="8">
        <v>1744237</v>
      </c>
      <c r="AA54" s="30">
        <f t="shared" si="6"/>
        <v>-6.2450380854656019E-2</v>
      </c>
      <c r="AB54" s="8">
        <v>1949644</v>
      </c>
      <c r="AC54" s="30">
        <f t="shared" si="7"/>
        <v>0.11776323974322296</v>
      </c>
      <c r="AD54" s="8">
        <v>1793477</v>
      </c>
      <c r="AE54" s="30">
        <f t="shared" si="8"/>
        <v>-8.0100264458537046E-2</v>
      </c>
      <c r="AF54" s="8">
        <v>1808344</v>
      </c>
      <c r="AG54" s="30">
        <f t="shared" si="9"/>
        <v>8.2894846156376691E-3</v>
      </c>
      <c r="AH54" s="8">
        <v>1852994</v>
      </c>
      <c r="AI54" s="30">
        <f t="shared" si="10"/>
        <v>2.4691098596284777E-2</v>
      </c>
      <c r="AK54" s="8"/>
    </row>
    <row r="55" spans="1:121" x14ac:dyDescent="0.25">
      <c r="A55" s="1" t="s">
        <v>50</v>
      </c>
      <c r="B55" s="6" t="s">
        <v>52</v>
      </c>
      <c r="C55" s="6" t="s">
        <v>52</v>
      </c>
      <c r="D55" s="6" t="s">
        <v>52</v>
      </c>
      <c r="E55" s="8">
        <v>1444</v>
      </c>
      <c r="F55" s="8">
        <v>3635</v>
      </c>
      <c r="G55" s="8">
        <v>30945</v>
      </c>
      <c r="H55" s="8">
        <v>305391</v>
      </c>
      <c r="I55" s="8">
        <v>775881</v>
      </c>
      <c r="J55" s="8">
        <v>1054670</v>
      </c>
      <c r="K55" s="8">
        <v>1315497</v>
      </c>
      <c r="L55" s="8">
        <v>1693330</v>
      </c>
      <c r="M55" s="8">
        <v>2069042</v>
      </c>
      <c r="N55" s="8">
        <v>2333860</v>
      </c>
      <c r="O55" s="30">
        <f t="shared" si="0"/>
        <v>0.12799063527951585</v>
      </c>
      <c r="P55" s="8">
        <v>2632067</v>
      </c>
      <c r="Q55" s="30">
        <f t="shared" si="1"/>
        <v>0.12777415954684515</v>
      </c>
      <c r="R55" s="8">
        <v>2939006</v>
      </c>
      <c r="S55" s="30">
        <f t="shared" si="2"/>
        <v>0.11661519254639034</v>
      </c>
      <c r="T55" s="8">
        <v>3137587</v>
      </c>
      <c r="U55" s="30">
        <f t="shared" si="3"/>
        <v>6.7567402040009439E-2</v>
      </c>
      <c r="V55" s="8">
        <v>3434575</v>
      </c>
      <c r="W55" s="30">
        <f t="shared" si="4"/>
        <v>9.4654905186692825E-2</v>
      </c>
      <c r="X55" s="8">
        <v>3951777</v>
      </c>
      <c r="Y55" s="30">
        <f t="shared" si="5"/>
        <v>0.15058689939803324</v>
      </c>
      <c r="Z55" s="8">
        <v>4417731</v>
      </c>
      <c r="AA55" s="30">
        <f t="shared" si="6"/>
        <v>0.11790999340296783</v>
      </c>
      <c r="AB55" s="8">
        <v>4705767</v>
      </c>
      <c r="AC55" s="30">
        <f t="shared" si="7"/>
        <v>6.5199986146734598E-2</v>
      </c>
      <c r="AD55" s="8">
        <v>4891769</v>
      </c>
      <c r="AE55" s="30">
        <f t="shared" si="8"/>
        <v>3.9526393890730246E-2</v>
      </c>
      <c r="AF55" s="8">
        <v>5363675</v>
      </c>
      <c r="AG55" s="30">
        <f t="shared" si="9"/>
        <v>9.6469395836148442E-2</v>
      </c>
      <c r="AH55" s="8">
        <v>5686986</v>
      </c>
      <c r="AI55" s="30">
        <f t="shared" si="10"/>
        <v>6.0277887828774114E-2</v>
      </c>
      <c r="AK55" s="8"/>
    </row>
    <row r="56" spans="1:121" x14ac:dyDescent="0.25">
      <c r="A56" s="1" t="s">
        <v>51</v>
      </c>
      <c r="B56" s="6" t="s">
        <v>52</v>
      </c>
      <c r="C56" s="6" t="s">
        <v>52</v>
      </c>
      <c r="D56" s="6" t="s">
        <v>52</v>
      </c>
      <c r="E56" s="6" t="s">
        <v>52</v>
      </c>
      <c r="F56" s="6" t="s">
        <v>52</v>
      </c>
      <c r="G56" s="6" t="s">
        <v>52</v>
      </c>
      <c r="H56" s="6" t="s">
        <v>52</v>
      </c>
      <c r="I56" s="6" t="s">
        <v>52</v>
      </c>
      <c r="J56" s="8">
        <v>9118</v>
      </c>
      <c r="K56" s="8">
        <v>20789</v>
      </c>
      <c r="L56" s="8">
        <v>62555</v>
      </c>
      <c r="M56" s="8">
        <v>92531</v>
      </c>
      <c r="N56" s="8">
        <v>145965</v>
      </c>
      <c r="O56" s="30">
        <f t="shared" si="0"/>
        <v>0.5774713339313311</v>
      </c>
      <c r="P56" s="8">
        <v>194402</v>
      </c>
      <c r="Q56" s="30">
        <f t="shared" si="1"/>
        <v>0.33183982461549</v>
      </c>
      <c r="R56" s="8">
        <v>225565</v>
      </c>
      <c r="S56" s="30">
        <f t="shared" si="2"/>
        <v>0.16030184874641207</v>
      </c>
      <c r="T56" s="8">
        <v>250742</v>
      </c>
      <c r="U56" s="30">
        <f t="shared" si="3"/>
        <v>0.11161749384877973</v>
      </c>
      <c r="V56" s="8">
        <v>290529</v>
      </c>
      <c r="W56" s="30">
        <f t="shared" si="4"/>
        <v>0.15867704652591111</v>
      </c>
      <c r="X56" s="8">
        <v>330066</v>
      </c>
      <c r="Y56" s="30">
        <f t="shared" si="5"/>
        <v>0.13608624268145347</v>
      </c>
      <c r="Z56" s="8">
        <v>332416</v>
      </c>
      <c r="AA56" s="30">
        <f t="shared" si="6"/>
        <v>7.1197881635794054E-3</v>
      </c>
      <c r="AB56" s="8">
        <v>469557</v>
      </c>
      <c r="AC56" s="30">
        <f t="shared" si="7"/>
        <v>0.41255836060839429</v>
      </c>
      <c r="AD56" s="8">
        <v>453588</v>
      </c>
      <c r="AE56" s="30">
        <f t="shared" si="8"/>
        <v>-3.4008650706942929E-2</v>
      </c>
      <c r="AF56" s="8">
        <v>493782</v>
      </c>
      <c r="AG56" s="30">
        <f t="shared" si="9"/>
        <v>8.8613455382417522E-2</v>
      </c>
      <c r="AH56" s="8">
        <v>563626</v>
      </c>
      <c r="AI56" s="30">
        <f t="shared" si="10"/>
        <v>0.14144703533138106</v>
      </c>
      <c r="AK56" s="8"/>
    </row>
    <row r="57" spans="1:121" x14ac:dyDescent="0.25">
      <c r="Q57" s="30"/>
      <c r="S57" s="30"/>
      <c r="U57" s="30"/>
      <c r="W57" s="30"/>
      <c r="Y57" s="30"/>
      <c r="AA57" s="30"/>
      <c r="AC57" s="30"/>
      <c r="AE57" s="30"/>
      <c r="AG57" s="30"/>
      <c r="AI57" s="30"/>
    </row>
    <row r="58" spans="1:121" x14ac:dyDescent="0.25">
      <c r="Q58" s="30"/>
      <c r="S58" s="30"/>
      <c r="U58" s="30"/>
      <c r="W58" s="30"/>
      <c r="Y58" s="30"/>
      <c r="AA58" s="30"/>
      <c r="AC58" s="30"/>
      <c r="AE58" s="30"/>
      <c r="AG58" s="30"/>
      <c r="AI58" s="30"/>
    </row>
    <row r="59" spans="1:121" s="31" customFormat="1" ht="12.75" x14ac:dyDescent="0.2">
      <c r="A59" s="31" t="s">
        <v>146</v>
      </c>
      <c r="B59" s="31" t="s">
        <v>147</v>
      </c>
      <c r="C59" s="31" t="s">
        <v>148</v>
      </c>
      <c r="D59" s="31" t="s">
        <v>2</v>
      </c>
      <c r="E59" s="31" t="s">
        <v>3</v>
      </c>
      <c r="F59" s="31" t="s">
        <v>4</v>
      </c>
      <c r="G59" s="31" t="s">
        <v>5</v>
      </c>
      <c r="H59" s="31" t="s">
        <v>6</v>
      </c>
      <c r="I59" s="31" t="s">
        <v>7</v>
      </c>
      <c r="J59" s="31" t="s">
        <v>8</v>
      </c>
      <c r="K59" s="31" t="s">
        <v>9</v>
      </c>
      <c r="L59" s="31" t="s">
        <v>10</v>
      </c>
      <c r="M59" s="31" t="s">
        <v>11</v>
      </c>
      <c r="N59" s="31" t="s">
        <v>12</v>
      </c>
      <c r="O59" s="31" t="s">
        <v>13</v>
      </c>
      <c r="P59" s="31" t="s">
        <v>14</v>
      </c>
      <c r="Q59" s="31" t="s">
        <v>15</v>
      </c>
      <c r="R59" s="31" t="s">
        <v>16</v>
      </c>
      <c r="S59" s="31" t="s">
        <v>17</v>
      </c>
      <c r="T59" s="31" t="s">
        <v>18</v>
      </c>
      <c r="U59" s="31" t="s">
        <v>151</v>
      </c>
      <c r="V59" s="31" t="s">
        <v>20</v>
      </c>
      <c r="W59" s="31" t="s">
        <v>21</v>
      </c>
      <c r="X59" s="31" t="s">
        <v>152</v>
      </c>
      <c r="Y59" s="31" t="s">
        <v>23</v>
      </c>
      <c r="Z59" s="31" t="s">
        <v>24</v>
      </c>
      <c r="AA59" s="31" t="s">
        <v>153</v>
      </c>
      <c r="AB59" s="31" t="s">
        <v>26</v>
      </c>
      <c r="AC59" s="31" t="s">
        <v>27</v>
      </c>
      <c r="AD59" s="31" t="s">
        <v>28</v>
      </c>
      <c r="AE59" s="31" t="s">
        <v>29</v>
      </c>
      <c r="AF59" s="31" t="s">
        <v>30</v>
      </c>
      <c r="AG59" s="31" t="s">
        <v>31</v>
      </c>
      <c r="AH59" s="31" t="s">
        <v>32</v>
      </c>
      <c r="AI59" s="31" t="s">
        <v>33</v>
      </c>
      <c r="AJ59" s="31" t="s">
        <v>34</v>
      </c>
      <c r="AK59" s="31" t="s">
        <v>35</v>
      </c>
      <c r="AL59" s="31" t="s">
        <v>36</v>
      </c>
      <c r="AM59" s="31" t="s">
        <v>37</v>
      </c>
      <c r="AN59" s="31" t="s">
        <v>38</v>
      </c>
      <c r="AO59" s="31" t="s">
        <v>39</v>
      </c>
    </row>
    <row r="60" spans="1:121" x14ac:dyDescent="0.25">
      <c r="A60" s="23">
        <v>10</v>
      </c>
      <c r="B60" s="27">
        <v>0.21</v>
      </c>
      <c r="C60" s="27">
        <v>0.17</v>
      </c>
      <c r="D60" s="27">
        <v>0.01</v>
      </c>
      <c r="E60" s="27">
        <v>0.66</v>
      </c>
      <c r="F60" s="27">
        <v>0.2</v>
      </c>
      <c r="G60" s="27">
        <v>0.6</v>
      </c>
      <c r="H60" s="27">
        <v>0.48</v>
      </c>
      <c r="I60" s="27">
        <v>0.23</v>
      </c>
      <c r="J60" s="27">
        <v>0.1</v>
      </c>
      <c r="K60" s="27">
        <v>0.19</v>
      </c>
      <c r="L60" s="27">
        <v>0.42</v>
      </c>
      <c r="M60" s="27">
        <v>0.18</v>
      </c>
      <c r="N60" s="27">
        <v>0.25</v>
      </c>
      <c r="O60" s="27">
        <v>1.01</v>
      </c>
      <c r="P60" s="27">
        <v>0.17</v>
      </c>
      <c r="Q60" s="27">
        <v>7.0000000000000007E-2</v>
      </c>
      <c r="R60" s="34">
        <v>-3.2000000000000002E-3</v>
      </c>
      <c r="S60" s="27">
        <v>0.15</v>
      </c>
      <c r="T60" s="27">
        <v>7.0000000000000007E-2</v>
      </c>
      <c r="U60" s="27">
        <v>0.2</v>
      </c>
      <c r="V60" s="27">
        <v>7.0000000000000007E-2</v>
      </c>
      <c r="W60" s="27">
        <v>0.09</v>
      </c>
      <c r="X60" s="27">
        <v>0.2</v>
      </c>
      <c r="Y60" s="27">
        <v>0.16</v>
      </c>
      <c r="Z60" s="27">
        <v>0.19</v>
      </c>
      <c r="AA60" s="27">
        <v>0.16</v>
      </c>
      <c r="AB60" s="27">
        <v>0.06</v>
      </c>
      <c r="AC60" s="27">
        <v>0.55000000000000004</v>
      </c>
      <c r="AD60" s="27">
        <v>0.12</v>
      </c>
      <c r="AE60" s="27">
        <v>0.93</v>
      </c>
      <c r="AF60" s="27">
        <v>0.05</v>
      </c>
      <c r="AG60" s="27">
        <v>0.35</v>
      </c>
      <c r="AH60" s="27">
        <v>0.68</v>
      </c>
      <c r="AI60" s="27">
        <v>0.25</v>
      </c>
      <c r="AJ60" s="27">
        <v>0.16</v>
      </c>
      <c r="AK60" s="27">
        <v>0.81</v>
      </c>
      <c r="AL60" s="27">
        <v>0.15</v>
      </c>
      <c r="AM60" s="27">
        <v>1.1000000000000001</v>
      </c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</row>
    <row r="61" spans="1:121" x14ac:dyDescent="0.25">
      <c r="A61" s="23">
        <v>20</v>
      </c>
      <c r="B61" s="27">
        <v>0.15</v>
      </c>
      <c r="C61" s="27">
        <v>0.1</v>
      </c>
      <c r="D61" s="27">
        <v>-0.14000000000000001</v>
      </c>
      <c r="E61" s="27">
        <v>0.64</v>
      </c>
      <c r="F61" s="27">
        <v>0.11</v>
      </c>
      <c r="G61" s="27">
        <v>0.44</v>
      </c>
      <c r="H61" s="27">
        <v>0.18</v>
      </c>
      <c r="I61" s="27">
        <v>0.24</v>
      </c>
      <c r="J61" s="27">
        <v>0.1</v>
      </c>
      <c r="K61" s="27">
        <v>0.32</v>
      </c>
      <c r="L61" s="27">
        <v>0.28999999999999998</v>
      </c>
      <c r="M61" s="27">
        <v>0.11</v>
      </c>
      <c r="N61" s="27">
        <v>0.33</v>
      </c>
      <c r="O61" s="27">
        <v>0.33</v>
      </c>
      <c r="P61" s="27">
        <v>0.15</v>
      </c>
      <c r="Q61" s="27">
        <v>0.08</v>
      </c>
      <c r="R61" s="27">
        <v>0.08</v>
      </c>
      <c r="S61" s="27">
        <v>0.05</v>
      </c>
      <c r="T61" s="27">
        <v>0.06</v>
      </c>
      <c r="U61" s="27">
        <v>0.09</v>
      </c>
      <c r="V61" s="27">
        <v>0.03</v>
      </c>
      <c r="W61" s="27">
        <v>0.12</v>
      </c>
      <c r="X61" s="27">
        <v>0.14000000000000001</v>
      </c>
      <c r="Y61" s="27">
        <v>0.31</v>
      </c>
      <c r="Z61" s="27">
        <v>0.15</v>
      </c>
      <c r="AA61" s="34">
        <v>-3.5999999999999999E-3</v>
      </c>
      <c r="AB61" s="27">
        <v>0.03</v>
      </c>
      <c r="AC61" s="27">
        <v>0.46</v>
      </c>
      <c r="AD61" s="27">
        <v>0.09</v>
      </c>
      <c r="AE61" s="27">
        <v>-0.05</v>
      </c>
      <c r="AF61" s="27">
        <v>0.03</v>
      </c>
      <c r="AG61" s="27">
        <v>0.24</v>
      </c>
      <c r="AH61" s="27">
        <v>0.1</v>
      </c>
      <c r="AI61" s="27">
        <v>0.14000000000000001</v>
      </c>
      <c r="AJ61" s="27">
        <v>0.16</v>
      </c>
      <c r="AK61" s="27">
        <v>0.12</v>
      </c>
      <c r="AL61" s="27">
        <v>0.21</v>
      </c>
      <c r="AM61" s="27">
        <v>0.22</v>
      </c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</row>
    <row r="62" spans="1:121" x14ac:dyDescent="0.25">
      <c r="A62" s="23">
        <v>30</v>
      </c>
      <c r="B62" s="27">
        <v>0.16</v>
      </c>
      <c r="C62" s="27">
        <v>0.13</v>
      </c>
      <c r="D62" s="27">
        <v>0.08</v>
      </c>
      <c r="E62" s="27">
        <v>0.3</v>
      </c>
      <c r="F62" s="27">
        <v>0.06</v>
      </c>
      <c r="G62" s="27">
        <v>0.66</v>
      </c>
      <c r="H62" s="27">
        <v>0.1</v>
      </c>
      <c r="I62" s="27">
        <v>0.16</v>
      </c>
      <c r="J62" s="27">
        <v>7.0000000000000007E-2</v>
      </c>
      <c r="K62" s="27">
        <v>0.11</v>
      </c>
      <c r="L62" s="27">
        <v>0.52</v>
      </c>
      <c r="M62" s="34">
        <v>4.3E-3</v>
      </c>
      <c r="N62" s="27">
        <v>0.44</v>
      </c>
      <c r="O62" s="27">
        <v>0.03</v>
      </c>
      <c r="P62" s="27">
        <v>0.18</v>
      </c>
      <c r="Q62" s="27">
        <v>0.11</v>
      </c>
      <c r="R62" s="27">
        <v>0.03</v>
      </c>
      <c r="S62" s="27">
        <v>0.06</v>
      </c>
      <c r="T62" s="27">
        <v>0.08</v>
      </c>
      <c r="U62" s="27">
        <v>0.17</v>
      </c>
      <c r="V62" s="27">
        <v>0.04</v>
      </c>
      <c r="W62" s="27">
        <v>0.13</v>
      </c>
      <c r="X62" s="27">
        <v>0.1</v>
      </c>
      <c r="Y62" s="27">
        <v>0.32</v>
      </c>
      <c r="Z62" s="27">
        <v>7.0000000000000007E-2</v>
      </c>
      <c r="AA62" s="27">
        <v>0.12</v>
      </c>
      <c r="AB62" s="27">
        <v>7.0000000000000007E-2</v>
      </c>
      <c r="AC62" s="27">
        <v>-0.02</v>
      </c>
      <c r="AD62" s="27">
        <v>0.06</v>
      </c>
      <c r="AE62" s="27">
        <v>0.18</v>
      </c>
      <c r="AF62" s="27">
        <v>0.05</v>
      </c>
      <c r="AG62" s="27">
        <v>0.28000000000000003</v>
      </c>
      <c r="AH62" s="27">
        <v>0.17</v>
      </c>
      <c r="AI62" s="27">
        <v>0.21</v>
      </c>
      <c r="AJ62" s="27">
        <v>0.24</v>
      </c>
      <c r="AK62" s="27">
        <v>0.05</v>
      </c>
      <c r="AL62" s="27">
        <v>0.15</v>
      </c>
      <c r="AM62" s="27">
        <v>0.18</v>
      </c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</row>
    <row r="63" spans="1:121" x14ac:dyDescent="0.25">
      <c r="A63" s="23">
        <v>40</v>
      </c>
      <c r="B63" s="27">
        <v>7.0000000000000007E-2</v>
      </c>
      <c r="C63" s="27">
        <v>7.0000000000000007E-2</v>
      </c>
      <c r="D63" s="27">
        <v>0.22</v>
      </c>
      <c r="E63" s="27">
        <v>0.15</v>
      </c>
      <c r="F63" s="27">
        <v>0.05</v>
      </c>
      <c r="G63" s="27">
        <v>0.22</v>
      </c>
      <c r="H63" s="27">
        <v>0.08</v>
      </c>
      <c r="I63" s="27">
        <v>0.06</v>
      </c>
      <c r="J63" s="27">
        <v>0.12</v>
      </c>
      <c r="K63" s="27">
        <v>0.36</v>
      </c>
      <c r="L63" s="27">
        <v>0.28999999999999998</v>
      </c>
      <c r="M63" s="27">
        <v>7.0000000000000007E-2</v>
      </c>
      <c r="N63" s="27">
        <v>0.15</v>
      </c>
      <c r="O63" s="27">
        <v>0.18</v>
      </c>
      <c r="P63" s="27">
        <v>0.03</v>
      </c>
      <c r="Q63" s="27">
        <v>0.06</v>
      </c>
      <c r="R63" s="27">
        <v>0.03</v>
      </c>
      <c r="S63" s="27">
        <v>-0.04</v>
      </c>
      <c r="T63" s="27">
        <v>0.09</v>
      </c>
      <c r="U63" s="27">
        <v>0.12</v>
      </c>
      <c r="V63" s="27">
        <v>0.06</v>
      </c>
      <c r="W63" s="27">
        <v>0.12</v>
      </c>
      <c r="X63" s="27">
        <v>0.02</v>
      </c>
      <c r="Y63" s="27">
        <v>0.09</v>
      </c>
      <c r="Z63" s="27">
        <v>0.09</v>
      </c>
      <c r="AA63" s="27">
        <v>0.09</v>
      </c>
      <c r="AB63" s="27">
        <v>0.04</v>
      </c>
      <c r="AC63" s="27">
        <v>0.04</v>
      </c>
      <c r="AD63" s="27">
        <v>-0.05</v>
      </c>
      <c r="AE63" s="27">
        <v>0.21</v>
      </c>
      <c r="AF63" s="27">
        <v>0.06</v>
      </c>
      <c r="AG63" s="27">
        <v>0.03</v>
      </c>
      <c r="AH63" s="27">
        <v>0.26</v>
      </c>
      <c r="AI63" s="27">
        <v>7.0000000000000007E-2</v>
      </c>
      <c r="AJ63" s="27">
        <v>0.13</v>
      </c>
      <c r="AK63" s="27">
        <v>-0.06</v>
      </c>
      <c r="AL63" s="27">
        <v>0.04</v>
      </c>
      <c r="AM63" s="27">
        <v>-0.02</v>
      </c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</row>
    <row r="64" spans="1:121" x14ac:dyDescent="0.25">
      <c r="A64" s="23">
        <v>50</v>
      </c>
      <c r="B64" s="27">
        <v>0.14000000000000001</v>
      </c>
      <c r="C64" s="27">
        <v>0.08</v>
      </c>
      <c r="D64" s="27">
        <v>0.77</v>
      </c>
      <c r="E64" s="27">
        <v>0.5</v>
      </c>
      <c r="F64" s="27">
        <v>-0.02</v>
      </c>
      <c r="G64" s="27">
        <v>0.53</v>
      </c>
      <c r="H64" s="27">
        <v>0.18</v>
      </c>
      <c r="I64" s="27">
        <v>0.17</v>
      </c>
      <c r="J64" s="27">
        <v>0.19</v>
      </c>
      <c r="K64" s="27">
        <v>0.21</v>
      </c>
      <c r="L64" s="27">
        <v>0.46</v>
      </c>
      <c r="M64" s="27">
        <v>0.1</v>
      </c>
      <c r="N64" s="27">
        <v>0.18</v>
      </c>
      <c r="O64" s="27">
        <v>0.12</v>
      </c>
      <c r="P64" s="27">
        <v>0.1</v>
      </c>
      <c r="Q64" s="27">
        <v>0.15</v>
      </c>
      <c r="R64" s="27">
        <v>0.03</v>
      </c>
      <c r="S64" s="27">
        <v>0.06</v>
      </c>
      <c r="T64" s="27">
        <v>0.03</v>
      </c>
      <c r="U64" s="27">
        <v>0.14000000000000001</v>
      </c>
      <c r="V64" s="27">
        <v>0.08</v>
      </c>
      <c r="W64" s="27">
        <v>0.28999999999999998</v>
      </c>
      <c r="X64" s="27">
        <v>0.09</v>
      </c>
      <c r="Y64" s="27">
        <v>0.21</v>
      </c>
      <c r="Z64" s="27">
        <v>7.0000000000000007E-2</v>
      </c>
      <c r="AA64" s="34">
        <v>-2.2000000000000001E-3</v>
      </c>
      <c r="AB64" s="27">
        <v>0.04</v>
      </c>
      <c r="AC64" s="27">
        <v>0.06</v>
      </c>
      <c r="AD64" s="27">
        <v>0.01</v>
      </c>
      <c r="AE64" s="27">
        <v>0.45</v>
      </c>
      <c r="AF64" s="27">
        <v>0.08</v>
      </c>
      <c r="AG64" s="27">
        <v>0.16</v>
      </c>
      <c r="AH64" s="27">
        <v>0.28000000000000003</v>
      </c>
      <c r="AI64" s="27">
        <v>0.1</v>
      </c>
      <c r="AJ64" s="27">
        <v>0.14000000000000001</v>
      </c>
      <c r="AK64" s="27">
        <v>-0.03</v>
      </c>
      <c r="AL64" s="27">
        <v>0.15</v>
      </c>
      <c r="AM64" s="27">
        <v>-0.04</v>
      </c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</row>
    <row r="65" spans="1:121" x14ac:dyDescent="0.25">
      <c r="A65" s="23">
        <v>60</v>
      </c>
      <c r="B65" s="27">
        <v>0.19</v>
      </c>
      <c r="C65" s="27">
        <v>7.0000000000000007E-2</v>
      </c>
      <c r="D65" s="27">
        <v>0.76</v>
      </c>
      <c r="E65" s="27">
        <v>0.74</v>
      </c>
      <c r="F65" s="27">
        <v>-0.06</v>
      </c>
      <c r="G65" s="27">
        <v>0.48</v>
      </c>
      <c r="H65" s="27">
        <v>0.32</v>
      </c>
      <c r="I65" s="27">
        <v>0.26</v>
      </c>
      <c r="J65" s="27">
        <v>0.4</v>
      </c>
      <c r="K65" s="27">
        <v>-0.05</v>
      </c>
      <c r="L65" s="27">
        <v>0.79</v>
      </c>
      <c r="M65" s="27">
        <v>0.14000000000000001</v>
      </c>
      <c r="N65" s="27">
        <v>0.27</v>
      </c>
      <c r="O65" s="27">
        <v>0.13</v>
      </c>
      <c r="P65" s="27">
        <v>0.16</v>
      </c>
      <c r="Q65" s="27">
        <v>0.19</v>
      </c>
      <c r="R65" s="27">
        <v>0.05</v>
      </c>
      <c r="S65" s="27">
        <v>0.14000000000000001</v>
      </c>
      <c r="T65" s="27">
        <v>0.03</v>
      </c>
      <c r="U65" s="27">
        <v>0.21</v>
      </c>
      <c r="V65" s="27">
        <v>0.06</v>
      </c>
      <c r="W65" s="27">
        <v>0.32</v>
      </c>
      <c r="X65" s="27">
        <v>0.1</v>
      </c>
      <c r="Y65" s="27">
        <v>0.23</v>
      </c>
      <c r="Z65" s="27">
        <v>0.14000000000000001</v>
      </c>
      <c r="AA65" s="34">
        <v>-4.0000000000000002E-4</v>
      </c>
      <c r="AB65" s="27">
        <v>0.09</v>
      </c>
      <c r="AC65" s="27">
        <v>0.14000000000000001</v>
      </c>
      <c r="AD65" s="27">
        <v>0.06</v>
      </c>
      <c r="AE65" s="27">
        <v>0.78</v>
      </c>
      <c r="AF65" s="27">
        <v>0.14000000000000001</v>
      </c>
      <c r="AG65" s="27">
        <v>0.25</v>
      </c>
      <c r="AH65" s="27">
        <v>0.4</v>
      </c>
      <c r="AI65" s="27">
        <v>0.13</v>
      </c>
      <c r="AJ65" s="27">
        <v>0.12</v>
      </c>
      <c r="AK65" s="27">
        <v>0.02</v>
      </c>
      <c r="AL65" s="27">
        <v>0.22</v>
      </c>
      <c r="AM65" s="27">
        <v>0.04</v>
      </c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</row>
    <row r="66" spans="1:121" x14ac:dyDescent="0.25">
      <c r="A66" s="23">
        <v>70</v>
      </c>
      <c r="B66" s="27">
        <v>0.13</v>
      </c>
      <c r="C66" s="27">
        <v>0.05</v>
      </c>
      <c r="D66" s="27">
        <v>0.33</v>
      </c>
      <c r="E66" s="27">
        <v>0.36</v>
      </c>
      <c r="F66" s="27">
        <v>0.08</v>
      </c>
      <c r="G66" s="27">
        <v>0.27</v>
      </c>
      <c r="H66" s="27">
        <v>0.26</v>
      </c>
      <c r="I66" s="27">
        <v>0.2</v>
      </c>
      <c r="J66" s="27">
        <v>0.23</v>
      </c>
      <c r="K66" s="27">
        <v>0.01</v>
      </c>
      <c r="L66" s="27">
        <v>0.37</v>
      </c>
      <c r="M66" s="27">
        <v>0.16</v>
      </c>
      <c r="N66" s="27">
        <v>0.21</v>
      </c>
      <c r="O66" s="27">
        <v>7.0000000000000007E-2</v>
      </c>
      <c r="P66" s="27">
        <v>0.1</v>
      </c>
      <c r="Q66" s="27">
        <v>0.11</v>
      </c>
      <c r="R66" s="27">
        <v>0.02</v>
      </c>
      <c r="S66" s="27">
        <v>0.03</v>
      </c>
      <c r="T66" s="27">
        <v>0.06</v>
      </c>
      <c r="U66" s="27">
        <v>0.12</v>
      </c>
      <c r="V66" s="27">
        <v>0.02</v>
      </c>
      <c r="W66" s="27">
        <v>0.27</v>
      </c>
      <c r="X66" s="27">
        <v>0.1</v>
      </c>
      <c r="Y66" s="27">
        <v>0.13</v>
      </c>
      <c r="Z66" s="27">
        <v>0.11</v>
      </c>
      <c r="AA66" s="27">
        <v>0.02</v>
      </c>
      <c r="AB66" s="27">
        <v>0.08</v>
      </c>
      <c r="AC66" s="27">
        <v>0.03</v>
      </c>
      <c r="AD66" s="27">
        <v>0.05</v>
      </c>
      <c r="AE66" s="27">
        <v>0.71</v>
      </c>
      <c r="AF66" s="27">
        <v>0.22</v>
      </c>
      <c r="AG66" s="27">
        <v>0.18</v>
      </c>
      <c r="AH66" s="27">
        <v>7.0000000000000007E-2</v>
      </c>
      <c r="AI66" s="27">
        <v>0.09</v>
      </c>
      <c r="AJ66" s="27">
        <v>0.12</v>
      </c>
      <c r="AK66" s="27">
        <v>-0.02</v>
      </c>
      <c r="AL66" s="27">
        <v>0.1</v>
      </c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</row>
    <row r="67" spans="1:121" x14ac:dyDescent="0.25">
      <c r="A67" s="23">
        <v>80</v>
      </c>
      <c r="B67" s="27">
        <v>0.11</v>
      </c>
      <c r="C67" s="27">
        <v>0.13</v>
      </c>
      <c r="D67" s="27">
        <v>0.34</v>
      </c>
      <c r="E67" s="27">
        <v>0.53</v>
      </c>
      <c r="F67" s="27">
        <v>0.19</v>
      </c>
      <c r="G67" s="27">
        <v>0.19</v>
      </c>
      <c r="H67" s="27">
        <v>0.31</v>
      </c>
      <c r="I67" s="27">
        <v>0.03</v>
      </c>
      <c r="J67" s="27">
        <v>0.08</v>
      </c>
      <c r="K67" s="27">
        <v>-0.16</v>
      </c>
      <c r="L67" s="27">
        <v>0.44</v>
      </c>
      <c r="M67" s="27">
        <v>0.19</v>
      </c>
      <c r="N67" s="27">
        <v>0.26</v>
      </c>
      <c r="O67" s="27">
        <v>0.32</v>
      </c>
      <c r="P67" s="27">
        <v>0.03</v>
      </c>
      <c r="Q67" s="27">
        <v>0.06</v>
      </c>
      <c r="R67" s="27">
        <v>0.03</v>
      </c>
      <c r="S67" s="27">
        <v>0.05</v>
      </c>
      <c r="T67" s="27">
        <v>0.14000000000000001</v>
      </c>
      <c r="U67" s="27">
        <v>0.16</v>
      </c>
      <c r="V67" s="27">
        <v>0.13</v>
      </c>
      <c r="W67" s="27">
        <v>0.08</v>
      </c>
      <c r="X67" s="27">
        <v>0.01</v>
      </c>
      <c r="Y67" s="27">
        <v>0.04</v>
      </c>
      <c r="Z67" s="27">
        <v>7.0000000000000007E-2</v>
      </c>
      <c r="AA67" s="27">
        <v>0.14000000000000001</v>
      </c>
      <c r="AB67" s="27">
        <v>0.05</v>
      </c>
      <c r="AC67" s="27">
        <v>0.13</v>
      </c>
      <c r="AD67" s="27">
        <v>0.06</v>
      </c>
      <c r="AE67" s="27">
        <v>0.64</v>
      </c>
      <c r="AF67" s="27">
        <v>0.25</v>
      </c>
      <c r="AG67" s="27">
        <v>0.03</v>
      </c>
      <c r="AH67" s="27">
        <v>0.28000000000000003</v>
      </c>
      <c r="AI67" s="27">
        <v>-0.04</v>
      </c>
      <c r="AJ67" s="27">
        <v>0.16</v>
      </c>
      <c r="AK67" s="27">
        <v>0.06</v>
      </c>
      <c r="AL67" s="27">
        <v>0.01</v>
      </c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</row>
    <row r="68" spans="1:121" x14ac:dyDescent="0.25">
      <c r="A68" s="23">
        <v>90</v>
      </c>
      <c r="B68" s="27">
        <v>0.1</v>
      </c>
      <c r="C68" s="27">
        <v>0.04</v>
      </c>
      <c r="D68" s="27">
        <v>0.37</v>
      </c>
      <c r="E68" s="27">
        <v>0.35</v>
      </c>
      <c r="F68" s="27">
        <v>0.03</v>
      </c>
      <c r="G68" s="27">
        <v>0.26</v>
      </c>
      <c r="H68" s="27">
        <v>0.14000000000000001</v>
      </c>
      <c r="I68" s="27">
        <v>0.06</v>
      </c>
      <c r="J68" s="27">
        <v>0.12</v>
      </c>
      <c r="K68" s="27">
        <v>-0.05</v>
      </c>
      <c r="L68" s="27">
        <v>0.33</v>
      </c>
      <c r="M68" s="27">
        <v>0.19</v>
      </c>
      <c r="N68" s="27">
        <v>0.15</v>
      </c>
      <c r="O68" s="27">
        <v>7.0000000000000007E-2</v>
      </c>
      <c r="P68" s="35">
        <v>3.6000000000000002E-4</v>
      </c>
      <c r="Q68" s="27">
        <v>0.01</v>
      </c>
      <c r="R68" s="27">
        <v>-0.05</v>
      </c>
      <c r="S68" s="27">
        <v>0.05</v>
      </c>
      <c r="T68" s="27">
        <v>0.01</v>
      </c>
      <c r="U68" s="34">
        <v>3.3E-3</v>
      </c>
      <c r="V68" s="27">
        <v>0.09</v>
      </c>
      <c r="W68" s="27">
        <v>0.13</v>
      </c>
      <c r="X68" s="27">
        <v>0.05</v>
      </c>
      <c r="Y68" s="34">
        <v>3.5999999999999999E-3</v>
      </c>
      <c r="Z68" s="27">
        <v>7.0000000000000007E-2</v>
      </c>
      <c r="AA68" s="27">
        <v>0.02</v>
      </c>
      <c r="AB68" s="27">
        <v>0.04</v>
      </c>
      <c r="AC68" s="27">
        <v>0.02</v>
      </c>
      <c r="AD68" s="27">
        <v>0.01</v>
      </c>
      <c r="AE68" s="27">
        <v>0.5</v>
      </c>
      <c r="AF68" s="27">
        <v>0.2</v>
      </c>
      <c r="AG68" s="27">
        <v>0.05</v>
      </c>
      <c r="AH68" s="27">
        <v>0.16</v>
      </c>
      <c r="AI68" s="27">
        <v>0.02</v>
      </c>
      <c r="AJ68" s="27">
        <v>0.13</v>
      </c>
      <c r="AK68" s="27">
        <v>-0.02</v>
      </c>
      <c r="AL68" s="34">
        <v>4.5999999999999999E-3</v>
      </c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</row>
    <row r="69" spans="1:121" x14ac:dyDescent="0.25">
      <c r="A69" s="23">
        <v>100</v>
      </c>
      <c r="B69" s="27">
        <v>0.13</v>
      </c>
      <c r="C69" s="27">
        <v>0.1</v>
      </c>
      <c r="D69" s="27">
        <v>0.14000000000000001</v>
      </c>
      <c r="E69" s="27">
        <v>0.4</v>
      </c>
      <c r="F69" s="27">
        <v>0.14000000000000001</v>
      </c>
      <c r="G69" s="27">
        <v>0.14000000000000001</v>
      </c>
      <c r="H69" s="27">
        <v>0.31</v>
      </c>
      <c r="I69" s="27">
        <v>0.04</v>
      </c>
      <c r="J69" s="27">
        <v>0.18</v>
      </c>
      <c r="K69" s="27">
        <v>-0.06</v>
      </c>
      <c r="L69" s="27">
        <v>0.24</v>
      </c>
      <c r="M69" s="27">
        <v>0.26</v>
      </c>
      <c r="N69" s="27">
        <v>0.09</v>
      </c>
      <c r="O69" s="27">
        <v>0.28999999999999998</v>
      </c>
      <c r="P69" s="27">
        <v>0.09</v>
      </c>
      <c r="Q69" s="27">
        <v>0.1</v>
      </c>
      <c r="R69" s="27">
        <v>0.05</v>
      </c>
      <c r="S69" s="27">
        <v>0.09</v>
      </c>
      <c r="T69" s="27">
        <v>0.1</v>
      </c>
      <c r="U69" s="27">
        <v>0.06</v>
      </c>
      <c r="V69" s="27">
        <v>0.04</v>
      </c>
      <c r="W69" s="27">
        <v>0.11</v>
      </c>
      <c r="X69" s="27">
        <v>0.06</v>
      </c>
      <c r="Y69" s="27">
        <v>7.0000000000000007E-2</v>
      </c>
      <c r="Z69" s="27">
        <v>0.12</v>
      </c>
      <c r="AA69" s="27">
        <v>0.11</v>
      </c>
      <c r="AB69" s="27">
        <v>0.09</v>
      </c>
      <c r="AC69" s="27">
        <v>0.13</v>
      </c>
      <c r="AD69" s="27">
        <v>0.08</v>
      </c>
      <c r="AE69" s="27">
        <v>0.66</v>
      </c>
      <c r="AF69" s="27">
        <v>0.11</v>
      </c>
      <c r="AG69" s="27">
        <v>0.09</v>
      </c>
      <c r="AH69" s="27">
        <v>0.2</v>
      </c>
      <c r="AI69" s="27">
        <v>0.05</v>
      </c>
      <c r="AJ69" s="27">
        <v>0.21</v>
      </c>
      <c r="AK69" s="27">
        <v>0.01</v>
      </c>
      <c r="AL69" s="27">
        <v>0.05</v>
      </c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</row>
    <row r="70" spans="1:121" x14ac:dyDescent="0.25">
      <c r="A70" s="23">
        <v>110</v>
      </c>
      <c r="B70" s="27">
        <v>0.1</v>
      </c>
      <c r="C70" s="27">
        <v>7.0000000000000007E-2</v>
      </c>
      <c r="D70" s="27">
        <v>0.13</v>
      </c>
      <c r="E70" s="27">
        <v>0.25</v>
      </c>
      <c r="F70" s="27">
        <v>0.09</v>
      </c>
      <c r="G70" s="27">
        <v>0.1</v>
      </c>
      <c r="H70" s="27">
        <v>0.17</v>
      </c>
      <c r="I70" s="27">
        <v>0.05</v>
      </c>
      <c r="J70" s="27">
        <v>0.15</v>
      </c>
      <c r="K70" s="27">
        <v>0.05</v>
      </c>
      <c r="L70" s="27">
        <v>0.18</v>
      </c>
      <c r="M70" s="27">
        <v>0.18</v>
      </c>
      <c r="N70" s="27">
        <v>0.12</v>
      </c>
      <c r="O70" s="27">
        <v>0.21</v>
      </c>
      <c r="P70" s="27">
        <v>0.03</v>
      </c>
      <c r="Q70" s="27">
        <v>7.0000000000000007E-2</v>
      </c>
      <c r="R70" s="27">
        <v>0.04</v>
      </c>
      <c r="S70" s="27">
        <v>0.06</v>
      </c>
      <c r="T70" s="27">
        <v>7.0000000000000007E-2</v>
      </c>
      <c r="U70" s="27">
        <v>0.01</v>
      </c>
      <c r="V70" s="27">
        <v>0.04</v>
      </c>
      <c r="W70" s="27">
        <v>0.09</v>
      </c>
      <c r="X70" s="27">
        <v>0.03</v>
      </c>
      <c r="Y70" s="27">
        <v>-0.01</v>
      </c>
      <c r="Z70" s="27">
        <v>0.08</v>
      </c>
      <c r="AA70" s="27">
        <v>0.04</v>
      </c>
      <c r="AB70" s="27">
        <v>7.0000000000000007E-2</v>
      </c>
      <c r="AC70" s="27">
        <v>0.1</v>
      </c>
      <c r="AD70" s="27">
        <v>7.0000000000000007E-2</v>
      </c>
      <c r="AE70" s="27">
        <v>0.35</v>
      </c>
      <c r="AF70" s="27">
        <v>7.0000000000000007E-2</v>
      </c>
      <c r="AG70" s="27">
        <v>0.04</v>
      </c>
      <c r="AH70" s="27">
        <v>0.13</v>
      </c>
      <c r="AI70" s="27">
        <v>0.02</v>
      </c>
      <c r="AJ70" s="27">
        <v>0.18</v>
      </c>
      <c r="AK70" s="27">
        <v>0.05</v>
      </c>
      <c r="AL70" s="27">
        <v>0.02</v>
      </c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</row>
    <row r="71" spans="1:121" ht="60" x14ac:dyDescent="0.25">
      <c r="A71" s="32" t="s">
        <v>150</v>
      </c>
      <c r="C71" s="33" t="s">
        <v>149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topLeftCell="A7" zoomScaleNormal="100" workbookViewId="0">
      <pane xSplit="1" topLeftCell="E1" activePane="topRight" state="frozen"/>
      <selection pane="topRight" activeCell="G17" sqref="G17"/>
    </sheetView>
  </sheetViews>
  <sheetFormatPr defaultRowHeight="12.75" x14ac:dyDescent="0.2"/>
  <cols>
    <col min="1" max="2" width="18" style="2" customWidth="1"/>
    <col min="3" max="3" width="18" style="13" customWidth="1"/>
    <col min="4" max="4" width="23.28515625" style="2" bestFit="1" customWidth="1"/>
    <col min="5" max="5" width="27.28515625" style="13" bestFit="1" customWidth="1"/>
    <col min="6" max="8" width="25" style="13" customWidth="1"/>
    <col min="9" max="9" width="18" style="2" customWidth="1"/>
    <col min="10" max="10" width="19.140625" style="6" bestFit="1" customWidth="1"/>
    <col min="11" max="11" width="16" style="10" bestFit="1" customWidth="1"/>
    <col min="12" max="12" width="14.140625" style="6" customWidth="1"/>
    <col min="13" max="13" width="16.140625" style="6" bestFit="1" customWidth="1"/>
    <col min="14" max="14" width="16" style="10" bestFit="1" customWidth="1"/>
    <col min="15" max="15" width="14.140625" style="6" customWidth="1"/>
    <col min="16" max="16" width="14.140625" style="6" bestFit="1" customWidth="1"/>
    <col min="17" max="17" width="16" style="10" bestFit="1" customWidth="1"/>
    <col min="18" max="18" width="14.140625" style="6" customWidth="1"/>
    <col min="19" max="23" width="14.140625" style="6" bestFit="1" customWidth="1"/>
    <col min="24" max="32" width="12.7109375" style="6" bestFit="1" customWidth="1"/>
    <col min="33" max="36" width="11.42578125" style="6" bestFit="1" customWidth="1"/>
    <col min="37" max="37" width="9.140625" style="6"/>
    <col min="38" max="38" width="13.42578125" style="6" customWidth="1"/>
    <col min="39" max="39" width="9.140625" style="6"/>
    <col min="40" max="16384" width="9.140625" style="2"/>
  </cols>
  <sheetData>
    <row r="1" spans="1:39" s="4" customFormat="1" ht="7.5" customHeight="1" x14ac:dyDescent="0.2">
      <c r="A1" s="4" t="s">
        <v>124</v>
      </c>
      <c r="C1" s="11"/>
      <c r="E1" s="11"/>
      <c r="F1" s="11"/>
      <c r="G1" s="11"/>
      <c r="H1" s="11"/>
      <c r="J1" s="5"/>
      <c r="K1" s="9"/>
      <c r="L1" s="5"/>
      <c r="M1" s="5"/>
      <c r="N1" s="9"/>
      <c r="O1" s="5"/>
      <c r="P1" s="5"/>
      <c r="Q1" s="9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x14ac:dyDescent="0.2">
      <c r="A2" s="3" t="s">
        <v>53</v>
      </c>
      <c r="B2" s="3"/>
      <c r="C2" s="12"/>
      <c r="D2" s="3"/>
      <c r="E2" s="12"/>
      <c r="F2" s="12"/>
      <c r="G2" s="12"/>
      <c r="H2" s="12"/>
      <c r="I2" s="3"/>
      <c r="M2" s="7"/>
      <c r="O2" s="7"/>
    </row>
    <row r="3" spans="1:39" x14ac:dyDescent="0.2">
      <c r="AL3" s="7" t="s">
        <v>54</v>
      </c>
    </row>
    <row r="4" spans="1:39" s="14" customFormat="1" x14ac:dyDescent="0.2">
      <c r="B4" s="37">
        <v>2000</v>
      </c>
      <c r="C4" s="37"/>
      <c r="D4" s="37"/>
      <c r="E4" s="15"/>
      <c r="F4" s="15"/>
      <c r="G4" s="15"/>
      <c r="H4" s="15"/>
      <c r="J4" s="37">
        <v>1990</v>
      </c>
      <c r="K4" s="37"/>
      <c r="L4" s="16"/>
      <c r="M4" s="37">
        <v>1980</v>
      </c>
      <c r="N4" s="37"/>
      <c r="O4" s="16"/>
      <c r="P4" s="37">
        <v>1970</v>
      </c>
      <c r="Q4" s="37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7" t="s">
        <v>55</v>
      </c>
      <c r="AL4" s="17" t="s">
        <v>56</v>
      </c>
      <c r="AM4" s="17" t="s">
        <v>57</v>
      </c>
    </row>
    <row r="5" spans="1:39" x14ac:dyDescent="0.2">
      <c r="A5" s="1"/>
      <c r="B5" s="1"/>
      <c r="D5" s="1"/>
      <c r="I5" s="1"/>
      <c r="AK5" s="7" t="s">
        <v>58</v>
      </c>
      <c r="AL5" s="7" t="s">
        <v>59</v>
      </c>
      <c r="AM5" s="7" t="s">
        <v>60</v>
      </c>
    </row>
    <row r="6" spans="1:39" s="18" customFormat="1" x14ac:dyDescent="0.2">
      <c r="B6" s="18" t="s">
        <v>125</v>
      </c>
      <c r="C6" s="12" t="s">
        <v>129</v>
      </c>
      <c r="D6" s="19" t="s">
        <v>128</v>
      </c>
      <c r="E6" s="20" t="s">
        <v>130</v>
      </c>
      <c r="F6" s="20" t="s">
        <v>131</v>
      </c>
      <c r="G6" s="20" t="s">
        <v>127</v>
      </c>
      <c r="H6" s="20" t="s">
        <v>132</v>
      </c>
      <c r="J6" s="21" t="s">
        <v>125</v>
      </c>
      <c r="K6" s="20" t="s">
        <v>126</v>
      </c>
      <c r="L6" s="21"/>
      <c r="M6" s="21" t="s">
        <v>125</v>
      </c>
      <c r="N6" s="20" t="s">
        <v>126</v>
      </c>
      <c r="O6" s="21"/>
      <c r="P6" s="21" t="s">
        <v>125</v>
      </c>
      <c r="Q6" s="20" t="s">
        <v>126</v>
      </c>
      <c r="R6" s="21"/>
      <c r="S6" s="21">
        <v>1960</v>
      </c>
      <c r="T6" s="21">
        <v>1950</v>
      </c>
      <c r="U6" s="21">
        <v>1940</v>
      </c>
      <c r="V6" s="21">
        <v>1930</v>
      </c>
      <c r="W6" s="21">
        <v>1920</v>
      </c>
      <c r="X6" s="21">
        <v>1910</v>
      </c>
      <c r="Y6" s="21">
        <v>1900</v>
      </c>
      <c r="Z6" s="21">
        <v>1890</v>
      </c>
      <c r="AA6" s="21">
        <v>1880</v>
      </c>
      <c r="AB6" s="21">
        <v>1870</v>
      </c>
      <c r="AC6" s="21">
        <v>1860</v>
      </c>
      <c r="AD6" s="21">
        <v>1850</v>
      </c>
      <c r="AE6" s="21">
        <v>1840</v>
      </c>
      <c r="AF6" s="21">
        <v>1830</v>
      </c>
      <c r="AG6" s="21">
        <v>1820</v>
      </c>
      <c r="AH6" s="21">
        <v>1810</v>
      </c>
      <c r="AI6" s="21">
        <v>1800</v>
      </c>
      <c r="AJ6" s="21">
        <v>1790</v>
      </c>
      <c r="AK6" s="22"/>
      <c r="AL6" s="22"/>
      <c r="AM6" s="22"/>
    </row>
    <row r="7" spans="1:39" x14ac:dyDescent="0.2">
      <c r="AK7" s="7"/>
      <c r="AL7" s="7"/>
      <c r="AM7" s="7"/>
    </row>
    <row r="8" spans="1:39" x14ac:dyDescent="0.2">
      <c r="A8" s="1" t="s">
        <v>0</v>
      </c>
      <c r="B8" s="8">
        <v>281421906</v>
      </c>
      <c r="C8" s="10"/>
      <c r="I8" s="8"/>
      <c r="J8" s="8">
        <v>248709873</v>
      </c>
      <c r="L8" s="8"/>
      <c r="M8" s="8">
        <v>226545805</v>
      </c>
      <c r="O8" s="8"/>
      <c r="P8" s="8">
        <v>203211926</v>
      </c>
      <c r="R8" s="8"/>
      <c r="S8" s="8">
        <v>179323175</v>
      </c>
      <c r="T8" s="8">
        <v>151325798</v>
      </c>
      <c r="U8" s="8">
        <v>132164569</v>
      </c>
      <c r="V8" s="8">
        <v>123202624</v>
      </c>
      <c r="W8" s="8">
        <v>106021537</v>
      </c>
      <c r="X8" s="8">
        <v>92228496</v>
      </c>
      <c r="Y8" s="8">
        <v>76212168</v>
      </c>
      <c r="Z8" s="8">
        <v>62979766</v>
      </c>
      <c r="AA8" s="8">
        <v>50189209</v>
      </c>
      <c r="AB8" s="8">
        <v>38558371</v>
      </c>
      <c r="AC8" s="8">
        <v>31443321</v>
      </c>
      <c r="AD8" s="8">
        <v>23191876</v>
      </c>
      <c r="AE8" s="8">
        <v>17063353</v>
      </c>
      <c r="AF8" s="8">
        <v>12860702</v>
      </c>
      <c r="AG8" s="8">
        <v>9638453</v>
      </c>
      <c r="AH8" s="8">
        <v>7239881</v>
      </c>
      <c r="AI8" s="8">
        <v>5308483</v>
      </c>
      <c r="AJ8" s="8">
        <v>3929214</v>
      </c>
      <c r="AK8" s="7" t="s">
        <v>61</v>
      </c>
      <c r="AL8" s="7" t="s">
        <v>62</v>
      </c>
    </row>
    <row r="10" spans="1:39" x14ac:dyDescent="0.2">
      <c r="A10" s="1" t="s">
        <v>1</v>
      </c>
      <c r="B10" s="8">
        <v>4447100</v>
      </c>
      <c r="C10" s="10">
        <f>B10*100/281421906</f>
        <v>1.580225243730671</v>
      </c>
      <c r="D10" s="8">
        <f>E10*281421906/100</f>
        <v>4704567.8729798561</v>
      </c>
      <c r="E10" s="10">
        <f>(K10+N10)/2</f>
        <v>1.6717134567981555</v>
      </c>
      <c r="F10" s="10">
        <f>C10-E10</f>
        <v>-9.1488213067484558E-2</v>
      </c>
      <c r="G10" s="10">
        <f>(K10+N10+Q10)/3</f>
        <v>1.6794301770001134</v>
      </c>
      <c r="H10" s="10">
        <f>C10-G10</f>
        <v>-9.9204933269442463E-2</v>
      </c>
      <c r="I10" s="8"/>
      <c r="J10" s="8">
        <v>4040587</v>
      </c>
      <c r="K10" s="10">
        <f>J10*100/248709873</f>
        <v>1.6246186575793877</v>
      </c>
      <c r="L10" s="8"/>
      <c r="M10" s="8">
        <v>3893888</v>
      </c>
      <c r="N10" s="10">
        <f>M10*100/226545805</f>
        <v>1.7188082560169233</v>
      </c>
      <c r="O10" s="8"/>
      <c r="P10" s="8">
        <v>3444165</v>
      </c>
      <c r="Q10" s="10">
        <f>P10*100/203211926</f>
        <v>1.6948636174040297</v>
      </c>
      <c r="R10" s="8"/>
      <c r="S10" s="8">
        <v>3266740</v>
      </c>
      <c r="T10" s="8">
        <v>3061743</v>
      </c>
      <c r="U10" s="8">
        <v>2832961</v>
      </c>
      <c r="V10" s="8">
        <v>2646248</v>
      </c>
      <c r="W10" s="8">
        <v>2348174</v>
      </c>
      <c r="X10" s="8">
        <v>2138093</v>
      </c>
      <c r="Y10" s="8">
        <v>1828697</v>
      </c>
      <c r="Z10" s="8">
        <v>1513401</v>
      </c>
      <c r="AA10" s="8">
        <v>1262505</v>
      </c>
      <c r="AB10" s="8">
        <v>996992</v>
      </c>
      <c r="AC10" s="8">
        <v>964201</v>
      </c>
      <c r="AD10" s="8">
        <v>771623</v>
      </c>
      <c r="AE10" s="8">
        <v>590756</v>
      </c>
      <c r="AF10" s="8">
        <v>309527</v>
      </c>
      <c r="AG10" s="8">
        <v>127901</v>
      </c>
      <c r="AH10" s="8">
        <v>9046</v>
      </c>
      <c r="AI10" s="8">
        <v>1250</v>
      </c>
      <c r="AJ10" s="6" t="s">
        <v>52</v>
      </c>
      <c r="AK10" s="7" t="s">
        <v>63</v>
      </c>
      <c r="AL10" s="7" t="s">
        <v>64</v>
      </c>
      <c r="AM10" s="7" t="s">
        <v>65</v>
      </c>
    </row>
    <row r="11" spans="1:39" x14ac:dyDescent="0.2">
      <c r="A11" s="1" t="s">
        <v>2</v>
      </c>
      <c r="B11" s="8">
        <v>626932</v>
      </c>
      <c r="C11" s="10">
        <f t="shared" ref="C11:C60" si="0">B11*100/281421906</f>
        <v>0.222772991950385</v>
      </c>
      <c r="D11" s="8">
        <f t="shared" ref="D11:D60" si="1">E11*281421906/100</f>
        <v>560789.8237653363</v>
      </c>
      <c r="E11" s="10">
        <f t="shared" ref="E11:E60" si="2">(K11+N11)/2</f>
        <v>0.19927013917862396</v>
      </c>
      <c r="F11" s="10">
        <f t="shared" ref="F11:F60" si="3">C11-E11</f>
        <v>2.3502852771761035E-2</v>
      </c>
      <c r="G11" s="10">
        <f t="shared" ref="G11:G60" si="4">(K11+N11+Q11)/3</f>
        <v>0.18211913007761901</v>
      </c>
      <c r="H11" s="10">
        <f t="shared" ref="H11:H60" si="5">C11-G11</f>
        <v>4.0653861872765984E-2</v>
      </c>
      <c r="I11" s="8"/>
      <c r="J11" s="8">
        <v>550043</v>
      </c>
      <c r="K11" s="10">
        <f t="shared" ref="K11:K60" si="6">J11*100/248709873</f>
        <v>0.22115849015772687</v>
      </c>
      <c r="L11" s="8"/>
      <c r="M11" s="8">
        <v>401851</v>
      </c>
      <c r="N11" s="10">
        <f t="shared" ref="N11:N60" si="7">M11*100/226545805</f>
        <v>0.17738178819952105</v>
      </c>
      <c r="O11" s="8"/>
      <c r="P11" s="8">
        <v>300382</v>
      </c>
      <c r="Q11" s="10">
        <f t="shared" ref="Q11:Q60" si="8">P11*100/203211926</f>
        <v>0.14781711187560911</v>
      </c>
      <c r="R11" s="8"/>
      <c r="S11" s="8">
        <v>226167</v>
      </c>
      <c r="T11" s="8">
        <v>128643</v>
      </c>
      <c r="U11" s="8">
        <v>72524</v>
      </c>
      <c r="V11" s="8">
        <v>59278</v>
      </c>
      <c r="W11" s="8">
        <v>55036</v>
      </c>
      <c r="X11" s="8">
        <v>64356</v>
      </c>
      <c r="Y11" s="8">
        <v>63592</v>
      </c>
      <c r="Z11" s="8">
        <v>32052</v>
      </c>
      <c r="AA11" s="8">
        <v>33426</v>
      </c>
      <c r="AB11" s="6" t="s">
        <v>52</v>
      </c>
      <c r="AC11" s="6" t="s">
        <v>52</v>
      </c>
      <c r="AD11" s="6" t="s">
        <v>52</v>
      </c>
      <c r="AE11" s="6" t="s">
        <v>52</v>
      </c>
      <c r="AF11" s="6" t="s">
        <v>52</v>
      </c>
      <c r="AG11" s="6" t="s">
        <v>52</v>
      </c>
      <c r="AH11" s="6" t="s">
        <v>52</v>
      </c>
      <c r="AI11" s="6" t="s">
        <v>52</v>
      </c>
      <c r="AJ11" s="6" t="s">
        <v>52</v>
      </c>
      <c r="AK11" s="7" t="s">
        <v>66</v>
      </c>
      <c r="AL11" s="7" t="s">
        <v>66</v>
      </c>
      <c r="AM11" s="7" t="s">
        <v>67</v>
      </c>
    </row>
    <row r="12" spans="1:39" x14ac:dyDescent="0.2">
      <c r="A12" s="1" t="s">
        <v>3</v>
      </c>
      <c r="B12" s="8">
        <v>5130632</v>
      </c>
      <c r="C12" s="10">
        <f t="shared" si="0"/>
        <v>1.8231103871494638</v>
      </c>
      <c r="D12" s="8">
        <f t="shared" si="1"/>
        <v>3761975.5708094235</v>
      </c>
      <c r="E12" s="10">
        <f t="shared" si="2"/>
        <v>1.3367742491266559</v>
      </c>
      <c r="F12" s="10">
        <f t="shared" si="3"/>
        <v>0.48633613802280795</v>
      </c>
      <c r="G12" s="10">
        <f t="shared" si="4"/>
        <v>1.1816677524206316</v>
      </c>
      <c r="H12" s="10">
        <f t="shared" si="5"/>
        <v>0.64144263472883223</v>
      </c>
      <c r="I12" s="8"/>
      <c r="J12" s="8">
        <v>3665228</v>
      </c>
      <c r="K12" s="10">
        <f t="shared" si="6"/>
        <v>1.4736962211387563</v>
      </c>
      <c r="L12" s="8"/>
      <c r="M12" s="8">
        <v>2718215</v>
      </c>
      <c r="N12" s="10">
        <f t="shared" si="7"/>
        <v>1.1998522771145552</v>
      </c>
      <c r="O12" s="8"/>
      <c r="P12" s="8">
        <v>1770900</v>
      </c>
      <c r="Q12" s="10">
        <f t="shared" si="8"/>
        <v>0.87145475900858294</v>
      </c>
      <c r="R12" s="8"/>
      <c r="S12" s="8">
        <v>1302161</v>
      </c>
      <c r="T12" s="8">
        <v>749587</v>
      </c>
      <c r="U12" s="8">
        <v>499261</v>
      </c>
      <c r="V12" s="8">
        <v>435573</v>
      </c>
      <c r="W12" s="8">
        <v>334162</v>
      </c>
      <c r="X12" s="8">
        <v>204354</v>
      </c>
      <c r="Y12" s="8">
        <v>122931</v>
      </c>
      <c r="Z12" s="8">
        <v>88243</v>
      </c>
      <c r="AA12" s="8">
        <v>40440</v>
      </c>
      <c r="AB12" s="8">
        <v>9658</v>
      </c>
      <c r="AC12" s="8">
        <v>6482</v>
      </c>
      <c r="AD12" s="6" t="s">
        <v>52</v>
      </c>
      <c r="AE12" s="6" t="s">
        <v>52</v>
      </c>
      <c r="AF12" s="6" t="s">
        <v>52</v>
      </c>
      <c r="AG12" s="6" t="s">
        <v>52</v>
      </c>
      <c r="AH12" s="6" t="s">
        <v>52</v>
      </c>
      <c r="AI12" s="6" t="s">
        <v>52</v>
      </c>
      <c r="AJ12" s="6" t="s">
        <v>52</v>
      </c>
      <c r="AK12" s="7" t="s">
        <v>68</v>
      </c>
      <c r="AL12" s="7" t="s">
        <v>69</v>
      </c>
      <c r="AM12" s="7" t="s">
        <v>70</v>
      </c>
    </row>
    <row r="13" spans="1:39" x14ac:dyDescent="0.2">
      <c r="A13" s="1" t="s">
        <v>4</v>
      </c>
      <c r="B13" s="8">
        <v>2673400</v>
      </c>
      <c r="C13" s="10">
        <f t="shared" si="0"/>
        <v>0.94996158543535703</v>
      </c>
      <c r="D13" s="8">
        <f t="shared" si="1"/>
        <v>2750092.8837225968</v>
      </c>
      <c r="E13" s="10">
        <f t="shared" si="2"/>
        <v>0.97721350935722717</v>
      </c>
      <c r="F13" s="10">
        <f t="shared" si="3"/>
        <v>-2.7251923921870147E-2</v>
      </c>
      <c r="G13" s="10">
        <f t="shared" si="4"/>
        <v>0.96695830522499671</v>
      </c>
      <c r="H13" s="10">
        <f t="shared" si="5"/>
        <v>-1.699671978963968E-2</v>
      </c>
      <c r="I13" s="8"/>
      <c r="J13" s="8">
        <v>2350725</v>
      </c>
      <c r="K13" s="10">
        <f t="shared" si="6"/>
        <v>0.94516754467563902</v>
      </c>
      <c r="L13" s="8"/>
      <c r="M13" s="8">
        <v>2286435</v>
      </c>
      <c r="N13" s="10">
        <f t="shared" si="7"/>
        <v>1.0092594740388152</v>
      </c>
      <c r="O13" s="8"/>
      <c r="P13" s="8">
        <v>1923295</v>
      </c>
      <c r="Q13" s="10">
        <f t="shared" si="8"/>
        <v>0.94644789696053566</v>
      </c>
      <c r="R13" s="8"/>
      <c r="S13" s="8">
        <v>1786272</v>
      </c>
      <c r="T13" s="8">
        <v>1909511</v>
      </c>
      <c r="U13" s="8">
        <v>1949387</v>
      </c>
      <c r="V13" s="8">
        <v>1854482</v>
      </c>
      <c r="W13" s="8">
        <v>1752204</v>
      </c>
      <c r="X13" s="8">
        <v>1574449</v>
      </c>
      <c r="Y13" s="8">
        <v>1311564</v>
      </c>
      <c r="Z13" s="8">
        <v>1128211</v>
      </c>
      <c r="AA13" s="8">
        <v>802525</v>
      </c>
      <c r="AB13" s="8">
        <v>484471</v>
      </c>
      <c r="AC13" s="8">
        <v>435450</v>
      </c>
      <c r="AD13" s="8">
        <v>209897</v>
      </c>
      <c r="AE13" s="8">
        <v>97574</v>
      </c>
      <c r="AF13" s="8">
        <v>30388</v>
      </c>
      <c r="AG13" s="8">
        <v>14273</v>
      </c>
      <c r="AH13" s="8">
        <v>1062</v>
      </c>
      <c r="AI13" s="6" t="s">
        <v>52</v>
      </c>
      <c r="AJ13" s="6" t="s">
        <v>52</v>
      </c>
      <c r="AK13" s="7" t="s">
        <v>71</v>
      </c>
      <c r="AL13" s="7" t="s">
        <v>72</v>
      </c>
      <c r="AM13" s="7" t="s">
        <v>73</v>
      </c>
    </row>
    <row r="14" spans="1:39" x14ac:dyDescent="0.2">
      <c r="A14" s="1" t="s">
        <v>5</v>
      </c>
      <c r="B14" s="8">
        <v>33871648</v>
      </c>
      <c r="C14" s="10">
        <f t="shared" si="0"/>
        <v>12.035896025805467</v>
      </c>
      <c r="D14" s="8">
        <f t="shared" si="1"/>
        <v>31537616.101940967</v>
      </c>
      <c r="E14" s="10">
        <f t="shared" si="2"/>
        <v>11.206524946903375</v>
      </c>
      <c r="F14" s="10">
        <f t="shared" si="3"/>
        <v>0.82937107890209205</v>
      </c>
      <c r="G14" s="10">
        <f t="shared" si="4"/>
        <v>10.74397644105226</v>
      </c>
      <c r="H14" s="10">
        <f t="shared" si="5"/>
        <v>1.2919195847532077</v>
      </c>
      <c r="I14" s="8"/>
      <c r="J14" s="8">
        <v>29760021</v>
      </c>
      <c r="K14" s="10">
        <f t="shared" si="6"/>
        <v>11.965757788795139</v>
      </c>
      <c r="L14" s="8"/>
      <c r="M14" s="8">
        <v>23667902</v>
      </c>
      <c r="N14" s="10">
        <f t="shared" si="7"/>
        <v>10.447292105011611</v>
      </c>
      <c r="O14" s="8"/>
      <c r="P14" s="8">
        <v>19953134</v>
      </c>
      <c r="Q14" s="10">
        <f t="shared" si="8"/>
        <v>9.8188794293500266</v>
      </c>
      <c r="R14" s="8"/>
      <c r="S14" s="8">
        <v>15717204</v>
      </c>
      <c r="T14" s="8">
        <v>10586223</v>
      </c>
      <c r="U14" s="8">
        <v>6907387</v>
      </c>
      <c r="V14" s="8">
        <v>5677251</v>
      </c>
      <c r="W14" s="8">
        <v>3426861</v>
      </c>
      <c r="X14" s="8">
        <v>2377549</v>
      </c>
      <c r="Y14" s="8">
        <v>1485053</v>
      </c>
      <c r="Z14" s="8">
        <v>1213398</v>
      </c>
      <c r="AA14" s="8">
        <v>864694</v>
      </c>
      <c r="AB14" s="8">
        <v>560247</v>
      </c>
      <c r="AC14" s="8">
        <v>379994</v>
      </c>
      <c r="AD14" s="8">
        <v>92597</v>
      </c>
      <c r="AE14" s="6" t="s">
        <v>52</v>
      </c>
      <c r="AF14" s="6" t="s">
        <v>52</v>
      </c>
      <c r="AG14" s="6" t="s">
        <v>52</v>
      </c>
      <c r="AH14" s="6" t="s">
        <v>52</v>
      </c>
      <c r="AI14" s="6" t="s">
        <v>52</v>
      </c>
      <c r="AJ14" s="6" t="s">
        <v>52</v>
      </c>
      <c r="AK14" s="7" t="s">
        <v>74</v>
      </c>
      <c r="AL14" s="7" t="s">
        <v>68</v>
      </c>
      <c r="AM14" s="7" t="s">
        <v>75</v>
      </c>
    </row>
    <row r="15" spans="1:39" x14ac:dyDescent="0.2">
      <c r="A15" s="1" t="s">
        <v>6</v>
      </c>
      <c r="B15" s="8">
        <v>4301261</v>
      </c>
      <c r="C15" s="10">
        <f t="shared" si="0"/>
        <v>1.5284030518931955</v>
      </c>
      <c r="D15" s="8">
        <f t="shared" si="1"/>
        <v>3658847.0980311525</v>
      </c>
      <c r="E15" s="10">
        <f t="shared" si="2"/>
        <v>1.3001287462075366</v>
      </c>
      <c r="F15" s="10">
        <f t="shared" si="3"/>
        <v>0.22827430568565887</v>
      </c>
      <c r="G15" s="10">
        <f t="shared" si="4"/>
        <v>1.2288144170068664</v>
      </c>
      <c r="H15" s="10">
        <f t="shared" si="5"/>
        <v>0.29958863488632903</v>
      </c>
      <c r="I15" s="8"/>
      <c r="J15" s="8">
        <v>3294394</v>
      </c>
      <c r="K15" s="10">
        <f t="shared" si="6"/>
        <v>1.3245931736694667</v>
      </c>
      <c r="L15" s="8"/>
      <c r="M15" s="8">
        <v>2889964</v>
      </c>
      <c r="N15" s="10">
        <f t="shared" si="7"/>
        <v>1.2756643187456065</v>
      </c>
      <c r="O15" s="8"/>
      <c r="P15" s="8">
        <v>2207259</v>
      </c>
      <c r="Q15" s="10">
        <f t="shared" si="8"/>
        <v>1.0861857586055259</v>
      </c>
      <c r="R15" s="8"/>
      <c r="S15" s="8">
        <v>1753947</v>
      </c>
      <c r="T15" s="8">
        <v>1325089</v>
      </c>
      <c r="U15" s="8">
        <v>1123296</v>
      </c>
      <c r="V15" s="8">
        <v>1035791</v>
      </c>
      <c r="W15" s="8">
        <v>939629</v>
      </c>
      <c r="X15" s="8">
        <v>799024</v>
      </c>
      <c r="Y15" s="8">
        <v>539700</v>
      </c>
      <c r="Z15" s="8">
        <v>413249</v>
      </c>
      <c r="AA15" s="8">
        <v>194327</v>
      </c>
      <c r="AB15" s="8">
        <v>39864</v>
      </c>
      <c r="AC15" s="8">
        <v>34277</v>
      </c>
      <c r="AD15" s="6" t="s">
        <v>52</v>
      </c>
      <c r="AE15" s="6" t="s">
        <v>52</v>
      </c>
      <c r="AF15" s="6" t="s">
        <v>52</v>
      </c>
      <c r="AG15" s="6" t="s">
        <v>52</v>
      </c>
      <c r="AH15" s="6" t="s">
        <v>52</v>
      </c>
      <c r="AI15" s="6" t="s">
        <v>52</v>
      </c>
      <c r="AJ15" s="6" t="s">
        <v>52</v>
      </c>
      <c r="AK15" s="7" t="s">
        <v>68</v>
      </c>
      <c r="AL15" s="7" t="s">
        <v>68</v>
      </c>
      <c r="AM15" s="7" t="s">
        <v>76</v>
      </c>
    </row>
    <row r="16" spans="1:39" x14ac:dyDescent="0.2">
      <c r="A16" s="1" t="s">
        <v>7</v>
      </c>
      <c r="B16" s="8">
        <v>3405565</v>
      </c>
      <c r="C16" s="10">
        <f t="shared" si="0"/>
        <v>1.2101278995672782</v>
      </c>
      <c r="D16" s="8">
        <f t="shared" si="1"/>
        <v>3789891.506192999</v>
      </c>
      <c r="E16" s="10">
        <f t="shared" si="2"/>
        <v>1.3466938519679412</v>
      </c>
      <c r="F16" s="10">
        <f t="shared" si="3"/>
        <v>-0.13656595240066305</v>
      </c>
      <c r="G16" s="10">
        <f t="shared" si="4"/>
        <v>1.3950943062622032</v>
      </c>
      <c r="H16" s="10">
        <f t="shared" si="5"/>
        <v>-0.18496640669492503</v>
      </c>
      <c r="I16" s="8"/>
      <c r="J16" s="8">
        <v>3287116</v>
      </c>
      <c r="K16" s="10">
        <f t="shared" si="6"/>
        <v>1.3216668724687097</v>
      </c>
      <c r="L16" s="8"/>
      <c r="M16" s="8">
        <v>3107576</v>
      </c>
      <c r="N16" s="10">
        <f t="shared" si="7"/>
        <v>1.3717208314671729</v>
      </c>
      <c r="O16" s="8"/>
      <c r="P16" s="8">
        <v>3031709</v>
      </c>
      <c r="Q16" s="10">
        <f t="shared" si="8"/>
        <v>1.4918952148507267</v>
      </c>
      <c r="R16" s="8"/>
      <c r="S16" s="8">
        <v>2535234</v>
      </c>
      <c r="T16" s="8">
        <v>2007280</v>
      </c>
      <c r="U16" s="8">
        <v>1709242</v>
      </c>
      <c r="V16" s="8">
        <v>1606903</v>
      </c>
      <c r="W16" s="8">
        <v>1380631</v>
      </c>
      <c r="X16" s="8">
        <v>1114756</v>
      </c>
      <c r="Y16" s="8">
        <v>908420</v>
      </c>
      <c r="Z16" s="8">
        <v>746258</v>
      </c>
      <c r="AA16" s="8">
        <v>622700</v>
      </c>
      <c r="AB16" s="8">
        <v>537454</v>
      </c>
      <c r="AC16" s="8">
        <v>460147</v>
      </c>
      <c r="AD16" s="8">
        <v>370792</v>
      </c>
      <c r="AE16" s="8">
        <v>309978</v>
      </c>
      <c r="AF16" s="8">
        <v>297675</v>
      </c>
      <c r="AG16" s="8">
        <v>275248</v>
      </c>
      <c r="AH16" s="8">
        <v>261942</v>
      </c>
      <c r="AI16" s="8">
        <v>251002</v>
      </c>
      <c r="AJ16" s="8">
        <v>237946</v>
      </c>
      <c r="AK16" s="7" t="s">
        <v>61</v>
      </c>
      <c r="AL16" s="7" t="s">
        <v>61</v>
      </c>
      <c r="AM16" s="7" t="s">
        <v>77</v>
      </c>
    </row>
    <row r="17" spans="1:39" x14ac:dyDescent="0.2">
      <c r="A17" s="1" t="s">
        <v>8</v>
      </c>
      <c r="B17" s="8">
        <v>783600</v>
      </c>
      <c r="C17" s="10">
        <f t="shared" si="0"/>
        <v>0.27844314294424544</v>
      </c>
      <c r="D17" s="8">
        <f t="shared" si="1"/>
        <v>746045.6281388693</v>
      </c>
      <c r="E17" s="10">
        <f t="shared" si="2"/>
        <v>0.26509863384226717</v>
      </c>
      <c r="F17" s="10">
        <f t="shared" si="3"/>
        <v>1.3344509101978264E-2</v>
      </c>
      <c r="G17" s="10">
        <f t="shared" si="4"/>
        <v>0.26663921933747098</v>
      </c>
      <c r="H17" s="10">
        <f t="shared" si="5"/>
        <v>1.1803923606774458E-2</v>
      </c>
      <c r="I17" s="8"/>
      <c r="J17" s="8">
        <v>666168</v>
      </c>
      <c r="K17" s="10">
        <f t="shared" si="6"/>
        <v>0.26784943917365112</v>
      </c>
      <c r="L17" s="8"/>
      <c r="M17" s="8">
        <v>594338</v>
      </c>
      <c r="N17" s="10">
        <f t="shared" si="7"/>
        <v>0.26234782851088329</v>
      </c>
      <c r="O17" s="8"/>
      <c r="P17" s="8">
        <v>548104</v>
      </c>
      <c r="Q17" s="10">
        <f t="shared" si="8"/>
        <v>0.2697203903278787</v>
      </c>
      <c r="R17" s="8"/>
      <c r="S17" s="8">
        <v>446292</v>
      </c>
      <c r="T17" s="8">
        <v>318085</v>
      </c>
      <c r="U17" s="8">
        <v>266505</v>
      </c>
      <c r="V17" s="8">
        <v>238380</v>
      </c>
      <c r="W17" s="8">
        <v>223003</v>
      </c>
      <c r="X17" s="8">
        <v>202322</v>
      </c>
      <c r="Y17" s="8">
        <v>184735</v>
      </c>
      <c r="Z17" s="8">
        <v>168493</v>
      </c>
      <c r="AA17" s="8">
        <v>146608</v>
      </c>
      <c r="AB17" s="8">
        <v>125015</v>
      </c>
      <c r="AC17" s="8">
        <v>112216</v>
      </c>
      <c r="AD17" s="8">
        <v>91532</v>
      </c>
      <c r="AE17" s="8">
        <v>78085</v>
      </c>
      <c r="AF17" s="8">
        <v>76748</v>
      </c>
      <c r="AG17" s="8">
        <v>72749</v>
      </c>
      <c r="AH17" s="8">
        <v>72674</v>
      </c>
      <c r="AI17" s="8">
        <v>64273</v>
      </c>
      <c r="AJ17" s="8">
        <v>59096</v>
      </c>
      <c r="AK17" s="7" t="s">
        <v>61</v>
      </c>
      <c r="AL17" s="7" t="s">
        <v>61</v>
      </c>
      <c r="AM17" s="7" t="s">
        <v>78</v>
      </c>
    </row>
    <row r="18" spans="1:39" x14ac:dyDescent="0.2">
      <c r="A18" s="1" t="s">
        <v>9</v>
      </c>
      <c r="B18" s="8">
        <v>572059</v>
      </c>
      <c r="C18" s="10">
        <f t="shared" si="0"/>
        <v>0.20327450983861931</v>
      </c>
      <c r="D18" s="8">
        <f t="shared" si="1"/>
        <v>739839.90640055283</v>
      </c>
      <c r="E18" s="10">
        <f t="shared" si="2"/>
        <v>0.26289350282509738</v>
      </c>
      <c r="F18" s="10">
        <f t="shared" si="3"/>
        <v>-5.9618992986478075E-2</v>
      </c>
      <c r="G18" s="10">
        <f t="shared" si="4"/>
        <v>0.29935446158140172</v>
      </c>
      <c r="H18" s="10">
        <f t="shared" si="5"/>
        <v>-9.6079951742782416E-2</v>
      </c>
      <c r="I18" s="8"/>
      <c r="J18" s="8">
        <v>606900</v>
      </c>
      <c r="K18" s="10">
        <f t="shared" si="6"/>
        <v>0.24401926336072713</v>
      </c>
      <c r="L18" s="8"/>
      <c r="M18" s="8">
        <v>638333</v>
      </c>
      <c r="N18" s="10">
        <f t="shared" si="7"/>
        <v>0.28176774228946766</v>
      </c>
      <c r="O18" s="8"/>
      <c r="P18" s="8">
        <v>756510</v>
      </c>
      <c r="Q18" s="10">
        <f t="shared" si="8"/>
        <v>0.37227637909401046</v>
      </c>
      <c r="R18" s="8"/>
      <c r="S18" s="8">
        <v>763956</v>
      </c>
      <c r="T18" s="8">
        <v>802178</v>
      </c>
      <c r="U18" s="8">
        <v>663091</v>
      </c>
      <c r="V18" s="8">
        <v>486869</v>
      </c>
      <c r="W18" s="8">
        <v>437571</v>
      </c>
      <c r="X18" s="8">
        <v>331069</v>
      </c>
      <c r="Y18" s="8">
        <v>278718</v>
      </c>
      <c r="Z18" s="8">
        <v>230392</v>
      </c>
      <c r="AA18" s="8">
        <v>177624</v>
      </c>
      <c r="AB18" s="8">
        <v>131700</v>
      </c>
      <c r="AC18" s="8">
        <v>75080</v>
      </c>
      <c r="AD18" s="8">
        <v>51687</v>
      </c>
      <c r="AE18" s="8">
        <v>33745</v>
      </c>
      <c r="AF18" s="8">
        <v>30261</v>
      </c>
      <c r="AG18" s="8">
        <v>23336</v>
      </c>
      <c r="AH18" s="8">
        <v>15471</v>
      </c>
      <c r="AI18" s="8">
        <v>8144</v>
      </c>
      <c r="AJ18" s="6" t="s">
        <v>52</v>
      </c>
      <c r="AK18" s="7" t="s">
        <v>63</v>
      </c>
      <c r="AL18" s="7" t="s">
        <v>63</v>
      </c>
      <c r="AM18" s="7" t="s">
        <v>79</v>
      </c>
    </row>
    <row r="19" spans="1:39" x14ac:dyDescent="0.2">
      <c r="A19" s="1" t="s">
        <v>10</v>
      </c>
      <c r="B19" s="8">
        <v>15982378</v>
      </c>
      <c r="C19" s="10">
        <f t="shared" si="0"/>
        <v>5.6791520699884677</v>
      </c>
      <c r="D19" s="8">
        <f t="shared" si="1"/>
        <v>13373391.613458181</v>
      </c>
      <c r="E19" s="10">
        <f t="shared" si="2"/>
        <v>4.7520791126537887</v>
      </c>
      <c r="F19" s="10">
        <f t="shared" si="3"/>
        <v>0.92707295733467898</v>
      </c>
      <c r="G19" s="10">
        <f t="shared" si="4"/>
        <v>4.2817411513100119</v>
      </c>
      <c r="H19" s="10">
        <f t="shared" si="5"/>
        <v>1.3974109186784558</v>
      </c>
      <c r="I19" s="8"/>
      <c r="J19" s="8">
        <v>12937926</v>
      </c>
      <c r="K19" s="10">
        <f t="shared" si="6"/>
        <v>5.202015442306144</v>
      </c>
      <c r="L19" s="8"/>
      <c r="M19" s="8">
        <v>9746324</v>
      </c>
      <c r="N19" s="10">
        <f t="shared" si="7"/>
        <v>4.3021427830014334</v>
      </c>
      <c r="O19" s="8"/>
      <c r="P19" s="8">
        <v>6789443</v>
      </c>
      <c r="Q19" s="10">
        <f t="shared" si="8"/>
        <v>3.3410652286224578</v>
      </c>
      <c r="R19" s="8"/>
      <c r="S19" s="8">
        <v>4951560</v>
      </c>
      <c r="T19" s="8">
        <v>2771305</v>
      </c>
      <c r="U19" s="8">
        <v>1897414</v>
      </c>
      <c r="V19" s="8">
        <v>1468211</v>
      </c>
      <c r="W19" s="8">
        <v>968470</v>
      </c>
      <c r="X19" s="8">
        <v>752619</v>
      </c>
      <c r="Y19" s="8">
        <v>528542</v>
      </c>
      <c r="Z19" s="8">
        <v>391422</v>
      </c>
      <c r="AA19" s="8">
        <v>269493</v>
      </c>
      <c r="AB19" s="8">
        <v>187748</v>
      </c>
      <c r="AC19" s="8">
        <v>140424</v>
      </c>
      <c r="AD19" s="8">
        <v>87445</v>
      </c>
      <c r="AE19" s="8">
        <v>54477</v>
      </c>
      <c r="AF19" s="8">
        <v>34730</v>
      </c>
      <c r="AG19" s="6" t="s">
        <v>52</v>
      </c>
      <c r="AH19" s="6" t="s">
        <v>52</v>
      </c>
      <c r="AI19" s="6" t="s">
        <v>52</v>
      </c>
      <c r="AJ19" s="6" t="s">
        <v>52</v>
      </c>
      <c r="AK19" s="7" t="s">
        <v>72</v>
      </c>
      <c r="AL19" s="7" t="s">
        <v>72</v>
      </c>
      <c r="AM19" s="7" t="s">
        <v>80</v>
      </c>
    </row>
    <row r="20" spans="1:39" x14ac:dyDescent="0.2">
      <c r="A20" s="1" t="s">
        <v>11</v>
      </c>
      <c r="B20" s="8">
        <v>8186453</v>
      </c>
      <c r="C20" s="10">
        <f t="shared" si="0"/>
        <v>2.9089608255300496</v>
      </c>
      <c r="D20" s="8">
        <f t="shared" si="1"/>
        <v>7058353.1459419783</v>
      </c>
      <c r="E20" s="10">
        <f t="shared" si="2"/>
        <v>2.5081036676448276</v>
      </c>
      <c r="F20" s="10">
        <f t="shared" si="3"/>
        <v>0.40085715788522203</v>
      </c>
      <c r="G20" s="10">
        <f t="shared" si="4"/>
        <v>2.4249079649973209</v>
      </c>
      <c r="H20" s="10">
        <f t="shared" si="5"/>
        <v>0.48405286053272878</v>
      </c>
      <c r="I20" s="8"/>
      <c r="J20" s="8">
        <v>6478216</v>
      </c>
      <c r="K20" s="10">
        <f t="shared" si="6"/>
        <v>2.6047281203026467</v>
      </c>
      <c r="L20" s="8"/>
      <c r="M20" s="8">
        <v>5463105</v>
      </c>
      <c r="N20" s="10">
        <f t="shared" si="7"/>
        <v>2.411479214987009</v>
      </c>
      <c r="O20" s="8"/>
      <c r="P20" s="8">
        <v>4589575</v>
      </c>
      <c r="Q20" s="10">
        <f t="shared" si="8"/>
        <v>2.2585165597023078</v>
      </c>
      <c r="R20" s="8"/>
      <c r="S20" s="8">
        <v>3943116</v>
      </c>
      <c r="T20" s="8">
        <v>3444578</v>
      </c>
      <c r="U20" s="8">
        <v>3123723</v>
      </c>
      <c r="V20" s="8">
        <v>2908506</v>
      </c>
      <c r="W20" s="8">
        <v>2895832</v>
      </c>
      <c r="X20" s="8">
        <v>2609121</v>
      </c>
      <c r="Y20" s="8">
        <v>2216331</v>
      </c>
      <c r="Z20" s="8">
        <v>1837353</v>
      </c>
      <c r="AA20" s="8">
        <v>1542180</v>
      </c>
      <c r="AB20" s="8">
        <v>1184109</v>
      </c>
      <c r="AC20" s="8">
        <v>1057286</v>
      </c>
      <c r="AD20" s="8">
        <v>906185</v>
      </c>
      <c r="AE20" s="8">
        <v>691392</v>
      </c>
      <c r="AF20" s="8">
        <v>516823</v>
      </c>
      <c r="AG20" s="8">
        <v>340989</v>
      </c>
      <c r="AH20" s="8">
        <v>251407</v>
      </c>
      <c r="AI20" s="8">
        <v>162686</v>
      </c>
      <c r="AJ20" s="8">
        <v>82548</v>
      </c>
      <c r="AK20" s="7" t="s">
        <v>61</v>
      </c>
      <c r="AL20" s="7" t="s">
        <v>71</v>
      </c>
      <c r="AM20" s="7" t="s">
        <v>81</v>
      </c>
    </row>
    <row r="21" spans="1:39" x14ac:dyDescent="0.2">
      <c r="A21" s="1" t="s">
        <v>12</v>
      </c>
      <c r="B21" s="8">
        <v>1211537</v>
      </c>
      <c r="C21" s="10">
        <f t="shared" si="0"/>
        <v>0.4305055769183796</v>
      </c>
      <c r="D21" s="8">
        <f t="shared" si="1"/>
        <v>1226179.3102020021</v>
      </c>
      <c r="E21" s="10">
        <f t="shared" si="2"/>
        <v>0.43570855148781562</v>
      </c>
      <c r="F21" s="10">
        <f t="shared" si="3"/>
        <v>-5.2029745694360252E-3</v>
      </c>
      <c r="G21" s="10">
        <f t="shared" si="4"/>
        <v>0.41654124808439041</v>
      </c>
      <c r="H21" s="10">
        <f t="shared" si="5"/>
        <v>1.3964328833989181E-2</v>
      </c>
      <c r="I21" s="8"/>
      <c r="J21" s="8">
        <v>1108229</v>
      </c>
      <c r="K21" s="10">
        <f t="shared" si="6"/>
        <v>0.44559107631404726</v>
      </c>
      <c r="L21" s="8"/>
      <c r="M21" s="8">
        <v>964691</v>
      </c>
      <c r="N21" s="10">
        <f t="shared" si="7"/>
        <v>0.42582602666158398</v>
      </c>
      <c r="O21" s="8"/>
      <c r="P21" s="8">
        <v>768561</v>
      </c>
      <c r="Q21" s="10">
        <f t="shared" si="8"/>
        <v>0.37820664127754</v>
      </c>
      <c r="R21" s="8"/>
      <c r="S21" s="8">
        <v>632772</v>
      </c>
      <c r="T21" s="8">
        <v>499794</v>
      </c>
      <c r="U21" s="8">
        <v>422770</v>
      </c>
      <c r="V21" s="8">
        <v>368300</v>
      </c>
      <c r="W21" s="8">
        <v>255881</v>
      </c>
      <c r="X21" s="8">
        <v>191874</v>
      </c>
      <c r="Y21" s="8">
        <v>154001</v>
      </c>
      <c r="Z21" s="6" t="s">
        <v>52</v>
      </c>
      <c r="AA21" s="6" t="s">
        <v>52</v>
      </c>
      <c r="AB21" s="6" t="s">
        <v>52</v>
      </c>
      <c r="AC21" s="6" t="s">
        <v>52</v>
      </c>
      <c r="AD21" s="6" t="s">
        <v>52</v>
      </c>
      <c r="AE21" s="6" t="s">
        <v>52</v>
      </c>
      <c r="AF21" s="6" t="s">
        <v>52</v>
      </c>
      <c r="AG21" s="6" t="s">
        <v>52</v>
      </c>
      <c r="AH21" s="6" t="s">
        <v>52</v>
      </c>
      <c r="AI21" s="6" t="s">
        <v>52</v>
      </c>
      <c r="AJ21" s="6" t="s">
        <v>52</v>
      </c>
      <c r="AK21" s="7" t="s">
        <v>62</v>
      </c>
      <c r="AL21" s="7" t="s">
        <v>62</v>
      </c>
      <c r="AM21" s="7" t="s">
        <v>82</v>
      </c>
    </row>
    <row r="22" spans="1:39" x14ac:dyDescent="0.2">
      <c r="A22" s="1" t="s">
        <v>13</v>
      </c>
      <c r="B22" s="8">
        <v>1293953</v>
      </c>
      <c r="C22" s="10">
        <f t="shared" si="0"/>
        <v>0.45979114362191831</v>
      </c>
      <c r="D22" s="8">
        <f t="shared" si="1"/>
        <v>1155873.777590347</v>
      </c>
      <c r="E22" s="10">
        <f t="shared" si="2"/>
        <v>0.41072629846745018</v>
      </c>
      <c r="F22" s="10">
        <f t="shared" si="3"/>
        <v>4.9064845154468129E-2</v>
      </c>
      <c r="G22" s="10">
        <f t="shared" si="4"/>
        <v>0.39070158434966856</v>
      </c>
      <c r="H22" s="10">
        <f t="shared" si="5"/>
        <v>6.9089559272249745E-2</v>
      </c>
      <c r="I22" s="8"/>
      <c r="J22" s="8">
        <v>1006749</v>
      </c>
      <c r="K22" s="10">
        <f t="shared" si="6"/>
        <v>0.40478851436669744</v>
      </c>
      <c r="L22" s="8"/>
      <c r="M22" s="8">
        <v>943935</v>
      </c>
      <c r="N22" s="10">
        <f t="shared" si="7"/>
        <v>0.41666408256820292</v>
      </c>
      <c r="O22" s="8"/>
      <c r="P22" s="8">
        <v>712567</v>
      </c>
      <c r="Q22" s="10">
        <f t="shared" si="8"/>
        <v>0.35065215611410522</v>
      </c>
      <c r="R22" s="8"/>
      <c r="S22" s="8">
        <v>667191</v>
      </c>
      <c r="T22" s="8">
        <v>588637</v>
      </c>
      <c r="U22" s="8">
        <v>524873</v>
      </c>
      <c r="V22" s="8">
        <v>445032</v>
      </c>
      <c r="W22" s="8">
        <v>431866</v>
      </c>
      <c r="X22" s="8">
        <v>325594</v>
      </c>
      <c r="Y22" s="8">
        <v>161772</v>
      </c>
      <c r="Z22" s="8">
        <v>88548</v>
      </c>
      <c r="AA22" s="8">
        <v>32610</v>
      </c>
      <c r="AB22" s="8">
        <v>14999</v>
      </c>
      <c r="AC22" s="6" t="s">
        <v>52</v>
      </c>
      <c r="AD22" s="6" t="s">
        <v>52</v>
      </c>
      <c r="AE22" s="6" t="s">
        <v>52</v>
      </c>
      <c r="AF22" s="6" t="s">
        <v>52</v>
      </c>
      <c r="AG22" s="6" t="s">
        <v>52</v>
      </c>
      <c r="AH22" s="6" t="s">
        <v>52</v>
      </c>
      <c r="AI22" s="6" t="s">
        <v>52</v>
      </c>
      <c r="AJ22" s="6" t="s">
        <v>52</v>
      </c>
      <c r="AK22" s="7" t="s">
        <v>69</v>
      </c>
      <c r="AL22" s="7" t="s">
        <v>69</v>
      </c>
      <c r="AM22" s="7" t="s">
        <v>83</v>
      </c>
    </row>
    <row r="23" spans="1:39" x14ac:dyDescent="0.2">
      <c r="A23" s="1" t="s">
        <v>14</v>
      </c>
      <c r="B23" s="8">
        <v>12419293</v>
      </c>
      <c r="C23" s="10">
        <f t="shared" si="0"/>
        <v>4.4130512711402075</v>
      </c>
      <c r="D23" s="8">
        <f t="shared" si="1"/>
        <v>13564196.168897571</v>
      </c>
      <c r="E23" s="10">
        <f t="shared" si="2"/>
        <v>4.8198792914498885</v>
      </c>
      <c r="F23" s="10">
        <f t="shared" si="3"/>
        <v>-0.40682802030968102</v>
      </c>
      <c r="G23" s="10">
        <f t="shared" si="4"/>
        <v>5.0363046569850338</v>
      </c>
      <c r="H23" s="10">
        <f t="shared" si="5"/>
        <v>-0.62325338584482637</v>
      </c>
      <c r="I23" s="8"/>
      <c r="J23" s="8">
        <v>11430602</v>
      </c>
      <c r="K23" s="10">
        <f t="shared" si="6"/>
        <v>4.5959582794688654</v>
      </c>
      <c r="L23" s="8"/>
      <c r="M23" s="8">
        <v>11426518</v>
      </c>
      <c r="N23" s="10">
        <f t="shared" si="7"/>
        <v>5.0438003034309107</v>
      </c>
      <c r="O23" s="8"/>
      <c r="P23" s="8">
        <v>11113976</v>
      </c>
      <c r="Q23" s="10">
        <f t="shared" si="8"/>
        <v>5.4691553880553254</v>
      </c>
      <c r="R23" s="8"/>
      <c r="S23" s="8">
        <v>10081158</v>
      </c>
      <c r="T23" s="8">
        <v>8712176</v>
      </c>
      <c r="U23" s="8">
        <v>7897241</v>
      </c>
      <c r="V23" s="8">
        <v>7630654</v>
      </c>
      <c r="W23" s="8">
        <v>6485280</v>
      </c>
      <c r="X23" s="8">
        <v>5638591</v>
      </c>
      <c r="Y23" s="8">
        <v>4821550</v>
      </c>
      <c r="Z23" s="8">
        <v>3826352</v>
      </c>
      <c r="AA23" s="8">
        <v>3077871</v>
      </c>
      <c r="AB23" s="8">
        <v>2539891</v>
      </c>
      <c r="AC23" s="8">
        <v>1711951</v>
      </c>
      <c r="AD23" s="8">
        <v>851470</v>
      </c>
      <c r="AE23" s="8">
        <v>476183</v>
      </c>
      <c r="AF23" s="8">
        <v>157445</v>
      </c>
      <c r="AG23" s="8">
        <v>55211</v>
      </c>
      <c r="AH23" s="8">
        <v>12282</v>
      </c>
      <c r="AI23" s="8">
        <v>2458</v>
      </c>
      <c r="AJ23" s="6" t="s">
        <v>52</v>
      </c>
      <c r="AK23" s="7" t="s">
        <v>63</v>
      </c>
      <c r="AL23" s="7" t="s">
        <v>64</v>
      </c>
      <c r="AM23" s="7" t="s">
        <v>84</v>
      </c>
    </row>
    <row r="24" spans="1:39" x14ac:dyDescent="0.2">
      <c r="A24" s="1" t="s">
        <v>15</v>
      </c>
      <c r="B24" s="8">
        <v>6080485</v>
      </c>
      <c r="C24" s="10">
        <f t="shared" si="0"/>
        <v>2.1606295993176876</v>
      </c>
      <c r="D24" s="8">
        <f t="shared" si="1"/>
        <v>6546741.8579692058</v>
      </c>
      <c r="E24" s="10">
        <f t="shared" si="2"/>
        <v>2.3263085489760011</v>
      </c>
      <c r="F24" s="10">
        <f t="shared" si="3"/>
        <v>-0.16567894965831353</v>
      </c>
      <c r="G24" s="10">
        <f t="shared" si="4"/>
        <v>2.4028021882524047</v>
      </c>
      <c r="H24" s="10">
        <f t="shared" si="5"/>
        <v>-0.24217258893471705</v>
      </c>
      <c r="I24" s="8"/>
      <c r="J24" s="8">
        <v>5544159</v>
      </c>
      <c r="K24" s="10">
        <f t="shared" si="6"/>
        <v>2.2291672353513685</v>
      </c>
      <c r="L24" s="8"/>
      <c r="M24" s="8">
        <v>5490224</v>
      </c>
      <c r="N24" s="10">
        <f t="shared" si="7"/>
        <v>2.4234498626006338</v>
      </c>
      <c r="O24" s="8"/>
      <c r="P24" s="8">
        <v>5193669</v>
      </c>
      <c r="Q24" s="10">
        <f t="shared" si="8"/>
        <v>2.5557894668052112</v>
      </c>
      <c r="R24" s="8"/>
      <c r="S24" s="8">
        <v>4662498</v>
      </c>
      <c r="T24" s="8">
        <v>3934224</v>
      </c>
      <c r="U24" s="8">
        <v>3427796</v>
      </c>
      <c r="V24" s="8">
        <v>3238503</v>
      </c>
      <c r="W24" s="8">
        <v>2930390</v>
      </c>
      <c r="X24" s="8">
        <v>2700876</v>
      </c>
      <c r="Y24" s="8">
        <v>2516462</v>
      </c>
      <c r="Z24" s="8">
        <v>2192404</v>
      </c>
      <c r="AA24" s="8">
        <v>1978301</v>
      </c>
      <c r="AB24" s="8">
        <v>1680637</v>
      </c>
      <c r="AC24" s="8">
        <v>1350428</v>
      </c>
      <c r="AD24" s="8">
        <v>988416</v>
      </c>
      <c r="AE24" s="8">
        <v>685866</v>
      </c>
      <c r="AF24" s="8">
        <v>343031</v>
      </c>
      <c r="AG24" s="8">
        <v>147178</v>
      </c>
      <c r="AH24" s="8">
        <v>24520</v>
      </c>
      <c r="AI24" s="8">
        <v>2632</v>
      </c>
      <c r="AJ24" s="6" t="s">
        <v>52</v>
      </c>
      <c r="AK24" s="7" t="s">
        <v>63</v>
      </c>
      <c r="AL24" s="7" t="s">
        <v>64</v>
      </c>
      <c r="AM24" s="7" t="s">
        <v>85</v>
      </c>
    </row>
    <row r="25" spans="1:39" x14ac:dyDescent="0.2">
      <c r="A25" s="1" t="s">
        <v>16</v>
      </c>
      <c r="B25" s="8">
        <v>2926324</v>
      </c>
      <c r="C25" s="10">
        <f t="shared" si="0"/>
        <v>1.0398351861066566</v>
      </c>
      <c r="D25" s="8">
        <f t="shared" si="1"/>
        <v>3380795.7387173171</v>
      </c>
      <c r="E25" s="10">
        <f t="shared" si="2"/>
        <v>1.2013264307567149</v>
      </c>
      <c r="F25" s="10">
        <f t="shared" si="3"/>
        <v>-0.16149124465005826</v>
      </c>
      <c r="G25" s="10">
        <f t="shared" si="4"/>
        <v>1.264173369263041</v>
      </c>
      <c r="H25" s="10">
        <f t="shared" si="5"/>
        <v>-0.22433818315638443</v>
      </c>
      <c r="I25" s="8"/>
      <c r="J25" s="8">
        <v>2776755</v>
      </c>
      <c r="K25" s="10">
        <f t="shared" si="6"/>
        <v>1.1164635189211005</v>
      </c>
      <c r="L25" s="8"/>
      <c r="M25" s="8">
        <v>2913808</v>
      </c>
      <c r="N25" s="10">
        <f t="shared" si="7"/>
        <v>1.2861893425923292</v>
      </c>
      <c r="O25" s="8"/>
      <c r="P25" s="8">
        <v>2824376</v>
      </c>
      <c r="Q25" s="10">
        <f t="shared" si="8"/>
        <v>1.3898672462756936</v>
      </c>
      <c r="R25" s="8"/>
      <c r="S25" s="8">
        <v>2757537</v>
      </c>
      <c r="T25" s="8">
        <v>2621073</v>
      </c>
      <c r="U25" s="8">
        <v>2538268</v>
      </c>
      <c r="V25" s="8">
        <v>2470939</v>
      </c>
      <c r="W25" s="8">
        <v>2404021</v>
      </c>
      <c r="X25" s="8">
        <v>2224771</v>
      </c>
      <c r="Y25" s="8">
        <v>2231853</v>
      </c>
      <c r="Z25" s="8">
        <v>1912297</v>
      </c>
      <c r="AA25" s="8">
        <v>1624615</v>
      </c>
      <c r="AB25" s="8">
        <v>1194020</v>
      </c>
      <c r="AC25" s="8">
        <v>674913</v>
      </c>
      <c r="AD25" s="8">
        <v>192214</v>
      </c>
      <c r="AE25" s="8">
        <v>43112</v>
      </c>
      <c r="AF25" s="6" t="s">
        <v>52</v>
      </c>
      <c r="AG25" s="6" t="s">
        <v>52</v>
      </c>
      <c r="AH25" s="6" t="s">
        <v>52</v>
      </c>
      <c r="AI25" s="6" t="s">
        <v>52</v>
      </c>
      <c r="AJ25" s="6" t="s">
        <v>52</v>
      </c>
      <c r="AK25" s="7" t="s">
        <v>86</v>
      </c>
      <c r="AL25" s="7" t="s">
        <v>74</v>
      </c>
      <c r="AM25" s="7" t="s">
        <v>87</v>
      </c>
    </row>
    <row r="26" spans="1:39" x14ac:dyDescent="0.2">
      <c r="A26" s="1" t="s">
        <v>17</v>
      </c>
      <c r="B26" s="8">
        <v>2688418</v>
      </c>
      <c r="C26" s="10">
        <f t="shared" si="0"/>
        <v>0.95529805700342318</v>
      </c>
      <c r="D26" s="8">
        <f t="shared" si="1"/>
        <v>2869836.8019930748</v>
      </c>
      <c r="E26" s="10">
        <f t="shared" si="2"/>
        <v>1.0197631175140556</v>
      </c>
      <c r="F26" s="10">
        <f t="shared" si="3"/>
        <v>-6.4465060510632388E-2</v>
      </c>
      <c r="G26" s="10">
        <f t="shared" si="4"/>
        <v>1.0483535865370275</v>
      </c>
      <c r="H26" s="10">
        <f t="shared" si="5"/>
        <v>-9.3055529533604298E-2</v>
      </c>
      <c r="I26" s="8"/>
      <c r="J26" s="8">
        <v>2477574</v>
      </c>
      <c r="K26" s="10">
        <f t="shared" si="6"/>
        <v>0.99617034503491542</v>
      </c>
      <c r="L26" s="8"/>
      <c r="M26" s="8">
        <v>2363679</v>
      </c>
      <c r="N26" s="10">
        <f t="shared" si="7"/>
        <v>1.0433558899931958</v>
      </c>
      <c r="O26" s="8"/>
      <c r="P26" s="8">
        <v>2246578</v>
      </c>
      <c r="Q26" s="10">
        <f t="shared" si="8"/>
        <v>1.1055345245829715</v>
      </c>
      <c r="R26" s="8"/>
      <c r="S26" s="8">
        <v>2178611</v>
      </c>
      <c r="T26" s="8">
        <v>1905299</v>
      </c>
      <c r="U26" s="8">
        <v>1801028</v>
      </c>
      <c r="V26" s="8">
        <v>1880999</v>
      </c>
      <c r="W26" s="8">
        <v>1769257</v>
      </c>
      <c r="X26" s="8">
        <v>1690949</v>
      </c>
      <c r="Y26" s="8">
        <v>1470495</v>
      </c>
      <c r="Z26" s="8">
        <v>1428108</v>
      </c>
      <c r="AA26" s="8">
        <v>996096</v>
      </c>
      <c r="AB26" s="8">
        <v>364399</v>
      </c>
      <c r="AC26" s="8">
        <v>107206</v>
      </c>
      <c r="AD26" s="6" t="s">
        <v>52</v>
      </c>
      <c r="AE26" s="6" t="s">
        <v>52</v>
      </c>
      <c r="AF26" s="6" t="s">
        <v>52</v>
      </c>
      <c r="AG26" s="6" t="s">
        <v>52</v>
      </c>
      <c r="AH26" s="6" t="s">
        <v>52</v>
      </c>
      <c r="AI26" s="6" t="s">
        <v>52</v>
      </c>
      <c r="AJ26" s="6" t="s">
        <v>52</v>
      </c>
      <c r="AK26" s="7" t="s">
        <v>68</v>
      </c>
      <c r="AL26" s="7" t="s">
        <v>68</v>
      </c>
      <c r="AM26" s="7" t="s">
        <v>88</v>
      </c>
    </row>
    <row r="27" spans="1:39" x14ac:dyDescent="0.2">
      <c r="A27" s="1" t="s">
        <v>18</v>
      </c>
      <c r="B27" s="8">
        <v>4041769</v>
      </c>
      <c r="C27" s="10">
        <f t="shared" si="0"/>
        <v>1.4361955888394844</v>
      </c>
      <c r="D27" s="8">
        <f t="shared" si="1"/>
        <v>4358768.5222644601</v>
      </c>
      <c r="E27" s="10">
        <f t="shared" si="2"/>
        <v>1.5488376808394086</v>
      </c>
      <c r="F27" s="10">
        <f t="shared" si="3"/>
        <v>-0.11264209199992425</v>
      </c>
      <c r="G27" s="10">
        <f t="shared" si="4"/>
        <v>1.5605304194753133</v>
      </c>
      <c r="H27" s="10">
        <f t="shared" si="5"/>
        <v>-0.12433483063582895</v>
      </c>
      <c r="I27" s="8"/>
      <c r="J27" s="8">
        <v>3685296</v>
      </c>
      <c r="K27" s="10">
        <f t="shared" si="6"/>
        <v>1.4817650604485653</v>
      </c>
      <c r="L27" s="8"/>
      <c r="M27" s="8">
        <v>3660777</v>
      </c>
      <c r="N27" s="10">
        <f t="shared" si="7"/>
        <v>1.6159103012302523</v>
      </c>
      <c r="O27" s="8"/>
      <c r="P27" s="8">
        <v>3218706</v>
      </c>
      <c r="Q27" s="10">
        <f t="shared" si="8"/>
        <v>1.583915896747123</v>
      </c>
      <c r="R27" s="8"/>
      <c r="S27" s="8">
        <v>3038156</v>
      </c>
      <c r="T27" s="8">
        <v>2944806</v>
      </c>
      <c r="U27" s="8">
        <v>2845627</v>
      </c>
      <c r="V27" s="8">
        <v>2614589</v>
      </c>
      <c r="W27" s="8">
        <v>2416630</v>
      </c>
      <c r="X27" s="8">
        <v>2289905</v>
      </c>
      <c r="Y27" s="8">
        <v>2147174</v>
      </c>
      <c r="Z27" s="8">
        <v>1858635</v>
      </c>
      <c r="AA27" s="8">
        <v>1648690</v>
      </c>
      <c r="AB27" s="8">
        <v>1321011</v>
      </c>
      <c r="AC27" s="8">
        <v>1155684</v>
      </c>
      <c r="AD27" s="8">
        <v>982405</v>
      </c>
      <c r="AE27" s="8">
        <v>779828</v>
      </c>
      <c r="AF27" s="8">
        <v>687917</v>
      </c>
      <c r="AG27" s="8">
        <v>564317</v>
      </c>
      <c r="AH27" s="8">
        <v>406511</v>
      </c>
      <c r="AI27" s="8">
        <v>220955</v>
      </c>
      <c r="AJ27" s="8">
        <v>73677</v>
      </c>
      <c r="AK27" s="7" t="s">
        <v>61</v>
      </c>
      <c r="AL27" s="7" t="s">
        <v>61</v>
      </c>
      <c r="AM27" s="7" t="s">
        <v>89</v>
      </c>
    </row>
    <row r="28" spans="1:39" x14ac:dyDescent="0.2">
      <c r="A28" s="1" t="s">
        <v>19</v>
      </c>
      <c r="B28" s="8">
        <v>4468976</v>
      </c>
      <c r="C28" s="10">
        <f t="shared" si="0"/>
        <v>1.5879986258070471</v>
      </c>
      <c r="D28" s="8">
        <f t="shared" si="1"/>
        <v>4999853.1850581262</v>
      </c>
      <c r="E28" s="10">
        <f t="shared" si="2"/>
        <v>1.7766396568496436</v>
      </c>
      <c r="F28" s="10">
        <f t="shared" si="3"/>
        <v>-0.18864103104259655</v>
      </c>
      <c r="G28" s="10">
        <f t="shared" si="4"/>
        <v>1.7817184820028562</v>
      </c>
      <c r="H28" s="10">
        <f t="shared" si="5"/>
        <v>-0.19371985619580911</v>
      </c>
      <c r="I28" s="8"/>
      <c r="J28" s="8">
        <v>4219973</v>
      </c>
      <c r="K28" s="10">
        <f t="shared" si="6"/>
        <v>1.6967452675270354</v>
      </c>
      <c r="L28" s="8"/>
      <c r="M28" s="8">
        <v>4205900</v>
      </c>
      <c r="N28" s="10">
        <f t="shared" si="7"/>
        <v>1.8565340461722519</v>
      </c>
      <c r="O28" s="8"/>
      <c r="P28" s="8">
        <v>3641306</v>
      </c>
      <c r="Q28" s="10">
        <f t="shared" si="8"/>
        <v>1.7918761323092818</v>
      </c>
      <c r="R28" s="8"/>
      <c r="S28" s="8">
        <v>3257022</v>
      </c>
      <c r="T28" s="8">
        <v>2683516</v>
      </c>
      <c r="U28" s="8">
        <v>2363880</v>
      </c>
      <c r="V28" s="8">
        <v>2101593</v>
      </c>
      <c r="W28" s="8">
        <v>1798509</v>
      </c>
      <c r="X28" s="8">
        <v>1656388</v>
      </c>
      <c r="Y28" s="8">
        <v>1381625</v>
      </c>
      <c r="Z28" s="8">
        <v>1118588</v>
      </c>
      <c r="AA28" s="8">
        <v>939946</v>
      </c>
      <c r="AB28" s="8">
        <v>726915</v>
      </c>
      <c r="AC28" s="8">
        <v>708002</v>
      </c>
      <c r="AD28" s="8">
        <v>517762</v>
      </c>
      <c r="AE28" s="8">
        <v>352411</v>
      </c>
      <c r="AF28" s="8">
        <v>215739</v>
      </c>
      <c r="AG28" s="8">
        <v>153407</v>
      </c>
      <c r="AH28" s="8">
        <v>76556</v>
      </c>
      <c r="AI28" s="6" t="s">
        <v>52</v>
      </c>
      <c r="AJ28" s="6" t="s">
        <v>52</v>
      </c>
      <c r="AK28" s="7" t="s">
        <v>71</v>
      </c>
      <c r="AL28" s="7" t="s">
        <v>64</v>
      </c>
      <c r="AM28" s="7" t="s">
        <v>90</v>
      </c>
    </row>
    <row r="29" spans="1:39" x14ac:dyDescent="0.2">
      <c r="A29" s="1" t="s">
        <v>20</v>
      </c>
      <c r="B29" s="8">
        <v>1274923</v>
      </c>
      <c r="C29" s="10">
        <f t="shared" si="0"/>
        <v>0.45302905453280529</v>
      </c>
      <c r="D29" s="8">
        <f t="shared" si="1"/>
        <v>1393259.7419478595</v>
      </c>
      <c r="E29" s="10">
        <f t="shared" si="2"/>
        <v>0.49507863895565385</v>
      </c>
      <c r="F29" s="10">
        <f t="shared" si="3"/>
        <v>-4.2049584422848563E-2</v>
      </c>
      <c r="G29" s="10">
        <f t="shared" si="4"/>
        <v>0.49278040811980378</v>
      </c>
      <c r="H29" s="10">
        <f t="shared" si="5"/>
        <v>-3.9751353586998495E-2</v>
      </c>
      <c r="I29" s="8"/>
      <c r="J29" s="8">
        <v>1227928</v>
      </c>
      <c r="K29" s="10">
        <f t="shared" si="6"/>
        <v>0.49371904106114839</v>
      </c>
      <c r="L29" s="8"/>
      <c r="M29" s="8">
        <v>1124660</v>
      </c>
      <c r="N29" s="10">
        <f t="shared" si="7"/>
        <v>0.49643823685015931</v>
      </c>
      <c r="O29" s="8"/>
      <c r="P29" s="8">
        <v>992048</v>
      </c>
      <c r="Q29" s="10">
        <f t="shared" si="8"/>
        <v>0.48818394644810365</v>
      </c>
      <c r="R29" s="8"/>
      <c r="S29" s="8">
        <v>969265</v>
      </c>
      <c r="T29" s="8">
        <v>913774</v>
      </c>
      <c r="U29" s="8">
        <v>847226</v>
      </c>
      <c r="V29" s="8">
        <v>797423</v>
      </c>
      <c r="W29" s="8">
        <v>768014</v>
      </c>
      <c r="X29" s="8">
        <v>742371</v>
      </c>
      <c r="Y29" s="8">
        <v>694466</v>
      </c>
      <c r="Z29" s="8">
        <v>661086</v>
      </c>
      <c r="AA29" s="8">
        <v>648936</v>
      </c>
      <c r="AB29" s="8">
        <v>626915</v>
      </c>
      <c r="AC29" s="8">
        <v>628279</v>
      </c>
      <c r="AD29" s="8">
        <v>583169</v>
      </c>
      <c r="AE29" s="8">
        <v>501793</v>
      </c>
      <c r="AF29" s="8">
        <v>399455</v>
      </c>
      <c r="AG29" s="8">
        <v>298335</v>
      </c>
      <c r="AH29" s="8">
        <v>228705</v>
      </c>
      <c r="AI29" s="8">
        <v>151719</v>
      </c>
      <c r="AJ29" s="8">
        <v>96540</v>
      </c>
      <c r="AK29" s="7" t="s">
        <v>61</v>
      </c>
      <c r="AL29" s="7" t="s">
        <v>74</v>
      </c>
      <c r="AM29" s="7" t="s">
        <v>91</v>
      </c>
    </row>
    <row r="30" spans="1:39" x14ac:dyDescent="0.2">
      <c r="A30" s="1" t="s">
        <v>21</v>
      </c>
      <c r="B30" s="8">
        <v>5296486</v>
      </c>
      <c r="C30" s="10">
        <f t="shared" si="0"/>
        <v>1.882044676365741</v>
      </c>
      <c r="D30" s="8">
        <f t="shared" si="1"/>
        <v>5324405.373541181</v>
      </c>
      <c r="E30" s="10">
        <f t="shared" si="2"/>
        <v>1.8919655009163292</v>
      </c>
      <c r="F30" s="10">
        <f t="shared" si="3"/>
        <v>-9.9208245505881809E-3</v>
      </c>
      <c r="G30" s="10">
        <f t="shared" si="4"/>
        <v>1.9047107283351143</v>
      </c>
      <c r="H30" s="10">
        <f t="shared" si="5"/>
        <v>-2.2666051969373324E-2</v>
      </c>
      <c r="I30" s="8"/>
      <c r="J30" s="8">
        <v>4781468</v>
      </c>
      <c r="K30" s="10">
        <f t="shared" si="6"/>
        <v>1.9225083195631723</v>
      </c>
      <c r="L30" s="8"/>
      <c r="M30" s="8">
        <v>4216975</v>
      </c>
      <c r="N30" s="10">
        <f t="shared" si="7"/>
        <v>1.8614226822694864</v>
      </c>
      <c r="O30" s="8"/>
      <c r="P30" s="8">
        <v>3922399</v>
      </c>
      <c r="Q30" s="10">
        <f t="shared" si="8"/>
        <v>1.9302011831726844</v>
      </c>
      <c r="R30" s="8"/>
      <c r="S30" s="8">
        <v>3100689</v>
      </c>
      <c r="T30" s="8">
        <v>2343001</v>
      </c>
      <c r="U30" s="8">
        <v>1821244</v>
      </c>
      <c r="V30" s="8">
        <v>1631526</v>
      </c>
      <c r="W30" s="8">
        <v>1449661</v>
      </c>
      <c r="X30" s="8">
        <v>1295346</v>
      </c>
      <c r="Y30" s="8">
        <v>1188044</v>
      </c>
      <c r="Z30" s="8">
        <v>1042390</v>
      </c>
      <c r="AA30" s="8">
        <v>934943</v>
      </c>
      <c r="AB30" s="8">
        <v>780894</v>
      </c>
      <c r="AC30" s="8">
        <v>687049</v>
      </c>
      <c r="AD30" s="8">
        <v>583034</v>
      </c>
      <c r="AE30" s="8">
        <v>470019</v>
      </c>
      <c r="AF30" s="8">
        <v>447040</v>
      </c>
      <c r="AG30" s="8">
        <v>407350</v>
      </c>
      <c r="AH30" s="8">
        <v>380546</v>
      </c>
      <c r="AI30" s="8">
        <v>341548</v>
      </c>
      <c r="AJ30" s="8">
        <v>319728</v>
      </c>
      <c r="AK30" s="7" t="s">
        <v>61</v>
      </c>
      <c r="AL30" s="7" t="s">
        <v>63</v>
      </c>
      <c r="AM30" s="7" t="s">
        <v>92</v>
      </c>
    </row>
    <row r="31" spans="1:39" x14ac:dyDescent="0.2">
      <c r="A31" s="1" t="s">
        <v>22</v>
      </c>
      <c r="B31" s="8">
        <v>6349097</v>
      </c>
      <c r="C31" s="10">
        <f t="shared" si="0"/>
        <v>2.2560777482617147</v>
      </c>
      <c r="D31" s="8">
        <f t="shared" si="1"/>
        <v>6967231.9019606933</v>
      </c>
      <c r="E31" s="10">
        <f t="shared" si="2"/>
        <v>2.4757247937766058</v>
      </c>
      <c r="F31" s="10">
        <f t="shared" si="3"/>
        <v>-0.21964704551489111</v>
      </c>
      <c r="G31" s="10">
        <f t="shared" si="4"/>
        <v>2.583691220265937</v>
      </c>
      <c r="H31" s="10">
        <f t="shared" si="5"/>
        <v>-0.32761347200422231</v>
      </c>
      <c r="I31" s="8"/>
      <c r="J31" s="8">
        <v>6016425</v>
      </c>
      <c r="K31" s="10">
        <f t="shared" si="6"/>
        <v>2.4190535451722899</v>
      </c>
      <c r="L31" s="8"/>
      <c r="M31" s="8">
        <v>5737037</v>
      </c>
      <c r="N31" s="10">
        <f t="shared" si="7"/>
        <v>2.5323960423809218</v>
      </c>
      <c r="O31" s="8"/>
      <c r="P31" s="8">
        <v>5689170</v>
      </c>
      <c r="Q31" s="10">
        <f t="shared" si="8"/>
        <v>2.7996240732445989</v>
      </c>
      <c r="R31" s="8"/>
      <c r="S31" s="8">
        <v>5148578</v>
      </c>
      <c r="T31" s="8">
        <v>4690514</v>
      </c>
      <c r="U31" s="8">
        <v>4316721</v>
      </c>
      <c r="V31" s="8">
        <v>4249614</v>
      </c>
      <c r="W31" s="8">
        <v>3852356</v>
      </c>
      <c r="X31" s="8">
        <v>3366416</v>
      </c>
      <c r="Y31" s="8">
        <v>2805346</v>
      </c>
      <c r="Z31" s="8">
        <v>2238947</v>
      </c>
      <c r="AA31" s="8">
        <v>1783085</v>
      </c>
      <c r="AB31" s="8">
        <v>1457351</v>
      </c>
      <c r="AC31" s="8">
        <v>1231066</v>
      </c>
      <c r="AD31" s="8">
        <v>994514</v>
      </c>
      <c r="AE31" s="8">
        <v>737699</v>
      </c>
      <c r="AF31" s="8">
        <v>610408</v>
      </c>
      <c r="AG31" s="8">
        <v>523287</v>
      </c>
      <c r="AH31" s="8">
        <v>472040</v>
      </c>
      <c r="AI31" s="8">
        <v>422845</v>
      </c>
      <c r="AJ31" s="8">
        <v>378787</v>
      </c>
      <c r="AK31" s="7" t="s">
        <v>61</v>
      </c>
      <c r="AL31" s="7" t="s">
        <v>69</v>
      </c>
      <c r="AM31" s="7" t="s">
        <v>93</v>
      </c>
    </row>
    <row r="32" spans="1:39" x14ac:dyDescent="0.2">
      <c r="A32" s="1" t="s">
        <v>23</v>
      </c>
      <c r="B32" s="8">
        <v>9938444</v>
      </c>
      <c r="C32" s="10">
        <f t="shared" si="0"/>
        <v>3.5315104432559701</v>
      </c>
      <c r="D32" s="8">
        <f t="shared" si="1"/>
        <v>11011752.945519686</v>
      </c>
      <c r="E32" s="10">
        <f t="shared" si="2"/>
        <v>3.9128982892752084</v>
      </c>
      <c r="F32" s="10">
        <f t="shared" si="3"/>
        <v>-0.38138784601923836</v>
      </c>
      <c r="G32" s="10">
        <f t="shared" si="4"/>
        <v>4.0643997360854378</v>
      </c>
      <c r="H32" s="10">
        <f t="shared" si="5"/>
        <v>-0.53288929282946773</v>
      </c>
      <c r="I32" s="8"/>
      <c r="J32" s="8">
        <v>9295297</v>
      </c>
      <c r="K32" s="10">
        <f t="shared" si="6"/>
        <v>3.7374057120764159</v>
      </c>
      <c r="L32" s="8"/>
      <c r="M32" s="8">
        <v>9262078</v>
      </c>
      <c r="N32" s="10">
        <f t="shared" si="7"/>
        <v>4.0883908664740005</v>
      </c>
      <c r="O32" s="8"/>
      <c r="P32" s="8">
        <v>8875083</v>
      </c>
      <c r="Q32" s="10">
        <f t="shared" si="8"/>
        <v>4.3674026297058965</v>
      </c>
      <c r="R32" s="8"/>
      <c r="S32" s="8">
        <v>7823194</v>
      </c>
      <c r="T32" s="8">
        <v>6371766</v>
      </c>
      <c r="U32" s="8">
        <v>5256106</v>
      </c>
      <c r="V32" s="8">
        <v>4842325</v>
      </c>
      <c r="W32" s="8">
        <v>3668412</v>
      </c>
      <c r="X32" s="8">
        <v>2810173</v>
      </c>
      <c r="Y32" s="8">
        <v>2420982</v>
      </c>
      <c r="Z32" s="8">
        <v>2093890</v>
      </c>
      <c r="AA32" s="8">
        <v>1636937</v>
      </c>
      <c r="AB32" s="8">
        <v>1184059</v>
      </c>
      <c r="AC32" s="8">
        <v>749113</v>
      </c>
      <c r="AD32" s="8">
        <v>397654</v>
      </c>
      <c r="AE32" s="8">
        <v>212267</v>
      </c>
      <c r="AF32" s="8">
        <v>28004</v>
      </c>
      <c r="AG32" s="8">
        <v>7452</v>
      </c>
      <c r="AH32" s="8">
        <v>4762</v>
      </c>
      <c r="AI32" s="8">
        <v>3757</v>
      </c>
      <c r="AJ32" s="6" t="s">
        <v>52</v>
      </c>
      <c r="AK32" s="7" t="s">
        <v>63</v>
      </c>
      <c r="AL32" s="7" t="s">
        <v>86</v>
      </c>
      <c r="AM32" s="7" t="s">
        <v>94</v>
      </c>
    </row>
    <row r="33" spans="1:39" x14ac:dyDescent="0.2">
      <c r="A33" s="1" t="s">
        <v>24</v>
      </c>
      <c r="B33" s="8">
        <v>4919479</v>
      </c>
      <c r="C33" s="10">
        <f t="shared" si="0"/>
        <v>1.7480796253295221</v>
      </c>
      <c r="D33" s="8">
        <f t="shared" si="1"/>
        <v>5006916.3579288386</v>
      </c>
      <c r="E33" s="10">
        <f t="shared" si="2"/>
        <v>1.7791494731504085</v>
      </c>
      <c r="F33" s="10">
        <f t="shared" si="3"/>
        <v>-3.1069847820886398E-2</v>
      </c>
      <c r="G33" s="10">
        <f t="shared" si="4"/>
        <v>1.8102380503028146</v>
      </c>
      <c r="H33" s="10">
        <f t="shared" si="5"/>
        <v>-6.2158424973292492E-2</v>
      </c>
      <c r="I33" s="8"/>
      <c r="J33" s="8">
        <v>4375099</v>
      </c>
      <c r="K33" s="10">
        <f t="shared" si="6"/>
        <v>1.7591175401388268</v>
      </c>
      <c r="L33" s="8"/>
      <c r="M33" s="8">
        <v>4075970</v>
      </c>
      <c r="N33" s="10">
        <f t="shared" si="7"/>
        <v>1.79918140616199</v>
      </c>
      <c r="O33" s="8"/>
      <c r="P33" s="8">
        <v>3804971</v>
      </c>
      <c r="Q33" s="10">
        <f t="shared" si="8"/>
        <v>1.8724152046076272</v>
      </c>
      <c r="R33" s="8"/>
      <c r="S33" s="8">
        <v>3413864</v>
      </c>
      <c r="T33" s="8">
        <v>2982483</v>
      </c>
      <c r="U33" s="8">
        <v>2792300</v>
      </c>
      <c r="V33" s="8">
        <v>2563953</v>
      </c>
      <c r="W33" s="8">
        <v>2387125</v>
      </c>
      <c r="X33" s="8">
        <v>2075708</v>
      </c>
      <c r="Y33" s="8">
        <v>1751394</v>
      </c>
      <c r="Z33" s="8">
        <v>1310283</v>
      </c>
      <c r="AA33" s="8">
        <v>780773</v>
      </c>
      <c r="AB33" s="8">
        <v>439706</v>
      </c>
      <c r="AC33" s="8">
        <v>172023</v>
      </c>
      <c r="AD33" s="8">
        <v>6077</v>
      </c>
      <c r="AE33" s="6" t="s">
        <v>52</v>
      </c>
      <c r="AF33" s="6" t="s">
        <v>52</v>
      </c>
      <c r="AG33" s="6" t="s">
        <v>52</v>
      </c>
      <c r="AH33" s="6" t="s">
        <v>52</v>
      </c>
      <c r="AI33" s="6" t="s">
        <v>52</v>
      </c>
      <c r="AJ33" s="6" t="s">
        <v>52</v>
      </c>
      <c r="AK33" s="7" t="s">
        <v>74</v>
      </c>
      <c r="AL33" s="7" t="s">
        <v>68</v>
      </c>
      <c r="AM33" s="7" t="s">
        <v>95</v>
      </c>
    </row>
    <row r="34" spans="1:39" x14ac:dyDescent="0.2">
      <c r="A34" s="1" t="s">
        <v>25</v>
      </c>
      <c r="B34" s="8">
        <v>2844658</v>
      </c>
      <c r="C34" s="10">
        <f t="shared" si="0"/>
        <v>1.0108161231769925</v>
      </c>
      <c r="D34" s="8">
        <f t="shared" si="1"/>
        <v>3021437.1071364223</v>
      </c>
      <c r="E34" s="10">
        <f t="shared" si="2"/>
        <v>1.0736325221023919</v>
      </c>
      <c r="F34" s="10">
        <f t="shared" si="3"/>
        <v>-6.2816398925399364E-2</v>
      </c>
      <c r="G34" s="10">
        <f t="shared" si="4"/>
        <v>1.0794003387139284</v>
      </c>
      <c r="H34" s="10">
        <f t="shared" si="5"/>
        <v>-6.8584215536935833E-2</v>
      </c>
      <c r="I34" s="8"/>
      <c r="J34" s="8">
        <v>2573216</v>
      </c>
      <c r="K34" s="10">
        <f t="shared" si="6"/>
        <v>1.0346255936530513</v>
      </c>
      <c r="L34" s="8"/>
      <c r="M34" s="8">
        <v>2520638</v>
      </c>
      <c r="N34" s="10">
        <f t="shared" si="7"/>
        <v>1.1126394505517327</v>
      </c>
      <c r="O34" s="8"/>
      <c r="P34" s="8">
        <v>2216912</v>
      </c>
      <c r="Q34" s="10">
        <f t="shared" si="8"/>
        <v>1.0909359719370013</v>
      </c>
      <c r="R34" s="8"/>
      <c r="S34" s="8">
        <v>2178141</v>
      </c>
      <c r="T34" s="8">
        <v>2178914</v>
      </c>
      <c r="U34" s="8">
        <v>2183796</v>
      </c>
      <c r="V34" s="8">
        <v>2009821</v>
      </c>
      <c r="W34" s="8">
        <v>1790618</v>
      </c>
      <c r="X34" s="8">
        <v>1797114</v>
      </c>
      <c r="Y34" s="8">
        <v>1551270</v>
      </c>
      <c r="Z34" s="8">
        <v>1289600</v>
      </c>
      <c r="AA34" s="8">
        <v>1131597</v>
      </c>
      <c r="AB34" s="8">
        <v>827922</v>
      </c>
      <c r="AC34" s="8">
        <v>791305</v>
      </c>
      <c r="AD34" s="8">
        <v>606526</v>
      </c>
      <c r="AE34" s="8">
        <v>375651</v>
      </c>
      <c r="AF34" s="8">
        <v>136621</v>
      </c>
      <c r="AG34" s="8">
        <v>75448</v>
      </c>
      <c r="AH34" s="8">
        <v>31306</v>
      </c>
      <c r="AI34" s="8">
        <v>7600</v>
      </c>
      <c r="AJ34" s="6" t="s">
        <v>52</v>
      </c>
      <c r="AK34" s="7" t="s">
        <v>63</v>
      </c>
      <c r="AL34" s="7" t="s">
        <v>64</v>
      </c>
      <c r="AM34" s="7" t="s">
        <v>96</v>
      </c>
    </row>
    <row r="35" spans="1:39" x14ac:dyDescent="0.2">
      <c r="A35" s="1" t="s">
        <v>26</v>
      </c>
      <c r="B35" s="8">
        <v>5595211</v>
      </c>
      <c r="C35" s="10">
        <f t="shared" si="0"/>
        <v>1.9881931295000184</v>
      </c>
      <c r="D35" s="8">
        <f t="shared" si="1"/>
        <v>5948879.2721924391</v>
      </c>
      <c r="E35" s="10">
        <f t="shared" si="2"/>
        <v>2.1138650351520392</v>
      </c>
      <c r="F35" s="10">
        <f t="shared" si="3"/>
        <v>-0.1256719056520208</v>
      </c>
      <c r="G35" s="10">
        <f t="shared" si="4"/>
        <v>2.1763408875825641</v>
      </c>
      <c r="H35" s="10">
        <f t="shared" si="5"/>
        <v>-0.18814775808254569</v>
      </c>
      <c r="I35" s="8"/>
      <c r="J35" s="8">
        <v>5117073</v>
      </c>
      <c r="K35" s="10">
        <f t="shared" si="6"/>
        <v>2.0574466700001088</v>
      </c>
      <c r="L35" s="8"/>
      <c r="M35" s="8">
        <v>4916686</v>
      </c>
      <c r="N35" s="10">
        <f t="shared" si="7"/>
        <v>2.1702834003039695</v>
      </c>
      <c r="O35" s="8"/>
      <c r="P35" s="8">
        <v>4676501</v>
      </c>
      <c r="Q35" s="10">
        <f t="shared" si="8"/>
        <v>2.3012925924436147</v>
      </c>
      <c r="R35" s="8"/>
      <c r="S35" s="8">
        <v>4319813</v>
      </c>
      <c r="T35" s="8">
        <v>3954653</v>
      </c>
      <c r="U35" s="8">
        <v>3784664</v>
      </c>
      <c r="V35" s="8">
        <v>3629367</v>
      </c>
      <c r="W35" s="8">
        <v>3404055</v>
      </c>
      <c r="X35" s="8">
        <v>3293335</v>
      </c>
      <c r="Y35" s="8">
        <v>3106665</v>
      </c>
      <c r="Z35" s="8">
        <v>2679185</v>
      </c>
      <c r="AA35" s="8">
        <v>2168380</v>
      </c>
      <c r="AB35" s="8">
        <v>1721295</v>
      </c>
      <c r="AC35" s="8">
        <v>1182012</v>
      </c>
      <c r="AD35" s="8">
        <v>682044</v>
      </c>
      <c r="AE35" s="8">
        <v>383702</v>
      </c>
      <c r="AF35" s="8">
        <v>140455</v>
      </c>
      <c r="AG35" s="8">
        <v>66586</v>
      </c>
      <c r="AH35" s="8">
        <v>19783</v>
      </c>
      <c r="AI35" s="6" t="s">
        <v>52</v>
      </c>
      <c r="AJ35" s="6" t="s">
        <v>52</v>
      </c>
      <c r="AK35" s="7" t="s">
        <v>71</v>
      </c>
      <c r="AL35" s="7" t="s">
        <v>86</v>
      </c>
      <c r="AM35" s="7" t="s">
        <v>97</v>
      </c>
    </row>
    <row r="36" spans="1:39" x14ac:dyDescent="0.2">
      <c r="A36" s="1" t="s">
        <v>27</v>
      </c>
      <c r="B36" s="8">
        <v>902195</v>
      </c>
      <c r="C36" s="10">
        <f t="shared" si="0"/>
        <v>0.32058449636113262</v>
      </c>
      <c r="D36" s="8">
        <f t="shared" si="1"/>
        <v>940706.56640876818</v>
      </c>
      <c r="E36" s="10">
        <f t="shared" si="2"/>
        <v>0.33426913340881437</v>
      </c>
      <c r="F36" s="10">
        <f t="shared" si="3"/>
        <v>-1.3684637047681747E-2</v>
      </c>
      <c r="G36" s="10">
        <f t="shared" si="4"/>
        <v>0.33675164124752571</v>
      </c>
      <c r="H36" s="10">
        <f t="shared" si="5"/>
        <v>-1.6167144886393092E-2</v>
      </c>
      <c r="I36" s="8"/>
      <c r="J36" s="8">
        <v>799065</v>
      </c>
      <c r="K36" s="10">
        <f t="shared" si="6"/>
        <v>0.32128398859340818</v>
      </c>
      <c r="L36" s="8"/>
      <c r="M36" s="8">
        <v>786690</v>
      </c>
      <c r="N36" s="10">
        <f t="shared" si="7"/>
        <v>0.3472542782242205</v>
      </c>
      <c r="O36" s="8"/>
      <c r="P36" s="8">
        <v>694409</v>
      </c>
      <c r="Q36" s="10">
        <f t="shared" si="8"/>
        <v>0.3417166569249484</v>
      </c>
      <c r="R36" s="8"/>
      <c r="S36" s="8">
        <v>674767</v>
      </c>
      <c r="T36" s="8">
        <v>591024</v>
      </c>
      <c r="U36" s="8">
        <v>559456</v>
      </c>
      <c r="V36" s="8">
        <v>537606</v>
      </c>
      <c r="W36" s="8">
        <v>548889</v>
      </c>
      <c r="X36" s="8">
        <v>376053</v>
      </c>
      <c r="Y36" s="8">
        <v>243329</v>
      </c>
      <c r="Z36" s="8">
        <v>142924</v>
      </c>
      <c r="AA36" s="8">
        <v>39159</v>
      </c>
      <c r="AB36" s="8">
        <v>20595</v>
      </c>
      <c r="AC36" s="6" t="s">
        <v>52</v>
      </c>
      <c r="AD36" s="6" t="s">
        <v>52</v>
      </c>
      <c r="AE36" s="6" t="s">
        <v>52</v>
      </c>
      <c r="AF36" s="6" t="s">
        <v>52</v>
      </c>
      <c r="AG36" s="6" t="s">
        <v>52</v>
      </c>
      <c r="AH36" s="6" t="s">
        <v>52</v>
      </c>
      <c r="AI36" s="6" t="s">
        <v>52</v>
      </c>
      <c r="AJ36" s="6" t="s">
        <v>52</v>
      </c>
      <c r="AK36" s="7" t="s">
        <v>69</v>
      </c>
      <c r="AL36" s="7" t="s">
        <v>69</v>
      </c>
      <c r="AM36" s="7" t="s">
        <v>98</v>
      </c>
    </row>
    <row r="37" spans="1:39" x14ac:dyDescent="0.2">
      <c r="A37" s="1" t="s">
        <v>28</v>
      </c>
      <c r="B37" s="8">
        <v>1711263</v>
      </c>
      <c r="C37" s="10">
        <f t="shared" si="0"/>
        <v>0.60807739678943118</v>
      </c>
      <c r="D37" s="8">
        <f t="shared" si="1"/>
        <v>1868034.070595393</v>
      </c>
      <c r="E37" s="10">
        <f t="shared" si="2"/>
        <v>0.66378417272015522</v>
      </c>
      <c r="F37" s="10">
        <f t="shared" si="3"/>
        <v>-5.570677593072404E-2</v>
      </c>
      <c r="G37" s="10">
        <f t="shared" si="4"/>
        <v>0.6858636508265411</v>
      </c>
      <c r="H37" s="10">
        <f t="shared" si="5"/>
        <v>-7.7786254037109925E-2</v>
      </c>
      <c r="I37" s="8"/>
      <c r="J37" s="8">
        <v>1578385</v>
      </c>
      <c r="K37" s="10">
        <f t="shared" si="6"/>
        <v>0.63462900807319378</v>
      </c>
      <c r="L37" s="8"/>
      <c r="M37" s="8">
        <v>1569825</v>
      </c>
      <c r="N37" s="10">
        <f t="shared" si="7"/>
        <v>0.69293933736711655</v>
      </c>
      <c r="O37" s="8"/>
      <c r="P37" s="8">
        <v>1483493</v>
      </c>
      <c r="Q37" s="10">
        <f t="shared" si="8"/>
        <v>0.73002260703931321</v>
      </c>
      <c r="R37" s="8"/>
      <c r="S37" s="8">
        <v>1411330</v>
      </c>
      <c r="T37" s="8">
        <v>1325510</v>
      </c>
      <c r="U37" s="8">
        <v>1315834</v>
      </c>
      <c r="V37" s="8">
        <v>1377963</v>
      </c>
      <c r="W37" s="8">
        <v>1296372</v>
      </c>
      <c r="X37" s="8">
        <v>1192214</v>
      </c>
      <c r="Y37" s="8">
        <v>1066300</v>
      </c>
      <c r="Z37" s="8">
        <v>1062656</v>
      </c>
      <c r="AA37" s="8">
        <v>452402</v>
      </c>
      <c r="AB37" s="8">
        <v>122993</v>
      </c>
      <c r="AC37" s="8">
        <v>28841</v>
      </c>
      <c r="AD37" s="6" t="s">
        <v>52</v>
      </c>
      <c r="AE37" s="6" t="s">
        <v>52</v>
      </c>
      <c r="AF37" s="6" t="s">
        <v>52</v>
      </c>
      <c r="AG37" s="6" t="s">
        <v>52</v>
      </c>
      <c r="AH37" s="6" t="s">
        <v>52</v>
      </c>
      <c r="AI37" s="6" t="s">
        <v>52</v>
      </c>
      <c r="AJ37" s="6" t="s">
        <v>52</v>
      </c>
      <c r="AK37" s="7" t="s">
        <v>68</v>
      </c>
      <c r="AL37" s="7" t="s">
        <v>99</v>
      </c>
      <c r="AM37" s="7" t="s">
        <v>100</v>
      </c>
    </row>
    <row r="38" spans="1:39" x14ac:dyDescent="0.2">
      <c r="A38" s="1" t="s">
        <v>29</v>
      </c>
      <c r="B38" s="8">
        <v>1998257</v>
      </c>
      <c r="C38" s="10">
        <f t="shared" si="0"/>
        <v>0.71005737556194359</v>
      </c>
      <c r="D38" s="8">
        <f t="shared" si="1"/>
        <v>1177151.2227311335</v>
      </c>
      <c r="E38" s="10">
        <f t="shared" si="2"/>
        <v>0.41828699103869099</v>
      </c>
      <c r="F38" s="10">
        <f t="shared" si="3"/>
        <v>0.2917703845232526</v>
      </c>
      <c r="G38" s="10">
        <f t="shared" si="4"/>
        <v>0.35902684527061052</v>
      </c>
      <c r="H38" s="10">
        <f t="shared" si="5"/>
        <v>0.35103053029133308</v>
      </c>
      <c r="I38" s="8"/>
      <c r="J38" s="8">
        <v>1201833</v>
      </c>
      <c r="K38" s="10">
        <f t="shared" si="6"/>
        <v>0.48322689626398546</v>
      </c>
      <c r="L38" s="8"/>
      <c r="M38" s="8">
        <v>800493</v>
      </c>
      <c r="N38" s="10">
        <f t="shared" si="7"/>
        <v>0.35334708581339652</v>
      </c>
      <c r="O38" s="8"/>
      <c r="P38" s="8">
        <v>488738</v>
      </c>
      <c r="Q38" s="10">
        <f t="shared" si="8"/>
        <v>0.24050655373444962</v>
      </c>
      <c r="R38" s="8"/>
      <c r="S38" s="8">
        <v>285278</v>
      </c>
      <c r="T38" s="8">
        <v>160083</v>
      </c>
      <c r="U38" s="8">
        <v>110247</v>
      </c>
      <c r="V38" s="8">
        <v>91058</v>
      </c>
      <c r="W38" s="8">
        <v>77407</v>
      </c>
      <c r="X38" s="8">
        <v>81875</v>
      </c>
      <c r="Y38" s="8">
        <v>42335</v>
      </c>
      <c r="Z38" s="8">
        <v>47355</v>
      </c>
      <c r="AA38" s="8">
        <v>62266</v>
      </c>
      <c r="AB38" s="8">
        <v>42941</v>
      </c>
      <c r="AC38" s="8">
        <v>6857</v>
      </c>
      <c r="AD38" s="6" t="s">
        <v>52</v>
      </c>
      <c r="AE38" s="6" t="s">
        <v>52</v>
      </c>
      <c r="AF38" s="6" t="s">
        <v>52</v>
      </c>
      <c r="AG38" s="6" t="s">
        <v>52</v>
      </c>
      <c r="AH38" s="6" t="s">
        <v>52</v>
      </c>
      <c r="AI38" s="6" t="s">
        <v>52</v>
      </c>
      <c r="AJ38" s="6" t="s">
        <v>52</v>
      </c>
      <c r="AK38" s="7" t="s">
        <v>68</v>
      </c>
      <c r="AL38" s="7" t="s">
        <v>69</v>
      </c>
      <c r="AM38" s="7" t="s">
        <v>101</v>
      </c>
    </row>
    <row r="39" spans="1:39" x14ac:dyDescent="0.2">
      <c r="A39" s="1" t="s">
        <v>30</v>
      </c>
      <c r="B39" s="8">
        <v>1235786</v>
      </c>
      <c r="C39" s="10">
        <f t="shared" si="0"/>
        <v>0.43912217693529515</v>
      </c>
      <c r="D39" s="8">
        <f t="shared" si="1"/>
        <v>1199378.7245771789</v>
      </c>
      <c r="E39" s="10">
        <f t="shared" si="2"/>
        <v>0.42618527520639382</v>
      </c>
      <c r="F39" s="10">
        <f t="shared" si="3"/>
        <v>1.2936901728901329E-2</v>
      </c>
      <c r="G39" s="10">
        <f t="shared" si="4"/>
        <v>0.40512707772059708</v>
      </c>
      <c r="H39" s="10">
        <f t="shared" si="5"/>
        <v>3.3995099214698066E-2</v>
      </c>
      <c r="I39" s="8"/>
      <c r="J39" s="8">
        <v>1109252</v>
      </c>
      <c r="K39" s="10">
        <f t="shared" si="6"/>
        <v>0.44600239894778926</v>
      </c>
      <c r="L39" s="8"/>
      <c r="M39" s="8">
        <v>920610</v>
      </c>
      <c r="N39" s="10">
        <f t="shared" si="7"/>
        <v>0.40636815146499844</v>
      </c>
      <c r="O39" s="8"/>
      <c r="P39" s="8">
        <v>737681</v>
      </c>
      <c r="Q39" s="10">
        <f t="shared" si="8"/>
        <v>0.36301068274900361</v>
      </c>
      <c r="R39" s="8"/>
      <c r="S39" s="8">
        <v>606921</v>
      </c>
      <c r="T39" s="8">
        <v>533242</v>
      </c>
      <c r="U39" s="8">
        <v>491524</v>
      </c>
      <c r="V39" s="8">
        <v>465293</v>
      </c>
      <c r="W39" s="8">
        <v>443083</v>
      </c>
      <c r="X39" s="8">
        <v>430572</v>
      </c>
      <c r="Y39" s="8">
        <v>411588</v>
      </c>
      <c r="Z39" s="8">
        <v>376530</v>
      </c>
      <c r="AA39" s="8">
        <v>346991</v>
      </c>
      <c r="AB39" s="8">
        <v>318300</v>
      </c>
      <c r="AC39" s="8">
        <v>326073</v>
      </c>
      <c r="AD39" s="8">
        <v>317976</v>
      </c>
      <c r="AE39" s="8">
        <v>284574</v>
      </c>
      <c r="AF39" s="8">
        <v>269328</v>
      </c>
      <c r="AG39" s="8">
        <v>244161</v>
      </c>
      <c r="AH39" s="8">
        <v>214460</v>
      </c>
      <c r="AI39" s="8">
        <v>183858</v>
      </c>
      <c r="AJ39" s="8">
        <v>141885</v>
      </c>
      <c r="AK39" s="7" t="s">
        <v>61</v>
      </c>
      <c r="AL39" s="7" t="s">
        <v>61</v>
      </c>
      <c r="AM39" s="7" t="s">
        <v>102</v>
      </c>
    </row>
    <row r="40" spans="1:39" x14ac:dyDescent="0.2">
      <c r="A40" s="1" t="s">
        <v>31</v>
      </c>
      <c r="B40" s="8">
        <v>8414350</v>
      </c>
      <c r="C40" s="10">
        <f t="shared" si="0"/>
        <v>2.9899413729363342</v>
      </c>
      <c r="D40" s="8">
        <f t="shared" si="1"/>
        <v>8947858.3304530922</v>
      </c>
      <c r="E40" s="10">
        <f t="shared" si="2"/>
        <v>3.1795173508820929</v>
      </c>
      <c r="F40" s="10">
        <f t="shared" si="3"/>
        <v>-0.18957597794575864</v>
      </c>
      <c r="G40" s="10">
        <f t="shared" si="4"/>
        <v>3.2954891457278213</v>
      </c>
      <c r="H40" s="10">
        <f t="shared" si="5"/>
        <v>-0.30554777279148704</v>
      </c>
      <c r="I40" s="8"/>
      <c r="J40" s="8">
        <v>7730188</v>
      </c>
      <c r="K40" s="10">
        <f t="shared" si="6"/>
        <v>3.1081146505189201</v>
      </c>
      <c r="L40" s="8"/>
      <c r="M40" s="8">
        <v>7364823</v>
      </c>
      <c r="N40" s="10">
        <f t="shared" si="7"/>
        <v>3.2509200512452656</v>
      </c>
      <c r="O40" s="8"/>
      <c r="P40" s="8">
        <v>7168164</v>
      </c>
      <c r="Q40" s="10">
        <f t="shared" si="8"/>
        <v>3.5274327354192785</v>
      </c>
      <c r="R40" s="8"/>
      <c r="S40" s="8">
        <v>6066782</v>
      </c>
      <c r="T40" s="8">
        <v>4835329</v>
      </c>
      <c r="U40" s="8">
        <v>4160165</v>
      </c>
      <c r="V40" s="8">
        <v>4041334</v>
      </c>
      <c r="W40" s="8">
        <v>3155900</v>
      </c>
      <c r="X40" s="8">
        <v>2537167</v>
      </c>
      <c r="Y40" s="8">
        <v>1883669</v>
      </c>
      <c r="Z40" s="8">
        <v>1444933</v>
      </c>
      <c r="AA40" s="8">
        <v>1131116</v>
      </c>
      <c r="AB40" s="8">
        <v>906096</v>
      </c>
      <c r="AC40" s="8">
        <v>672035</v>
      </c>
      <c r="AD40" s="8">
        <v>489555</v>
      </c>
      <c r="AE40" s="8">
        <v>373306</v>
      </c>
      <c r="AF40" s="8">
        <v>320823</v>
      </c>
      <c r="AG40" s="8">
        <v>277575</v>
      </c>
      <c r="AH40" s="8">
        <v>245562</v>
      </c>
      <c r="AI40" s="8">
        <v>211149</v>
      </c>
      <c r="AJ40" s="8">
        <v>184139</v>
      </c>
      <c r="AK40" s="7" t="s">
        <v>61</v>
      </c>
      <c r="AL40" s="7" t="s">
        <v>61</v>
      </c>
      <c r="AM40" s="7" t="s">
        <v>103</v>
      </c>
    </row>
    <row r="41" spans="1:39" x14ac:dyDescent="0.2">
      <c r="A41" s="1" t="s">
        <v>32</v>
      </c>
      <c r="B41" s="8">
        <v>1819046</v>
      </c>
      <c r="C41" s="10">
        <f t="shared" si="0"/>
        <v>0.64637683180214123</v>
      </c>
      <c r="D41" s="8">
        <f t="shared" si="1"/>
        <v>1666417.3972785175</v>
      </c>
      <c r="E41" s="10">
        <f t="shared" si="2"/>
        <v>0.59214203363348605</v>
      </c>
      <c r="F41" s="10">
        <f t="shared" si="3"/>
        <v>5.4234798168655174E-2</v>
      </c>
      <c r="G41" s="10">
        <f t="shared" si="4"/>
        <v>0.56141824117224781</v>
      </c>
      <c r="H41" s="10">
        <f t="shared" si="5"/>
        <v>8.4958590629893416E-2</v>
      </c>
      <c r="I41" s="8"/>
      <c r="J41" s="8">
        <v>1515069</v>
      </c>
      <c r="K41" s="10">
        <f t="shared" si="6"/>
        <v>0.60917123302137666</v>
      </c>
      <c r="L41" s="8"/>
      <c r="M41" s="8">
        <v>1302894</v>
      </c>
      <c r="N41" s="10">
        <f t="shared" si="7"/>
        <v>0.57511283424559545</v>
      </c>
      <c r="O41" s="8"/>
      <c r="P41" s="8">
        <v>1016000</v>
      </c>
      <c r="Q41" s="10">
        <f t="shared" si="8"/>
        <v>0.49997065624977149</v>
      </c>
      <c r="R41" s="8"/>
      <c r="S41" s="8">
        <v>951023</v>
      </c>
      <c r="T41" s="8">
        <v>681187</v>
      </c>
      <c r="U41" s="8">
        <v>531818</v>
      </c>
      <c r="V41" s="8">
        <v>423317</v>
      </c>
      <c r="W41" s="8">
        <v>360350</v>
      </c>
      <c r="X41" s="8">
        <v>327301</v>
      </c>
      <c r="Y41" s="8">
        <v>195310</v>
      </c>
      <c r="Z41" s="8">
        <v>160282</v>
      </c>
      <c r="AA41" s="8">
        <v>119565</v>
      </c>
      <c r="AB41" s="8">
        <v>91874</v>
      </c>
      <c r="AC41" s="8">
        <v>87034</v>
      </c>
      <c r="AD41" s="8">
        <v>61547</v>
      </c>
      <c r="AE41" s="6" t="s">
        <v>52</v>
      </c>
      <c r="AF41" s="6" t="s">
        <v>52</v>
      </c>
      <c r="AG41" s="6" t="s">
        <v>52</v>
      </c>
      <c r="AH41" s="6" t="s">
        <v>52</v>
      </c>
      <c r="AI41" s="6" t="s">
        <v>52</v>
      </c>
      <c r="AJ41" s="6" t="s">
        <v>52</v>
      </c>
      <c r="AK41" s="7" t="s">
        <v>74</v>
      </c>
      <c r="AL41" s="7" t="s">
        <v>69</v>
      </c>
      <c r="AM41" s="7" t="s">
        <v>104</v>
      </c>
    </row>
    <row r="42" spans="1:39" x14ac:dyDescent="0.2">
      <c r="A42" s="1" t="s">
        <v>33</v>
      </c>
      <c r="B42" s="8">
        <v>18976457</v>
      </c>
      <c r="C42" s="10">
        <f t="shared" si="0"/>
        <v>6.7430632070269612</v>
      </c>
      <c r="D42" s="8">
        <f t="shared" si="1"/>
        <v>21083920.113512449</v>
      </c>
      <c r="E42" s="10">
        <f t="shared" si="2"/>
        <v>7.4919257044305745</v>
      </c>
      <c r="F42" s="10">
        <f t="shared" si="3"/>
        <v>-0.74886249740361333</v>
      </c>
      <c r="G42" s="10">
        <f t="shared" si="4"/>
        <v>7.986070009973214</v>
      </c>
      <c r="H42" s="10">
        <f t="shared" si="5"/>
        <v>-1.2430068029462529</v>
      </c>
      <c r="I42" s="8"/>
      <c r="J42" s="8">
        <v>17990455</v>
      </c>
      <c r="K42" s="10">
        <f t="shared" si="6"/>
        <v>7.2335105892639815</v>
      </c>
      <c r="L42" s="8"/>
      <c r="M42" s="8">
        <v>17558072</v>
      </c>
      <c r="N42" s="10">
        <f t="shared" si="7"/>
        <v>7.7503408195971675</v>
      </c>
      <c r="O42" s="8"/>
      <c r="P42" s="8">
        <v>18236967</v>
      </c>
      <c r="Q42" s="10">
        <f t="shared" si="8"/>
        <v>8.9743586210584905</v>
      </c>
      <c r="R42" s="8"/>
      <c r="S42" s="8">
        <v>16782304</v>
      </c>
      <c r="T42" s="8">
        <v>14830192</v>
      </c>
      <c r="U42" s="8">
        <v>13479142</v>
      </c>
      <c r="V42" s="8">
        <v>12588066</v>
      </c>
      <c r="W42" s="8">
        <v>10385227</v>
      </c>
      <c r="X42" s="8">
        <v>9113614</v>
      </c>
      <c r="Y42" s="8">
        <v>7268894</v>
      </c>
      <c r="Z42" s="8">
        <v>6003174</v>
      </c>
      <c r="AA42" s="8">
        <v>5082871</v>
      </c>
      <c r="AB42" s="8">
        <v>4382759</v>
      </c>
      <c r="AC42" s="8">
        <v>3880735</v>
      </c>
      <c r="AD42" s="8">
        <v>3097394</v>
      </c>
      <c r="AE42" s="8">
        <v>2428921</v>
      </c>
      <c r="AF42" s="8">
        <v>1918608</v>
      </c>
      <c r="AG42" s="8">
        <v>1372812</v>
      </c>
      <c r="AH42" s="8">
        <v>959049</v>
      </c>
      <c r="AI42" s="8">
        <v>589051</v>
      </c>
      <c r="AJ42" s="8">
        <v>340120</v>
      </c>
      <c r="AK42" s="7" t="s">
        <v>61</v>
      </c>
      <c r="AL42" s="7" t="s">
        <v>61</v>
      </c>
      <c r="AM42" s="7" t="s">
        <v>105</v>
      </c>
    </row>
    <row r="43" spans="1:39" x14ac:dyDescent="0.2">
      <c r="A43" s="1" t="s">
        <v>34</v>
      </c>
      <c r="B43" s="8">
        <v>8049313</v>
      </c>
      <c r="C43" s="10">
        <f t="shared" si="0"/>
        <v>2.8602297221311548</v>
      </c>
      <c r="D43" s="8">
        <f t="shared" si="1"/>
        <v>7403492.3926216867</v>
      </c>
      <c r="E43" s="10">
        <f t="shared" si="2"/>
        <v>2.6307448833146934</v>
      </c>
      <c r="F43" s="10">
        <f t="shared" si="3"/>
        <v>0.22948483881646142</v>
      </c>
      <c r="G43" s="10">
        <f t="shared" si="4"/>
        <v>2.587452091937505</v>
      </c>
      <c r="H43" s="10">
        <f t="shared" si="5"/>
        <v>0.27277763019364976</v>
      </c>
      <c r="I43" s="8"/>
      <c r="J43" s="8">
        <v>6628637</v>
      </c>
      <c r="K43" s="10">
        <f t="shared" si="6"/>
        <v>2.6652086304591536</v>
      </c>
      <c r="L43" s="8"/>
      <c r="M43" s="8">
        <v>5881766</v>
      </c>
      <c r="N43" s="10">
        <f t="shared" si="7"/>
        <v>2.5962811361702327</v>
      </c>
      <c r="O43" s="8"/>
      <c r="P43" s="8">
        <v>5082059</v>
      </c>
      <c r="Q43" s="10">
        <f t="shared" si="8"/>
        <v>2.5008665091831275</v>
      </c>
      <c r="R43" s="8"/>
      <c r="S43" s="8">
        <v>4556155</v>
      </c>
      <c r="T43" s="8">
        <v>4061929</v>
      </c>
      <c r="U43" s="8">
        <v>3571623</v>
      </c>
      <c r="V43" s="8">
        <v>3170276</v>
      </c>
      <c r="W43" s="8">
        <v>2559123</v>
      </c>
      <c r="X43" s="8">
        <v>2206287</v>
      </c>
      <c r="Y43" s="8">
        <v>1893810</v>
      </c>
      <c r="Z43" s="8">
        <v>1617949</v>
      </c>
      <c r="AA43" s="8">
        <v>1399750</v>
      </c>
      <c r="AB43" s="8">
        <v>1071361</v>
      </c>
      <c r="AC43" s="8">
        <v>992622</v>
      </c>
      <c r="AD43" s="8">
        <v>869039</v>
      </c>
      <c r="AE43" s="8">
        <v>753419</v>
      </c>
      <c r="AF43" s="8">
        <v>737987</v>
      </c>
      <c r="AG43" s="8">
        <v>638829</v>
      </c>
      <c r="AH43" s="8">
        <v>556526</v>
      </c>
      <c r="AI43" s="8">
        <v>478103</v>
      </c>
      <c r="AJ43" s="8">
        <v>393751</v>
      </c>
      <c r="AK43" s="7" t="s">
        <v>61</v>
      </c>
      <c r="AL43" s="7" t="s">
        <v>61</v>
      </c>
      <c r="AM43" s="7" t="s">
        <v>106</v>
      </c>
    </row>
    <row r="44" spans="1:39" x14ac:dyDescent="0.2">
      <c r="A44" s="1" t="s">
        <v>35</v>
      </c>
      <c r="B44" s="8">
        <v>642200</v>
      </c>
      <c r="C44" s="10">
        <f t="shared" si="0"/>
        <v>0.22819829810974274</v>
      </c>
      <c r="D44" s="8">
        <f t="shared" si="1"/>
        <v>766821.87542035361</v>
      </c>
      <c r="E44" s="10">
        <f t="shared" si="2"/>
        <v>0.27248123158555881</v>
      </c>
      <c r="F44" s="10">
        <f t="shared" si="3"/>
        <v>-4.4282933475816078E-2</v>
      </c>
      <c r="G44" s="10">
        <f t="shared" si="4"/>
        <v>0.28298695379178823</v>
      </c>
      <c r="H44" s="10">
        <f t="shared" si="5"/>
        <v>-5.4788655682045495E-2</v>
      </c>
      <c r="I44" s="8"/>
      <c r="J44" s="8">
        <v>638800</v>
      </c>
      <c r="K44" s="10">
        <f t="shared" si="6"/>
        <v>0.2568454530150478</v>
      </c>
      <c r="L44" s="8"/>
      <c r="M44" s="8">
        <v>652717</v>
      </c>
      <c r="N44" s="10">
        <f t="shared" si="7"/>
        <v>0.28811701015606977</v>
      </c>
      <c r="O44" s="8"/>
      <c r="P44" s="8">
        <v>617761</v>
      </c>
      <c r="Q44" s="10">
        <f t="shared" si="8"/>
        <v>0.30399839820424712</v>
      </c>
      <c r="R44" s="8"/>
      <c r="S44" s="8">
        <v>632446</v>
      </c>
      <c r="T44" s="8">
        <v>619636</v>
      </c>
      <c r="U44" s="8">
        <v>641935</v>
      </c>
      <c r="V44" s="8">
        <v>680845</v>
      </c>
      <c r="W44" s="8">
        <v>646872</v>
      </c>
      <c r="X44" s="8">
        <v>577056</v>
      </c>
      <c r="Y44" s="8">
        <v>319146</v>
      </c>
      <c r="Z44" s="8">
        <v>190983</v>
      </c>
      <c r="AA44" s="8">
        <v>36909</v>
      </c>
      <c r="AB44" s="8">
        <v>2405</v>
      </c>
      <c r="AC44" s="6" t="s">
        <v>52</v>
      </c>
      <c r="AD44" s="6" t="s">
        <v>52</v>
      </c>
      <c r="AE44" s="6" t="s">
        <v>52</v>
      </c>
      <c r="AF44" s="6" t="s">
        <v>52</v>
      </c>
      <c r="AG44" s="6" t="s">
        <v>52</v>
      </c>
      <c r="AH44" s="6" t="s">
        <v>52</v>
      </c>
      <c r="AI44" s="6" t="s">
        <v>52</v>
      </c>
      <c r="AJ44" s="6" t="s">
        <v>52</v>
      </c>
      <c r="AK44" s="7" t="s">
        <v>69</v>
      </c>
      <c r="AL44" s="7" t="s">
        <v>99</v>
      </c>
      <c r="AM44" s="7" t="s">
        <v>107</v>
      </c>
    </row>
    <row r="45" spans="1:39" x14ac:dyDescent="0.2">
      <c r="A45" s="1" t="s">
        <v>36</v>
      </c>
      <c r="B45" s="8">
        <v>11353140</v>
      </c>
      <c r="C45" s="10">
        <f t="shared" si="0"/>
        <v>4.0342062071031526</v>
      </c>
      <c r="D45" s="8">
        <f t="shared" si="1"/>
        <v>12843468.911201052</v>
      </c>
      <c r="E45" s="10">
        <f t="shared" si="2"/>
        <v>4.5637772459692787</v>
      </c>
      <c r="F45" s="10">
        <f t="shared" si="3"/>
        <v>-0.52957103886612611</v>
      </c>
      <c r="G45" s="10">
        <f t="shared" si="4"/>
        <v>4.7897937315233916</v>
      </c>
      <c r="H45" s="10">
        <f t="shared" si="5"/>
        <v>-0.75558752442023902</v>
      </c>
      <c r="I45" s="8"/>
      <c r="J45" s="8">
        <v>10847115</v>
      </c>
      <c r="K45" s="10">
        <f t="shared" si="6"/>
        <v>4.3613527959945522</v>
      </c>
      <c r="L45" s="8"/>
      <c r="M45" s="8">
        <v>10797630</v>
      </c>
      <c r="N45" s="10">
        <f t="shared" si="7"/>
        <v>4.7662016959440061</v>
      </c>
      <c r="O45" s="8"/>
      <c r="P45" s="8">
        <v>10652017</v>
      </c>
      <c r="Q45" s="10">
        <f t="shared" si="8"/>
        <v>5.2418267026316165</v>
      </c>
      <c r="R45" s="8"/>
      <c r="S45" s="8">
        <v>9706397</v>
      </c>
      <c r="T45" s="8">
        <v>7946627</v>
      </c>
      <c r="U45" s="8">
        <v>6907612</v>
      </c>
      <c r="V45" s="8">
        <v>6646697</v>
      </c>
      <c r="W45" s="8">
        <v>5759394</v>
      </c>
      <c r="X45" s="8">
        <v>4767121</v>
      </c>
      <c r="Y45" s="8">
        <v>4157545</v>
      </c>
      <c r="Z45" s="8">
        <v>3672329</v>
      </c>
      <c r="AA45" s="8">
        <v>3198062</v>
      </c>
      <c r="AB45" s="8">
        <v>2665260</v>
      </c>
      <c r="AC45" s="8">
        <v>2339511</v>
      </c>
      <c r="AD45" s="8">
        <v>1980329</v>
      </c>
      <c r="AE45" s="8">
        <v>1519467</v>
      </c>
      <c r="AF45" s="8">
        <v>937903</v>
      </c>
      <c r="AG45" s="8">
        <v>581434</v>
      </c>
      <c r="AH45" s="8">
        <v>230760</v>
      </c>
      <c r="AI45" s="8">
        <v>42159</v>
      </c>
      <c r="AJ45" s="6" t="s">
        <v>52</v>
      </c>
      <c r="AK45" s="7" t="s">
        <v>63</v>
      </c>
      <c r="AL45" s="7" t="s">
        <v>86</v>
      </c>
      <c r="AM45" s="7" t="s">
        <v>108</v>
      </c>
    </row>
    <row r="46" spans="1:39" x14ac:dyDescent="0.2">
      <c r="A46" s="1" t="s">
        <v>37</v>
      </c>
      <c r="B46" s="8">
        <v>3450654</v>
      </c>
      <c r="C46" s="10">
        <f t="shared" si="0"/>
        <v>1.2261497511142576</v>
      </c>
      <c r="D46" s="8">
        <f t="shared" si="1"/>
        <v>3658709.3882789994</v>
      </c>
      <c r="E46" s="10">
        <f t="shared" si="2"/>
        <v>1.3000798126493391</v>
      </c>
      <c r="F46" s="10">
        <f t="shared" si="3"/>
        <v>-7.3930061535081526E-2</v>
      </c>
      <c r="G46" s="10">
        <f t="shared" si="4"/>
        <v>1.2865162670363857</v>
      </c>
      <c r="H46" s="10">
        <f t="shared" si="5"/>
        <v>-6.036651592212805E-2</v>
      </c>
      <c r="I46" s="8"/>
      <c r="J46" s="8">
        <v>3145585</v>
      </c>
      <c r="K46" s="10">
        <f t="shared" si="6"/>
        <v>1.2647608082691595</v>
      </c>
      <c r="L46" s="8"/>
      <c r="M46" s="8">
        <v>3025290</v>
      </c>
      <c r="N46" s="10">
        <f t="shared" si="7"/>
        <v>1.3353988170295186</v>
      </c>
      <c r="O46" s="8"/>
      <c r="P46" s="8">
        <v>2559229</v>
      </c>
      <c r="Q46" s="10">
        <f t="shared" si="8"/>
        <v>1.2593891758104787</v>
      </c>
      <c r="R46" s="8"/>
      <c r="S46" s="8">
        <v>2328284</v>
      </c>
      <c r="T46" s="8">
        <v>2233351</v>
      </c>
      <c r="U46" s="8">
        <v>2336434</v>
      </c>
      <c r="V46" s="8">
        <v>2396040</v>
      </c>
      <c r="W46" s="8">
        <v>2028283</v>
      </c>
      <c r="X46" s="8">
        <v>1657155</v>
      </c>
      <c r="Y46" s="8">
        <v>790391</v>
      </c>
      <c r="Z46" s="8">
        <v>258657</v>
      </c>
      <c r="AA46" s="6" t="s">
        <v>52</v>
      </c>
      <c r="AB46" s="6" t="s">
        <v>52</v>
      </c>
      <c r="AC46" s="6" t="s">
        <v>52</v>
      </c>
      <c r="AD46" s="6" t="s">
        <v>52</v>
      </c>
      <c r="AE46" s="6" t="s">
        <v>52</v>
      </c>
      <c r="AF46" s="6" t="s">
        <v>52</v>
      </c>
      <c r="AG46" s="6" t="s">
        <v>52</v>
      </c>
      <c r="AH46" s="6" t="s">
        <v>52</v>
      </c>
      <c r="AI46" s="6" t="s">
        <v>52</v>
      </c>
      <c r="AJ46" s="6" t="s">
        <v>52</v>
      </c>
      <c r="AK46" s="7" t="s">
        <v>99</v>
      </c>
      <c r="AL46" s="7" t="s">
        <v>62</v>
      </c>
      <c r="AM46" s="7" t="s">
        <v>109</v>
      </c>
    </row>
    <row r="47" spans="1:39" x14ac:dyDescent="0.2">
      <c r="A47" s="1" t="s">
        <v>38</v>
      </c>
      <c r="B47" s="8">
        <v>3421399</v>
      </c>
      <c r="C47" s="10">
        <f t="shared" si="0"/>
        <v>1.21575432724132</v>
      </c>
      <c r="D47" s="8">
        <f t="shared" si="1"/>
        <v>3243541.7958493512</v>
      </c>
      <c r="E47" s="10">
        <f t="shared" si="2"/>
        <v>1.1525548390853948</v>
      </c>
      <c r="F47" s="10">
        <f t="shared" si="3"/>
        <v>6.3199488155925243E-2</v>
      </c>
      <c r="G47" s="10">
        <f t="shared" si="4"/>
        <v>1.1114247257029037</v>
      </c>
      <c r="H47" s="10">
        <f t="shared" si="5"/>
        <v>0.10432960153841631</v>
      </c>
      <c r="I47" s="8"/>
      <c r="J47" s="8">
        <v>2842321</v>
      </c>
      <c r="K47" s="10">
        <f t="shared" si="6"/>
        <v>1.1428259625222035</v>
      </c>
      <c r="L47" s="8"/>
      <c r="M47" s="8">
        <v>2633105</v>
      </c>
      <c r="N47" s="10">
        <f t="shared" si="7"/>
        <v>1.1622837156485859</v>
      </c>
      <c r="O47" s="8"/>
      <c r="P47" s="8">
        <v>2091385</v>
      </c>
      <c r="Q47" s="10">
        <f t="shared" si="8"/>
        <v>1.0291644989379216</v>
      </c>
      <c r="R47" s="8"/>
      <c r="S47" s="8">
        <v>1768687</v>
      </c>
      <c r="T47" s="8">
        <v>1521341</v>
      </c>
      <c r="U47" s="8">
        <v>1089684</v>
      </c>
      <c r="V47" s="8">
        <v>953786</v>
      </c>
      <c r="W47" s="8">
        <v>783389</v>
      </c>
      <c r="X47" s="8">
        <v>672765</v>
      </c>
      <c r="Y47" s="8">
        <v>413536</v>
      </c>
      <c r="Z47" s="8">
        <v>317704</v>
      </c>
      <c r="AA47" s="8">
        <v>174768</v>
      </c>
      <c r="AB47" s="8">
        <v>90923</v>
      </c>
      <c r="AC47" s="8">
        <v>52465</v>
      </c>
      <c r="AD47" s="8">
        <v>12093</v>
      </c>
      <c r="AE47" s="6" t="s">
        <v>52</v>
      </c>
      <c r="AF47" s="6" t="s">
        <v>52</v>
      </c>
      <c r="AG47" s="6" t="s">
        <v>52</v>
      </c>
      <c r="AH47" s="6" t="s">
        <v>52</v>
      </c>
      <c r="AI47" s="6" t="s">
        <v>52</v>
      </c>
      <c r="AJ47" s="6" t="s">
        <v>52</v>
      </c>
      <c r="AK47" s="7" t="s">
        <v>74</v>
      </c>
      <c r="AL47" s="7" t="s">
        <v>68</v>
      </c>
      <c r="AM47" s="7" t="s">
        <v>110</v>
      </c>
    </row>
    <row r="48" spans="1:39" x14ac:dyDescent="0.2">
      <c r="A48" s="1" t="s">
        <v>39</v>
      </c>
      <c r="B48" s="8">
        <v>12281054</v>
      </c>
      <c r="C48" s="10">
        <f t="shared" si="0"/>
        <v>4.3639296508779957</v>
      </c>
      <c r="D48" s="8">
        <f t="shared" si="1"/>
        <v>14091040.005184228</v>
      </c>
      <c r="E48" s="10">
        <f t="shared" si="2"/>
        <v>5.0070871189338861</v>
      </c>
      <c r="F48" s="10">
        <f t="shared" si="3"/>
        <v>-0.64315746805589047</v>
      </c>
      <c r="G48" s="10">
        <f t="shared" si="4"/>
        <v>5.2726408950635637</v>
      </c>
      <c r="H48" s="10">
        <f t="shared" si="5"/>
        <v>-0.90871124418556803</v>
      </c>
      <c r="I48" s="8"/>
      <c r="J48" s="8">
        <v>11881643</v>
      </c>
      <c r="K48" s="10">
        <f t="shared" si="6"/>
        <v>4.7773105493081891</v>
      </c>
      <c r="L48" s="8"/>
      <c r="M48" s="8">
        <v>11863895</v>
      </c>
      <c r="N48" s="10">
        <f t="shared" si="7"/>
        <v>5.2368636885595832</v>
      </c>
      <c r="O48" s="8"/>
      <c r="P48" s="8">
        <v>11793909</v>
      </c>
      <c r="Q48" s="10">
        <f t="shared" si="8"/>
        <v>5.8037484473229197</v>
      </c>
      <c r="R48" s="8"/>
      <c r="S48" s="8">
        <v>11319366</v>
      </c>
      <c r="T48" s="8">
        <v>10498012</v>
      </c>
      <c r="U48" s="8">
        <v>9900180</v>
      </c>
      <c r="V48" s="8">
        <v>9631350</v>
      </c>
      <c r="W48" s="8">
        <v>8720017</v>
      </c>
      <c r="X48" s="8">
        <v>7665111</v>
      </c>
      <c r="Y48" s="8">
        <v>6302115</v>
      </c>
      <c r="Z48" s="8">
        <v>5258113</v>
      </c>
      <c r="AA48" s="8">
        <v>4282891</v>
      </c>
      <c r="AB48" s="8">
        <v>3521951</v>
      </c>
      <c r="AC48" s="8">
        <v>2906215</v>
      </c>
      <c r="AD48" s="8">
        <v>2311786</v>
      </c>
      <c r="AE48" s="8">
        <v>1724033</v>
      </c>
      <c r="AF48" s="8">
        <v>1348233</v>
      </c>
      <c r="AG48" s="8">
        <v>1049458</v>
      </c>
      <c r="AH48" s="8">
        <v>810091</v>
      </c>
      <c r="AI48" s="8">
        <v>602365</v>
      </c>
      <c r="AJ48" s="8">
        <v>434373</v>
      </c>
      <c r="AK48" s="7" t="s">
        <v>61</v>
      </c>
      <c r="AL48" s="7" t="s">
        <v>61</v>
      </c>
      <c r="AM48" s="7" t="s">
        <v>111</v>
      </c>
    </row>
    <row r="49" spans="1:39" x14ac:dyDescent="0.2">
      <c r="A49" s="1" t="s">
        <v>40</v>
      </c>
      <c r="B49" s="8">
        <v>1048319</v>
      </c>
      <c r="C49" s="10">
        <f t="shared" si="0"/>
        <v>0.37250795963268046</v>
      </c>
      <c r="D49" s="8">
        <f t="shared" si="1"/>
        <v>1156014.6132442928</v>
      </c>
      <c r="E49" s="10">
        <f t="shared" si="2"/>
        <v>0.41077634277848035</v>
      </c>
      <c r="F49" s="10">
        <f t="shared" si="3"/>
        <v>-3.8268383145799889E-2</v>
      </c>
      <c r="G49" s="10">
        <f t="shared" si="4"/>
        <v>0.42914443834118665</v>
      </c>
      <c r="H49" s="10">
        <f t="shared" si="5"/>
        <v>-5.6636478708506188E-2</v>
      </c>
      <c r="I49" s="8"/>
      <c r="J49" s="8">
        <v>1003464</v>
      </c>
      <c r="K49" s="10">
        <f t="shared" si="6"/>
        <v>0.40346769828474</v>
      </c>
      <c r="L49" s="8"/>
      <c r="M49" s="8">
        <v>947154</v>
      </c>
      <c r="N49" s="10">
        <f t="shared" si="7"/>
        <v>0.41808498727222071</v>
      </c>
      <c r="O49" s="8"/>
      <c r="P49" s="8">
        <v>946725</v>
      </c>
      <c r="Q49" s="10">
        <f t="shared" si="8"/>
        <v>0.46588062946659931</v>
      </c>
      <c r="R49" s="8"/>
      <c r="S49" s="8">
        <v>859488</v>
      </c>
      <c r="T49" s="8">
        <v>791896</v>
      </c>
      <c r="U49" s="8">
        <v>713346</v>
      </c>
      <c r="V49" s="8">
        <v>687497</v>
      </c>
      <c r="W49" s="8">
        <v>604397</v>
      </c>
      <c r="X49" s="8">
        <v>542610</v>
      </c>
      <c r="Y49" s="8">
        <v>428556</v>
      </c>
      <c r="Z49" s="8">
        <v>345506</v>
      </c>
      <c r="AA49" s="8">
        <v>276531</v>
      </c>
      <c r="AB49" s="8">
        <v>217353</v>
      </c>
      <c r="AC49" s="8">
        <v>174620</v>
      </c>
      <c r="AD49" s="8">
        <v>147545</v>
      </c>
      <c r="AE49" s="8">
        <v>108830</v>
      </c>
      <c r="AF49" s="8">
        <v>97199</v>
      </c>
      <c r="AG49" s="8">
        <v>83059</v>
      </c>
      <c r="AH49" s="8">
        <v>76931</v>
      </c>
      <c r="AI49" s="8">
        <v>69122</v>
      </c>
      <c r="AJ49" s="8">
        <v>68825</v>
      </c>
      <c r="AK49" s="7" t="s">
        <v>61</v>
      </c>
      <c r="AL49" s="7" t="s">
        <v>69</v>
      </c>
      <c r="AM49" s="7" t="s">
        <v>112</v>
      </c>
    </row>
    <row r="50" spans="1:39" x14ac:dyDescent="0.2">
      <c r="A50" s="1" t="s">
        <v>41</v>
      </c>
      <c r="B50" s="8">
        <v>4012012</v>
      </c>
      <c r="C50" s="10">
        <f t="shared" si="0"/>
        <v>1.4256217851072333</v>
      </c>
      <c r="D50" s="8">
        <f t="shared" si="1"/>
        <v>3911657.6928943773</v>
      </c>
      <c r="E50" s="10">
        <f t="shared" si="2"/>
        <v>1.389962049682933</v>
      </c>
      <c r="F50" s="10">
        <f t="shared" si="3"/>
        <v>3.5659735424300232E-2</v>
      </c>
      <c r="G50" s="10">
        <f t="shared" si="4"/>
        <v>1.3515698390752142</v>
      </c>
      <c r="H50" s="10">
        <f t="shared" si="5"/>
        <v>7.4051946032019034E-2</v>
      </c>
      <c r="I50" s="8"/>
      <c r="J50" s="8">
        <v>3486703</v>
      </c>
      <c r="K50" s="10">
        <f t="shared" si="6"/>
        <v>1.401915797689302</v>
      </c>
      <c r="L50" s="8"/>
      <c r="M50" s="8">
        <v>3121820</v>
      </c>
      <c r="N50" s="10">
        <f t="shared" si="7"/>
        <v>1.3780083016765639</v>
      </c>
      <c r="O50" s="8"/>
      <c r="P50" s="8">
        <v>2590516</v>
      </c>
      <c r="Q50" s="10">
        <f t="shared" si="8"/>
        <v>1.2747854178597766</v>
      </c>
      <c r="R50" s="8"/>
      <c r="S50" s="8">
        <v>2382594</v>
      </c>
      <c r="T50" s="8">
        <v>2117027</v>
      </c>
      <c r="U50" s="8">
        <v>1899804</v>
      </c>
      <c r="V50" s="8">
        <v>1738765</v>
      </c>
      <c r="W50" s="8">
        <v>1683724</v>
      </c>
      <c r="X50" s="8">
        <v>1515400</v>
      </c>
      <c r="Y50" s="8">
        <v>1340316</v>
      </c>
      <c r="Z50" s="8">
        <v>1151149</v>
      </c>
      <c r="AA50" s="8">
        <v>995577</v>
      </c>
      <c r="AB50" s="8">
        <v>705606</v>
      </c>
      <c r="AC50" s="8">
        <v>703708</v>
      </c>
      <c r="AD50" s="8">
        <v>668507</v>
      </c>
      <c r="AE50" s="8">
        <v>594398</v>
      </c>
      <c r="AF50" s="8">
        <v>581185</v>
      </c>
      <c r="AG50" s="8">
        <v>502741</v>
      </c>
      <c r="AH50" s="8">
        <v>415115</v>
      </c>
      <c r="AI50" s="8">
        <v>345591</v>
      </c>
      <c r="AJ50" s="8">
        <v>249073</v>
      </c>
      <c r="AK50" s="7" t="s">
        <v>61</v>
      </c>
      <c r="AL50" s="7" t="s">
        <v>61</v>
      </c>
      <c r="AM50" s="7" t="s">
        <v>113</v>
      </c>
    </row>
    <row r="51" spans="1:39" x14ac:dyDescent="0.2">
      <c r="A51" s="1" t="s">
        <v>42</v>
      </c>
      <c r="B51" s="8">
        <v>754844</v>
      </c>
      <c r="C51" s="10">
        <f t="shared" si="0"/>
        <v>0.2682250329155258</v>
      </c>
      <c r="D51" s="8">
        <f t="shared" si="1"/>
        <v>822819.84653243271</v>
      </c>
      <c r="E51" s="10">
        <f t="shared" si="2"/>
        <v>0.29237945909314988</v>
      </c>
      <c r="F51" s="10">
        <f t="shared" si="3"/>
        <v>-2.4154426177624089E-2</v>
      </c>
      <c r="G51" s="10">
        <f t="shared" si="4"/>
        <v>0.30408432821722348</v>
      </c>
      <c r="H51" s="10">
        <f t="shared" si="5"/>
        <v>-3.585929530169768E-2</v>
      </c>
      <c r="I51" s="8"/>
      <c r="J51" s="8">
        <v>696004</v>
      </c>
      <c r="K51" s="10">
        <f t="shared" si="6"/>
        <v>0.27984574621209346</v>
      </c>
      <c r="L51" s="8"/>
      <c r="M51" s="8">
        <v>690768</v>
      </c>
      <c r="N51" s="10">
        <f t="shared" si="7"/>
        <v>0.30491317197420625</v>
      </c>
      <c r="O51" s="8"/>
      <c r="P51" s="8">
        <v>665507</v>
      </c>
      <c r="Q51" s="10">
        <f t="shared" si="8"/>
        <v>0.32749406646537071</v>
      </c>
      <c r="R51" s="8"/>
      <c r="S51" s="8">
        <v>680514</v>
      </c>
      <c r="T51" s="8">
        <v>652740</v>
      </c>
      <c r="U51" s="8">
        <v>642961</v>
      </c>
      <c r="V51" s="8">
        <v>692849</v>
      </c>
      <c r="W51" s="8">
        <v>636547</v>
      </c>
      <c r="X51" s="8">
        <v>583888</v>
      </c>
      <c r="Y51" s="8">
        <v>401570</v>
      </c>
      <c r="Z51" s="8">
        <v>348600</v>
      </c>
      <c r="AA51" s="8">
        <v>98268</v>
      </c>
      <c r="AB51" s="8">
        <v>11776</v>
      </c>
      <c r="AC51" s="8">
        <v>4837</v>
      </c>
      <c r="AD51" s="6" t="s">
        <v>52</v>
      </c>
      <c r="AE51" s="6" t="s">
        <v>52</v>
      </c>
      <c r="AF51" s="6" t="s">
        <v>52</v>
      </c>
      <c r="AG51" s="6" t="s">
        <v>52</v>
      </c>
      <c r="AH51" s="6" t="s">
        <v>52</v>
      </c>
      <c r="AI51" s="6" t="s">
        <v>52</v>
      </c>
      <c r="AJ51" s="6" t="s">
        <v>52</v>
      </c>
      <c r="AK51" s="7" t="s">
        <v>68</v>
      </c>
      <c r="AL51" s="7" t="s">
        <v>99</v>
      </c>
      <c r="AM51" s="7" t="s">
        <v>114</v>
      </c>
    </row>
    <row r="52" spans="1:39" x14ac:dyDescent="0.2">
      <c r="A52" s="1" t="s">
        <v>43</v>
      </c>
      <c r="B52" s="8">
        <v>5689283</v>
      </c>
      <c r="C52" s="10">
        <f t="shared" si="0"/>
        <v>2.0216205201879345</v>
      </c>
      <c r="D52" s="8">
        <f t="shared" si="1"/>
        <v>5610945.5505055217</v>
      </c>
      <c r="E52" s="10">
        <f t="shared" si="2"/>
        <v>1.9937842189532755</v>
      </c>
      <c r="F52" s="10">
        <f t="shared" si="3"/>
        <v>2.7836301234658967E-2</v>
      </c>
      <c r="G52" s="10">
        <f t="shared" si="4"/>
        <v>1.9728011473824649</v>
      </c>
      <c r="H52" s="10">
        <f t="shared" si="5"/>
        <v>4.8819372805469552E-2</v>
      </c>
      <c r="I52" s="8"/>
      <c r="J52" s="8">
        <v>4877185</v>
      </c>
      <c r="K52" s="10">
        <f t="shared" si="6"/>
        <v>1.9609937237996178</v>
      </c>
      <c r="L52" s="8"/>
      <c r="M52" s="8">
        <v>4591120</v>
      </c>
      <c r="N52" s="10">
        <f t="shared" si="7"/>
        <v>2.0265747141069332</v>
      </c>
      <c r="O52" s="8"/>
      <c r="P52" s="8">
        <v>3923687</v>
      </c>
      <c r="Q52" s="10">
        <f t="shared" si="8"/>
        <v>1.9308350042408435</v>
      </c>
      <c r="R52" s="8"/>
      <c r="S52" s="8">
        <v>3567089</v>
      </c>
      <c r="T52" s="8">
        <v>3291718</v>
      </c>
      <c r="U52" s="8">
        <v>2915841</v>
      </c>
      <c r="V52" s="8">
        <v>2616556</v>
      </c>
      <c r="W52" s="8">
        <v>2337885</v>
      </c>
      <c r="X52" s="8">
        <v>2184789</v>
      </c>
      <c r="Y52" s="8">
        <v>2020616</v>
      </c>
      <c r="Z52" s="8">
        <v>1767518</v>
      </c>
      <c r="AA52" s="8">
        <v>1542359</v>
      </c>
      <c r="AB52" s="8">
        <v>1258520</v>
      </c>
      <c r="AC52" s="8">
        <v>1109801</v>
      </c>
      <c r="AD52" s="8">
        <v>1002717</v>
      </c>
      <c r="AE52" s="8">
        <v>829210</v>
      </c>
      <c r="AF52" s="8">
        <v>681904</v>
      </c>
      <c r="AG52" s="8">
        <v>422823</v>
      </c>
      <c r="AH52" s="8">
        <v>261727</v>
      </c>
      <c r="AI52" s="8">
        <v>105602</v>
      </c>
      <c r="AJ52" s="8">
        <v>35691</v>
      </c>
      <c r="AK52" s="7" t="s">
        <v>61</v>
      </c>
      <c r="AL52" s="7" t="s">
        <v>61</v>
      </c>
      <c r="AM52" s="7" t="s">
        <v>115</v>
      </c>
    </row>
    <row r="53" spans="1:39" x14ac:dyDescent="0.2">
      <c r="A53" s="1" t="s">
        <v>44</v>
      </c>
      <c r="B53" s="8">
        <v>20851820</v>
      </c>
      <c r="C53" s="10">
        <f t="shared" si="0"/>
        <v>7.4094516295401682</v>
      </c>
      <c r="D53" s="8">
        <f t="shared" si="1"/>
        <v>18448307.472101942</v>
      </c>
      <c r="E53" s="10">
        <f t="shared" si="2"/>
        <v>6.555391417220358</v>
      </c>
      <c r="F53" s="10">
        <f t="shared" si="3"/>
        <v>0.85406021231981022</v>
      </c>
      <c r="G53" s="10">
        <f t="shared" si="4"/>
        <v>6.2068870753750893</v>
      </c>
      <c r="H53" s="10">
        <f t="shared" si="5"/>
        <v>1.2025645541650789</v>
      </c>
      <c r="I53" s="8"/>
      <c r="J53" s="8">
        <v>16986510</v>
      </c>
      <c r="K53" s="10">
        <f t="shared" si="6"/>
        <v>6.82984949294715</v>
      </c>
      <c r="L53" s="8"/>
      <c r="M53" s="8">
        <v>14229191</v>
      </c>
      <c r="N53" s="10">
        <f t="shared" si="7"/>
        <v>6.2809333414935669</v>
      </c>
      <c r="O53" s="8"/>
      <c r="P53" s="8">
        <v>11196730</v>
      </c>
      <c r="Q53" s="10">
        <f t="shared" si="8"/>
        <v>5.5098783916845511</v>
      </c>
      <c r="R53" s="8"/>
      <c r="S53" s="8">
        <v>9579677</v>
      </c>
      <c r="T53" s="8">
        <v>7711194</v>
      </c>
      <c r="U53" s="8">
        <v>6414824</v>
      </c>
      <c r="V53" s="8">
        <v>5824715</v>
      </c>
      <c r="W53" s="8">
        <v>4663228</v>
      </c>
      <c r="X53" s="8">
        <v>3896542</v>
      </c>
      <c r="Y53" s="8">
        <v>3048710</v>
      </c>
      <c r="Z53" s="8">
        <v>2235527</v>
      </c>
      <c r="AA53" s="8">
        <v>1591749</v>
      </c>
      <c r="AB53" s="8">
        <v>818579</v>
      </c>
      <c r="AC53" s="8">
        <v>604215</v>
      </c>
      <c r="AD53" s="8">
        <v>212592</v>
      </c>
      <c r="AE53" s="6" t="s">
        <v>52</v>
      </c>
      <c r="AF53" s="6" t="s">
        <v>52</v>
      </c>
      <c r="AG53" s="6" t="s">
        <v>52</v>
      </c>
      <c r="AH53" s="6" t="s">
        <v>52</v>
      </c>
      <c r="AI53" s="6" t="s">
        <v>52</v>
      </c>
      <c r="AJ53" s="6" t="s">
        <v>52</v>
      </c>
      <c r="AK53" s="7" t="s">
        <v>74</v>
      </c>
      <c r="AL53" s="7" t="s">
        <v>74</v>
      </c>
      <c r="AM53" s="7" t="s">
        <v>116</v>
      </c>
    </row>
    <row r="54" spans="1:39" x14ac:dyDescent="0.2">
      <c r="A54" s="1" t="s">
        <v>45</v>
      </c>
      <c r="B54" s="8">
        <v>2233169</v>
      </c>
      <c r="C54" s="10">
        <f t="shared" si="0"/>
        <v>0.79353062159986931</v>
      </c>
      <c r="D54" s="8">
        <f t="shared" si="1"/>
        <v>1882197.2486065787</v>
      </c>
      <c r="E54" s="10">
        <f t="shared" si="2"/>
        <v>0.6688168932402081</v>
      </c>
      <c r="F54" s="10">
        <f t="shared" si="3"/>
        <v>0.12471372835966121</v>
      </c>
      <c r="G54" s="10">
        <f t="shared" si="4"/>
        <v>0.61963298688378188</v>
      </c>
      <c r="H54" s="10">
        <f t="shared" si="5"/>
        <v>0.17389763471608743</v>
      </c>
      <c r="I54" s="8"/>
      <c r="J54" s="8">
        <v>1722850</v>
      </c>
      <c r="K54" s="10">
        <f t="shared" si="6"/>
        <v>0.69271476006101296</v>
      </c>
      <c r="L54" s="8"/>
      <c r="M54" s="8">
        <v>1461037</v>
      </c>
      <c r="N54" s="10">
        <f t="shared" si="7"/>
        <v>0.64491902641940335</v>
      </c>
      <c r="O54" s="8"/>
      <c r="P54" s="8">
        <v>1059273</v>
      </c>
      <c r="Q54" s="10">
        <f t="shared" si="8"/>
        <v>0.52126517417092932</v>
      </c>
      <c r="R54" s="8"/>
      <c r="S54" s="8">
        <v>890627</v>
      </c>
      <c r="T54" s="8">
        <v>688862</v>
      </c>
      <c r="U54" s="8">
        <v>550310</v>
      </c>
      <c r="V54" s="8">
        <v>507847</v>
      </c>
      <c r="W54" s="8">
        <v>449396</v>
      </c>
      <c r="X54" s="8">
        <v>373351</v>
      </c>
      <c r="Y54" s="8">
        <v>276749</v>
      </c>
      <c r="Z54" s="8">
        <v>210779</v>
      </c>
      <c r="AA54" s="8">
        <v>143963</v>
      </c>
      <c r="AB54" s="8">
        <v>86336</v>
      </c>
      <c r="AC54" s="8">
        <v>40273</v>
      </c>
      <c r="AD54" s="8">
        <v>11380</v>
      </c>
      <c r="AE54" s="6" t="s">
        <v>52</v>
      </c>
      <c r="AF54" s="6" t="s">
        <v>52</v>
      </c>
      <c r="AG54" s="6" t="s">
        <v>52</v>
      </c>
      <c r="AH54" s="6" t="s">
        <v>52</v>
      </c>
      <c r="AI54" s="6" t="s">
        <v>52</v>
      </c>
      <c r="AJ54" s="6" t="s">
        <v>52</v>
      </c>
      <c r="AK54" s="7" t="s">
        <v>74</v>
      </c>
      <c r="AL54" s="7" t="s">
        <v>69</v>
      </c>
      <c r="AM54" s="7" t="s">
        <v>117</v>
      </c>
    </row>
    <row r="55" spans="1:39" x14ac:dyDescent="0.2">
      <c r="A55" s="1" t="s">
        <v>46</v>
      </c>
      <c r="B55" s="8">
        <v>608827</v>
      </c>
      <c r="C55" s="10">
        <f t="shared" si="0"/>
        <v>0.21633959084905069</v>
      </c>
      <c r="D55" s="8">
        <f t="shared" si="1"/>
        <v>636060.7938510516</v>
      </c>
      <c r="E55" s="10">
        <f t="shared" si="2"/>
        <v>0.22601680263335705</v>
      </c>
      <c r="F55" s="10">
        <f t="shared" si="3"/>
        <v>-9.677211784306361E-3</v>
      </c>
      <c r="G55" s="10">
        <f t="shared" si="4"/>
        <v>0.22356237028951523</v>
      </c>
      <c r="H55" s="10">
        <f t="shared" si="5"/>
        <v>-7.2227794404645385E-3</v>
      </c>
      <c r="I55" s="8"/>
      <c r="J55" s="8">
        <v>562758</v>
      </c>
      <c r="K55" s="10">
        <f t="shared" si="6"/>
        <v>0.2262708726484694</v>
      </c>
      <c r="L55" s="8"/>
      <c r="M55" s="8">
        <v>511456</v>
      </c>
      <c r="N55" s="10">
        <f t="shared" si="7"/>
        <v>0.2257627326182447</v>
      </c>
      <c r="O55" s="8"/>
      <c r="P55" s="8">
        <v>444330</v>
      </c>
      <c r="Q55" s="10">
        <f t="shared" si="8"/>
        <v>0.21865350560183167</v>
      </c>
      <c r="R55" s="8"/>
      <c r="S55" s="8">
        <v>389881</v>
      </c>
      <c r="T55" s="8">
        <v>377747</v>
      </c>
      <c r="U55" s="8">
        <v>359231</v>
      </c>
      <c r="V55" s="8">
        <v>359611</v>
      </c>
      <c r="W55" s="8">
        <v>352428</v>
      </c>
      <c r="X55" s="8">
        <v>355956</v>
      </c>
      <c r="Y55" s="8">
        <v>343641</v>
      </c>
      <c r="Z55" s="8">
        <v>332422</v>
      </c>
      <c r="AA55" s="8">
        <v>332286</v>
      </c>
      <c r="AB55" s="8">
        <v>330551</v>
      </c>
      <c r="AC55" s="8">
        <v>315098</v>
      </c>
      <c r="AD55" s="8">
        <v>314120</v>
      </c>
      <c r="AE55" s="8">
        <v>291948</v>
      </c>
      <c r="AF55" s="8">
        <v>280652</v>
      </c>
      <c r="AG55" s="8">
        <v>235981</v>
      </c>
      <c r="AH55" s="8">
        <v>217895</v>
      </c>
      <c r="AI55" s="8">
        <v>154465</v>
      </c>
      <c r="AJ55" s="8">
        <v>85425</v>
      </c>
      <c r="AK55" s="7" t="s">
        <v>61</v>
      </c>
      <c r="AL55" s="7" t="s">
        <v>61</v>
      </c>
      <c r="AM55" s="7" t="s">
        <v>118</v>
      </c>
    </row>
    <row r="56" spans="1:39" x14ac:dyDescent="0.2">
      <c r="A56" s="1" t="s">
        <v>47</v>
      </c>
      <c r="B56" s="8">
        <v>7078515</v>
      </c>
      <c r="C56" s="10">
        <f t="shared" si="0"/>
        <v>2.5152679479045243</v>
      </c>
      <c r="D56" s="8">
        <f t="shared" si="1"/>
        <v>6821568.7465991499</v>
      </c>
      <c r="E56" s="10">
        <f t="shared" si="2"/>
        <v>2.4239650862854827</v>
      </c>
      <c r="F56" s="10">
        <f t="shared" si="3"/>
        <v>9.1302861619041664E-2</v>
      </c>
      <c r="G56" s="10">
        <f t="shared" si="4"/>
        <v>2.3784802004872789</v>
      </c>
      <c r="H56" s="10">
        <f t="shared" si="5"/>
        <v>0.13678774741724542</v>
      </c>
      <c r="I56" s="8"/>
      <c r="J56" s="8">
        <v>6187358</v>
      </c>
      <c r="K56" s="10">
        <f t="shared" si="6"/>
        <v>2.4877814158989979</v>
      </c>
      <c r="L56" s="8"/>
      <c r="M56" s="8">
        <v>5346818</v>
      </c>
      <c r="N56" s="10">
        <f t="shared" si="7"/>
        <v>2.3601487566719674</v>
      </c>
      <c r="O56" s="8"/>
      <c r="P56" s="8">
        <v>4648494</v>
      </c>
      <c r="Q56" s="10">
        <f t="shared" si="8"/>
        <v>2.2875104288908714</v>
      </c>
      <c r="R56" s="8"/>
      <c r="S56" s="8">
        <v>3966949</v>
      </c>
      <c r="T56" s="8">
        <v>3318680</v>
      </c>
      <c r="U56" s="8">
        <v>2677773</v>
      </c>
      <c r="V56" s="8">
        <v>2421851</v>
      </c>
      <c r="W56" s="8">
        <v>2309187</v>
      </c>
      <c r="X56" s="8">
        <v>2061612</v>
      </c>
      <c r="Y56" s="8">
        <v>1854184</v>
      </c>
      <c r="Z56" s="8">
        <v>1655980</v>
      </c>
      <c r="AA56" s="8">
        <v>1512565</v>
      </c>
      <c r="AB56" s="8">
        <v>1225163</v>
      </c>
      <c r="AC56" s="8">
        <v>1219630</v>
      </c>
      <c r="AD56" s="8">
        <v>1119348</v>
      </c>
      <c r="AE56" s="8">
        <v>1025227</v>
      </c>
      <c r="AF56" s="8">
        <v>1044054</v>
      </c>
      <c r="AG56" s="8">
        <v>938261</v>
      </c>
      <c r="AH56" s="8">
        <v>877683</v>
      </c>
      <c r="AI56" s="8">
        <v>807557</v>
      </c>
      <c r="AJ56" s="8">
        <v>691737</v>
      </c>
      <c r="AK56" s="7" t="s">
        <v>61</v>
      </c>
      <c r="AL56" s="7" t="s">
        <v>68</v>
      </c>
      <c r="AM56" s="7" t="s">
        <v>119</v>
      </c>
    </row>
    <row r="57" spans="1:39" x14ac:dyDescent="0.2">
      <c r="A57" s="1" t="s">
        <v>48</v>
      </c>
      <c r="B57" s="8">
        <v>5894121</v>
      </c>
      <c r="C57" s="10">
        <f t="shared" si="0"/>
        <v>2.0944073202318516</v>
      </c>
      <c r="D57" s="8">
        <f t="shared" si="1"/>
        <v>5319939.6603858257</v>
      </c>
      <c r="E57" s="10">
        <f t="shared" si="2"/>
        <v>1.8903786617044038</v>
      </c>
      <c r="F57" s="10">
        <f t="shared" si="3"/>
        <v>0.20402865852744778</v>
      </c>
      <c r="G57" s="10">
        <f t="shared" si="4"/>
        <v>1.8194665035366555</v>
      </c>
      <c r="H57" s="10">
        <f t="shared" si="5"/>
        <v>0.2749408166951961</v>
      </c>
      <c r="I57" s="8"/>
      <c r="J57" s="8">
        <v>4866692</v>
      </c>
      <c r="K57" s="10">
        <f t="shared" si="6"/>
        <v>1.9567747517606588</v>
      </c>
      <c r="L57" s="8"/>
      <c r="M57" s="8">
        <v>4132156</v>
      </c>
      <c r="N57" s="10">
        <f t="shared" si="7"/>
        <v>1.8239825716481486</v>
      </c>
      <c r="O57" s="8"/>
      <c r="P57" s="8">
        <v>3409169</v>
      </c>
      <c r="Q57" s="10">
        <f t="shared" si="8"/>
        <v>1.6776421872011587</v>
      </c>
      <c r="R57" s="8"/>
      <c r="S57" s="8">
        <v>2853214</v>
      </c>
      <c r="T57" s="8">
        <v>2378963</v>
      </c>
      <c r="U57" s="8">
        <v>1736191</v>
      </c>
      <c r="V57" s="8">
        <v>1563396</v>
      </c>
      <c r="W57" s="8">
        <v>1356621</v>
      </c>
      <c r="X57" s="8">
        <v>1141990</v>
      </c>
      <c r="Y57" s="8">
        <v>518103</v>
      </c>
      <c r="Z57" s="8">
        <v>357232</v>
      </c>
      <c r="AA57" s="8">
        <v>75116</v>
      </c>
      <c r="AB57" s="8">
        <v>23955</v>
      </c>
      <c r="AC57" s="8">
        <v>11594</v>
      </c>
      <c r="AD57" s="8">
        <v>1201</v>
      </c>
      <c r="AE57" s="6" t="s">
        <v>52</v>
      </c>
      <c r="AF57" s="6" t="s">
        <v>52</v>
      </c>
      <c r="AG57" s="6" t="s">
        <v>52</v>
      </c>
      <c r="AH57" s="6" t="s">
        <v>52</v>
      </c>
      <c r="AI57" s="6" t="s">
        <v>52</v>
      </c>
      <c r="AJ57" s="6" t="s">
        <v>52</v>
      </c>
      <c r="AK57" s="7" t="s">
        <v>74</v>
      </c>
      <c r="AL57" s="7" t="s">
        <v>69</v>
      </c>
      <c r="AM57" s="7" t="s">
        <v>120</v>
      </c>
    </row>
    <row r="58" spans="1:39" x14ac:dyDescent="0.2">
      <c r="A58" s="1" t="s">
        <v>49</v>
      </c>
      <c r="B58" s="8">
        <v>1808344</v>
      </c>
      <c r="C58" s="10">
        <f t="shared" si="0"/>
        <v>0.64257400061813241</v>
      </c>
      <c r="D58" s="8">
        <f t="shared" si="1"/>
        <v>2225636.4634518703</v>
      </c>
      <c r="E58" s="10">
        <f t="shared" si="2"/>
        <v>0.79085402237730218</v>
      </c>
      <c r="F58" s="10">
        <f t="shared" si="3"/>
        <v>-0.14828002175916977</v>
      </c>
      <c r="G58" s="10">
        <f t="shared" si="4"/>
        <v>0.81334733957211636</v>
      </c>
      <c r="H58" s="10">
        <f t="shared" si="5"/>
        <v>-0.17077333895398394</v>
      </c>
      <c r="I58" s="8"/>
      <c r="J58" s="8">
        <v>1793477</v>
      </c>
      <c r="K58" s="10">
        <f t="shared" si="6"/>
        <v>0.72111210478564314</v>
      </c>
      <c r="L58" s="8"/>
      <c r="M58" s="8">
        <v>1949644</v>
      </c>
      <c r="N58" s="10">
        <f t="shared" si="7"/>
        <v>0.86059593996896122</v>
      </c>
      <c r="O58" s="8"/>
      <c r="P58" s="8">
        <v>1744237</v>
      </c>
      <c r="Q58" s="10">
        <f t="shared" si="8"/>
        <v>0.85833397396174471</v>
      </c>
      <c r="R58" s="8"/>
      <c r="S58" s="8">
        <v>1860421</v>
      </c>
      <c r="T58" s="8">
        <v>2005552</v>
      </c>
      <c r="U58" s="8">
        <v>1901974</v>
      </c>
      <c r="V58" s="8">
        <v>1729205</v>
      </c>
      <c r="W58" s="8">
        <v>1463701</v>
      </c>
      <c r="X58" s="8">
        <v>1221119</v>
      </c>
      <c r="Y58" s="8">
        <v>958800</v>
      </c>
      <c r="Z58" s="8">
        <v>762794</v>
      </c>
      <c r="AA58" s="8">
        <v>618457</v>
      </c>
      <c r="AB58" s="8">
        <v>442014</v>
      </c>
      <c r="AC58" s="8">
        <v>376688</v>
      </c>
      <c r="AD58" s="8">
        <v>302313</v>
      </c>
      <c r="AE58" s="8">
        <v>224537</v>
      </c>
      <c r="AF58" s="8">
        <v>176924</v>
      </c>
      <c r="AG58" s="8">
        <v>136808</v>
      </c>
      <c r="AH58" s="8">
        <v>105469</v>
      </c>
      <c r="AI58" s="8">
        <v>78592</v>
      </c>
      <c r="AJ58" s="8">
        <v>55873</v>
      </c>
      <c r="AK58" s="7" t="s">
        <v>61</v>
      </c>
      <c r="AL58" s="7" t="s">
        <v>68</v>
      </c>
      <c r="AM58" s="7" t="s">
        <v>121</v>
      </c>
    </row>
    <row r="59" spans="1:39" x14ac:dyDescent="0.2">
      <c r="A59" s="1" t="s">
        <v>50</v>
      </c>
      <c r="B59" s="8">
        <v>5363675</v>
      </c>
      <c r="C59" s="10">
        <f t="shared" si="0"/>
        <v>1.9059195057828937</v>
      </c>
      <c r="D59" s="8">
        <f t="shared" si="1"/>
        <v>5690405.5932940301</v>
      </c>
      <c r="E59" s="10">
        <f t="shared" si="2"/>
        <v>2.0220194206537818</v>
      </c>
      <c r="F59" s="10">
        <f t="shared" si="3"/>
        <v>-0.11609991487088811</v>
      </c>
      <c r="G59" s="10">
        <f t="shared" si="4"/>
        <v>2.0726638221697651</v>
      </c>
      <c r="H59" s="10">
        <f t="shared" si="5"/>
        <v>-0.16674431638687137</v>
      </c>
      <c r="I59" s="8"/>
      <c r="J59" s="8">
        <v>4891769</v>
      </c>
      <c r="K59" s="10">
        <f t="shared" si="6"/>
        <v>1.9668575842986338</v>
      </c>
      <c r="L59" s="8"/>
      <c r="M59" s="8">
        <v>4705767</v>
      </c>
      <c r="N59" s="10">
        <f t="shared" si="7"/>
        <v>2.0771812570089301</v>
      </c>
      <c r="O59" s="8"/>
      <c r="P59" s="8">
        <v>4417731</v>
      </c>
      <c r="Q59" s="10">
        <f t="shared" si="8"/>
        <v>2.1739526252017316</v>
      </c>
      <c r="R59" s="8"/>
      <c r="S59" s="8">
        <v>3951777</v>
      </c>
      <c r="T59" s="8">
        <v>3434575</v>
      </c>
      <c r="U59" s="8">
        <v>3137587</v>
      </c>
      <c r="V59" s="8">
        <v>2939006</v>
      </c>
      <c r="W59" s="8">
        <v>2632067</v>
      </c>
      <c r="X59" s="8">
        <v>2333860</v>
      </c>
      <c r="Y59" s="8">
        <v>2069042</v>
      </c>
      <c r="Z59" s="8">
        <v>1693330</v>
      </c>
      <c r="AA59" s="8">
        <v>1315497</v>
      </c>
      <c r="AB59" s="8">
        <v>1054670</v>
      </c>
      <c r="AC59" s="8">
        <v>775881</v>
      </c>
      <c r="AD59" s="8">
        <v>305391</v>
      </c>
      <c r="AE59" s="8">
        <v>30945</v>
      </c>
      <c r="AF59" s="8">
        <v>3635</v>
      </c>
      <c r="AG59" s="8">
        <v>1444</v>
      </c>
      <c r="AH59" s="6" t="s">
        <v>52</v>
      </c>
      <c r="AI59" s="6" t="s">
        <v>52</v>
      </c>
      <c r="AJ59" s="6" t="s">
        <v>52</v>
      </c>
      <c r="AK59" s="7" t="s">
        <v>64</v>
      </c>
      <c r="AL59" s="7" t="s">
        <v>74</v>
      </c>
      <c r="AM59" s="7" t="s">
        <v>122</v>
      </c>
    </row>
    <row r="60" spans="1:39" x14ac:dyDescent="0.2">
      <c r="A60" s="1" t="s">
        <v>51</v>
      </c>
      <c r="B60" s="8">
        <v>493782</v>
      </c>
      <c r="C60" s="10">
        <f t="shared" si="0"/>
        <v>0.17545968862850356</v>
      </c>
      <c r="D60" s="8">
        <f t="shared" si="1"/>
        <v>548272.31011958432</v>
      </c>
      <c r="E60" s="10">
        <f t="shared" si="2"/>
        <v>0.19482218634379669</v>
      </c>
      <c r="F60" s="10">
        <f t="shared" si="3"/>
        <v>-1.9362497715293137E-2</v>
      </c>
      <c r="G60" s="10">
        <f t="shared" si="4"/>
        <v>0.18440844104938284</v>
      </c>
      <c r="H60" s="10">
        <f t="shared" si="5"/>
        <v>-8.9487524208792801E-3</v>
      </c>
      <c r="I60" s="8"/>
      <c r="J60" s="8">
        <v>453588</v>
      </c>
      <c r="K60" s="10">
        <f t="shared" si="6"/>
        <v>0.18237635463711568</v>
      </c>
      <c r="L60" s="8"/>
      <c r="M60" s="8">
        <v>469557</v>
      </c>
      <c r="N60" s="10">
        <f t="shared" si="7"/>
        <v>0.2072680180504777</v>
      </c>
      <c r="O60" s="8"/>
      <c r="P60" s="8">
        <v>332416</v>
      </c>
      <c r="Q60" s="10">
        <f t="shared" si="8"/>
        <v>0.16358095046055515</v>
      </c>
      <c r="R60" s="8"/>
      <c r="S60" s="8">
        <v>330066</v>
      </c>
      <c r="T60" s="8">
        <v>290529</v>
      </c>
      <c r="U60" s="8">
        <v>250742</v>
      </c>
      <c r="V60" s="8">
        <v>225565</v>
      </c>
      <c r="W60" s="8">
        <v>194402</v>
      </c>
      <c r="X60" s="8">
        <v>145965</v>
      </c>
      <c r="Y60" s="8">
        <v>92531</v>
      </c>
      <c r="Z60" s="8">
        <v>62555</v>
      </c>
      <c r="AA60" s="8">
        <v>20789</v>
      </c>
      <c r="AB60" s="8">
        <v>9118</v>
      </c>
      <c r="AC60" s="6" t="s">
        <v>52</v>
      </c>
      <c r="AD60" s="6" t="s">
        <v>52</v>
      </c>
      <c r="AE60" s="6" t="s">
        <v>52</v>
      </c>
      <c r="AF60" s="6" t="s">
        <v>52</v>
      </c>
      <c r="AG60" s="6" t="s">
        <v>52</v>
      </c>
      <c r="AH60" s="6" t="s">
        <v>52</v>
      </c>
      <c r="AI60" s="6" t="s">
        <v>52</v>
      </c>
      <c r="AJ60" s="6" t="s">
        <v>52</v>
      </c>
      <c r="AK60" s="7" t="s">
        <v>69</v>
      </c>
      <c r="AL60" s="7" t="s">
        <v>69</v>
      </c>
      <c r="AM60" s="7" t="s">
        <v>123</v>
      </c>
    </row>
    <row r="64" spans="1:39" x14ac:dyDescent="0.2">
      <c r="E64" s="12" t="s">
        <v>134</v>
      </c>
    </row>
    <row r="65" spans="5:5" x14ac:dyDescent="0.2">
      <c r="E65" s="12" t="s">
        <v>133</v>
      </c>
    </row>
  </sheetData>
  <mergeCells count="4">
    <mergeCell ref="J4:K4"/>
    <mergeCell ref="M4:N4"/>
    <mergeCell ref="B4:D4"/>
    <mergeCell ref="P4:Q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 Population Data</vt:lpstr>
      <vt:lpstr>US Population Data - States GR </vt:lpstr>
      <vt:lpstr>US Population with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Eddie</cp:lastModifiedBy>
  <cp:lastPrinted>2011-10-28T19:51:56Z</cp:lastPrinted>
  <dcterms:created xsi:type="dcterms:W3CDTF">2011-06-14T18:35:25Z</dcterms:created>
  <dcterms:modified xsi:type="dcterms:W3CDTF">2017-03-11T21:25:54Z</dcterms:modified>
</cp:coreProperties>
</file>