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KA\Documents\Acciojob DA\Assignments Solutions\"/>
    </mc:Choice>
  </mc:AlternateContent>
  <xr:revisionPtr revIDLastSave="0" documentId="8_{033DE8C7-AF66-4806-B05B-CF02B79CE0B9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Part 1" sheetId="1" r:id="rId1"/>
    <sheet name="Part 2" sheetId="2" r:id="rId2"/>
    <sheet name="Part 3" sheetId="3" r:id="rId3"/>
    <sheet name="Part 4" sheetId="4" r:id="rId4"/>
    <sheet name="Part 5" sheetId="6" r:id="rId5"/>
    <sheet name="Part 6" sheetId="7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3" i="6"/>
  <c r="E3" i="6"/>
  <c r="D4" i="4"/>
  <c r="D5" i="4"/>
  <c r="D6" i="4"/>
  <c r="D7" i="4"/>
  <c r="D8" i="4"/>
  <c r="D9" i="4"/>
  <c r="D10" i="4"/>
  <c r="D11" i="4"/>
  <c r="D12" i="4"/>
  <c r="D13" i="4"/>
  <c r="D3" i="4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F4" i="2"/>
  <c r="F5" i="2"/>
  <c r="F6" i="2"/>
  <c r="F7" i="2"/>
  <c r="F8" i="2"/>
  <c r="F9" i="2"/>
  <c r="F10" i="2"/>
  <c r="F11" i="2"/>
  <c r="F12" i="2"/>
  <c r="F3" i="2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<sst xmlns="http://schemas.openxmlformats.org/spreadsheetml/2006/main" count="81" uniqueCount="43">
  <si>
    <t xml:space="preserve">ID </t>
  </si>
  <si>
    <t>Name</t>
  </si>
  <si>
    <t>Entry Time</t>
  </si>
  <si>
    <t>Jack</t>
  </si>
  <si>
    <t>Mason</t>
  </si>
  <si>
    <t>Ellie</t>
  </si>
  <si>
    <t>Harry</t>
  </si>
  <si>
    <t>James</t>
  </si>
  <si>
    <t>William</t>
  </si>
  <si>
    <t>Oscar</t>
  </si>
  <si>
    <t>Lily</t>
  </si>
  <si>
    <t>Jessica</t>
  </si>
  <si>
    <t>Jacob</t>
  </si>
  <si>
    <t xml:space="preserve"> Hour</t>
  </si>
  <si>
    <t>Minutes</t>
  </si>
  <si>
    <t>Second</t>
  </si>
  <si>
    <t>Leaving Time</t>
  </si>
  <si>
    <t>Working Hours</t>
  </si>
  <si>
    <t xml:space="preserve">Date of joining </t>
  </si>
  <si>
    <t xml:space="preserve">Day </t>
  </si>
  <si>
    <t xml:space="preserve">Month </t>
  </si>
  <si>
    <t xml:space="preserve">year </t>
  </si>
  <si>
    <t xml:space="preserve">Total Year in the company till date </t>
  </si>
  <si>
    <t>Richard Hockley</t>
  </si>
  <si>
    <t>Natasha Austin</t>
  </si>
  <si>
    <t>Shane Lee</t>
  </si>
  <si>
    <t>Graham Hick</t>
  </si>
  <si>
    <t>Gregory Simpson</t>
  </si>
  <si>
    <t>Alfred Moyes</t>
  </si>
  <si>
    <t>Usman Malik</t>
  </si>
  <si>
    <t>Christina Georgino</t>
  </si>
  <si>
    <t>Paul Orwell</t>
  </si>
  <si>
    <t>Jonathon North</t>
  </si>
  <si>
    <t>Mark Stevenson</t>
  </si>
  <si>
    <t xml:space="preserve">Last date of probation date </t>
  </si>
  <si>
    <t>Date of joining</t>
  </si>
  <si>
    <t>List of Holidays</t>
  </si>
  <si>
    <t xml:space="preserve">Current date </t>
  </si>
  <si>
    <t>No of days in the company</t>
  </si>
  <si>
    <t>Name of the Employee</t>
  </si>
  <si>
    <t xml:space="preserve">Start date </t>
  </si>
  <si>
    <t>Last working date</t>
  </si>
  <si>
    <t xml:space="preserve">Find the no of working days in the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</si>
</sst>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yyyy/mm/dd;@"/>
    <numFmt numFmtId="166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</xdr:row>
      <xdr:rowOff>7620</xdr:rowOff>
    </xdr:from>
    <xdr:to>
      <xdr:col>16</xdr:col>
      <xdr:colOff>7620</xdr:colOff>
      <xdr:row>8</xdr:row>
      <xdr:rowOff>99060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E89EE1F0-DB89-9FBE-267B-C8F89FB34226}"/>
            </a:ext>
          </a:extLst>
        </xdr:cNvPr>
        <xdr:cNvSpPr/>
      </xdr:nvSpPr>
      <xdr:spPr>
        <a:xfrm>
          <a:off x="7048500" y="190500"/>
          <a:ext cx="4404360" cy="1508760"/>
        </a:xfrm>
        <a:prstGeom prst="cloudCallout">
          <a:avLst>
            <a:gd name="adj1" fmla="val -68930"/>
            <a:gd name="adj2" fmla="val 101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1 -</a:t>
          </a:r>
          <a:r>
            <a:rPr lang="en-IN" sz="1100" baseline="0"/>
            <a:t> Extract the hours , minutes and second from the entry time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15</xdr:col>
      <xdr:colOff>297180</xdr:colOff>
      <xdr:row>9</xdr:row>
      <xdr:rowOff>144780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174C7631-C322-69AD-E289-2C246F5C19D7}"/>
            </a:ext>
          </a:extLst>
        </xdr:cNvPr>
        <xdr:cNvSpPr/>
      </xdr:nvSpPr>
      <xdr:spPr>
        <a:xfrm>
          <a:off x="7391400" y="0"/>
          <a:ext cx="3977640" cy="1943100"/>
        </a:xfrm>
        <a:prstGeom prst="cloudCallout">
          <a:avLst>
            <a:gd name="adj1" fmla="val -75239"/>
            <a:gd name="adj2" fmla="val 166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Ques - Please find the data of employees</a:t>
          </a:r>
          <a:r>
            <a:rPr lang="en-IN" sz="1100" baseline="0"/>
            <a:t> entry time and leaving time  . You have to find the number of hours of working 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53340</xdr:rowOff>
    </xdr:from>
    <xdr:to>
      <xdr:col>16</xdr:col>
      <xdr:colOff>335280</xdr:colOff>
      <xdr:row>10</xdr:row>
      <xdr:rowOff>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E7456291-6641-454A-8D39-EBFEAF8A7803}"/>
            </a:ext>
          </a:extLst>
        </xdr:cNvPr>
        <xdr:cNvSpPr/>
      </xdr:nvSpPr>
      <xdr:spPr>
        <a:xfrm>
          <a:off x="8831580" y="53340"/>
          <a:ext cx="3977640" cy="1943100"/>
        </a:xfrm>
        <a:prstGeom prst="cloudCallout">
          <a:avLst>
            <a:gd name="adj1" fmla="val -75239"/>
            <a:gd name="adj2" fmla="val 166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Ques - Please find the data of employees</a:t>
          </a:r>
          <a:r>
            <a:rPr lang="en-IN" sz="1100" baseline="0"/>
            <a:t> date of joining . find the day , month , year part of date of joining  and aslo find the total no of year in the company 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60960</xdr:rowOff>
    </xdr:from>
    <xdr:to>
      <xdr:col>10</xdr:col>
      <xdr:colOff>167640</xdr:colOff>
      <xdr:row>9</xdr:row>
      <xdr:rowOff>152400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4CEF31A0-0333-2047-DA35-119AE854DC0C}"/>
            </a:ext>
          </a:extLst>
        </xdr:cNvPr>
        <xdr:cNvSpPr/>
      </xdr:nvSpPr>
      <xdr:spPr>
        <a:xfrm>
          <a:off x="6553200" y="472440"/>
          <a:ext cx="2956560" cy="1478280"/>
        </a:xfrm>
        <a:prstGeom prst="wedgeEllipseCallout">
          <a:avLst>
            <a:gd name="adj1" fmla="val -72028"/>
            <a:gd name="adj2" fmla="val 24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</a:t>
          </a:r>
          <a:r>
            <a:rPr lang="en-IN" sz="1100" baseline="0"/>
            <a:t> - Assume there is  a company named A whose probation period is of 3 month from the date of joining . You have to find the last date of probation .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2</xdr:row>
      <xdr:rowOff>60960</xdr:rowOff>
    </xdr:from>
    <xdr:to>
      <xdr:col>11</xdr:col>
      <xdr:colOff>167640</xdr:colOff>
      <xdr:row>9</xdr:row>
      <xdr:rowOff>152400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AD49FF2A-A0B0-44E4-98F4-15595C1EDCB9}"/>
            </a:ext>
          </a:extLst>
        </xdr:cNvPr>
        <xdr:cNvSpPr/>
      </xdr:nvSpPr>
      <xdr:spPr>
        <a:xfrm>
          <a:off x="6553200" y="472440"/>
          <a:ext cx="2956560" cy="1478280"/>
        </a:xfrm>
        <a:prstGeom prst="wedgeEllipseCallout">
          <a:avLst>
            <a:gd name="adj1" fmla="val -72028"/>
            <a:gd name="adj2" fmla="val 24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Ques </a:t>
          </a:r>
          <a:r>
            <a:rPr lang="en-IN" sz="1100" b="1" baseline="0"/>
            <a:t> - Please find the date of joining of the employee and current date . Find the total no. of days a employee has spent in the company.</a:t>
          </a:r>
          <a:endParaRPr lang="en-IN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2</xdr:row>
      <xdr:rowOff>68580</xdr:rowOff>
    </xdr:from>
    <xdr:to>
      <xdr:col>14</xdr:col>
      <xdr:colOff>76200</xdr:colOff>
      <xdr:row>10</xdr:row>
      <xdr:rowOff>190500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612AAA6C-63E3-7204-4A7E-5EECE70E2244}"/>
            </a:ext>
          </a:extLst>
        </xdr:cNvPr>
        <xdr:cNvSpPr/>
      </xdr:nvSpPr>
      <xdr:spPr>
        <a:xfrm>
          <a:off x="7658100" y="449580"/>
          <a:ext cx="3489960" cy="1844040"/>
        </a:xfrm>
        <a:prstGeom prst="wedgeEllipseCallout">
          <a:avLst>
            <a:gd name="adj1" fmla="val -65374"/>
            <a:gd name="adj2" fmla="val 570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300" b="1"/>
            <a:t>Ques . find the total no. of</a:t>
          </a:r>
          <a:r>
            <a:rPr lang="en-IN" sz="1300" b="1" baseline="0"/>
            <a:t> working days in the company with the help of function networkingdays exclude all the holidays from the list</a:t>
          </a:r>
        </a:p>
        <a:p>
          <a:pPr algn="l"/>
          <a:endParaRPr lang="en-IN" sz="13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showGridLines="0" workbookViewId="0">
      <selection activeCell="J13" sqref="J13"/>
    </sheetView>
  </sheetViews>
  <sheetFormatPr defaultRowHeight="15" x14ac:dyDescent="0.25"/>
  <cols>
    <col min="2" max="2" width="5.42578125" bestFit="1" customWidth="1"/>
    <col min="3" max="3" width="14.28515625" customWidth="1"/>
    <col min="4" max="4" width="18.7109375" customWidth="1"/>
    <col min="5" max="5" width="19" customWidth="1"/>
    <col min="6" max="6" width="9.7109375" bestFit="1" customWidth="1"/>
    <col min="7" max="7" width="10.7109375" customWidth="1"/>
  </cols>
  <sheetData>
    <row r="2" spans="2:7" ht="18.75" x14ac:dyDescent="0.25">
      <c r="B2" s="1" t="s">
        <v>0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15</v>
      </c>
    </row>
    <row r="3" spans="2:7" ht="15.75" x14ac:dyDescent="0.25">
      <c r="B3" s="2">
        <v>1122</v>
      </c>
      <c r="C3" s="2" t="s">
        <v>3</v>
      </c>
      <c r="D3" s="3">
        <v>0.33385416666666662</v>
      </c>
      <c r="E3" s="15">
        <f>HOUR(D3)</f>
        <v>8</v>
      </c>
      <c r="F3" s="13">
        <f>MINUTE(D3)</f>
        <v>0</v>
      </c>
      <c r="G3" s="13">
        <f>SECOND(D3)</f>
        <v>45</v>
      </c>
    </row>
    <row r="4" spans="2:7" ht="15.75" x14ac:dyDescent="0.25">
      <c r="B4" s="2">
        <v>1133</v>
      </c>
      <c r="C4" s="2" t="s">
        <v>4</v>
      </c>
      <c r="D4" s="3">
        <v>0.35788194444444449</v>
      </c>
      <c r="E4" s="15">
        <f t="shared" ref="E4:E12" si="0">HOUR(D4)</f>
        <v>8</v>
      </c>
      <c r="F4" s="13">
        <f t="shared" ref="F4:F12" si="1">MINUTE(D4)</f>
        <v>35</v>
      </c>
      <c r="G4" s="13">
        <f t="shared" ref="G4:G12" si="2">SECOND(D4)</f>
        <v>21</v>
      </c>
    </row>
    <row r="5" spans="2:7" ht="15.75" x14ac:dyDescent="0.25">
      <c r="B5" s="2">
        <v>1144</v>
      </c>
      <c r="C5" s="2" t="s">
        <v>5</v>
      </c>
      <c r="D5" s="3">
        <v>0.8022569444444444</v>
      </c>
      <c r="E5" s="15">
        <f t="shared" si="0"/>
        <v>19</v>
      </c>
      <c r="F5" s="13">
        <f t="shared" si="1"/>
        <v>15</v>
      </c>
      <c r="G5" s="13">
        <f t="shared" si="2"/>
        <v>15</v>
      </c>
    </row>
    <row r="6" spans="2:7" ht="15.75" x14ac:dyDescent="0.25">
      <c r="B6" s="2">
        <v>1155</v>
      </c>
      <c r="C6" s="2" t="s">
        <v>6</v>
      </c>
      <c r="D6" s="3">
        <v>0.33358796296296295</v>
      </c>
      <c r="E6" s="15">
        <f t="shared" si="0"/>
        <v>8</v>
      </c>
      <c r="F6" s="13">
        <f t="shared" si="1"/>
        <v>0</v>
      </c>
      <c r="G6" s="13">
        <f t="shared" si="2"/>
        <v>22</v>
      </c>
    </row>
    <row r="7" spans="2:7" ht="15.75" x14ac:dyDescent="0.25">
      <c r="B7" s="2">
        <v>1166</v>
      </c>
      <c r="C7" s="2" t="s">
        <v>7</v>
      </c>
      <c r="D7" s="3">
        <v>0.88642361111111112</v>
      </c>
      <c r="E7" s="15">
        <f t="shared" si="0"/>
        <v>21</v>
      </c>
      <c r="F7" s="13">
        <f t="shared" si="1"/>
        <v>16</v>
      </c>
      <c r="G7" s="13">
        <f t="shared" si="2"/>
        <v>27</v>
      </c>
    </row>
    <row r="8" spans="2:7" ht="15.75" x14ac:dyDescent="0.25">
      <c r="B8" s="2">
        <v>1177</v>
      </c>
      <c r="C8" s="2" t="s">
        <v>8</v>
      </c>
      <c r="D8" s="3">
        <v>0.41666666666666669</v>
      </c>
      <c r="E8" s="15">
        <f t="shared" si="0"/>
        <v>10</v>
      </c>
      <c r="F8" s="13">
        <f t="shared" si="1"/>
        <v>0</v>
      </c>
      <c r="G8" s="13">
        <f t="shared" si="2"/>
        <v>0</v>
      </c>
    </row>
    <row r="9" spans="2:7" ht="15.75" x14ac:dyDescent="0.25">
      <c r="B9" s="2">
        <v>1188</v>
      </c>
      <c r="C9" s="2" t="s">
        <v>9</v>
      </c>
      <c r="D9" s="3">
        <v>0.29203703703703704</v>
      </c>
      <c r="E9" s="15">
        <f t="shared" si="0"/>
        <v>7</v>
      </c>
      <c r="F9" s="13">
        <f t="shared" si="1"/>
        <v>0</v>
      </c>
      <c r="G9" s="13">
        <f t="shared" si="2"/>
        <v>32</v>
      </c>
    </row>
    <row r="10" spans="2:7" ht="15.75" x14ac:dyDescent="0.25">
      <c r="B10" s="2">
        <v>1199</v>
      </c>
      <c r="C10" s="2" t="s">
        <v>10</v>
      </c>
      <c r="D10" s="3">
        <v>0.29166666666666669</v>
      </c>
      <c r="E10" s="15">
        <f t="shared" si="0"/>
        <v>7</v>
      </c>
      <c r="F10" s="13">
        <f t="shared" si="1"/>
        <v>0</v>
      </c>
      <c r="G10" s="13">
        <f t="shared" si="2"/>
        <v>0</v>
      </c>
    </row>
    <row r="11" spans="2:7" ht="15.75" x14ac:dyDescent="0.25">
      <c r="B11" s="2">
        <v>1100</v>
      </c>
      <c r="C11" s="2" t="s">
        <v>11</v>
      </c>
      <c r="D11" s="3">
        <v>0.76250000000000007</v>
      </c>
      <c r="E11" s="15">
        <f t="shared" si="0"/>
        <v>18</v>
      </c>
      <c r="F11" s="13">
        <f t="shared" si="1"/>
        <v>18</v>
      </c>
      <c r="G11" s="13">
        <f t="shared" si="2"/>
        <v>0</v>
      </c>
    </row>
    <row r="12" spans="2:7" ht="15.75" x14ac:dyDescent="0.25">
      <c r="B12" s="2">
        <v>2200</v>
      </c>
      <c r="C12" s="2" t="s">
        <v>12</v>
      </c>
      <c r="D12" s="3">
        <v>0.45581018518518518</v>
      </c>
      <c r="E12" s="15">
        <f t="shared" si="0"/>
        <v>10</v>
      </c>
      <c r="F12" s="13">
        <f t="shared" si="1"/>
        <v>56</v>
      </c>
      <c r="G12" s="13">
        <f t="shared" si="2"/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122F-BA6F-4CD5-BD28-499F6007E838}">
  <dimension ref="B2:F12"/>
  <sheetViews>
    <sheetView showGridLines="0" tabSelected="1" workbookViewId="0">
      <selection activeCell="E11" sqref="E11"/>
    </sheetView>
  </sheetViews>
  <sheetFormatPr defaultRowHeight="15" x14ac:dyDescent="0.25"/>
  <cols>
    <col min="3" max="3" width="8.140625" bestFit="1" customWidth="1"/>
    <col min="4" max="4" width="15.42578125" customWidth="1"/>
    <col min="5" max="5" width="17.28515625" customWidth="1"/>
    <col min="6" max="6" width="22.7109375" customWidth="1"/>
  </cols>
  <sheetData>
    <row r="2" spans="2:6" ht="18.75" x14ac:dyDescent="0.25">
      <c r="B2" s="1" t="s">
        <v>0</v>
      </c>
      <c r="C2" s="1" t="s">
        <v>1</v>
      </c>
      <c r="D2" s="1" t="s">
        <v>2</v>
      </c>
      <c r="E2" s="1" t="s">
        <v>16</v>
      </c>
      <c r="F2" s="1" t="s">
        <v>17</v>
      </c>
    </row>
    <row r="3" spans="2:6" ht="15.75" x14ac:dyDescent="0.25">
      <c r="B3" s="2">
        <v>1122</v>
      </c>
      <c r="C3" s="2" t="s">
        <v>3</v>
      </c>
      <c r="D3" s="3">
        <v>0.33333333333333331</v>
      </c>
      <c r="E3" s="3">
        <v>0.70833333333333337</v>
      </c>
      <c r="F3" s="19">
        <f>MOD(E3-D3,1)</f>
        <v>0.37500000000000006</v>
      </c>
    </row>
    <row r="4" spans="2:6" ht="15.75" x14ac:dyDescent="0.25">
      <c r="B4" s="2">
        <v>1133</v>
      </c>
      <c r="C4" s="2" t="s">
        <v>4</v>
      </c>
      <c r="D4" s="3">
        <v>0.3576388888888889</v>
      </c>
      <c r="E4" s="3">
        <v>0.75</v>
      </c>
      <c r="F4" s="19">
        <f t="shared" ref="F4:F12" si="0">MOD(E4-D4,1)</f>
        <v>0.3923611111111111</v>
      </c>
    </row>
    <row r="5" spans="2:6" ht="15.75" x14ac:dyDescent="0.25">
      <c r="B5" s="2">
        <v>1144</v>
      </c>
      <c r="C5" s="2" t="s">
        <v>5</v>
      </c>
      <c r="D5" s="3">
        <v>0.80208333333333337</v>
      </c>
      <c r="E5" s="3">
        <v>0.25</v>
      </c>
      <c r="F5" s="19">
        <f t="shared" si="0"/>
        <v>0.44791666666666663</v>
      </c>
    </row>
    <row r="6" spans="2:6" ht="15.75" x14ac:dyDescent="0.25">
      <c r="B6" s="2">
        <v>1155</v>
      </c>
      <c r="C6" s="2" t="s">
        <v>6</v>
      </c>
      <c r="D6" s="3">
        <v>0.33333333333333331</v>
      </c>
      <c r="E6" s="3">
        <v>0.77083333333333337</v>
      </c>
      <c r="F6" s="19">
        <f t="shared" si="0"/>
        <v>0.43750000000000006</v>
      </c>
    </row>
    <row r="7" spans="2:6" ht="15.75" x14ac:dyDescent="0.25">
      <c r="B7" s="2">
        <v>1166</v>
      </c>
      <c r="C7" s="2" t="s">
        <v>7</v>
      </c>
      <c r="D7" s="3">
        <v>0.88541666666666663</v>
      </c>
      <c r="E7" s="3">
        <v>0.30208333333333331</v>
      </c>
      <c r="F7" s="19">
        <f t="shared" si="0"/>
        <v>0.41666666666666674</v>
      </c>
    </row>
    <row r="8" spans="2:6" ht="15.75" x14ac:dyDescent="0.25">
      <c r="B8" s="2">
        <v>1177</v>
      </c>
      <c r="C8" s="2" t="s">
        <v>8</v>
      </c>
      <c r="D8" s="3">
        <v>0.41666666666666669</v>
      </c>
      <c r="E8" s="3">
        <v>0.84722222222222221</v>
      </c>
      <c r="F8" s="19">
        <f t="shared" si="0"/>
        <v>0.43055555555555552</v>
      </c>
    </row>
    <row r="9" spans="2:6" ht="15.75" x14ac:dyDescent="0.25">
      <c r="B9" s="2">
        <v>1188</v>
      </c>
      <c r="C9" s="2" t="s">
        <v>9</v>
      </c>
      <c r="D9" s="3">
        <v>0.29166666666666669</v>
      </c>
      <c r="E9" s="3">
        <v>0.70833333333333337</v>
      </c>
      <c r="F9" s="19">
        <f t="shared" si="0"/>
        <v>0.41666666666666669</v>
      </c>
    </row>
    <row r="10" spans="2:6" ht="15.75" x14ac:dyDescent="0.25">
      <c r="B10" s="2">
        <v>1199</v>
      </c>
      <c r="C10" s="2" t="s">
        <v>10</v>
      </c>
      <c r="D10" s="3">
        <v>0.29166666666666669</v>
      </c>
      <c r="E10" s="3">
        <v>0.72916666666666663</v>
      </c>
      <c r="F10" s="19">
        <f t="shared" si="0"/>
        <v>0.43749999999999994</v>
      </c>
    </row>
    <row r="11" spans="2:6" ht="15.75" x14ac:dyDescent="0.25">
      <c r="B11" s="2">
        <v>1100</v>
      </c>
      <c r="C11" s="2" t="s">
        <v>11</v>
      </c>
      <c r="D11" s="3">
        <v>0.76250000000000007</v>
      </c>
      <c r="E11" s="3">
        <v>0.22916666666666666</v>
      </c>
      <c r="F11" s="19">
        <f t="shared" si="0"/>
        <v>0.46666666666666656</v>
      </c>
    </row>
    <row r="12" spans="2:6" ht="15.75" x14ac:dyDescent="0.25">
      <c r="B12" s="2">
        <v>2200</v>
      </c>
      <c r="C12" s="2" t="s">
        <v>12</v>
      </c>
      <c r="D12" s="3">
        <v>0.45555555555555555</v>
      </c>
      <c r="E12" s="3">
        <v>0.89236111111111116</v>
      </c>
      <c r="F12" s="19">
        <f t="shared" si="0"/>
        <v>0.43680555555555561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8FBC-A599-4F4E-8DF0-611B7351600D}">
  <dimension ref="B2:J12"/>
  <sheetViews>
    <sheetView showGridLines="0" topLeftCell="D1" workbookViewId="0">
      <selection activeCell="J16" sqref="J16"/>
    </sheetView>
  </sheetViews>
  <sheetFormatPr defaultRowHeight="15" x14ac:dyDescent="0.25"/>
  <cols>
    <col min="4" max="4" width="17.28515625" bestFit="1" customWidth="1"/>
    <col min="8" max="8" width="38.7109375" bestFit="1" customWidth="1"/>
    <col min="10" max="10" width="10.28515625" bestFit="1" customWidth="1"/>
  </cols>
  <sheetData>
    <row r="2" spans="2:10" ht="18.75" x14ac:dyDescent="0.25">
      <c r="B2" s="7" t="s">
        <v>0</v>
      </c>
      <c r="C2" s="7" t="s">
        <v>1</v>
      </c>
      <c r="D2" s="7" t="s">
        <v>18</v>
      </c>
      <c r="E2" s="4" t="s">
        <v>19</v>
      </c>
      <c r="F2" s="4" t="s">
        <v>20</v>
      </c>
      <c r="G2" s="4" t="s">
        <v>21</v>
      </c>
      <c r="H2" s="4" t="s">
        <v>22</v>
      </c>
    </row>
    <row r="3" spans="2:10" ht="15.75" x14ac:dyDescent="0.25">
      <c r="B3" s="2">
        <v>1122</v>
      </c>
      <c r="C3" s="2" t="s">
        <v>3</v>
      </c>
      <c r="D3" s="8">
        <v>44593</v>
      </c>
      <c r="E3" s="13" t="str">
        <f>TEXT(D3,"ddd")</f>
        <v>Tue</v>
      </c>
      <c r="F3" s="13" t="str">
        <f>TEXT(D3,"mmm")</f>
        <v>Feb</v>
      </c>
      <c r="G3" s="13" t="str">
        <f>TEXT(D3,"yyyy")</f>
        <v>2022</v>
      </c>
      <c r="H3" s="20">
        <f ca="1">YEARFRAC(D3,TODAY(),1)</f>
        <v>3.2087611225188226</v>
      </c>
      <c r="J3" s="6"/>
    </row>
    <row r="4" spans="2:10" ht="15.75" x14ac:dyDescent="0.25">
      <c r="B4" s="2">
        <v>1133</v>
      </c>
      <c r="C4" s="2" t="s">
        <v>4</v>
      </c>
      <c r="D4" s="8">
        <v>44361</v>
      </c>
      <c r="E4" s="13" t="str">
        <f t="shared" ref="E4:E12" si="0">TEXT(D4,"ddd")</f>
        <v>Mon</v>
      </c>
      <c r="F4" s="13" t="str">
        <f t="shared" ref="F4:F12" si="1">TEXT(D4,"mmm")</f>
        <v>Jun</v>
      </c>
      <c r="G4" s="13" t="str">
        <f t="shared" ref="G4:G12" si="2">TEXT(D4,"yyyy")</f>
        <v>2021</v>
      </c>
      <c r="H4" s="20">
        <f t="shared" ref="H4:H12" ca="1" si="3">YEARFRAC(D4,TODAY(),1)</f>
        <v>3.8444687842278205</v>
      </c>
    </row>
    <row r="5" spans="2:10" ht="15.75" x14ac:dyDescent="0.25">
      <c r="B5" s="2">
        <v>1144</v>
      </c>
      <c r="C5" s="2" t="s">
        <v>5</v>
      </c>
      <c r="D5" s="8">
        <v>43557</v>
      </c>
      <c r="E5" s="13" t="str">
        <f t="shared" si="0"/>
        <v>Tue</v>
      </c>
      <c r="F5" s="13" t="str">
        <f t="shared" si="1"/>
        <v>Apr</v>
      </c>
      <c r="G5" s="13" t="str">
        <f t="shared" si="2"/>
        <v>2019</v>
      </c>
      <c r="H5" s="20">
        <f t="shared" ca="1" si="3"/>
        <v>6.0445834962847087</v>
      </c>
    </row>
    <row r="6" spans="2:10" ht="15.75" x14ac:dyDescent="0.25">
      <c r="B6" s="2">
        <v>1155</v>
      </c>
      <c r="C6" s="2" t="s">
        <v>6</v>
      </c>
      <c r="D6" s="8">
        <v>44062</v>
      </c>
      <c r="E6" s="13" t="str">
        <f t="shared" si="0"/>
        <v>Wed</v>
      </c>
      <c r="F6" s="13" t="str">
        <f t="shared" si="1"/>
        <v>Aug</v>
      </c>
      <c r="G6" s="13" t="str">
        <f t="shared" si="2"/>
        <v>2020</v>
      </c>
      <c r="H6" s="20">
        <f t="shared" ca="1" si="3"/>
        <v>4.6614963503649633</v>
      </c>
    </row>
    <row r="7" spans="2:10" ht="15.75" x14ac:dyDescent="0.25">
      <c r="B7" s="2">
        <v>1166</v>
      </c>
      <c r="C7" s="2" t="s">
        <v>7</v>
      </c>
      <c r="D7" s="8">
        <v>44940</v>
      </c>
      <c r="E7" s="13" t="str">
        <f t="shared" si="0"/>
        <v>Sat</v>
      </c>
      <c r="F7" s="13" t="str">
        <f t="shared" si="1"/>
        <v>Jan</v>
      </c>
      <c r="G7" s="13" t="str">
        <f t="shared" si="2"/>
        <v>2023</v>
      </c>
      <c r="H7" s="20">
        <f t="shared" ca="1" si="3"/>
        <v>2.2582116788321169</v>
      </c>
    </row>
    <row r="8" spans="2:10" ht="15.75" x14ac:dyDescent="0.25">
      <c r="B8" s="2">
        <v>1177</v>
      </c>
      <c r="C8" s="2" t="s">
        <v>8</v>
      </c>
      <c r="D8" s="8">
        <v>43446</v>
      </c>
      <c r="E8" s="13" t="str">
        <f t="shared" si="0"/>
        <v>Wed</v>
      </c>
      <c r="F8" s="13" t="str">
        <f t="shared" si="1"/>
        <v>Dec</v>
      </c>
      <c r="G8" s="13" t="str">
        <f t="shared" si="2"/>
        <v>2018</v>
      </c>
      <c r="H8" s="20">
        <f t="shared" ca="1" si="3"/>
        <v>6.3490759753593426</v>
      </c>
    </row>
    <row r="9" spans="2:10" ht="15.75" x14ac:dyDescent="0.25">
      <c r="B9" s="2">
        <v>1188</v>
      </c>
      <c r="C9" s="2" t="s">
        <v>9</v>
      </c>
      <c r="D9" s="8">
        <v>43025</v>
      </c>
      <c r="E9" s="13" t="str">
        <f t="shared" si="0"/>
        <v>Tue</v>
      </c>
      <c r="F9" s="13" t="str">
        <f t="shared" si="1"/>
        <v>Oct</v>
      </c>
      <c r="G9" s="13" t="str">
        <f t="shared" si="2"/>
        <v>2017</v>
      </c>
      <c r="H9" s="20">
        <f t="shared" ca="1" si="3"/>
        <v>7.5022817158503194</v>
      </c>
    </row>
    <row r="10" spans="2:10" ht="15.75" x14ac:dyDescent="0.25">
      <c r="B10" s="2">
        <v>1199</v>
      </c>
      <c r="C10" s="2" t="s">
        <v>10</v>
      </c>
      <c r="D10" s="8">
        <v>43875</v>
      </c>
      <c r="E10" s="13" t="str">
        <f t="shared" si="0"/>
        <v>Fri</v>
      </c>
      <c r="F10" s="13" t="str">
        <f t="shared" si="1"/>
        <v>Feb</v>
      </c>
      <c r="G10" s="13" t="str">
        <f t="shared" si="2"/>
        <v>2020</v>
      </c>
      <c r="H10" s="20">
        <f t="shared" ca="1" si="3"/>
        <v>5.1733576642335768</v>
      </c>
    </row>
    <row r="11" spans="2:10" ht="15.75" x14ac:dyDescent="0.25">
      <c r="B11" s="2">
        <v>1100</v>
      </c>
      <c r="C11" s="2" t="s">
        <v>11</v>
      </c>
      <c r="D11" s="8">
        <v>44616</v>
      </c>
      <c r="E11" s="13" t="str">
        <f t="shared" si="0"/>
        <v>Thu</v>
      </c>
      <c r="F11" s="13" t="str">
        <f t="shared" si="1"/>
        <v>Feb</v>
      </c>
      <c r="G11" s="13" t="str">
        <f t="shared" si="2"/>
        <v>2022</v>
      </c>
      <c r="H11" s="20">
        <f t="shared" ca="1" si="3"/>
        <v>3.1457905544147846</v>
      </c>
      <c r="J11" s="5"/>
    </row>
    <row r="12" spans="2:10" ht="15.75" x14ac:dyDescent="0.25">
      <c r="B12" s="2">
        <v>2200</v>
      </c>
      <c r="C12" s="2" t="s">
        <v>12</v>
      </c>
      <c r="D12" s="8">
        <v>43489</v>
      </c>
      <c r="E12" s="13" t="str">
        <f t="shared" si="0"/>
        <v>Thu</v>
      </c>
      <c r="F12" s="13" t="str">
        <f t="shared" si="1"/>
        <v>Jan</v>
      </c>
      <c r="G12" s="13" t="str">
        <f t="shared" si="2"/>
        <v>2019</v>
      </c>
      <c r="H12" s="20">
        <f t="shared" ca="1" si="3"/>
        <v>6.2307391474384044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81CD-F72D-4993-86D7-A56F87AC5138}">
  <dimension ref="B2:D13"/>
  <sheetViews>
    <sheetView showGridLines="0" workbookViewId="0">
      <selection activeCell="D3" sqref="D3:D13"/>
    </sheetView>
  </sheetViews>
  <sheetFormatPr defaultRowHeight="15" x14ac:dyDescent="0.25"/>
  <cols>
    <col min="2" max="2" width="26.7109375" bestFit="1" customWidth="1"/>
    <col min="3" max="3" width="16.7109375" bestFit="1" customWidth="1"/>
    <col min="4" max="4" width="30.5703125" bestFit="1" customWidth="1"/>
  </cols>
  <sheetData>
    <row r="2" spans="2:4" ht="18.75" x14ac:dyDescent="0.25">
      <c r="B2" s="1" t="s">
        <v>39</v>
      </c>
      <c r="C2" s="1" t="s">
        <v>35</v>
      </c>
      <c r="D2" s="1" t="s">
        <v>34</v>
      </c>
    </row>
    <row r="3" spans="2:4" ht="15.75" x14ac:dyDescent="0.25">
      <c r="B3" s="2" t="s">
        <v>23</v>
      </c>
      <c r="C3" s="10">
        <v>44604</v>
      </c>
      <c r="D3" s="14">
        <f>EDATE(C3,3)</f>
        <v>44693</v>
      </c>
    </row>
    <row r="4" spans="2:4" ht="15.75" x14ac:dyDescent="0.25">
      <c r="B4" s="2" t="s">
        <v>24</v>
      </c>
      <c r="C4" s="10">
        <v>44593</v>
      </c>
      <c r="D4" s="14">
        <f t="shared" ref="D4:D13" si="0">EDATE(C4,3)</f>
        <v>44682</v>
      </c>
    </row>
    <row r="5" spans="2:4" ht="15.75" x14ac:dyDescent="0.25">
      <c r="B5" s="2" t="s">
        <v>25</v>
      </c>
      <c r="C5" s="10">
        <v>44179</v>
      </c>
      <c r="D5" s="14">
        <f t="shared" si="0"/>
        <v>44269</v>
      </c>
    </row>
    <row r="6" spans="2:4" ht="15.75" x14ac:dyDescent="0.25">
      <c r="B6" s="2" t="s">
        <v>26</v>
      </c>
      <c r="C6" s="10">
        <v>44242</v>
      </c>
      <c r="D6" s="14">
        <f t="shared" si="0"/>
        <v>44331</v>
      </c>
    </row>
    <row r="7" spans="2:4" ht="15.75" x14ac:dyDescent="0.25">
      <c r="B7" s="2" t="s">
        <v>27</v>
      </c>
      <c r="C7" s="10">
        <v>44577</v>
      </c>
      <c r="D7" s="14">
        <f t="shared" si="0"/>
        <v>44667</v>
      </c>
    </row>
    <row r="8" spans="2:4" ht="15.75" x14ac:dyDescent="0.25">
      <c r="B8" s="2" t="s">
        <v>28</v>
      </c>
      <c r="C8" s="10">
        <v>44637</v>
      </c>
      <c r="D8" s="14">
        <f t="shared" si="0"/>
        <v>44729</v>
      </c>
    </row>
    <row r="9" spans="2:4" ht="15.75" x14ac:dyDescent="0.25">
      <c r="B9" s="2" t="s">
        <v>29</v>
      </c>
      <c r="C9" s="10">
        <v>44823</v>
      </c>
      <c r="D9" s="14">
        <f t="shared" si="0"/>
        <v>44914</v>
      </c>
    </row>
    <row r="10" spans="2:4" ht="15.75" x14ac:dyDescent="0.25">
      <c r="B10" s="2" t="s">
        <v>30</v>
      </c>
      <c r="C10" s="10">
        <v>44825</v>
      </c>
      <c r="D10" s="14">
        <f t="shared" si="0"/>
        <v>44916</v>
      </c>
    </row>
    <row r="11" spans="2:4" ht="15.75" x14ac:dyDescent="0.25">
      <c r="B11" s="2" t="s">
        <v>31</v>
      </c>
      <c r="C11" s="10">
        <v>44670</v>
      </c>
      <c r="D11" s="14">
        <f t="shared" si="0"/>
        <v>44761</v>
      </c>
    </row>
    <row r="12" spans="2:4" ht="15.75" x14ac:dyDescent="0.25">
      <c r="B12" s="2" t="s">
        <v>32</v>
      </c>
      <c r="C12" s="10">
        <v>44916</v>
      </c>
      <c r="D12" s="14">
        <f t="shared" si="0"/>
        <v>45006</v>
      </c>
    </row>
    <row r="13" spans="2:4" ht="15.75" x14ac:dyDescent="0.25">
      <c r="B13" s="2" t="s">
        <v>33</v>
      </c>
      <c r="C13" s="10">
        <v>44614</v>
      </c>
      <c r="D13" s="14">
        <f t="shared" si="0"/>
        <v>44703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684E-4A45-44A6-90EE-A2A121E69956}">
  <dimension ref="B2:E13"/>
  <sheetViews>
    <sheetView showGridLines="0" workbookViewId="0">
      <selection activeCell="E3" sqref="E3:E13"/>
    </sheetView>
  </sheetViews>
  <sheetFormatPr defaultRowHeight="15" x14ac:dyDescent="0.25"/>
  <cols>
    <col min="2" max="2" width="26.7109375" bestFit="1" customWidth="1"/>
    <col min="3" max="3" width="16.7109375" bestFit="1" customWidth="1"/>
    <col min="4" max="4" width="16.7109375" customWidth="1"/>
    <col min="5" max="5" width="30.5703125" bestFit="1" customWidth="1"/>
  </cols>
  <sheetData>
    <row r="2" spans="2:5" ht="18.75" x14ac:dyDescent="0.25">
      <c r="B2" s="1" t="s">
        <v>39</v>
      </c>
      <c r="C2" s="1" t="s">
        <v>35</v>
      </c>
      <c r="D2" s="1" t="s">
        <v>37</v>
      </c>
      <c r="E2" s="1" t="s">
        <v>38</v>
      </c>
    </row>
    <row r="3" spans="2:5" ht="15.75" x14ac:dyDescent="0.25">
      <c r="B3" s="2" t="s">
        <v>23</v>
      </c>
      <c r="C3" s="10">
        <v>44604</v>
      </c>
      <c r="D3" s="10">
        <f ca="1">TODAY()</f>
        <v>45765</v>
      </c>
      <c r="E3" s="15">
        <f ca="1">_xlfn.DAYS(D3,C3)</f>
        <v>1161</v>
      </c>
    </row>
    <row r="4" spans="2:5" ht="15.75" x14ac:dyDescent="0.25">
      <c r="B4" s="2" t="s">
        <v>24</v>
      </c>
      <c r="C4" s="10">
        <v>44593</v>
      </c>
      <c r="D4" s="10">
        <f t="shared" ref="D4:D13" ca="1" si="0">TODAY()</f>
        <v>45765</v>
      </c>
      <c r="E4" s="15">
        <f t="shared" ref="E4:E13" ca="1" si="1">_xlfn.DAYS(D4,C4)</f>
        <v>1172</v>
      </c>
    </row>
    <row r="5" spans="2:5" ht="15.75" x14ac:dyDescent="0.25">
      <c r="B5" s="2" t="s">
        <v>25</v>
      </c>
      <c r="C5" s="10">
        <v>44179</v>
      </c>
      <c r="D5" s="10">
        <f t="shared" ca="1" si="0"/>
        <v>45765</v>
      </c>
      <c r="E5" s="15">
        <f t="shared" ca="1" si="1"/>
        <v>1586</v>
      </c>
    </row>
    <row r="6" spans="2:5" ht="15.75" x14ac:dyDescent="0.25">
      <c r="B6" s="2" t="s">
        <v>26</v>
      </c>
      <c r="C6" s="10">
        <v>44242</v>
      </c>
      <c r="D6" s="10">
        <f t="shared" ca="1" si="0"/>
        <v>45765</v>
      </c>
      <c r="E6" s="15">
        <f t="shared" ca="1" si="1"/>
        <v>1523</v>
      </c>
    </row>
    <row r="7" spans="2:5" ht="15.75" x14ac:dyDescent="0.25">
      <c r="B7" s="2" t="s">
        <v>27</v>
      </c>
      <c r="C7" s="10">
        <v>44577</v>
      </c>
      <c r="D7" s="10">
        <f t="shared" ca="1" si="0"/>
        <v>45765</v>
      </c>
      <c r="E7" s="15">
        <f t="shared" ca="1" si="1"/>
        <v>1188</v>
      </c>
    </row>
    <row r="8" spans="2:5" ht="15.75" x14ac:dyDescent="0.25">
      <c r="B8" s="2" t="s">
        <v>28</v>
      </c>
      <c r="C8" s="10">
        <v>44637</v>
      </c>
      <c r="D8" s="10">
        <f t="shared" ca="1" si="0"/>
        <v>45765</v>
      </c>
      <c r="E8" s="15">
        <f t="shared" ca="1" si="1"/>
        <v>1128</v>
      </c>
    </row>
    <row r="9" spans="2:5" ht="15.75" x14ac:dyDescent="0.25">
      <c r="B9" s="2" t="s">
        <v>29</v>
      </c>
      <c r="C9" s="10">
        <v>44823</v>
      </c>
      <c r="D9" s="10">
        <f t="shared" ca="1" si="0"/>
        <v>45765</v>
      </c>
      <c r="E9" s="15">
        <f t="shared" ca="1" si="1"/>
        <v>942</v>
      </c>
    </row>
    <row r="10" spans="2:5" ht="15.75" x14ac:dyDescent="0.25">
      <c r="B10" s="2" t="s">
        <v>30</v>
      </c>
      <c r="C10" s="10">
        <v>44825</v>
      </c>
      <c r="D10" s="10">
        <f t="shared" ca="1" si="0"/>
        <v>45765</v>
      </c>
      <c r="E10" s="15">
        <f t="shared" ca="1" si="1"/>
        <v>940</v>
      </c>
    </row>
    <row r="11" spans="2:5" ht="15.75" x14ac:dyDescent="0.25">
      <c r="B11" s="2" t="s">
        <v>31</v>
      </c>
      <c r="C11" s="10">
        <v>44670</v>
      </c>
      <c r="D11" s="10">
        <f t="shared" ca="1" si="0"/>
        <v>45765</v>
      </c>
      <c r="E11" s="15">
        <f t="shared" ca="1" si="1"/>
        <v>1095</v>
      </c>
    </row>
    <row r="12" spans="2:5" ht="15.75" x14ac:dyDescent="0.25">
      <c r="B12" s="2" t="s">
        <v>32</v>
      </c>
      <c r="C12" s="10">
        <v>44916</v>
      </c>
      <c r="D12" s="10">
        <f t="shared" ca="1" si="0"/>
        <v>45765</v>
      </c>
      <c r="E12" s="15">
        <f t="shared" ca="1" si="1"/>
        <v>849</v>
      </c>
    </row>
    <row r="13" spans="2:5" ht="15.75" x14ac:dyDescent="0.25">
      <c r="B13" s="2" t="s">
        <v>33</v>
      </c>
      <c r="C13" s="10">
        <v>44614</v>
      </c>
      <c r="D13" s="10">
        <f t="shared" ca="1" si="0"/>
        <v>45765</v>
      </c>
      <c r="E13" s="15">
        <f t="shared" ca="1" si="1"/>
        <v>1151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7DEE-4271-4317-B07B-A69C5D24E89C}">
  <dimension ref="B2:G13"/>
  <sheetViews>
    <sheetView showGridLines="0" workbookViewId="0">
      <selection activeCell="F11" sqref="F11"/>
    </sheetView>
  </sheetViews>
  <sheetFormatPr defaultRowHeight="15" x14ac:dyDescent="0.25"/>
  <cols>
    <col min="2" max="2" width="17.5703125" customWidth="1"/>
    <col min="6" max="6" width="16.28515625" customWidth="1"/>
    <col min="7" max="7" width="29.85546875" customWidth="1"/>
  </cols>
  <sheetData>
    <row r="2" spans="2:7" ht="15.75" x14ac:dyDescent="0.25">
      <c r="B2" s="9" t="s">
        <v>36</v>
      </c>
    </row>
    <row r="3" spans="2:7" ht="17.25" x14ac:dyDescent="0.3">
      <c r="B3" s="16">
        <v>43882</v>
      </c>
      <c r="F3" s="11" t="s">
        <v>40</v>
      </c>
      <c r="G3" s="11" t="s">
        <v>41</v>
      </c>
    </row>
    <row r="4" spans="2:7" ht="17.25" x14ac:dyDescent="0.3">
      <c r="B4" s="16">
        <v>43918</v>
      </c>
      <c r="F4" s="12">
        <v>43831</v>
      </c>
      <c r="G4" s="12">
        <v>44503</v>
      </c>
    </row>
    <row r="5" spans="2:7" ht="16.5" x14ac:dyDescent="0.25">
      <c r="B5" s="16">
        <v>43954</v>
      </c>
    </row>
    <row r="6" spans="2:7" ht="16.5" x14ac:dyDescent="0.25">
      <c r="B6" s="16">
        <v>43990</v>
      </c>
      <c r="F6" s="17" t="s">
        <v>42</v>
      </c>
      <c r="G6" s="17"/>
    </row>
    <row r="7" spans="2:7" ht="16.5" x14ac:dyDescent="0.25">
      <c r="B7" s="16">
        <v>44026</v>
      </c>
      <c r="F7" s="17"/>
      <c r="G7" s="17"/>
    </row>
    <row r="8" spans="2:7" ht="16.5" x14ac:dyDescent="0.25">
      <c r="B8" s="16">
        <v>44062</v>
      </c>
      <c r="F8" s="18">
        <f>NETWORKDAYS(F4,G4,B3:B13)</f>
        <v>474</v>
      </c>
      <c r="G8" s="18"/>
    </row>
    <row r="9" spans="2:7" ht="16.5" x14ac:dyDescent="0.25">
      <c r="B9" s="16">
        <v>44098</v>
      </c>
      <c r="F9" s="18"/>
      <c r="G9" s="18"/>
    </row>
    <row r="10" spans="2:7" ht="16.5" x14ac:dyDescent="0.25">
      <c r="B10" s="16">
        <v>44134</v>
      </c>
      <c r="F10" s="18"/>
      <c r="G10" s="18"/>
    </row>
    <row r="11" spans="2:7" ht="16.5" x14ac:dyDescent="0.25">
      <c r="B11" s="16">
        <v>44170</v>
      </c>
    </row>
    <row r="12" spans="2:7" ht="16.5" x14ac:dyDescent="0.25">
      <c r="B12" s="16">
        <v>44206</v>
      </c>
    </row>
    <row r="13" spans="2:7" ht="16.5" x14ac:dyDescent="0.25">
      <c r="B13" s="16">
        <v>44242</v>
      </c>
    </row>
  </sheetData>
  <mergeCells count="2">
    <mergeCell ref="F6:G7"/>
    <mergeCell ref="F8:G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Part 2</vt:lpstr>
      <vt:lpstr>Part 3</vt:lpstr>
      <vt:lpstr>Part 4</vt:lpstr>
      <vt:lpstr>Part 5</vt:lpstr>
      <vt:lpstr>Part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Arkaprava Mazumder</cp:lastModifiedBy>
  <dcterms:created xsi:type="dcterms:W3CDTF">2015-06-05T18:17:20Z</dcterms:created>
  <dcterms:modified xsi:type="dcterms:W3CDTF">2025-04-18T13:47:37Z</dcterms:modified>
</cp:coreProperties>
</file>