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NTU\2курс\АСД\Lab8\"/>
    </mc:Choice>
  </mc:AlternateContent>
  <xr:revisionPtr revIDLastSave="0" documentId="13_ncr:1_{0C37EF57-843E-4C9A-8068-C0C760B6BD34}" xr6:coauthVersionLast="47" xr6:coauthVersionMax="47" xr10:uidLastSave="{00000000-0000-0000-0000-000000000000}"/>
  <bookViews>
    <workbookView xWindow="-108" yWindow="-108" windowWidth="23256" windowHeight="12456" xr2:uid="{6E709915-401A-45A2-BCA3-C8DA01D8FF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37" i="1"/>
  <c r="N38" i="1"/>
  <c r="N39" i="1"/>
  <c r="N40" i="1"/>
  <c r="N41" i="1"/>
  <c r="N42" i="1"/>
  <c r="N43" i="1"/>
  <c r="N44" i="1"/>
  <c r="N37" i="1"/>
  <c r="I38" i="1"/>
  <c r="I39" i="1"/>
  <c r="I40" i="1"/>
  <c r="I41" i="1"/>
  <c r="I42" i="1"/>
  <c r="I43" i="1"/>
  <c r="I44" i="1"/>
  <c r="I37" i="1"/>
  <c r="U37" i="1"/>
  <c r="V37" i="1"/>
  <c r="W37" i="1" l="1"/>
  <c r="V38" i="1" l="1"/>
  <c r="U38" i="1"/>
  <c r="W38" i="1" l="1"/>
  <c r="U39" i="1" s="1"/>
  <c r="V39" i="1" l="1"/>
  <c r="W39" i="1" s="1"/>
  <c r="U40" i="1" s="1"/>
  <c r="V40" i="1" l="1"/>
  <c r="W40" i="1" s="1"/>
  <c r="V41" i="1" s="1"/>
  <c r="U41" i="1" l="1"/>
  <c r="W41" i="1" l="1"/>
  <c r="U42" i="1" s="1"/>
  <c r="V42" i="1" l="1"/>
  <c r="W42" i="1" s="1"/>
  <c r="V43" i="1" s="1"/>
  <c r="U43" i="1" l="1"/>
  <c r="W43" i="1" l="1"/>
  <c r="U44" i="1" s="1"/>
  <c r="V44" i="1" l="1"/>
  <c r="W44" i="1" s="1"/>
</calcChain>
</file>

<file path=xl/sharedStrings.xml><?xml version="1.0" encoding="utf-8"?>
<sst xmlns="http://schemas.openxmlformats.org/spreadsheetml/2006/main" count="154" uniqueCount="80">
  <si>
    <t>Символ</t>
  </si>
  <si>
    <t>Частота</t>
  </si>
  <si>
    <t>а</t>
  </si>
  <si>
    <t>р</t>
  </si>
  <si>
    <t>т</t>
  </si>
  <si>
    <t>в</t>
  </si>
  <si>
    <t>л</t>
  </si>
  <si>
    <t>н</t>
  </si>
  <si>
    <t>д</t>
  </si>
  <si>
    <t>и</t>
  </si>
  <si>
    <t>ч</t>
  </si>
  <si>
    <t xml:space="preserve"> </t>
  </si>
  <si>
    <t>_</t>
  </si>
  <si>
    <t>Код</t>
  </si>
  <si>
    <t>0111</t>
  </si>
  <si>
    <t>0110</t>
  </si>
  <si>
    <t>0101</t>
  </si>
  <si>
    <t>0100</t>
  </si>
  <si>
    <t>0011</t>
  </si>
  <si>
    <t>00101</t>
  </si>
  <si>
    <t>00100</t>
  </si>
  <si>
    <t>00001</t>
  </si>
  <si>
    <t>00000</t>
  </si>
  <si>
    <t>Сжатый текст</t>
  </si>
  <si>
    <t>Коэффициент сжатия</t>
  </si>
  <si>
    <t>010</t>
  </si>
  <si>
    <t>1000</t>
  </si>
  <si>
    <t>1001</t>
  </si>
  <si>
    <t>1010</t>
  </si>
  <si>
    <t>1011</t>
  </si>
  <si>
    <t>Алфавит</t>
  </si>
  <si>
    <t>Вероятность</t>
  </si>
  <si>
    <t>Интервал</t>
  </si>
  <si>
    <t>Символ-интервал</t>
  </si>
  <si>
    <t>Интервал сообщения</t>
  </si>
  <si>
    <t>Ширина интервала</t>
  </si>
  <si>
    <t>бородкин_дмитрий_владимирович</t>
  </si>
  <si>
    <t>б</t>
  </si>
  <si>
    <t>о</t>
  </si>
  <si>
    <t>к</t>
  </si>
  <si>
    <t>м</t>
  </si>
  <si>
    <t>й</t>
  </si>
  <si>
    <t>иорд_мвбкнтйлач</t>
  </si>
  <si>
    <t>00011</t>
  </si>
  <si>
    <t>00010</t>
  </si>
  <si>
    <t>0100 110 101 110 100 0011 111 00101 0111 100 0110 111 00100 101 111 00011 0111 0101 00010 0001 100 111 0110 111 101 110 0101 111 00000</t>
  </si>
  <si>
    <t>29*8/106 = 232/106 = 2,19</t>
  </si>
  <si>
    <t>00</t>
  </si>
  <si>
    <t>011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</si>
  <si>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</si>
  <si>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</si>
  <si>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</si>
  <si>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</si>
  <si>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</si>
  <si>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</si>
  <si>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</si>
  <si>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</si>
  <si>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11000 010 011 010 1000 11001 00 11010 1001 1000 1010 00 11011 011 00 11100 1001 1011 11101 11110 1000 00 1010 00 011 010 1011 00 11111</t>
  </si>
  <si>
    <t>29*8/85 = 232/105 = 2,21</t>
  </si>
  <si>
    <t>{б, о, р, д, к, и, н}</t>
  </si>
  <si>
    <t>1/8=0,125</t>
  </si>
  <si>
    <t>2/8=0,25</t>
  </si>
  <si>
    <t>[0; 0,125)</t>
  </si>
  <si>
    <t>[0,125; 0,375)</t>
  </si>
  <si>
    <t>[0,375; 0,5)</t>
  </si>
  <si>
    <t>[0,5; 0,625)</t>
  </si>
  <si>
    <t>[0,625; 0,75)</t>
  </si>
  <si>
    <t>[0,75; 0,875)</t>
  </si>
  <si>
    <t>[0,875; 1)</t>
  </si>
  <si>
    <t>low = low_pred + wide * low_int</t>
  </si>
  <si>
    <t>high = low_pred + wide * high_int</t>
  </si>
  <si>
    <t>нижн. Гр</t>
  </si>
  <si>
    <t>нижн. Интервал</t>
  </si>
  <si>
    <t>верхн. Интервал</t>
  </si>
  <si>
    <t>Могилевская 1</t>
  </si>
  <si>
    <t>верхн. Гр</t>
  </si>
  <si>
    <t>Ширина</t>
  </si>
  <si>
    <t>0,0284098=476637/2**24</t>
  </si>
  <si>
    <t>Code(бородкин) = 1110100010111011101</t>
  </si>
  <si>
    <t>Коэффициент сжатия  = 8*8/19 = 3,37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</si>
</sst>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11111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0" fontId="0" fillId="0" borderId="1" xfId="0" applyBorder="1"/>
    <xf numFmtId="49" fontId="0" fillId="0" borderId="0" xfId="0" applyNumberFormat="1" applyAlignment="1"/>
    <xf numFmtId="49" fontId="0" fillId="0" borderId="1" xfId="0" applyNumberFormat="1" applyBorder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B525-2867-4D8E-8A10-E8CD1609395F}">
  <dimension ref="B1:Z51"/>
  <sheetViews>
    <sheetView tabSelected="1" topLeftCell="E19" zoomScale="70" zoomScaleNormal="70" workbookViewId="0">
      <selection activeCell="AC40" sqref="AC40"/>
    </sheetView>
  </sheetViews>
  <sheetFormatPr defaultRowHeight="14.4" x14ac:dyDescent="0.3"/>
  <cols>
    <col min="3" max="3" width="11.88671875" customWidth="1"/>
    <col min="4" max="4" width="14.33203125" customWidth="1"/>
    <col min="13" max="13" width="9.88671875" customWidth="1"/>
    <col min="16" max="16" width="42.6640625" customWidth="1"/>
    <col min="19" max="19" width="15.21875" customWidth="1"/>
    <col min="20" max="20" width="15.33203125" customWidth="1"/>
    <col min="21" max="21" width="13.21875" customWidth="1"/>
    <col min="22" max="22" width="15.21875" customWidth="1"/>
    <col min="23" max="23" width="22.44140625" customWidth="1"/>
  </cols>
  <sheetData>
    <row r="1" spans="2:17" x14ac:dyDescent="0.3">
      <c r="C1" s="13" t="s">
        <v>36</v>
      </c>
      <c r="D1" s="13"/>
      <c r="E1" s="13"/>
      <c r="F1" s="13"/>
    </row>
    <row r="3" spans="2:17" x14ac:dyDescent="0.3">
      <c r="B3" s="1" t="s">
        <v>0</v>
      </c>
      <c r="C3" s="2" t="s">
        <v>9</v>
      </c>
      <c r="D3" s="2" t="s">
        <v>38</v>
      </c>
      <c r="E3" s="2" t="s">
        <v>3</v>
      </c>
      <c r="F3" s="2" t="s">
        <v>8</v>
      </c>
      <c r="G3" s="2" t="s">
        <v>12</v>
      </c>
      <c r="H3" s="2" t="s">
        <v>40</v>
      </c>
      <c r="I3" s="2" t="s">
        <v>5</v>
      </c>
      <c r="J3" s="2" t="s">
        <v>37</v>
      </c>
      <c r="K3" s="2" t="s">
        <v>39</v>
      </c>
      <c r="L3" s="2" t="s">
        <v>7</v>
      </c>
      <c r="M3" s="2" t="s">
        <v>4</v>
      </c>
      <c r="N3" s="2" t="s">
        <v>41</v>
      </c>
      <c r="O3" s="2" t="s">
        <v>6</v>
      </c>
      <c r="P3" s="2" t="s">
        <v>2</v>
      </c>
      <c r="Q3" s="2" t="s">
        <v>10</v>
      </c>
    </row>
    <row r="4" spans="2:17" x14ac:dyDescent="0.3">
      <c r="B4" s="1" t="s">
        <v>1</v>
      </c>
      <c r="C4" s="2">
        <v>6</v>
      </c>
      <c r="D4" s="2">
        <v>3</v>
      </c>
      <c r="E4" s="2">
        <v>3</v>
      </c>
      <c r="F4" s="2">
        <v>3</v>
      </c>
      <c r="G4" s="2">
        <v>2</v>
      </c>
      <c r="H4" s="2">
        <v>2</v>
      </c>
      <c r="I4" s="2">
        <v>2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</row>
    <row r="5" spans="2:17" x14ac:dyDescent="0.3">
      <c r="C5" t="s">
        <v>42</v>
      </c>
    </row>
    <row r="6" spans="2:17" x14ac:dyDescent="0.3">
      <c r="O6" t="s">
        <v>11</v>
      </c>
    </row>
    <row r="8" spans="2:17" x14ac:dyDescent="0.3">
      <c r="B8" s="1" t="s">
        <v>0</v>
      </c>
      <c r="C8" s="2" t="s">
        <v>9</v>
      </c>
      <c r="D8" s="2" t="s">
        <v>38</v>
      </c>
      <c r="E8" s="2" t="s">
        <v>3</v>
      </c>
      <c r="F8" s="2" t="s">
        <v>8</v>
      </c>
      <c r="G8" s="2" t="s">
        <v>12</v>
      </c>
      <c r="H8" s="2" t="s">
        <v>40</v>
      </c>
      <c r="I8" s="2" t="s">
        <v>5</v>
      </c>
      <c r="J8" s="2" t="s">
        <v>37</v>
      </c>
      <c r="K8" s="2" t="s">
        <v>39</v>
      </c>
      <c r="L8" s="2" t="s">
        <v>7</v>
      </c>
      <c r="M8" s="2" t="s">
        <v>4</v>
      </c>
      <c r="N8" s="2" t="s">
        <v>41</v>
      </c>
      <c r="O8" s="2" t="s">
        <v>6</v>
      </c>
      <c r="P8" s="2" t="s">
        <v>2</v>
      </c>
      <c r="Q8" s="2" t="s">
        <v>10</v>
      </c>
    </row>
    <row r="9" spans="2:17" x14ac:dyDescent="0.3">
      <c r="B9" s="1" t="s">
        <v>13</v>
      </c>
      <c r="C9" s="2">
        <v>111</v>
      </c>
      <c r="D9" s="2">
        <v>110</v>
      </c>
      <c r="E9" s="2">
        <v>101</v>
      </c>
      <c r="F9" s="2">
        <v>100</v>
      </c>
      <c r="G9" s="3" t="s">
        <v>14</v>
      </c>
      <c r="H9" s="3" t="s">
        <v>15</v>
      </c>
      <c r="I9" s="3" t="s">
        <v>16</v>
      </c>
      <c r="J9" s="3" t="s">
        <v>17</v>
      </c>
      <c r="K9" s="3" t="s">
        <v>18</v>
      </c>
      <c r="L9" s="3" t="s">
        <v>19</v>
      </c>
      <c r="M9" s="3" t="s">
        <v>20</v>
      </c>
      <c r="N9" s="3" t="s">
        <v>43</v>
      </c>
      <c r="O9" s="3" t="s">
        <v>44</v>
      </c>
      <c r="P9" s="3" t="s">
        <v>21</v>
      </c>
      <c r="Q9" s="3" t="s">
        <v>22</v>
      </c>
    </row>
    <row r="11" spans="2:17" x14ac:dyDescent="0.3">
      <c r="B11" s="13" t="s">
        <v>23</v>
      </c>
      <c r="C11" s="13"/>
      <c r="D11" s="12" t="s">
        <v>45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3" spans="2:17" x14ac:dyDescent="0.3">
      <c r="B13" s="13" t="s">
        <v>24</v>
      </c>
      <c r="C13" s="13"/>
      <c r="D13" s="13"/>
      <c r="E13" s="13" t="s">
        <v>46</v>
      </c>
      <c r="F13" s="13"/>
      <c r="G13" s="13"/>
    </row>
    <row r="19" spans="2:17" x14ac:dyDescent="0.3">
      <c r="B19" s="6" t="s">
        <v>0</v>
      </c>
      <c r="C19" s="2" t="s">
        <v>9</v>
      </c>
      <c r="D19" s="2" t="s">
        <v>38</v>
      </c>
      <c r="E19" s="2" t="s">
        <v>3</v>
      </c>
      <c r="F19" s="2" t="s">
        <v>8</v>
      </c>
      <c r="G19" s="2" t="s">
        <v>12</v>
      </c>
      <c r="H19" s="2" t="s">
        <v>40</v>
      </c>
      <c r="I19" s="2" t="s">
        <v>5</v>
      </c>
      <c r="J19" s="2" t="s">
        <v>37</v>
      </c>
      <c r="K19" s="2" t="s">
        <v>39</v>
      </c>
      <c r="L19" s="2" t="s">
        <v>7</v>
      </c>
      <c r="M19" s="2" t="s">
        <v>4</v>
      </c>
      <c r="N19" s="2" t="s">
        <v>41</v>
      </c>
      <c r="O19" s="2" t="s">
        <v>6</v>
      </c>
      <c r="P19" s="2" t="s">
        <v>2</v>
      </c>
      <c r="Q19" s="2" t="s">
        <v>10</v>
      </c>
    </row>
    <row r="20" spans="2:17" x14ac:dyDescent="0.3">
      <c r="B20" s="6" t="s">
        <v>1</v>
      </c>
      <c r="C20" s="2">
        <v>0.20680000000000001</v>
      </c>
      <c r="D20" s="2">
        <v>0.10340000000000001</v>
      </c>
      <c r="E20" s="2">
        <v>0.10340000000000001</v>
      </c>
      <c r="F20" s="2">
        <v>0.10340000000000001</v>
      </c>
      <c r="G20" s="2">
        <v>6.9000000000000006E-2</v>
      </c>
      <c r="H20" s="2">
        <v>6.9000000000000006E-2</v>
      </c>
      <c r="I20" s="2">
        <v>6.9000000000000006E-2</v>
      </c>
      <c r="J20" s="2">
        <v>3.4500000000000003E-2</v>
      </c>
      <c r="K20" s="2">
        <v>3.4500000000000003E-2</v>
      </c>
      <c r="L20" s="2">
        <v>3.4500000000000003E-2</v>
      </c>
      <c r="M20" s="2">
        <v>3.4500000000000003E-2</v>
      </c>
      <c r="N20" s="2">
        <v>3.4500000000000003E-2</v>
      </c>
      <c r="O20" s="2">
        <v>3.4500000000000003E-2</v>
      </c>
      <c r="P20" s="2">
        <v>3.4500000000000003E-2</v>
      </c>
      <c r="Q20" s="2">
        <v>3.4500000000000003E-2</v>
      </c>
    </row>
    <row r="23" spans="2:17" x14ac:dyDescent="0.3">
      <c r="B23" s="1" t="s">
        <v>0</v>
      </c>
      <c r="C23" s="2" t="s">
        <v>9</v>
      </c>
      <c r="D23" s="2" t="s">
        <v>38</v>
      </c>
      <c r="E23" s="2" t="s">
        <v>3</v>
      </c>
      <c r="F23" s="2" t="s">
        <v>8</v>
      </c>
      <c r="G23" s="2" t="s">
        <v>12</v>
      </c>
      <c r="H23" s="2" t="s">
        <v>40</v>
      </c>
      <c r="I23" s="2" t="s">
        <v>5</v>
      </c>
      <c r="J23" s="2" t="s">
        <v>37</v>
      </c>
      <c r="K23" s="2" t="s">
        <v>39</v>
      </c>
      <c r="L23" s="2" t="s">
        <v>7</v>
      </c>
      <c r="M23" s="2" t="s">
        <v>4</v>
      </c>
      <c r="N23" s="2" t="s">
        <v>41</v>
      </c>
      <c r="O23" s="2" t="s">
        <v>6</v>
      </c>
      <c r="P23" s="2" t="s">
        <v>2</v>
      </c>
      <c r="Q23" s="2" t="s">
        <v>10</v>
      </c>
    </row>
    <row r="24" spans="2:17" x14ac:dyDescent="0.3">
      <c r="B24" s="1" t="s">
        <v>13</v>
      </c>
      <c r="C24" s="3" t="s">
        <v>47</v>
      </c>
      <c r="D24" s="3" t="s">
        <v>25</v>
      </c>
      <c r="E24" s="3" t="s">
        <v>48</v>
      </c>
      <c r="F24" s="3" t="s">
        <v>26</v>
      </c>
      <c r="G24" s="3" t="s">
        <v>27</v>
      </c>
      <c r="H24" s="3" t="s">
        <v>28</v>
      </c>
      <c r="I24" s="3" t="s">
        <v>29</v>
      </c>
      <c r="J24" s="3" t="s">
        <v>49</v>
      </c>
      <c r="K24" s="3" t="s">
        <v>50</v>
      </c>
      <c r="L24" s="3" t="s">
        <v>51</v>
      </c>
      <c r="M24" s="3" t="s">
        <v>52</v>
      </c>
      <c r="N24" s="3" t="s">
        <v>53</v>
      </c>
      <c r="O24" s="3" t="s">
        <v>54</v>
      </c>
      <c r="P24" s="3" t="s">
        <v>55</v>
      </c>
      <c r="Q24" s="3" t="s">
        <v>56</v>
      </c>
    </row>
    <row r="27" spans="2:17" x14ac:dyDescent="0.3">
      <c r="B27" s="13" t="s">
        <v>23</v>
      </c>
      <c r="C27" s="13"/>
      <c r="D27" s="12" t="s">
        <v>57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9" spans="2:17" x14ac:dyDescent="0.3">
      <c r="B29" s="13" t="s">
        <v>24</v>
      </c>
      <c r="C29" s="13"/>
      <c r="D29" s="13"/>
      <c r="E29" s="13" t="s">
        <v>58</v>
      </c>
      <c r="F29" s="13"/>
      <c r="G29" s="13"/>
    </row>
    <row r="30" spans="2:17" x14ac:dyDescent="0.3">
      <c r="H30" t="s">
        <v>11</v>
      </c>
    </row>
    <row r="33" spans="2:26" x14ac:dyDescent="0.3">
      <c r="B33" t="s">
        <v>30</v>
      </c>
      <c r="C33" t="s">
        <v>59</v>
      </c>
      <c r="K33" s="5" t="s">
        <v>69</v>
      </c>
      <c r="L33" s="5"/>
      <c r="M33" s="5"/>
    </row>
    <row r="34" spans="2:26" x14ac:dyDescent="0.3">
      <c r="K34" s="5" t="s">
        <v>70</v>
      </c>
      <c r="L34" s="5"/>
      <c r="M34" s="5"/>
    </row>
    <row r="36" spans="2:26" x14ac:dyDescent="0.3">
      <c r="B36" s="1" t="s">
        <v>0</v>
      </c>
      <c r="C36" s="1" t="s">
        <v>31</v>
      </c>
      <c r="D36" s="1" t="s">
        <v>32</v>
      </c>
      <c r="G36" s="10" t="s">
        <v>33</v>
      </c>
      <c r="H36" s="10"/>
      <c r="I36" s="10" t="s">
        <v>34</v>
      </c>
      <c r="J36" s="10"/>
      <c r="K36" s="10"/>
      <c r="L36" s="10"/>
      <c r="M36" s="10"/>
      <c r="N36" s="10" t="s">
        <v>35</v>
      </c>
      <c r="O36" s="10"/>
      <c r="P36" s="10"/>
      <c r="S36" t="s">
        <v>72</v>
      </c>
      <c r="T36" t="s">
        <v>73</v>
      </c>
      <c r="U36" t="s">
        <v>71</v>
      </c>
      <c r="V36" t="s">
        <v>75</v>
      </c>
      <c r="W36" t="s">
        <v>76</v>
      </c>
    </row>
    <row r="37" spans="2:26" x14ac:dyDescent="0.3">
      <c r="B37" s="1" t="s">
        <v>37</v>
      </c>
      <c r="C37" s="8" t="s">
        <v>60</v>
      </c>
      <c r="D37" s="1" t="s">
        <v>62</v>
      </c>
      <c r="G37" s="10" t="str">
        <f>CONCATENATE(R37, " - [", S37, "; ", T37, ")")</f>
        <v>б - [0; 0,125)</v>
      </c>
      <c r="H37" s="10"/>
      <c r="I37" s="14" t="str">
        <f>CONCATENATE("[", U37, "; ", V37, ")")</f>
        <v>[0; 0,125)</v>
      </c>
      <c r="J37" s="14"/>
      <c r="K37" s="14"/>
      <c r="L37" s="14"/>
      <c r="M37" s="14"/>
      <c r="N37" s="16" t="str">
        <f>CONCATENATE(V37, " - ", U37, " = ", W37)</f>
        <v>0,125 - 0 = 0,125</v>
      </c>
      <c r="O37" s="16"/>
      <c r="P37" s="16"/>
      <c r="R37" t="s">
        <v>37</v>
      </c>
      <c r="S37">
        <v>0</v>
      </c>
      <c r="T37">
        <v>0.125</v>
      </c>
      <c r="U37" s="4">
        <f>S37</f>
        <v>0</v>
      </c>
      <c r="V37" s="4">
        <f>T37</f>
        <v>0.125</v>
      </c>
      <c r="W37" s="9">
        <f>V37-U37</f>
        <v>0.125</v>
      </c>
    </row>
    <row r="38" spans="2:26" ht="38.4" customHeight="1" x14ac:dyDescent="0.3">
      <c r="B38" s="1" t="s">
        <v>38</v>
      </c>
      <c r="C38" s="8" t="s">
        <v>61</v>
      </c>
      <c r="D38" s="1" t="s">
        <v>63</v>
      </c>
      <c r="G38" s="10" t="str">
        <f t="shared" ref="G38:G44" si="0">CONCATENATE(R38, " - [", S38, "; ", T38, ")")</f>
        <v>о - [0,125; 0,375)</v>
      </c>
      <c r="H38" s="10"/>
      <c r="I38" s="14" t="str">
        <f t="shared" ref="I38:I44" si="1">CONCATENATE("[", U38, "; ", V38, ")")</f>
        <v>[0,015625; 0,046875)</v>
      </c>
      <c r="J38" s="14"/>
      <c r="K38" s="14"/>
      <c r="L38" s="14"/>
      <c r="M38" s="14"/>
      <c r="N38" s="11" t="str">
        <f t="shared" ref="N38:N44" si="2">CONCATENATE(V38, " - ", U38, " = ", W38)</f>
        <v>0,046875 - 0,015625 = 0,03125</v>
      </c>
      <c r="O38" s="11"/>
      <c r="P38" s="11"/>
      <c r="R38" t="s">
        <v>38</v>
      </c>
      <c r="S38">
        <v>0.125</v>
      </c>
      <c r="T38">
        <v>0.375</v>
      </c>
      <c r="U38" s="4">
        <f>U37 + (W37 * S38)</f>
        <v>1.5625E-2</v>
      </c>
      <c r="V38" s="4">
        <f>U37 + (W37 * T38)</f>
        <v>4.6875E-2</v>
      </c>
      <c r="W38" s="9">
        <f t="shared" ref="W38:W44" si="3">V38-U38</f>
        <v>3.125E-2</v>
      </c>
    </row>
    <row r="39" spans="2:26" ht="36" customHeight="1" x14ac:dyDescent="0.3">
      <c r="B39" s="1" t="s">
        <v>3</v>
      </c>
      <c r="C39" s="8" t="s">
        <v>60</v>
      </c>
      <c r="D39" s="1" t="s">
        <v>64</v>
      </c>
      <c r="G39" s="10" t="str">
        <f t="shared" si="0"/>
        <v>р - [0,375; 0,5)</v>
      </c>
      <c r="H39" s="10"/>
      <c r="I39" s="14" t="str">
        <f t="shared" si="1"/>
        <v>[0,02734375; 0,03125)</v>
      </c>
      <c r="J39" s="14"/>
      <c r="K39" s="14"/>
      <c r="L39" s="14"/>
      <c r="M39" s="14"/>
      <c r="N39" s="11" t="str">
        <f t="shared" si="2"/>
        <v>0,03125 - 0,02734375 = 0,00390625</v>
      </c>
      <c r="O39" s="11"/>
      <c r="P39" s="11"/>
      <c r="R39" t="s">
        <v>3</v>
      </c>
      <c r="S39">
        <v>0.375</v>
      </c>
      <c r="T39">
        <v>0.5</v>
      </c>
      <c r="U39" s="4">
        <f t="shared" ref="U39:U44" si="4">U38 + (W38 * S39)</f>
        <v>2.734375E-2</v>
      </c>
      <c r="V39" s="4">
        <f t="shared" ref="V39:V44" si="5">U38 + (W38 * T39)</f>
        <v>3.125E-2</v>
      </c>
      <c r="W39" s="9">
        <f t="shared" si="3"/>
        <v>3.90625E-3</v>
      </c>
    </row>
    <row r="40" spans="2:26" ht="45.6" customHeight="1" x14ac:dyDescent="0.3">
      <c r="B40" s="1" t="s">
        <v>8</v>
      </c>
      <c r="C40" s="8" t="s">
        <v>60</v>
      </c>
      <c r="D40" s="1" t="s">
        <v>65</v>
      </c>
      <c r="G40" s="10" t="str">
        <f t="shared" si="0"/>
        <v>о - [0,125; 0,375)</v>
      </c>
      <c r="H40" s="10"/>
      <c r="I40" s="14" t="str">
        <f t="shared" si="1"/>
        <v>[0,02783203125; 0,02880859375)</v>
      </c>
      <c r="J40" s="14"/>
      <c r="K40" s="14"/>
      <c r="L40" s="14"/>
      <c r="M40" s="14"/>
      <c r="N40" s="11" t="str">
        <f t="shared" si="2"/>
        <v>0,02880859375 - 0,02783203125 = 0,0009765625</v>
      </c>
      <c r="O40" s="11"/>
      <c r="P40" s="11"/>
      <c r="R40" t="s">
        <v>38</v>
      </c>
      <c r="S40">
        <v>0.125</v>
      </c>
      <c r="T40">
        <v>0.375</v>
      </c>
      <c r="U40" s="4">
        <f t="shared" si="4"/>
        <v>2.783203125E-2</v>
      </c>
      <c r="V40" s="4">
        <f t="shared" si="5"/>
        <v>2.880859375E-2</v>
      </c>
      <c r="W40" s="9">
        <f t="shared" si="3"/>
        <v>9.765625E-4</v>
      </c>
      <c r="Z40" t="s">
        <v>74</v>
      </c>
    </row>
    <row r="41" spans="2:26" ht="54" customHeight="1" x14ac:dyDescent="0.3">
      <c r="B41" s="1" t="s">
        <v>39</v>
      </c>
      <c r="C41" s="8" t="s">
        <v>60</v>
      </c>
      <c r="D41" s="1" t="s">
        <v>66</v>
      </c>
      <c r="G41" s="10" t="str">
        <f t="shared" si="0"/>
        <v>д - [0,5; 0,625)</v>
      </c>
      <c r="H41" s="10"/>
      <c r="I41" s="14" t="str">
        <f t="shared" si="1"/>
        <v>[0,0283203125; 0,0284423828125)</v>
      </c>
      <c r="J41" s="14"/>
      <c r="K41" s="14"/>
      <c r="L41" s="14"/>
      <c r="M41" s="14"/>
      <c r="N41" s="11" t="str">
        <f t="shared" si="2"/>
        <v>0,0284423828125 - 0,0283203125 = 0,0001220703125</v>
      </c>
      <c r="O41" s="11"/>
      <c r="P41" s="11"/>
      <c r="R41" t="s">
        <v>8</v>
      </c>
      <c r="S41">
        <v>0.5</v>
      </c>
      <c r="T41">
        <v>0.625</v>
      </c>
      <c r="U41" s="4">
        <f t="shared" si="4"/>
        <v>2.83203125E-2</v>
      </c>
      <c r="V41" s="4">
        <f t="shared" si="5"/>
        <v>2.84423828125E-2</v>
      </c>
      <c r="W41" s="9">
        <f t="shared" si="3"/>
        <v>1.220703125E-4</v>
      </c>
    </row>
    <row r="42" spans="2:26" ht="45" customHeight="1" x14ac:dyDescent="0.3">
      <c r="B42" s="1" t="s">
        <v>9</v>
      </c>
      <c r="C42" s="8" t="s">
        <v>60</v>
      </c>
      <c r="D42" s="1" t="s">
        <v>67</v>
      </c>
      <c r="G42" s="10" t="str">
        <f t="shared" si="0"/>
        <v>к - [0,625; 0,75)</v>
      </c>
      <c r="H42" s="10"/>
      <c r="I42" s="14" t="str">
        <f t="shared" si="1"/>
        <v>[0,0283966064453125; 0,028411865234375)</v>
      </c>
      <c r="J42" s="14"/>
      <c r="K42" s="14"/>
      <c r="L42" s="14"/>
      <c r="M42" s="14"/>
      <c r="N42" s="11" t="str">
        <f t="shared" si="2"/>
        <v>0,028411865234375 - 0,0283966064453125 = 0,0000152587890625</v>
      </c>
      <c r="O42" s="11"/>
      <c r="P42" s="11"/>
      <c r="R42" t="s">
        <v>39</v>
      </c>
      <c r="S42">
        <v>0.625</v>
      </c>
      <c r="T42">
        <v>0.75</v>
      </c>
      <c r="U42" s="4">
        <f t="shared" si="4"/>
        <v>2.83966064453125E-2</v>
      </c>
      <c r="V42" s="4">
        <f t="shared" si="5"/>
        <v>2.8411865234375E-2</v>
      </c>
      <c r="W42" s="9">
        <f t="shared" si="3"/>
        <v>1.52587890625E-5</v>
      </c>
    </row>
    <row r="43" spans="2:26" ht="46.2" customHeight="1" x14ac:dyDescent="0.3">
      <c r="B43" s="1" t="s">
        <v>7</v>
      </c>
      <c r="C43" s="8" t="s">
        <v>60</v>
      </c>
      <c r="D43" s="1" t="s">
        <v>68</v>
      </c>
      <c r="G43" s="10" t="str">
        <f t="shared" si="0"/>
        <v>и - [0,75; 0,875)</v>
      </c>
      <c r="H43" s="10"/>
      <c r="I43" s="14" t="str">
        <f t="shared" si="1"/>
        <v>[0,0284080505371094; 0,0284099578857422)</v>
      </c>
      <c r="J43" s="14"/>
      <c r="K43" s="14"/>
      <c r="L43" s="14"/>
      <c r="M43" s="14"/>
      <c r="N43" s="11" t="str">
        <f t="shared" si="2"/>
        <v>0,0284099578857422 - 0,0284080505371094 = 1,9073486328125E-06</v>
      </c>
      <c r="O43" s="11"/>
      <c r="P43" s="11"/>
      <c r="R43" t="s">
        <v>9</v>
      </c>
      <c r="S43">
        <v>0.75</v>
      </c>
      <c r="T43">
        <v>0.875</v>
      </c>
      <c r="U43" s="4">
        <f t="shared" si="4"/>
        <v>2.8408050537109375E-2</v>
      </c>
      <c r="V43" s="4">
        <f t="shared" si="5"/>
        <v>2.8409957885742188E-2</v>
      </c>
      <c r="W43" s="9">
        <f t="shared" si="3"/>
        <v>1.9073486328125E-6</v>
      </c>
    </row>
    <row r="44" spans="2:26" ht="48.6" customHeight="1" x14ac:dyDescent="0.3">
      <c r="B44" s="5"/>
      <c r="C44" s="5"/>
      <c r="D44" s="5"/>
      <c r="E44" s="5"/>
      <c r="F44" s="5"/>
      <c r="G44" s="10" t="str">
        <f t="shared" si="0"/>
        <v>н - [0,875; 1)</v>
      </c>
      <c r="H44" s="10"/>
      <c r="I44" s="14" t="str">
        <f t="shared" si="1"/>
        <v>[0,0284097194671631; 0,0284099578857422)</v>
      </c>
      <c r="J44" s="14"/>
      <c r="K44" s="14"/>
      <c r="L44" s="14"/>
      <c r="M44" s="14"/>
      <c r="N44" s="11" t="str">
        <f t="shared" si="2"/>
        <v>0,0284099578857422 - 0,0284097194671631 = 2,38418579101562E-07</v>
      </c>
      <c r="O44" s="11"/>
      <c r="P44" s="11"/>
      <c r="R44" t="s">
        <v>7</v>
      </c>
      <c r="S44">
        <v>0.875</v>
      </c>
      <c r="T44">
        <v>1</v>
      </c>
      <c r="U44" s="4">
        <f t="shared" si="4"/>
        <v>2.8409719467163086E-2</v>
      </c>
      <c r="V44" s="4">
        <f t="shared" si="5"/>
        <v>2.8409957885742188E-2</v>
      </c>
      <c r="W44" s="9">
        <f t="shared" si="3"/>
        <v>2.384185791015625E-7</v>
      </c>
    </row>
    <row r="47" spans="2:26" ht="15" x14ac:dyDescent="0.35">
      <c r="B47" s="15" t="s">
        <v>77</v>
      </c>
      <c r="C47" s="15"/>
      <c r="D47" s="15"/>
    </row>
    <row r="49" spans="2:3" x14ac:dyDescent="0.3">
      <c r="B49" s="7" t="s">
        <v>78</v>
      </c>
      <c r="C49" s="7"/>
    </row>
    <row r="51" spans="2:3" x14ac:dyDescent="0.3">
      <c r="B51" t="s">
        <v>79</v>
      </c>
    </row>
  </sheetData>
  <mergeCells count="37">
    <mergeCell ref="B47:D47"/>
    <mergeCell ref="N36:P36"/>
    <mergeCell ref="N37:P37"/>
    <mergeCell ref="N38:P38"/>
    <mergeCell ref="N39:P39"/>
    <mergeCell ref="N40:P40"/>
    <mergeCell ref="I40:M40"/>
    <mergeCell ref="I41:M41"/>
    <mergeCell ref="I42:M42"/>
    <mergeCell ref="I43:M43"/>
    <mergeCell ref="I44:M44"/>
    <mergeCell ref="G38:H38"/>
    <mergeCell ref="G39:H39"/>
    <mergeCell ref="C1:F1"/>
    <mergeCell ref="B11:C11"/>
    <mergeCell ref="G36:H36"/>
    <mergeCell ref="G37:H37"/>
    <mergeCell ref="B13:D13"/>
    <mergeCell ref="B27:C27"/>
    <mergeCell ref="B29:D29"/>
    <mergeCell ref="E29:G29"/>
    <mergeCell ref="G44:H44"/>
    <mergeCell ref="N44:P44"/>
    <mergeCell ref="D11:P11"/>
    <mergeCell ref="E13:G13"/>
    <mergeCell ref="D27:P27"/>
    <mergeCell ref="G40:H40"/>
    <mergeCell ref="G41:H41"/>
    <mergeCell ref="G42:H42"/>
    <mergeCell ref="G43:H43"/>
    <mergeCell ref="I36:M36"/>
    <mergeCell ref="I37:M37"/>
    <mergeCell ref="I38:M38"/>
    <mergeCell ref="I39:M39"/>
    <mergeCell ref="N41:P41"/>
    <mergeCell ref="N42:P42"/>
    <mergeCell ref="N43:P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Петруша</dc:creator>
  <cp:lastModifiedBy>REELYNX Inc</cp:lastModifiedBy>
  <dcterms:created xsi:type="dcterms:W3CDTF">2024-04-28T11:13:56Z</dcterms:created>
  <dcterms:modified xsi:type="dcterms:W3CDTF">2024-05-19T17:10:38Z</dcterms:modified>
</cp:coreProperties>
</file>