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raceability Matrix" sheetId="2" r:id="rId5"/>
    <sheet state="visible" name="Statistics" sheetId="3" r:id="rId6"/>
  </sheets>
  <definedNames>
    <definedName hidden="1" localSheetId="1" name="_xlnm._FilterDatabase">'Traceability Matrix'!$A$1:$L$1006</definedName>
  </definedNames>
  <calcPr/>
  <extLst>
    <ext uri="GoogleSheetsCustomDataVersion2">
      <go:sheetsCustomData xmlns:go="http://customooxmlschemas.google.com/" r:id="rId7" roundtripDataChecksum="YVcz/0+h/AqYH6TL4/G2hkGirPRMm1CQtBOOB0o4yoo="/>
    </ext>
  </extLst>
</workbook>
</file>

<file path=xl/sharedStrings.xml><?xml version="1.0" encoding="utf-8"?>
<sst xmlns="http://schemas.openxmlformats.org/spreadsheetml/2006/main" count="194" uniqueCount="118">
  <si>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</si>
  <si>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</si>
  <si>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</si>
  <si>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</si>
  <si>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</si>
  <si>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</si>
  <si>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</si>
  <si>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</si>
  <si>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</si>
  <si>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</si>
  <si>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</si>
  <si>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</si>
  <si>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</si>
  <si>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</si>
  <si>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</si>
  <si>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</si>
  <si>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</si>
  <si>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</si>
  <si>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</si>
  <si>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</si>
  <si>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</si>
  <si>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</si>
  <si>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</si>
  <si>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</si>
  <si>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</si>
  <si>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</si>
  <si>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</si>
  <si>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Analysis Status</t>
  </si>
  <si>
    <t>Design Module (As per Prototype folder structure)</t>
  </si>
  <si>
    <t>Design Reference (section# under project Report)</t>
  </si>
  <si>
    <t>Test Case
Number (As per Prototype folder structure)</t>
  </si>
  <si>
    <t>Technical Platform of Implementation</t>
  </si>
  <si>
    <t>Prototype prepared ?</t>
  </si>
  <si>
    <t>Name of Program / Component</t>
  </si>
  <si>
    <t>Own code or Reusable component (with source reference)?</t>
  </si>
  <si>
    <t xml:space="preserve">Test Results Reference </t>
  </si>
  <si>
    <t>Additional Comments (if not included in previous columns)</t>
  </si>
  <si>
    <t xml:space="preserve">FR-001 </t>
  </si>
  <si>
    <t xml:space="preserve">Collect social media data from Reddit. </t>
  </si>
  <si>
    <t>Completed</t>
  </si>
  <si>
    <t>D01</t>
  </si>
  <si>
    <t>8.2.1</t>
  </si>
  <si>
    <t>D04T04</t>
  </si>
  <si>
    <t>PYTHON, COLAB</t>
  </si>
  <si>
    <t>Yes</t>
  </si>
  <si>
    <t>Data Collection.ipynb</t>
  </si>
  <si>
    <t>Own code</t>
  </si>
  <si>
    <t xml:space="preserve">FR-002 </t>
  </si>
  <si>
    <t xml:space="preserve">Implement data cleaning and preprocessing. </t>
  </si>
  <si>
    <t>D02</t>
  </si>
  <si>
    <t>8.2.2</t>
  </si>
  <si>
    <t>Data Preprocessing.ipynb</t>
  </si>
  <si>
    <t>Data 
Preprocessing.ipynb</t>
  </si>
  <si>
    <t xml:space="preserve">FR-003 </t>
  </si>
  <si>
    <t xml:space="preserve">Train machine learning and deep learning models. </t>
  </si>
  <si>
    <t>D03</t>
  </si>
  <si>
    <t>8.2.3 - 8.2.10</t>
  </si>
  <si>
    <t>D05DP01</t>
  </si>
  <si>
    <t>D0301.ipynb to D0319.ipynb</t>
  </si>
  <si>
    <t xml:space="preserve">FR-004 </t>
  </si>
  <si>
    <t xml:space="preserve">Evaluate models using performance metrics (accuracy, recall, F1 Score, Support). </t>
  </si>
  <si>
    <t>9.2 - 9.9</t>
  </si>
  <si>
    <t>D04T02, 
D04T03</t>
  </si>
  <si>
    <t>[Algorithm_name.ipynb]</t>
  </si>
  <si>
    <t>[Algorithm_name].ipynb</t>
  </si>
  <si>
    <t>FR-005</t>
  </si>
  <si>
    <t>Text Analysis</t>
  </si>
  <si>
    <t>D04</t>
  </si>
  <si>
    <t>APPENDIX A  - PROTOTYPE</t>
  </si>
  <si>
    <t>D04T01, D04T02, D04TO3</t>
  </si>
  <si>
    <t>Test01.ipynb, Test02.ipynb, Test03.ipynb</t>
  </si>
  <si>
    <t>FR-006</t>
  </si>
  <si>
    <t>Image Upload Analysis</t>
  </si>
  <si>
    <t>D04T06, D04T12</t>
  </si>
  <si>
    <t>Test07.ipynb, Test09.ipynb</t>
  </si>
  <si>
    <t>FR-007</t>
  </si>
  <si>
    <t>Video Upload Analysis</t>
  </si>
  <si>
    <t>D04T10, D04T12</t>
  </si>
  <si>
    <t>Text-Image+
Audio-Video.ipynb</t>
  </si>
  <si>
    <t>FR-008</t>
  </si>
  <si>
    <t>PDF Upload Analysis</t>
  </si>
  <si>
    <t>D04T13</t>
  </si>
  <si>
    <t>Text_from_PDF.ipynb</t>
  </si>
  <si>
    <t>FR-009</t>
  </si>
  <si>
    <t>User response to image</t>
  </si>
  <si>
    <t>D04T14</t>
  </si>
  <si>
    <t>User_responses.ipynb</t>
  </si>
  <si>
    <t>FR-010</t>
  </si>
  <si>
    <t>Reddit and Twitter Username Analysis</t>
  </si>
  <si>
    <t>D04T04, D04T11</t>
  </si>
  <si>
    <t>Test04.ipynb, Test05.ipynb, Tweet_with_videos.ipynb</t>
  </si>
  <si>
    <t>FR-011</t>
  </si>
  <si>
    <t>Wellbeing survey and mapping using association matrix</t>
  </si>
  <si>
    <t>D04T15</t>
  </si>
  <si>
    <t>Create_Required_CSV_Files.ipynb, Getting_the_specific_wellbeing_params.ipynb</t>
  </si>
  <si>
    <t xml:space="preserve">FR-012 </t>
  </si>
  <si>
    <t>Application Deployment and Model Retraining</t>
  </si>
  <si>
    <t>D05</t>
  </si>
  <si>
    <t>D05V13</t>
  </si>
  <si>
    <t>PYTHON, STREAMLIT</t>
  </si>
  <si>
    <t>WebAppV13.ipynb</t>
  </si>
  <si>
    <t>NFR-001</t>
  </si>
  <si>
    <t>Scalability and Performance</t>
  </si>
  <si>
    <t>10 - 11</t>
  </si>
  <si>
    <t>D0319</t>
  </si>
  <si>
    <t>D0319.ipynb</t>
  </si>
  <si>
    <t>Read Only</t>
  </si>
  <si>
    <t>TIG/CSE/UD/RQMT_MATX_TEMPL v1.6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</si>
  <si>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</si>
  <si>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</si>
  <si>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</si>
  <si>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</si>
  <si>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</si>
  <si>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</si>
  <si>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</si>
  <si>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Cancelled</t>
  </si>
  <si>
    <t>In-progress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</si>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</sst>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6">
    <font>
      <sz val="10.0"/>
      <color rgb="FF000000"/>
      <name val="Arial"/>
      <scheme val="minor"/>
    </font>
    <font>
      <sz val="10.0"/>
      <color rgb="FF000000"/>
      <name val="Arial"/>
    </font>
    <font>
      <b/>
      <sz val="8.0"/>
      <color rgb="FF4F81BD"/>
      <name val="Arial"/>
    </font>
    <font>
      <b/>
      <sz val="7.0"/>
      <color rgb="FFFFFFFF"/>
      <name val="Arial"/>
    </font>
    <font>
      <sz val="10.0"/>
      <color theme="1"/>
      <name val="Arial"/>
    </font>
    <font>
      <b/>
      <sz val="12.0"/>
      <color theme="1"/>
      <name val="Arial"/>
    </font>
    <font/>
    <font>
      <b/>
      <sz val="10.0"/>
      <color theme="1"/>
      <name val="Arial"/>
    </font>
    <font>
      <b/>
      <sz val="10.0"/>
      <color rgb="FF0000FF"/>
      <name val="Arial"/>
    </font>
    <font>
      <b/>
      <sz val="9.0"/>
      <color theme="1"/>
      <name val="Arial"/>
    </font>
    <font>
      <b/>
      <i/>
      <sz val="9.0"/>
      <color theme="1"/>
      <name val="Arial"/>
    </font>
    <font>
      <b/>
      <sz val="9.0"/>
      <color rgb="FFFF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rgb="FFFF0000"/>
      <name val="Arial"/>
    </font>
    <font>
      <sz val="9.0"/>
      <color theme="1"/>
      <name val="Ui-sans-serif"/>
    </font>
    <font>
      <sz val="9.0"/>
      <color theme="1"/>
      <name val="Arial"/>
      <scheme val="minor"/>
    </font>
    <font>
      <b/>
      <sz val="8.0"/>
      <color rgb="FFFFFFFF"/>
      <name val="Arial"/>
    </font>
    <font>
      <sz val="7.0"/>
      <color rgb="FF4F81BD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rgb="FFFF0000"/>
      <name val="Arial"/>
    </font>
    <font>
      <sz val="11.0"/>
      <color rgb="FF000000"/>
      <name val="Arial"/>
    </font>
    <font>
      <b/>
      <sz val="11.0"/>
      <color rgb="FF000000"/>
      <name val="Arial"/>
    </font>
    <font>
      <b/>
      <sz val="8.0"/>
      <color theme="1"/>
      <name val="Arial"/>
    </font>
    <font>
      <b/>
      <i/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top" wrapText="0"/>
    </xf>
    <xf borderId="1" fillId="2" fontId="3" numFmtId="0" xfId="0" applyAlignment="1" applyBorder="1" applyFont="1">
      <alignment horizontal="right" shrinkToFit="0" vertical="top" wrapText="1"/>
    </xf>
    <xf borderId="0" fillId="0" fontId="4" numFmtId="0" xfId="0" applyAlignment="1" applyFont="1">
      <alignment shrinkToFit="0" vertical="top" wrapText="1"/>
    </xf>
    <xf borderId="2" fillId="3" fontId="5" numFmtId="0" xfId="0" applyAlignment="1" applyBorder="1" applyFill="1" applyFont="1">
      <alignment horizontal="center" shrinkToFit="0" vertical="top" wrapText="1"/>
    </xf>
    <xf borderId="3" fillId="0" fontId="6" numFmtId="0" xfId="0" applyBorder="1" applyFont="1"/>
    <xf borderId="4" fillId="3" fontId="7" numFmtId="49" xfId="0" applyAlignment="1" applyBorder="1" applyFont="1" applyNumberFormat="1">
      <alignment shrinkToFit="0" vertical="top" wrapText="1"/>
    </xf>
    <xf borderId="4" fillId="0" fontId="4" numFmtId="0" xfId="0" applyAlignment="1" applyBorder="1" applyFont="1">
      <alignment shrinkToFit="0" vertical="top" wrapText="1"/>
    </xf>
    <xf borderId="4" fillId="0" fontId="7" numFmtId="49" xfId="0" applyAlignment="1" applyBorder="1" applyFont="1" applyNumberFormat="1">
      <alignment shrinkToFit="0" vertical="top" wrapText="1"/>
    </xf>
    <xf borderId="4" fillId="0" fontId="8" numFmtId="0" xfId="0" applyAlignment="1" applyBorder="1" applyFont="1">
      <alignment horizontal="left" shrinkToFit="0" vertical="top" wrapText="1"/>
    </xf>
    <xf borderId="0" fillId="0" fontId="7" numFmtId="49" xfId="0" applyAlignment="1" applyFont="1" applyNumberFormat="1">
      <alignment shrinkToFit="0" vertical="top" wrapText="1"/>
    </xf>
    <xf borderId="4" fillId="4" fontId="9" numFmtId="49" xfId="0" applyAlignment="1" applyBorder="1" applyFill="1" applyFont="1" applyNumberFormat="1">
      <alignment horizontal="center" shrinkToFit="0" vertical="center" wrapText="1"/>
    </xf>
    <xf borderId="4" fillId="4" fontId="10" numFmtId="49" xfId="0" applyAlignment="1" applyBorder="1" applyFont="1" applyNumberFormat="1">
      <alignment horizontal="center" shrinkToFit="0" vertical="center" wrapText="1"/>
    </xf>
    <xf borderId="4" fillId="5" fontId="10" numFmtId="49" xfId="0" applyAlignment="1" applyBorder="1" applyFill="1" applyFont="1" applyNumberFormat="1">
      <alignment horizontal="center" shrinkToFit="0" vertical="center" wrapText="1"/>
    </xf>
    <xf borderId="4" fillId="5" fontId="9" numFmtId="49" xfId="0" applyAlignment="1" applyBorder="1" applyFont="1" applyNumberFormat="1">
      <alignment horizontal="center" shrinkToFit="0" vertical="center" wrapText="1"/>
    </xf>
    <xf borderId="4" fillId="4" fontId="9" numFmtId="164" xfId="0" applyAlignment="1" applyBorder="1" applyFont="1" applyNumberFormat="1">
      <alignment horizontal="center" shrinkToFit="0" vertical="center" wrapText="1"/>
    </xf>
    <xf borderId="4" fillId="4" fontId="11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shrinkToFit="0" vertical="center" wrapText="0"/>
    </xf>
    <xf borderId="4" fillId="0" fontId="13" numFmtId="0" xfId="0" applyAlignment="1" applyBorder="1" applyFont="1">
      <alignment horizontal="center" shrinkToFit="0" vertical="center" wrapText="0"/>
    </xf>
    <xf borderId="4" fillId="0" fontId="13" numFmtId="0" xfId="0" applyAlignment="1" applyBorder="1" applyFont="1">
      <alignment horizontal="center" shrinkToFit="0" vertical="center" wrapText="1"/>
    </xf>
    <xf borderId="4" fillId="0" fontId="12" numFmtId="49" xfId="0" applyAlignment="1" applyBorder="1" applyFont="1" applyNumberFormat="1">
      <alignment horizontal="center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horizontal="center" shrinkToFit="0" vertical="center" wrapText="0"/>
    </xf>
    <xf borderId="4" fillId="0" fontId="12" numFmtId="164" xfId="0" applyAlignment="1" applyBorder="1" applyFont="1" applyNumberFormat="1">
      <alignment horizontal="center" shrinkToFit="0" vertical="center" wrapText="0"/>
    </xf>
    <xf borderId="4" fillId="0" fontId="12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horizontal="center" vertical="center"/>
    </xf>
    <xf borderId="4" fillId="0" fontId="13" numFmtId="0" xfId="0" applyAlignment="1" applyBorder="1" applyFont="1">
      <alignment horizontal="center" readingOrder="0" shrinkToFit="0" vertical="center" wrapText="1"/>
    </xf>
    <xf borderId="4" fillId="6" fontId="15" numFmtId="49" xfId="0" applyAlignment="1" applyBorder="1" applyFill="1" applyFont="1" applyNumberFormat="1">
      <alignment horizontal="center" readingOrder="0" vertical="center"/>
    </xf>
    <xf borderId="4" fillId="0" fontId="12" numFmtId="49" xfId="0" applyAlignment="1" applyBorder="1" applyFont="1" applyNumberFormat="1">
      <alignment horizontal="center" readingOrder="0" shrinkToFit="0" vertical="center" wrapText="1"/>
    </xf>
    <xf borderId="4" fillId="6" fontId="12" numFmtId="49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shrinkToFit="0" vertical="center" wrapText="0"/>
    </xf>
    <xf borderId="4" fillId="0" fontId="12" numFmtId="49" xfId="0" applyAlignment="1" applyBorder="1" applyFont="1" applyNumberFormat="1">
      <alignment horizontal="center" readingOrder="0" shrinkToFit="0" vertical="center" wrapText="0"/>
    </xf>
    <xf borderId="4" fillId="0" fontId="12" numFmtId="49" xfId="0" applyAlignment="1" applyBorder="1" applyFont="1" applyNumberFormat="1">
      <alignment horizontal="center" shrinkToFit="0" vertical="center" wrapText="0"/>
    </xf>
    <xf borderId="4" fillId="0" fontId="14" numFmtId="164" xfId="0" applyAlignment="1" applyBorder="1" applyFont="1" applyNumberFormat="1">
      <alignment horizontal="center" shrinkToFit="0" vertical="center" wrapText="0"/>
    </xf>
    <xf borderId="4" fillId="0" fontId="12" numFmtId="164" xfId="0" applyAlignment="1" applyBorder="1" applyFont="1" applyNumberFormat="1">
      <alignment horizontal="center" shrinkToFit="0" vertical="center" wrapText="1"/>
    </xf>
    <xf borderId="4" fillId="0" fontId="16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bottom" wrapText="0"/>
    </xf>
    <xf borderId="1" fillId="2" fontId="17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8" numFmtId="0" xfId="0" applyAlignment="1" applyFont="1">
      <alignment shrinkToFit="0" vertical="top" wrapText="0"/>
    </xf>
    <xf borderId="4" fillId="0" fontId="19" numFmtId="0" xfId="0" applyAlignment="1" applyBorder="1" applyFont="1">
      <alignment shrinkToFit="0" vertical="bottom" wrapText="0"/>
    </xf>
    <xf borderId="4" fillId="0" fontId="19" numFmtId="49" xfId="0" applyAlignment="1" applyBorder="1" applyFont="1" applyNumberFormat="1">
      <alignment horizontal="left" shrinkToFit="0" vertical="bottom" wrapText="0"/>
    </xf>
    <xf borderId="4" fillId="0" fontId="20" numFmtId="0" xfId="0" applyAlignment="1" applyBorder="1" applyFont="1">
      <alignment horizontal="left" shrinkToFit="0" vertical="bottom" wrapText="0"/>
    </xf>
    <xf borderId="0" fillId="0" fontId="21" numFmtId="0" xfId="0" applyAlignment="1" applyFont="1">
      <alignment shrinkToFit="0" vertical="bottom" wrapText="0"/>
    </xf>
    <xf borderId="4" fillId="6" fontId="22" numFmtId="0" xfId="0" applyAlignment="1" applyBorder="1" applyFont="1">
      <alignment horizontal="left" shrinkToFit="0" vertical="bottom" wrapText="0"/>
    </xf>
    <xf borderId="4" fillId="6" fontId="23" numFmtId="0" xfId="0" applyAlignment="1" applyBorder="1" applyFont="1">
      <alignment horizontal="left" shrinkToFit="0" vertical="bottom" wrapText="0"/>
    </xf>
    <xf borderId="4" fillId="0" fontId="19" numFmtId="0" xfId="0" applyAlignment="1" applyBorder="1" applyFont="1">
      <alignment horizontal="left" shrinkToFit="0" vertical="bottom" wrapText="0"/>
    </xf>
    <xf borderId="0" fillId="0" fontId="24" numFmtId="0" xfId="0" applyAlignment="1" applyFont="1">
      <alignment shrinkToFit="0" vertical="bottom" wrapText="0"/>
    </xf>
    <xf borderId="4" fillId="4" fontId="25" numFmtId="49" xfId="0" applyAlignment="1" applyBorder="1" applyFont="1" applyNumberFormat="1">
      <alignment horizontal="center" shrinkToFit="0" vertical="top" wrapText="1"/>
    </xf>
    <xf borderId="4" fillId="0" fontId="4" numFmtId="0" xfId="0" applyAlignment="1" applyBorder="1" applyFont="1">
      <alignment horizontal="center" shrinkToFit="0" vertical="bottom" wrapText="0"/>
    </xf>
    <xf borderId="4" fillId="0" fontId="24" numFmtId="49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6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Requirement Elaboration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rgbClr val="FFFFCC"/>
              </a:solidFill>
            </c:spPr>
          </c:dPt>
          <c:dPt>
            <c:idx val="2"/>
            <c:spPr>
              <a:solidFill>
                <a:srgbClr val="FFCC66"/>
              </a:solidFill>
            </c:spPr>
          </c:dPt>
          <c:dPt>
            <c:idx val="3"/>
            <c:spPr>
              <a:solidFill>
                <a:srgbClr val="D99694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Statistics!$B$10:$B$13</c:f>
            </c:strRef>
          </c:cat>
          <c:val>
            <c:numRef>
              <c:f>Statistics!$C$10:$C$13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Requirement Conversion Progress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Statistics!$B$2:$B$8</c:f>
            </c:strRef>
          </c:cat>
          <c:val>
            <c:numRef>
              <c:f>Statistics!$C$2:$C$8</c:f>
              <c:numCache/>
            </c:numRef>
          </c:val>
        </c:ser>
        <c:overlap val="100"/>
        <c:axId val="767913005"/>
        <c:axId val="1005454563"/>
      </c:barChart>
      <c:catAx>
        <c:axId val="767913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808080"/>
                </a:solidFill>
                <a:latin typeface="Roboto"/>
              </a:defRPr>
            </a:pPr>
          </a:p>
        </c:txPr>
        <c:crossAx val="1005454563"/>
      </c:catAx>
      <c:valAx>
        <c:axId val="1005454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808080"/>
                </a:solidFill>
                <a:latin typeface="Roboto"/>
              </a:defRPr>
            </a:pPr>
          </a:p>
        </c:txPr>
        <c:crossAx val="76791300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8</xdr:row>
      <xdr:rowOff>123825</xdr:rowOff>
    </xdr:from>
    <xdr:ext cx="5934075" cy="3171825"/>
    <xdr:graphicFrame>
      <xdr:nvGraphicFramePr>
        <xdr:cNvPr id="104023585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0</xdr:row>
      <xdr:rowOff>142875</xdr:rowOff>
    </xdr:from>
    <xdr:ext cx="6248400" cy="4438650"/>
    <xdr:graphicFrame>
      <xdr:nvGraphicFramePr>
        <xdr:cNvPr id="33989501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15.25"/>
    <col customWidth="1" min="3" max="3" width="1.88"/>
    <col customWidth="1" min="4" max="6" width="8.0"/>
    <col customWidth="1" min="7" max="14" width="7.63"/>
    <col customWidth="1" min="15" max="24" width="15.13"/>
  </cols>
  <sheetData>
    <row r="1" ht="3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0.5" customHeight="1">
      <c r="A2" s="2" t="str">
        <f>CONCATENATE(Statistics!J1)</f>
        <v>TIG/CSE/UD/RQMT_MATX_TEMPL v1.6</v>
      </c>
      <c r="B2" s="3" t="str">
        <f>A2</f>
        <v>TIG/CSE/UD/RQMT_MATX_TEMPL v1.6</v>
      </c>
      <c r="C2" s="4"/>
      <c r="D2" s="4"/>
      <c r="E2" s="4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 t="s">
        <v>0</v>
      </c>
      <c r="B3" s="6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7" t="s">
        <v>1</v>
      </c>
      <c r="B4" s="8" t="s">
        <v>2</v>
      </c>
      <c r="C4" s="4"/>
      <c r="D4" s="4"/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7" t="s">
        <v>3</v>
      </c>
      <c r="B5" s="8" t="s">
        <v>4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7" t="s">
        <v>5</v>
      </c>
      <c r="B6" s="8" t="s">
        <v>6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5.5" customHeight="1">
      <c r="A7" s="9"/>
      <c r="B7" s="10" t="s">
        <v>7</v>
      </c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5.5" customHeight="1">
      <c r="A8" s="9"/>
      <c r="B8" s="10" t="s">
        <v>8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4.75" customHeight="1">
      <c r="A9" s="9"/>
      <c r="B9" s="10" t="s">
        <v>9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9"/>
      <c r="B10" s="10" t="s">
        <v>10</v>
      </c>
      <c r="C10" s="4"/>
      <c r="D10" s="4"/>
      <c r="E10" s="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5.5" customHeight="1">
      <c r="A11" s="9"/>
      <c r="B11" s="10" t="s">
        <v>11</v>
      </c>
      <c r="C11" s="4"/>
      <c r="D11" s="4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A12" s="9"/>
      <c r="B12" s="10" t="s">
        <v>12</v>
      </c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5.5" customHeight="1">
      <c r="A13" s="9"/>
      <c r="B13" s="10" t="s">
        <v>13</v>
      </c>
      <c r="C13" s="4"/>
      <c r="D13" s="4"/>
      <c r="E13" s="4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5.5" customHeight="1">
      <c r="A14" s="9"/>
      <c r="B14" s="10" t="s">
        <v>14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5.5" customHeight="1">
      <c r="A15" s="9"/>
      <c r="B15" s="10" t="s">
        <v>15</v>
      </c>
      <c r="C15" s="4"/>
      <c r="D15" s="4" t="s">
        <v>16</v>
      </c>
      <c r="E15" s="4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5.5" customHeight="1">
      <c r="A16" s="9"/>
      <c r="B16" s="10" t="s">
        <v>17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"/>
      <c r="B17" s="10" t="s">
        <v>18</v>
      </c>
      <c r="C17" s="4"/>
      <c r="D17" s="4" t="s">
        <v>16</v>
      </c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5.5" customHeight="1">
      <c r="A18" s="7" t="s">
        <v>19</v>
      </c>
      <c r="B18" s="8" t="s">
        <v>20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5.5" customHeight="1">
      <c r="A19" s="7" t="s">
        <v>21</v>
      </c>
      <c r="B19" s="8" t="s">
        <v>22</v>
      </c>
      <c r="C19" s="4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7" t="s">
        <v>23</v>
      </c>
      <c r="B20" s="8" t="s">
        <v>24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1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1"/>
      <c r="B22" s="4"/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conditionalFormatting sqref="A2">
    <cfRule type="cellIs" dxfId="0" priority="1" operator="equal">
      <formula>"In-progress"</formula>
    </cfRule>
  </conditionalFormatting>
  <conditionalFormatting sqref="A2">
    <cfRule type="cellIs" dxfId="1" priority="2" operator="equal">
      <formula>"Open"</formula>
    </cfRule>
  </conditionalFormatting>
  <conditionalFormatting sqref="A2">
    <cfRule type="cellIs" dxfId="2" priority="3" operator="equal">
      <formula>"Completed"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8.13"/>
    <col customWidth="1" min="2" max="2" width="50.25"/>
    <col customWidth="1" min="3" max="3" width="12.38"/>
    <col customWidth="1" min="4" max="4" width="10.13"/>
    <col customWidth="1" min="5" max="5" width="11.63"/>
    <col customWidth="1" min="6" max="6" width="10.5"/>
    <col customWidth="1" min="7" max="7" width="14.63"/>
    <col customWidth="1" min="8" max="8" width="8.13"/>
    <col customWidth="1" min="9" max="9" width="18.5"/>
    <col customWidth="1" min="10" max="10" width="16.88"/>
    <col customWidth="1" min="11" max="11" width="17.63"/>
    <col customWidth="1" min="12" max="12" width="22.38"/>
    <col customWidth="1" hidden="1" min="13" max="22" width="7.63"/>
    <col customWidth="1" hidden="1" min="23" max="27" width="15.13"/>
  </cols>
  <sheetData>
    <row r="1" ht="75.0" customHeight="1">
      <c r="A1" s="12" t="s">
        <v>25</v>
      </c>
      <c r="B1" s="13" t="s">
        <v>26</v>
      </c>
      <c r="C1" s="13" t="s">
        <v>27</v>
      </c>
      <c r="D1" s="14" t="s">
        <v>28</v>
      </c>
      <c r="E1" s="14" t="s">
        <v>29</v>
      </c>
      <c r="F1" s="15" t="s">
        <v>30</v>
      </c>
      <c r="G1" s="14" t="s">
        <v>31</v>
      </c>
      <c r="H1" s="14" t="s">
        <v>32</v>
      </c>
      <c r="I1" s="16" t="s">
        <v>33</v>
      </c>
      <c r="J1" s="17" t="s">
        <v>34</v>
      </c>
      <c r="K1" s="16" t="s">
        <v>35</v>
      </c>
      <c r="L1" s="12" t="s">
        <v>36</v>
      </c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ht="30.0" customHeight="1">
      <c r="A2" s="20" t="s">
        <v>37</v>
      </c>
      <c r="B2" s="20" t="s">
        <v>38</v>
      </c>
      <c r="C2" s="21" t="s">
        <v>39</v>
      </c>
      <c r="D2" s="21" t="s">
        <v>40</v>
      </c>
      <c r="E2" s="21" t="s">
        <v>41</v>
      </c>
      <c r="F2" s="18" t="s">
        <v>42</v>
      </c>
      <c r="G2" s="21" t="s">
        <v>43</v>
      </c>
      <c r="H2" s="21" t="s">
        <v>44</v>
      </c>
      <c r="I2" s="22" t="s">
        <v>45</v>
      </c>
      <c r="J2" s="23" t="s">
        <v>46</v>
      </c>
      <c r="K2" s="18" t="s">
        <v>45</v>
      </c>
      <c r="L2" s="24"/>
      <c r="M2" s="1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ht="33.75" customHeight="1">
      <c r="A3" s="20" t="s">
        <v>47</v>
      </c>
      <c r="B3" s="20" t="s">
        <v>48</v>
      </c>
      <c r="C3" s="21" t="s">
        <v>39</v>
      </c>
      <c r="D3" s="21" t="s">
        <v>49</v>
      </c>
      <c r="E3" s="21" t="s">
        <v>50</v>
      </c>
      <c r="F3" s="18" t="s">
        <v>42</v>
      </c>
      <c r="G3" s="21" t="s">
        <v>43</v>
      </c>
      <c r="H3" s="21" t="s">
        <v>44</v>
      </c>
      <c r="I3" s="22" t="s">
        <v>51</v>
      </c>
      <c r="J3" s="23" t="s">
        <v>46</v>
      </c>
      <c r="K3" s="18" t="s">
        <v>52</v>
      </c>
      <c r="L3" s="24"/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ht="51.75" customHeight="1">
      <c r="A4" s="20" t="s">
        <v>53</v>
      </c>
      <c r="B4" s="20" t="s">
        <v>54</v>
      </c>
      <c r="C4" s="21" t="s">
        <v>39</v>
      </c>
      <c r="D4" s="21" t="s">
        <v>55</v>
      </c>
      <c r="E4" s="21" t="s">
        <v>56</v>
      </c>
      <c r="F4" s="18" t="s">
        <v>57</v>
      </c>
      <c r="G4" s="21" t="s">
        <v>43</v>
      </c>
      <c r="H4" s="21" t="s">
        <v>44</v>
      </c>
      <c r="I4" s="25" t="s">
        <v>58</v>
      </c>
      <c r="J4" s="23" t="s">
        <v>46</v>
      </c>
      <c r="K4" s="25" t="s">
        <v>58</v>
      </c>
      <c r="L4" s="18"/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ht="50.25" customHeight="1">
      <c r="A5" s="20" t="s">
        <v>59</v>
      </c>
      <c r="B5" s="20" t="s">
        <v>60</v>
      </c>
      <c r="C5" s="21" t="s">
        <v>39</v>
      </c>
      <c r="D5" s="21" t="s">
        <v>55</v>
      </c>
      <c r="E5" s="21" t="s">
        <v>61</v>
      </c>
      <c r="F5" s="18" t="s">
        <v>62</v>
      </c>
      <c r="G5" s="21" t="s">
        <v>43</v>
      </c>
      <c r="H5" s="21" t="s">
        <v>44</v>
      </c>
      <c r="I5" s="22" t="s">
        <v>63</v>
      </c>
      <c r="J5" s="23" t="s">
        <v>46</v>
      </c>
      <c r="K5" s="18" t="s">
        <v>64</v>
      </c>
      <c r="L5" s="26"/>
      <c r="M5" s="18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ht="50.25" customHeight="1">
      <c r="A6" s="27" t="s">
        <v>65</v>
      </c>
      <c r="B6" s="28" t="s">
        <v>66</v>
      </c>
      <c r="C6" s="29" t="s">
        <v>39</v>
      </c>
      <c r="D6" s="29" t="s">
        <v>67</v>
      </c>
      <c r="E6" s="29" t="s">
        <v>68</v>
      </c>
      <c r="F6" s="25" t="s">
        <v>69</v>
      </c>
      <c r="G6" s="21" t="s">
        <v>43</v>
      </c>
      <c r="H6" s="29" t="s">
        <v>44</v>
      </c>
      <c r="I6" s="25" t="s">
        <v>70</v>
      </c>
      <c r="J6" s="23" t="s">
        <v>46</v>
      </c>
      <c r="K6" s="25" t="s">
        <v>70</v>
      </c>
      <c r="L6" s="24"/>
      <c r="M6" s="18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ht="50.25" customHeight="1">
      <c r="A7" s="27" t="s">
        <v>71</v>
      </c>
      <c r="B7" s="30" t="s">
        <v>72</v>
      </c>
      <c r="C7" s="29" t="s">
        <v>39</v>
      </c>
      <c r="D7" s="29" t="s">
        <v>67</v>
      </c>
      <c r="E7" s="29" t="s">
        <v>68</v>
      </c>
      <c r="F7" s="25" t="s">
        <v>73</v>
      </c>
      <c r="G7" s="21" t="s">
        <v>43</v>
      </c>
      <c r="H7" s="29" t="s">
        <v>44</v>
      </c>
      <c r="I7" s="25" t="s">
        <v>74</v>
      </c>
      <c r="J7" s="23" t="s">
        <v>46</v>
      </c>
      <c r="K7" s="25" t="s">
        <v>74</v>
      </c>
      <c r="L7" s="24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ht="50.25" customHeight="1">
      <c r="A8" s="27" t="s">
        <v>75</v>
      </c>
      <c r="B8" s="28" t="s">
        <v>76</v>
      </c>
      <c r="C8" s="29" t="s">
        <v>39</v>
      </c>
      <c r="D8" s="29" t="s">
        <v>67</v>
      </c>
      <c r="E8" s="29" t="s">
        <v>68</v>
      </c>
      <c r="F8" s="25" t="s">
        <v>77</v>
      </c>
      <c r="G8" s="21" t="s">
        <v>43</v>
      </c>
      <c r="H8" s="29" t="s">
        <v>44</v>
      </c>
      <c r="I8" s="25" t="s">
        <v>78</v>
      </c>
      <c r="J8" s="23" t="s">
        <v>46</v>
      </c>
      <c r="K8" s="25" t="s">
        <v>78</v>
      </c>
      <c r="L8" s="24"/>
      <c r="M8" s="18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ht="50.25" customHeight="1">
      <c r="A9" s="27" t="s">
        <v>79</v>
      </c>
      <c r="B9" s="28" t="s">
        <v>80</v>
      </c>
      <c r="C9" s="29" t="s">
        <v>39</v>
      </c>
      <c r="D9" s="29" t="s">
        <v>67</v>
      </c>
      <c r="E9" s="29" t="s">
        <v>68</v>
      </c>
      <c r="F9" s="25" t="s">
        <v>81</v>
      </c>
      <c r="G9" s="21" t="s">
        <v>43</v>
      </c>
      <c r="H9" s="29" t="s">
        <v>44</v>
      </c>
      <c r="I9" s="25" t="s">
        <v>82</v>
      </c>
      <c r="J9" s="23" t="s">
        <v>46</v>
      </c>
      <c r="K9" s="25" t="s">
        <v>82</v>
      </c>
      <c r="L9" s="24"/>
      <c r="M9" s="18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ht="50.25" customHeight="1">
      <c r="A10" s="27" t="s">
        <v>83</v>
      </c>
      <c r="B10" s="30" t="s">
        <v>84</v>
      </c>
      <c r="C10" s="29" t="s">
        <v>39</v>
      </c>
      <c r="D10" s="29" t="s">
        <v>67</v>
      </c>
      <c r="E10" s="29" t="s">
        <v>68</v>
      </c>
      <c r="F10" s="25" t="s">
        <v>85</v>
      </c>
      <c r="G10" s="21" t="s">
        <v>43</v>
      </c>
      <c r="H10" s="29" t="s">
        <v>44</v>
      </c>
      <c r="I10" s="25" t="s">
        <v>86</v>
      </c>
      <c r="J10" s="23" t="s">
        <v>46</v>
      </c>
      <c r="K10" s="25" t="s">
        <v>86</v>
      </c>
      <c r="L10" s="24"/>
      <c r="M10" s="18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ht="50.25" customHeight="1">
      <c r="A11" s="27" t="s">
        <v>87</v>
      </c>
      <c r="B11" s="30" t="s">
        <v>88</v>
      </c>
      <c r="C11" s="29" t="s">
        <v>39</v>
      </c>
      <c r="D11" s="29" t="s">
        <v>67</v>
      </c>
      <c r="E11" s="29" t="s">
        <v>68</v>
      </c>
      <c r="F11" s="25" t="s">
        <v>89</v>
      </c>
      <c r="G11" s="21" t="s">
        <v>43</v>
      </c>
      <c r="H11" s="29" t="s">
        <v>44</v>
      </c>
      <c r="I11" s="25" t="s">
        <v>90</v>
      </c>
      <c r="J11" s="23" t="s">
        <v>46</v>
      </c>
      <c r="K11" s="25" t="s">
        <v>90</v>
      </c>
      <c r="L11" s="24"/>
      <c r="M11" s="18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ht="50.25" customHeight="1">
      <c r="A12" s="27" t="s">
        <v>91</v>
      </c>
      <c r="B12" s="30" t="s">
        <v>92</v>
      </c>
      <c r="C12" s="29" t="s">
        <v>39</v>
      </c>
      <c r="D12" s="29" t="s">
        <v>67</v>
      </c>
      <c r="E12" s="29" t="s">
        <v>68</v>
      </c>
      <c r="F12" s="25" t="s">
        <v>93</v>
      </c>
      <c r="G12" s="21" t="s">
        <v>43</v>
      </c>
      <c r="H12" s="29" t="s">
        <v>44</v>
      </c>
      <c r="I12" s="25" t="s">
        <v>94</v>
      </c>
      <c r="J12" s="23" t="s">
        <v>46</v>
      </c>
      <c r="K12" s="25" t="s">
        <v>94</v>
      </c>
      <c r="L12" s="24"/>
      <c r="M12" s="18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ht="32.25" customHeight="1">
      <c r="A13" s="27" t="s">
        <v>95</v>
      </c>
      <c r="B13" s="27" t="s">
        <v>96</v>
      </c>
      <c r="C13" s="21" t="s">
        <v>39</v>
      </c>
      <c r="D13" s="21" t="s">
        <v>97</v>
      </c>
      <c r="E13" s="21" t="s">
        <v>68</v>
      </c>
      <c r="F13" s="31" t="s">
        <v>98</v>
      </c>
      <c r="G13" s="21" t="s">
        <v>99</v>
      </c>
      <c r="H13" s="21" t="s">
        <v>44</v>
      </c>
      <c r="I13" s="25" t="s">
        <v>100</v>
      </c>
      <c r="J13" s="23" t="s">
        <v>46</v>
      </c>
      <c r="K13" s="31" t="s">
        <v>100</v>
      </c>
      <c r="L13" s="24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ht="21.75" customHeight="1">
      <c r="A14" s="32" t="s">
        <v>101</v>
      </c>
      <c r="B14" s="29" t="s">
        <v>102</v>
      </c>
      <c r="C14" s="29" t="s">
        <v>39</v>
      </c>
      <c r="D14" s="29" t="s">
        <v>55</v>
      </c>
      <c r="E14" s="29" t="s">
        <v>103</v>
      </c>
      <c r="F14" s="29" t="s">
        <v>104</v>
      </c>
      <c r="G14" s="21" t="s">
        <v>43</v>
      </c>
      <c r="H14" s="21" t="s">
        <v>44</v>
      </c>
      <c r="I14" s="29" t="s">
        <v>105</v>
      </c>
      <c r="J14" s="23" t="s">
        <v>46</v>
      </c>
      <c r="K14" s="29" t="s">
        <v>105</v>
      </c>
      <c r="L14" s="21"/>
      <c r="M14" s="18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ht="11.25" hidden="1" customHeight="1">
      <c r="A15" s="33"/>
      <c r="B15" s="21"/>
      <c r="C15" s="21"/>
      <c r="D15" s="21"/>
      <c r="E15" s="21"/>
      <c r="F15" s="21"/>
      <c r="G15" s="21"/>
      <c r="H15" s="21"/>
      <c r="I15" s="21"/>
      <c r="J15" s="34"/>
      <c r="K15" s="24"/>
      <c r="L15" s="21"/>
      <c r="M15" s="18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ht="11.25" hidden="1" customHeight="1">
      <c r="A16" s="33"/>
      <c r="B16" s="21"/>
      <c r="C16" s="21"/>
      <c r="D16" s="21"/>
      <c r="E16" s="21"/>
      <c r="F16" s="21"/>
      <c r="G16" s="21"/>
      <c r="H16" s="21"/>
      <c r="I16" s="21"/>
      <c r="J16" s="34"/>
      <c r="K16" s="24"/>
      <c r="L16" s="21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ht="22.5" hidden="1" customHeight="1">
      <c r="A17" s="33"/>
      <c r="B17" s="21"/>
      <c r="C17" s="21"/>
      <c r="D17" s="21"/>
      <c r="E17" s="21"/>
      <c r="F17" s="21"/>
      <c r="G17" s="21"/>
      <c r="H17" s="21"/>
      <c r="I17" s="21"/>
      <c r="J17" s="34"/>
      <c r="K17" s="24"/>
      <c r="L17" s="21"/>
      <c r="M17" s="18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ht="11.25" hidden="1" customHeight="1">
      <c r="A18" s="33"/>
      <c r="B18" s="21"/>
      <c r="C18" s="21"/>
      <c r="D18" s="21"/>
      <c r="E18" s="21"/>
      <c r="F18" s="21"/>
      <c r="G18" s="21"/>
      <c r="H18" s="21"/>
      <c r="I18" s="21"/>
      <c r="J18" s="34"/>
      <c r="K18" s="24"/>
      <c r="L18" s="21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ht="11.25" hidden="1" customHeight="1">
      <c r="A19" s="33"/>
      <c r="B19" s="18"/>
      <c r="C19" s="21"/>
      <c r="D19" s="21"/>
      <c r="E19" s="21"/>
      <c r="F19" s="21"/>
      <c r="G19" s="21"/>
      <c r="H19" s="21"/>
      <c r="I19" s="21"/>
      <c r="J19" s="34"/>
      <c r="K19" s="24"/>
      <c r="L19" s="21"/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ht="22.5" hidden="1" customHeight="1">
      <c r="A20" s="33"/>
      <c r="B20" s="21"/>
      <c r="C20" s="21"/>
      <c r="D20" s="21"/>
      <c r="E20" s="21"/>
      <c r="F20" s="21"/>
      <c r="G20" s="21"/>
      <c r="H20" s="21"/>
      <c r="I20" s="21"/>
      <c r="J20" s="34"/>
      <c r="K20" s="24"/>
      <c r="L20" s="21"/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ht="22.5" hidden="1" customHeight="1">
      <c r="A21" s="33"/>
      <c r="B21" s="21"/>
      <c r="C21" s="21"/>
      <c r="D21" s="21"/>
      <c r="E21" s="21"/>
      <c r="F21" s="21"/>
      <c r="G21" s="21"/>
      <c r="H21" s="21"/>
      <c r="I21" s="21"/>
      <c r="J21" s="34"/>
      <c r="K21" s="24"/>
      <c r="L21" s="21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ht="11.25" hidden="1" customHeight="1">
      <c r="A22" s="33"/>
      <c r="B22" s="21"/>
      <c r="C22" s="21"/>
      <c r="D22" s="21"/>
      <c r="E22" s="21"/>
      <c r="F22" s="24"/>
      <c r="G22" s="21"/>
      <c r="H22" s="21"/>
      <c r="I22" s="35"/>
      <c r="J22" s="34"/>
      <c r="K22" s="24"/>
      <c r="L22" s="24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ht="11.25" hidden="1" customHeight="1">
      <c r="A23" s="33"/>
      <c r="B23" s="21"/>
      <c r="C23" s="21"/>
      <c r="D23" s="21"/>
      <c r="E23" s="21"/>
      <c r="F23" s="24"/>
      <c r="G23" s="21"/>
      <c r="H23" s="21"/>
      <c r="I23" s="35"/>
      <c r="J23" s="34"/>
      <c r="K23" s="24"/>
      <c r="L23" s="24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ht="11.25" hidden="1" customHeight="1">
      <c r="A24" s="33"/>
      <c r="B24" s="21"/>
      <c r="C24" s="21"/>
      <c r="D24" s="21"/>
      <c r="E24" s="21"/>
      <c r="F24" s="24"/>
      <c r="G24" s="21"/>
      <c r="H24" s="21"/>
      <c r="I24" s="35"/>
      <c r="J24" s="34"/>
      <c r="K24" s="24"/>
      <c r="L24" s="24"/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ht="11.25" hidden="1" customHeight="1">
      <c r="A25" s="33"/>
      <c r="B25" s="21"/>
      <c r="C25" s="21"/>
      <c r="D25" s="21"/>
      <c r="E25" s="21"/>
      <c r="F25" s="24"/>
      <c r="G25" s="21"/>
      <c r="H25" s="21"/>
      <c r="I25" s="35"/>
      <c r="J25" s="34"/>
      <c r="K25" s="24"/>
      <c r="L25" s="24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ht="11.25" hidden="1" customHeight="1">
      <c r="A26" s="33"/>
      <c r="B26" s="21"/>
      <c r="C26" s="21"/>
      <c r="D26" s="21"/>
      <c r="E26" s="21"/>
      <c r="F26" s="24"/>
      <c r="G26" s="21"/>
      <c r="H26" s="21"/>
      <c r="I26" s="35"/>
      <c r="J26" s="34"/>
      <c r="K26" s="24"/>
      <c r="L26" s="24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ht="11.25" hidden="1" customHeight="1">
      <c r="A27" s="33"/>
      <c r="B27" s="21"/>
      <c r="C27" s="21"/>
      <c r="D27" s="21"/>
      <c r="E27" s="21"/>
      <c r="F27" s="24"/>
      <c r="G27" s="21"/>
      <c r="H27" s="21"/>
      <c r="I27" s="35"/>
      <c r="J27" s="34"/>
      <c r="K27" s="24"/>
      <c r="L27" s="24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ht="11.25" hidden="1" customHeight="1">
      <c r="A28" s="33"/>
      <c r="B28" s="21"/>
      <c r="C28" s="21"/>
      <c r="D28" s="21"/>
      <c r="E28" s="21"/>
      <c r="F28" s="24"/>
      <c r="G28" s="21"/>
      <c r="H28" s="21"/>
      <c r="I28" s="35"/>
      <c r="J28" s="34"/>
      <c r="K28" s="24"/>
      <c r="L28" s="24"/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ht="11.25" hidden="1" customHeight="1">
      <c r="A29" s="33"/>
      <c r="B29" s="21"/>
      <c r="C29" s="21"/>
      <c r="D29" s="21"/>
      <c r="E29" s="21"/>
      <c r="F29" s="24"/>
      <c r="G29" s="21"/>
      <c r="H29" s="21"/>
      <c r="I29" s="35"/>
      <c r="J29" s="34"/>
      <c r="K29" s="24"/>
      <c r="L29" s="24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ht="11.25" hidden="1" customHeight="1">
      <c r="A30" s="33"/>
      <c r="B30" s="21"/>
      <c r="C30" s="21"/>
      <c r="D30" s="21"/>
      <c r="E30" s="21"/>
      <c r="F30" s="24"/>
      <c r="G30" s="21"/>
      <c r="H30" s="21"/>
      <c r="I30" s="35"/>
      <c r="J30" s="34"/>
      <c r="K30" s="24"/>
      <c r="L30" s="24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ht="11.25" hidden="1" customHeight="1">
      <c r="A31" s="33"/>
      <c r="B31" s="21"/>
      <c r="C31" s="21"/>
      <c r="D31" s="21"/>
      <c r="E31" s="21"/>
      <c r="F31" s="24"/>
      <c r="G31" s="21"/>
      <c r="H31" s="21"/>
      <c r="I31" s="35"/>
      <c r="J31" s="34"/>
      <c r="K31" s="24"/>
      <c r="L31" s="24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ht="11.25" hidden="1" customHeight="1">
      <c r="A32" s="33"/>
      <c r="B32" s="21"/>
      <c r="C32" s="21"/>
      <c r="D32" s="21"/>
      <c r="E32" s="21"/>
      <c r="F32" s="24"/>
      <c r="G32" s="21"/>
      <c r="H32" s="21"/>
      <c r="I32" s="35"/>
      <c r="J32" s="34"/>
      <c r="K32" s="24"/>
      <c r="L32" s="24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ht="11.25" hidden="1" customHeight="1">
      <c r="A33" s="33"/>
      <c r="B33" s="21"/>
      <c r="C33" s="21"/>
      <c r="D33" s="21"/>
      <c r="E33" s="21"/>
      <c r="F33" s="24"/>
      <c r="G33" s="21"/>
      <c r="H33" s="21"/>
      <c r="I33" s="35"/>
      <c r="J33" s="34"/>
      <c r="K33" s="24"/>
      <c r="L33" s="24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ht="11.25" hidden="1" customHeight="1">
      <c r="A34" s="33"/>
      <c r="B34" s="21"/>
      <c r="C34" s="21"/>
      <c r="D34" s="21"/>
      <c r="E34" s="21"/>
      <c r="F34" s="24"/>
      <c r="G34" s="21"/>
      <c r="H34" s="21"/>
      <c r="I34" s="35"/>
      <c r="J34" s="34"/>
      <c r="K34" s="24"/>
      <c r="L34" s="24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ht="11.25" hidden="1" customHeight="1">
      <c r="A35" s="33"/>
      <c r="B35" s="21"/>
      <c r="C35" s="21"/>
      <c r="D35" s="21"/>
      <c r="E35" s="21"/>
      <c r="F35" s="24"/>
      <c r="G35" s="21"/>
      <c r="H35" s="21"/>
      <c r="I35" s="35"/>
      <c r="J35" s="34"/>
      <c r="K35" s="24"/>
      <c r="L35" s="24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ht="11.25" hidden="1" customHeight="1">
      <c r="A36" s="33"/>
      <c r="B36" s="21"/>
      <c r="C36" s="21"/>
      <c r="D36" s="21"/>
      <c r="E36" s="21"/>
      <c r="F36" s="24"/>
      <c r="G36" s="21"/>
      <c r="H36" s="21"/>
      <c r="I36" s="35"/>
      <c r="J36" s="34"/>
      <c r="K36" s="24"/>
      <c r="L36" s="24"/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ht="11.25" hidden="1" customHeight="1">
      <c r="A37" s="33"/>
      <c r="B37" s="21"/>
      <c r="C37" s="21"/>
      <c r="D37" s="21"/>
      <c r="E37" s="21"/>
      <c r="F37" s="24"/>
      <c r="G37" s="21"/>
      <c r="H37" s="21"/>
      <c r="I37" s="35"/>
      <c r="J37" s="34"/>
      <c r="K37" s="24"/>
      <c r="L37" s="24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ht="11.25" hidden="1" customHeight="1">
      <c r="A38" s="33"/>
      <c r="B38" s="21"/>
      <c r="C38" s="21"/>
      <c r="D38" s="21"/>
      <c r="E38" s="21"/>
      <c r="F38" s="24"/>
      <c r="G38" s="21"/>
      <c r="H38" s="21"/>
      <c r="I38" s="35"/>
      <c r="J38" s="34"/>
      <c r="K38" s="24"/>
      <c r="L38" s="24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ht="11.25" hidden="1" customHeight="1">
      <c r="A39" s="33"/>
      <c r="B39" s="21"/>
      <c r="C39" s="21"/>
      <c r="D39" s="21"/>
      <c r="E39" s="21"/>
      <c r="F39" s="24"/>
      <c r="G39" s="21"/>
      <c r="H39" s="21"/>
      <c r="I39" s="35"/>
      <c r="J39" s="34"/>
      <c r="K39" s="24"/>
      <c r="L39" s="24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ht="11.25" hidden="1" customHeight="1">
      <c r="A40" s="33"/>
      <c r="B40" s="21"/>
      <c r="C40" s="21"/>
      <c r="D40" s="21"/>
      <c r="E40" s="21"/>
      <c r="F40" s="24"/>
      <c r="G40" s="21"/>
      <c r="H40" s="21"/>
      <c r="I40" s="35"/>
      <c r="J40" s="34"/>
      <c r="K40" s="24"/>
      <c r="L40" s="24"/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ht="11.25" hidden="1" customHeight="1">
      <c r="A41" s="33"/>
      <c r="B41" s="21"/>
      <c r="C41" s="21"/>
      <c r="D41" s="21"/>
      <c r="E41" s="21"/>
      <c r="F41" s="24"/>
      <c r="G41" s="21"/>
      <c r="H41" s="21"/>
      <c r="I41" s="35"/>
      <c r="J41" s="34"/>
      <c r="K41" s="24"/>
      <c r="L41" s="24"/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ht="11.25" hidden="1" customHeight="1">
      <c r="A42" s="33"/>
      <c r="B42" s="21"/>
      <c r="C42" s="21"/>
      <c r="D42" s="21"/>
      <c r="E42" s="21"/>
      <c r="F42" s="24"/>
      <c r="G42" s="21"/>
      <c r="H42" s="21"/>
      <c r="I42" s="35"/>
      <c r="J42" s="34"/>
      <c r="K42" s="24"/>
      <c r="L42" s="24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ht="11.25" hidden="1" customHeight="1">
      <c r="A43" s="33"/>
      <c r="B43" s="21"/>
      <c r="C43" s="21"/>
      <c r="D43" s="21"/>
      <c r="E43" s="21"/>
      <c r="F43" s="24"/>
      <c r="G43" s="21"/>
      <c r="H43" s="21"/>
      <c r="I43" s="35"/>
      <c r="J43" s="34"/>
      <c r="K43" s="24"/>
      <c r="L43" s="24"/>
      <c r="M43" s="18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ht="11.25" hidden="1" customHeight="1">
      <c r="A44" s="33"/>
      <c r="B44" s="21"/>
      <c r="C44" s="21"/>
      <c r="D44" s="21"/>
      <c r="E44" s="21"/>
      <c r="F44" s="24"/>
      <c r="G44" s="21"/>
      <c r="H44" s="21"/>
      <c r="I44" s="35"/>
      <c r="J44" s="34"/>
      <c r="K44" s="24"/>
      <c r="L44" s="24"/>
      <c r="M44" s="18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ht="11.25" hidden="1" customHeight="1">
      <c r="A45" s="33"/>
      <c r="B45" s="21"/>
      <c r="C45" s="21"/>
      <c r="D45" s="21"/>
      <c r="E45" s="21"/>
      <c r="F45" s="24"/>
      <c r="G45" s="21"/>
      <c r="H45" s="21"/>
      <c r="I45" s="35"/>
      <c r="J45" s="34"/>
      <c r="K45" s="24"/>
      <c r="L45" s="24"/>
      <c r="M45" s="18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ht="11.25" hidden="1" customHeight="1">
      <c r="A46" s="33"/>
      <c r="B46" s="21"/>
      <c r="C46" s="21"/>
      <c r="D46" s="21"/>
      <c r="E46" s="21"/>
      <c r="F46" s="24"/>
      <c r="G46" s="21"/>
      <c r="H46" s="21"/>
      <c r="I46" s="35"/>
      <c r="J46" s="34"/>
      <c r="K46" s="24"/>
      <c r="L46" s="24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ht="11.25" hidden="1" customHeight="1">
      <c r="A47" s="33"/>
      <c r="B47" s="21"/>
      <c r="C47" s="21"/>
      <c r="D47" s="21"/>
      <c r="E47" s="21"/>
      <c r="F47" s="24"/>
      <c r="G47" s="21"/>
      <c r="H47" s="21"/>
      <c r="I47" s="35"/>
      <c r="J47" s="34"/>
      <c r="K47" s="24"/>
      <c r="L47" s="24"/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ht="11.25" hidden="1" customHeight="1">
      <c r="A48" s="33"/>
      <c r="B48" s="21"/>
      <c r="C48" s="21"/>
      <c r="D48" s="21"/>
      <c r="E48" s="21"/>
      <c r="F48" s="24"/>
      <c r="G48" s="21"/>
      <c r="H48" s="21"/>
      <c r="I48" s="35"/>
      <c r="J48" s="34"/>
      <c r="K48" s="24"/>
      <c r="L48" s="24"/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ht="11.25" hidden="1" customHeight="1">
      <c r="A49" s="33"/>
      <c r="B49" s="21"/>
      <c r="C49" s="21"/>
      <c r="D49" s="21"/>
      <c r="E49" s="21"/>
      <c r="F49" s="24"/>
      <c r="G49" s="21"/>
      <c r="H49" s="21"/>
      <c r="I49" s="35"/>
      <c r="J49" s="34"/>
      <c r="K49" s="24"/>
      <c r="L49" s="24"/>
      <c r="M49" s="18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ht="11.25" hidden="1" customHeight="1">
      <c r="A50" s="33"/>
      <c r="B50" s="21"/>
      <c r="C50" s="21"/>
      <c r="D50" s="21"/>
      <c r="E50" s="21"/>
      <c r="F50" s="24"/>
      <c r="G50" s="21"/>
      <c r="H50" s="21"/>
      <c r="I50" s="35"/>
      <c r="J50" s="34"/>
      <c r="K50" s="24"/>
      <c r="L50" s="24"/>
      <c r="M50" s="18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ht="11.25" hidden="1" customHeight="1">
      <c r="A51" s="33"/>
      <c r="B51" s="21"/>
      <c r="C51" s="21"/>
      <c r="D51" s="21"/>
      <c r="E51" s="21"/>
      <c r="F51" s="24"/>
      <c r="G51" s="21"/>
      <c r="H51" s="21"/>
      <c r="I51" s="35"/>
      <c r="J51" s="34"/>
      <c r="K51" s="24"/>
      <c r="L51" s="24"/>
      <c r="M51" s="18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ht="11.25" hidden="1" customHeight="1">
      <c r="A52" s="33"/>
      <c r="B52" s="21"/>
      <c r="C52" s="21"/>
      <c r="D52" s="21"/>
      <c r="E52" s="21"/>
      <c r="F52" s="24"/>
      <c r="G52" s="21"/>
      <c r="H52" s="21"/>
      <c r="I52" s="35"/>
      <c r="J52" s="34"/>
      <c r="K52" s="24"/>
      <c r="L52" s="24"/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ht="11.25" hidden="1" customHeight="1">
      <c r="A53" s="33"/>
      <c r="B53" s="21"/>
      <c r="C53" s="21"/>
      <c r="D53" s="21"/>
      <c r="E53" s="21"/>
      <c r="F53" s="24"/>
      <c r="G53" s="21"/>
      <c r="H53" s="21"/>
      <c r="I53" s="35"/>
      <c r="J53" s="34"/>
      <c r="K53" s="24"/>
      <c r="L53" s="24"/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ht="11.25" hidden="1" customHeight="1">
      <c r="A54" s="33"/>
      <c r="B54" s="21"/>
      <c r="C54" s="21"/>
      <c r="D54" s="21"/>
      <c r="E54" s="21"/>
      <c r="F54" s="24"/>
      <c r="G54" s="21"/>
      <c r="H54" s="21"/>
      <c r="I54" s="35"/>
      <c r="J54" s="34"/>
      <c r="K54" s="24"/>
      <c r="L54" s="24"/>
      <c r="M54" s="18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ht="11.25" hidden="1" customHeight="1">
      <c r="A55" s="33"/>
      <c r="B55" s="21"/>
      <c r="C55" s="21"/>
      <c r="D55" s="21"/>
      <c r="E55" s="21"/>
      <c r="F55" s="24"/>
      <c r="G55" s="21"/>
      <c r="H55" s="21"/>
      <c r="I55" s="35"/>
      <c r="J55" s="34"/>
      <c r="K55" s="24"/>
      <c r="L55" s="24"/>
      <c r="M55" s="18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ht="11.25" hidden="1" customHeight="1">
      <c r="A56" s="33"/>
      <c r="B56" s="21"/>
      <c r="C56" s="21"/>
      <c r="D56" s="21"/>
      <c r="E56" s="21"/>
      <c r="F56" s="24"/>
      <c r="G56" s="21"/>
      <c r="H56" s="21"/>
      <c r="I56" s="35"/>
      <c r="J56" s="34"/>
      <c r="K56" s="24"/>
      <c r="L56" s="24"/>
      <c r="M56" s="18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ht="11.25" hidden="1" customHeight="1">
      <c r="A57" s="33"/>
      <c r="B57" s="21"/>
      <c r="C57" s="21"/>
      <c r="D57" s="21"/>
      <c r="E57" s="21"/>
      <c r="F57" s="24"/>
      <c r="G57" s="21"/>
      <c r="H57" s="21"/>
      <c r="I57" s="35"/>
      <c r="J57" s="34"/>
      <c r="K57" s="24"/>
      <c r="L57" s="24"/>
      <c r="M57" s="18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ht="11.25" hidden="1" customHeight="1">
      <c r="A58" s="33"/>
      <c r="B58" s="21"/>
      <c r="C58" s="21"/>
      <c r="D58" s="21"/>
      <c r="E58" s="21"/>
      <c r="F58" s="24"/>
      <c r="G58" s="21"/>
      <c r="H58" s="21"/>
      <c r="I58" s="35"/>
      <c r="J58" s="34"/>
      <c r="K58" s="24"/>
      <c r="L58" s="24"/>
      <c r="M58" s="18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ht="11.25" hidden="1" customHeight="1">
      <c r="A59" s="33"/>
      <c r="B59" s="21"/>
      <c r="C59" s="21"/>
      <c r="D59" s="21"/>
      <c r="E59" s="21"/>
      <c r="F59" s="24"/>
      <c r="G59" s="21"/>
      <c r="H59" s="21"/>
      <c r="I59" s="35"/>
      <c r="J59" s="34"/>
      <c r="K59" s="24"/>
      <c r="L59" s="24"/>
      <c r="M59" s="18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ht="11.25" hidden="1" customHeight="1">
      <c r="A60" s="33"/>
      <c r="B60" s="21"/>
      <c r="C60" s="21"/>
      <c r="D60" s="21"/>
      <c r="E60" s="21"/>
      <c r="F60" s="24"/>
      <c r="G60" s="21"/>
      <c r="H60" s="21"/>
      <c r="I60" s="35"/>
      <c r="J60" s="34"/>
      <c r="K60" s="24"/>
      <c r="L60" s="24"/>
      <c r="M60" s="18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ht="11.25" hidden="1" customHeight="1">
      <c r="A61" s="33"/>
      <c r="B61" s="21"/>
      <c r="C61" s="21"/>
      <c r="D61" s="21"/>
      <c r="E61" s="21"/>
      <c r="F61" s="24"/>
      <c r="G61" s="21"/>
      <c r="H61" s="21"/>
      <c r="I61" s="35"/>
      <c r="J61" s="34"/>
      <c r="K61" s="24"/>
      <c r="L61" s="24"/>
      <c r="M61" s="18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ht="11.25" hidden="1" customHeight="1">
      <c r="A62" s="33"/>
      <c r="B62" s="21"/>
      <c r="C62" s="21"/>
      <c r="D62" s="21"/>
      <c r="E62" s="21"/>
      <c r="F62" s="24"/>
      <c r="G62" s="21"/>
      <c r="H62" s="21"/>
      <c r="I62" s="35"/>
      <c r="J62" s="34"/>
      <c r="K62" s="24"/>
      <c r="L62" s="24"/>
      <c r="M62" s="18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ht="11.25" hidden="1" customHeight="1">
      <c r="A63" s="33"/>
      <c r="B63" s="21"/>
      <c r="C63" s="21"/>
      <c r="D63" s="21"/>
      <c r="E63" s="21"/>
      <c r="F63" s="24"/>
      <c r="G63" s="21"/>
      <c r="H63" s="21"/>
      <c r="I63" s="35"/>
      <c r="J63" s="34"/>
      <c r="K63" s="24"/>
      <c r="L63" s="24"/>
      <c r="M63" s="18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ht="11.25" hidden="1" customHeight="1">
      <c r="A64" s="33"/>
      <c r="B64" s="21"/>
      <c r="C64" s="21"/>
      <c r="D64" s="21"/>
      <c r="E64" s="21"/>
      <c r="F64" s="24"/>
      <c r="G64" s="21"/>
      <c r="H64" s="21"/>
      <c r="I64" s="35"/>
      <c r="J64" s="34"/>
      <c r="K64" s="24"/>
      <c r="L64" s="24"/>
      <c r="M64" s="18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ht="11.25" hidden="1" customHeight="1">
      <c r="A65" s="33"/>
      <c r="B65" s="21"/>
      <c r="C65" s="21"/>
      <c r="D65" s="21"/>
      <c r="E65" s="21"/>
      <c r="F65" s="24"/>
      <c r="G65" s="21"/>
      <c r="H65" s="21"/>
      <c r="I65" s="35"/>
      <c r="J65" s="34"/>
      <c r="K65" s="24"/>
      <c r="L65" s="24"/>
      <c r="M65" s="18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ht="11.25" hidden="1" customHeight="1">
      <c r="A66" s="33"/>
      <c r="B66" s="21"/>
      <c r="C66" s="21"/>
      <c r="D66" s="21"/>
      <c r="E66" s="21"/>
      <c r="F66" s="24"/>
      <c r="G66" s="21"/>
      <c r="H66" s="21"/>
      <c r="I66" s="35"/>
      <c r="J66" s="34"/>
      <c r="K66" s="24"/>
      <c r="L66" s="24"/>
      <c r="M66" s="18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ht="11.25" hidden="1" customHeight="1">
      <c r="A67" s="33"/>
      <c r="B67" s="21"/>
      <c r="C67" s="21"/>
      <c r="D67" s="21"/>
      <c r="E67" s="21"/>
      <c r="F67" s="24"/>
      <c r="G67" s="21"/>
      <c r="H67" s="21"/>
      <c r="I67" s="35"/>
      <c r="J67" s="34"/>
      <c r="K67" s="24"/>
      <c r="L67" s="24"/>
      <c r="M67" s="18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ht="11.25" hidden="1" customHeight="1">
      <c r="A68" s="33"/>
      <c r="B68" s="21"/>
      <c r="C68" s="21"/>
      <c r="D68" s="21"/>
      <c r="E68" s="21"/>
      <c r="F68" s="24"/>
      <c r="G68" s="21"/>
      <c r="H68" s="21"/>
      <c r="I68" s="35"/>
      <c r="J68" s="34"/>
      <c r="K68" s="24"/>
      <c r="L68" s="24"/>
      <c r="M68" s="18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ht="11.25" hidden="1" customHeight="1">
      <c r="A69" s="33"/>
      <c r="B69" s="21"/>
      <c r="C69" s="21"/>
      <c r="D69" s="21"/>
      <c r="E69" s="21"/>
      <c r="F69" s="24"/>
      <c r="G69" s="21"/>
      <c r="H69" s="21"/>
      <c r="I69" s="35"/>
      <c r="J69" s="34"/>
      <c r="K69" s="24"/>
      <c r="L69" s="24"/>
      <c r="M69" s="18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ht="11.25" hidden="1" customHeight="1">
      <c r="A70" s="33"/>
      <c r="B70" s="21"/>
      <c r="C70" s="21"/>
      <c r="D70" s="21"/>
      <c r="E70" s="21"/>
      <c r="F70" s="24"/>
      <c r="G70" s="21"/>
      <c r="H70" s="21"/>
      <c r="I70" s="35"/>
      <c r="J70" s="34"/>
      <c r="K70" s="24"/>
      <c r="L70" s="24"/>
      <c r="M70" s="18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ht="11.25" hidden="1" customHeight="1">
      <c r="A71" s="33"/>
      <c r="B71" s="21"/>
      <c r="C71" s="21"/>
      <c r="D71" s="21"/>
      <c r="E71" s="21"/>
      <c r="F71" s="24"/>
      <c r="G71" s="21"/>
      <c r="H71" s="21"/>
      <c r="I71" s="35"/>
      <c r="J71" s="34"/>
      <c r="K71" s="24"/>
      <c r="L71" s="24"/>
      <c r="M71" s="18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ht="11.25" hidden="1" customHeight="1">
      <c r="A72" s="33"/>
      <c r="B72" s="21"/>
      <c r="C72" s="21"/>
      <c r="D72" s="21"/>
      <c r="E72" s="21"/>
      <c r="F72" s="24"/>
      <c r="G72" s="21"/>
      <c r="H72" s="21"/>
      <c r="I72" s="35"/>
      <c r="J72" s="34"/>
      <c r="K72" s="24"/>
      <c r="L72" s="24"/>
      <c r="M72" s="18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ht="11.25" hidden="1" customHeight="1">
      <c r="A73" s="33"/>
      <c r="B73" s="21"/>
      <c r="C73" s="21"/>
      <c r="D73" s="21"/>
      <c r="E73" s="21"/>
      <c r="F73" s="24"/>
      <c r="G73" s="21"/>
      <c r="H73" s="21"/>
      <c r="I73" s="35"/>
      <c r="J73" s="34"/>
      <c r="K73" s="24"/>
      <c r="L73" s="24"/>
      <c r="M73" s="18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ht="11.25" hidden="1" customHeight="1">
      <c r="A74" s="33"/>
      <c r="B74" s="21"/>
      <c r="C74" s="21"/>
      <c r="D74" s="21"/>
      <c r="E74" s="21"/>
      <c r="F74" s="24"/>
      <c r="G74" s="21"/>
      <c r="H74" s="21"/>
      <c r="I74" s="35"/>
      <c r="J74" s="34"/>
      <c r="K74" s="24"/>
      <c r="L74" s="24"/>
      <c r="M74" s="18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ht="11.25" hidden="1" customHeight="1">
      <c r="A75" s="33"/>
      <c r="B75" s="21"/>
      <c r="C75" s="21"/>
      <c r="D75" s="21"/>
      <c r="E75" s="21"/>
      <c r="F75" s="24"/>
      <c r="G75" s="21"/>
      <c r="H75" s="21"/>
      <c r="I75" s="35"/>
      <c r="J75" s="34"/>
      <c r="K75" s="24"/>
      <c r="L75" s="24"/>
      <c r="M75" s="18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ht="11.25" hidden="1" customHeight="1">
      <c r="A76" s="33"/>
      <c r="B76" s="21"/>
      <c r="C76" s="21"/>
      <c r="D76" s="21"/>
      <c r="E76" s="21"/>
      <c r="F76" s="24"/>
      <c r="G76" s="21"/>
      <c r="H76" s="21"/>
      <c r="I76" s="35"/>
      <c r="J76" s="34"/>
      <c r="K76" s="24"/>
      <c r="L76" s="24"/>
      <c r="M76" s="18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ht="11.25" hidden="1" customHeight="1">
      <c r="A77" s="33"/>
      <c r="B77" s="21"/>
      <c r="C77" s="21"/>
      <c r="D77" s="21"/>
      <c r="E77" s="21"/>
      <c r="F77" s="24"/>
      <c r="G77" s="21"/>
      <c r="H77" s="21"/>
      <c r="I77" s="35"/>
      <c r="J77" s="34"/>
      <c r="K77" s="24"/>
      <c r="L77" s="24"/>
      <c r="M77" s="18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ht="11.25" hidden="1" customHeight="1">
      <c r="A78" s="33"/>
      <c r="B78" s="21"/>
      <c r="C78" s="21"/>
      <c r="D78" s="21"/>
      <c r="E78" s="21"/>
      <c r="F78" s="24"/>
      <c r="G78" s="21"/>
      <c r="H78" s="21"/>
      <c r="I78" s="35"/>
      <c r="J78" s="34"/>
      <c r="K78" s="24"/>
      <c r="L78" s="24"/>
      <c r="M78" s="18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ht="11.25" hidden="1" customHeight="1">
      <c r="A79" s="33"/>
      <c r="B79" s="21"/>
      <c r="C79" s="21"/>
      <c r="D79" s="21"/>
      <c r="E79" s="21"/>
      <c r="F79" s="24"/>
      <c r="G79" s="21"/>
      <c r="H79" s="21"/>
      <c r="I79" s="35"/>
      <c r="J79" s="34"/>
      <c r="K79" s="24"/>
      <c r="L79" s="24"/>
      <c r="M79" s="18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ht="11.25" hidden="1" customHeight="1">
      <c r="A80" s="33"/>
      <c r="B80" s="21"/>
      <c r="C80" s="21"/>
      <c r="D80" s="21"/>
      <c r="E80" s="21"/>
      <c r="F80" s="24"/>
      <c r="G80" s="21"/>
      <c r="H80" s="21"/>
      <c r="I80" s="35"/>
      <c r="J80" s="34"/>
      <c r="K80" s="24"/>
      <c r="L80" s="24"/>
      <c r="M80" s="18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ht="11.25" hidden="1" customHeight="1">
      <c r="A81" s="33"/>
      <c r="B81" s="21"/>
      <c r="C81" s="21"/>
      <c r="D81" s="21"/>
      <c r="E81" s="21"/>
      <c r="F81" s="24"/>
      <c r="G81" s="21"/>
      <c r="H81" s="21"/>
      <c r="I81" s="35"/>
      <c r="J81" s="34"/>
      <c r="K81" s="24"/>
      <c r="L81" s="24"/>
      <c r="M81" s="18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ht="11.25" hidden="1" customHeight="1">
      <c r="A82" s="33"/>
      <c r="B82" s="21"/>
      <c r="C82" s="21"/>
      <c r="D82" s="21"/>
      <c r="E82" s="21"/>
      <c r="F82" s="24"/>
      <c r="G82" s="21"/>
      <c r="H82" s="21"/>
      <c r="I82" s="35"/>
      <c r="J82" s="34"/>
      <c r="K82" s="24"/>
      <c r="L82" s="24"/>
      <c r="M82" s="18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ht="11.25" hidden="1" customHeight="1">
      <c r="A83" s="33"/>
      <c r="B83" s="21"/>
      <c r="C83" s="21"/>
      <c r="D83" s="21"/>
      <c r="E83" s="21"/>
      <c r="F83" s="24"/>
      <c r="G83" s="21"/>
      <c r="H83" s="21"/>
      <c r="I83" s="35"/>
      <c r="J83" s="34"/>
      <c r="K83" s="24"/>
      <c r="L83" s="24"/>
      <c r="M83" s="18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ht="11.25" hidden="1" customHeight="1">
      <c r="A84" s="33"/>
      <c r="B84" s="21"/>
      <c r="C84" s="21"/>
      <c r="D84" s="21"/>
      <c r="E84" s="21"/>
      <c r="F84" s="24"/>
      <c r="G84" s="21"/>
      <c r="H84" s="21"/>
      <c r="I84" s="35"/>
      <c r="J84" s="34"/>
      <c r="K84" s="24"/>
      <c r="L84" s="24"/>
      <c r="M84" s="18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ht="11.25" hidden="1" customHeight="1">
      <c r="A85" s="33"/>
      <c r="B85" s="21"/>
      <c r="C85" s="21"/>
      <c r="D85" s="21"/>
      <c r="E85" s="21"/>
      <c r="F85" s="24"/>
      <c r="G85" s="21"/>
      <c r="H85" s="21"/>
      <c r="I85" s="35"/>
      <c r="J85" s="34"/>
      <c r="K85" s="24"/>
      <c r="L85" s="24"/>
      <c r="M85" s="18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ht="11.25" hidden="1" customHeight="1">
      <c r="A86" s="33"/>
      <c r="B86" s="21"/>
      <c r="C86" s="21"/>
      <c r="D86" s="21"/>
      <c r="E86" s="21"/>
      <c r="F86" s="24"/>
      <c r="G86" s="21"/>
      <c r="H86" s="21"/>
      <c r="I86" s="35"/>
      <c r="J86" s="34"/>
      <c r="K86" s="24"/>
      <c r="L86" s="24"/>
      <c r="M86" s="18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ht="11.25" hidden="1" customHeight="1">
      <c r="A87" s="33"/>
      <c r="B87" s="21"/>
      <c r="C87" s="21"/>
      <c r="D87" s="21"/>
      <c r="E87" s="21"/>
      <c r="F87" s="24"/>
      <c r="G87" s="21"/>
      <c r="H87" s="21"/>
      <c r="I87" s="35"/>
      <c r="J87" s="34"/>
      <c r="K87" s="24"/>
      <c r="L87" s="24"/>
      <c r="M87" s="18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ht="11.25" hidden="1" customHeight="1">
      <c r="A88" s="33"/>
      <c r="B88" s="21"/>
      <c r="C88" s="21"/>
      <c r="D88" s="21"/>
      <c r="E88" s="21"/>
      <c r="F88" s="24"/>
      <c r="G88" s="21"/>
      <c r="H88" s="21"/>
      <c r="I88" s="35"/>
      <c r="J88" s="34"/>
      <c r="K88" s="24"/>
      <c r="L88" s="24"/>
      <c r="M88" s="18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ht="11.25" hidden="1" customHeight="1">
      <c r="A89" s="33"/>
      <c r="B89" s="21"/>
      <c r="C89" s="21"/>
      <c r="D89" s="21"/>
      <c r="E89" s="21"/>
      <c r="F89" s="24"/>
      <c r="G89" s="21"/>
      <c r="H89" s="21"/>
      <c r="I89" s="35"/>
      <c r="J89" s="34"/>
      <c r="K89" s="24"/>
      <c r="L89" s="24"/>
      <c r="M89" s="18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ht="11.25" hidden="1" customHeight="1">
      <c r="A90" s="33"/>
      <c r="B90" s="21"/>
      <c r="C90" s="21"/>
      <c r="D90" s="21"/>
      <c r="E90" s="21"/>
      <c r="F90" s="24"/>
      <c r="G90" s="21"/>
      <c r="H90" s="21"/>
      <c r="I90" s="35"/>
      <c r="J90" s="34"/>
      <c r="K90" s="24"/>
      <c r="L90" s="24"/>
      <c r="M90" s="18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ht="11.25" hidden="1" customHeight="1">
      <c r="A91" s="33"/>
      <c r="B91" s="21"/>
      <c r="C91" s="21"/>
      <c r="D91" s="21"/>
      <c r="E91" s="21"/>
      <c r="F91" s="24"/>
      <c r="G91" s="21"/>
      <c r="H91" s="21"/>
      <c r="I91" s="35"/>
      <c r="J91" s="34"/>
      <c r="K91" s="24"/>
      <c r="L91" s="24"/>
      <c r="M91" s="18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ht="11.25" hidden="1" customHeight="1">
      <c r="A92" s="33"/>
      <c r="B92" s="21"/>
      <c r="C92" s="21"/>
      <c r="D92" s="21"/>
      <c r="E92" s="21"/>
      <c r="F92" s="24"/>
      <c r="G92" s="21"/>
      <c r="H92" s="21"/>
      <c r="I92" s="35"/>
      <c r="J92" s="34"/>
      <c r="K92" s="24"/>
      <c r="L92" s="24"/>
      <c r="M92" s="18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ht="11.25" hidden="1" customHeight="1">
      <c r="A93" s="33"/>
      <c r="B93" s="21"/>
      <c r="C93" s="21"/>
      <c r="D93" s="21"/>
      <c r="E93" s="21"/>
      <c r="F93" s="24"/>
      <c r="G93" s="21"/>
      <c r="H93" s="21"/>
      <c r="I93" s="35"/>
      <c r="J93" s="34"/>
      <c r="K93" s="24"/>
      <c r="L93" s="24"/>
      <c r="M93" s="18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ht="11.25" hidden="1" customHeight="1">
      <c r="A94" s="33"/>
      <c r="B94" s="21"/>
      <c r="C94" s="21"/>
      <c r="D94" s="21"/>
      <c r="E94" s="21"/>
      <c r="F94" s="24"/>
      <c r="G94" s="21"/>
      <c r="H94" s="21"/>
      <c r="I94" s="35"/>
      <c r="J94" s="34"/>
      <c r="K94" s="24"/>
      <c r="L94" s="24"/>
      <c r="M94" s="18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ht="11.25" hidden="1" customHeight="1">
      <c r="A95" s="33"/>
      <c r="B95" s="21"/>
      <c r="C95" s="21"/>
      <c r="D95" s="21"/>
      <c r="E95" s="21"/>
      <c r="F95" s="24"/>
      <c r="G95" s="21"/>
      <c r="H95" s="21"/>
      <c r="I95" s="35"/>
      <c r="J95" s="34"/>
      <c r="K95" s="24"/>
      <c r="L95" s="24"/>
      <c r="M95" s="18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ht="11.25" hidden="1" customHeight="1">
      <c r="A96" s="33"/>
      <c r="B96" s="21"/>
      <c r="C96" s="21"/>
      <c r="D96" s="21"/>
      <c r="E96" s="21"/>
      <c r="F96" s="24"/>
      <c r="G96" s="21"/>
      <c r="H96" s="21"/>
      <c r="I96" s="35"/>
      <c r="J96" s="34"/>
      <c r="K96" s="24"/>
      <c r="L96" s="24"/>
      <c r="M96" s="18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ht="11.25" hidden="1" customHeight="1">
      <c r="A97" s="33"/>
      <c r="B97" s="21"/>
      <c r="C97" s="21"/>
      <c r="D97" s="21"/>
      <c r="E97" s="21"/>
      <c r="F97" s="24"/>
      <c r="G97" s="21"/>
      <c r="H97" s="21"/>
      <c r="I97" s="35"/>
      <c r="J97" s="34"/>
      <c r="K97" s="24"/>
      <c r="L97" s="24"/>
      <c r="M97" s="18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ht="11.25" hidden="1" customHeight="1">
      <c r="A98" s="33"/>
      <c r="B98" s="21"/>
      <c r="C98" s="21"/>
      <c r="D98" s="21"/>
      <c r="E98" s="21"/>
      <c r="F98" s="24"/>
      <c r="G98" s="21"/>
      <c r="H98" s="21"/>
      <c r="I98" s="35"/>
      <c r="J98" s="34"/>
      <c r="K98" s="24"/>
      <c r="L98" s="24"/>
      <c r="M98" s="18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ht="11.25" hidden="1" customHeight="1">
      <c r="A99" s="33"/>
      <c r="B99" s="21"/>
      <c r="C99" s="21"/>
      <c r="D99" s="21"/>
      <c r="E99" s="21"/>
      <c r="F99" s="24"/>
      <c r="G99" s="21"/>
      <c r="H99" s="21"/>
      <c r="I99" s="35"/>
      <c r="J99" s="34"/>
      <c r="K99" s="24"/>
      <c r="L99" s="24"/>
      <c r="M99" s="18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ht="11.25" hidden="1" customHeight="1">
      <c r="A100" s="33"/>
      <c r="B100" s="21"/>
      <c r="C100" s="21"/>
      <c r="D100" s="21"/>
      <c r="E100" s="21"/>
      <c r="F100" s="24"/>
      <c r="G100" s="21"/>
      <c r="H100" s="21"/>
      <c r="I100" s="35"/>
      <c r="J100" s="34"/>
      <c r="K100" s="24"/>
      <c r="L100" s="24"/>
      <c r="M100" s="18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ht="11.25" hidden="1" customHeight="1">
      <c r="A101" s="33"/>
      <c r="B101" s="21"/>
      <c r="C101" s="21"/>
      <c r="D101" s="21"/>
      <c r="E101" s="21"/>
      <c r="F101" s="24"/>
      <c r="G101" s="21"/>
      <c r="H101" s="21"/>
      <c r="I101" s="35"/>
      <c r="J101" s="34"/>
      <c r="K101" s="24"/>
      <c r="L101" s="24"/>
      <c r="M101" s="18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ht="11.25" hidden="1" customHeight="1">
      <c r="A102" s="33"/>
      <c r="B102" s="21"/>
      <c r="C102" s="21"/>
      <c r="D102" s="21"/>
      <c r="E102" s="21"/>
      <c r="F102" s="24"/>
      <c r="G102" s="21"/>
      <c r="H102" s="21"/>
      <c r="I102" s="35"/>
      <c r="J102" s="34"/>
      <c r="K102" s="24"/>
      <c r="L102" s="24"/>
      <c r="M102" s="18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ht="11.25" hidden="1" customHeight="1">
      <c r="A103" s="33"/>
      <c r="B103" s="21"/>
      <c r="C103" s="21"/>
      <c r="D103" s="21"/>
      <c r="E103" s="21"/>
      <c r="F103" s="24"/>
      <c r="G103" s="21"/>
      <c r="H103" s="21"/>
      <c r="I103" s="35"/>
      <c r="J103" s="34"/>
      <c r="K103" s="24"/>
      <c r="L103" s="24"/>
      <c r="M103" s="18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ht="11.25" hidden="1" customHeight="1">
      <c r="A104" s="33"/>
      <c r="B104" s="21"/>
      <c r="C104" s="21"/>
      <c r="D104" s="21"/>
      <c r="E104" s="21"/>
      <c r="F104" s="24"/>
      <c r="G104" s="21"/>
      <c r="H104" s="21"/>
      <c r="I104" s="35"/>
      <c r="J104" s="34"/>
      <c r="K104" s="24"/>
      <c r="L104" s="24"/>
      <c r="M104" s="18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ht="11.25" hidden="1" customHeight="1">
      <c r="A105" s="33"/>
      <c r="B105" s="21"/>
      <c r="C105" s="21"/>
      <c r="D105" s="21"/>
      <c r="E105" s="21"/>
      <c r="F105" s="24"/>
      <c r="G105" s="21"/>
      <c r="H105" s="21"/>
      <c r="I105" s="35"/>
      <c r="J105" s="34"/>
      <c r="K105" s="24"/>
      <c r="L105" s="24"/>
      <c r="M105" s="18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ht="11.25" hidden="1" customHeight="1">
      <c r="A106" s="33"/>
      <c r="B106" s="21"/>
      <c r="C106" s="21"/>
      <c r="D106" s="21"/>
      <c r="E106" s="21"/>
      <c r="F106" s="24"/>
      <c r="G106" s="21"/>
      <c r="H106" s="21"/>
      <c r="I106" s="35"/>
      <c r="J106" s="34"/>
      <c r="K106" s="24"/>
      <c r="L106" s="24"/>
      <c r="M106" s="18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ht="11.25" hidden="1" customHeight="1">
      <c r="A107" s="33"/>
      <c r="B107" s="21"/>
      <c r="C107" s="21"/>
      <c r="D107" s="21"/>
      <c r="E107" s="21"/>
      <c r="F107" s="24"/>
      <c r="G107" s="21"/>
      <c r="H107" s="21"/>
      <c r="I107" s="35"/>
      <c r="J107" s="34"/>
      <c r="K107" s="24"/>
      <c r="L107" s="24"/>
      <c r="M107" s="18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ht="11.25" hidden="1" customHeight="1">
      <c r="A108" s="33"/>
      <c r="B108" s="21"/>
      <c r="C108" s="21"/>
      <c r="D108" s="21"/>
      <c r="E108" s="21"/>
      <c r="F108" s="24"/>
      <c r="G108" s="21"/>
      <c r="H108" s="21"/>
      <c r="I108" s="35"/>
      <c r="J108" s="34"/>
      <c r="K108" s="24"/>
      <c r="L108" s="24"/>
      <c r="M108" s="18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ht="11.25" hidden="1" customHeight="1">
      <c r="A109" s="33"/>
      <c r="B109" s="21"/>
      <c r="C109" s="21"/>
      <c r="D109" s="21"/>
      <c r="E109" s="21"/>
      <c r="F109" s="24"/>
      <c r="G109" s="21"/>
      <c r="H109" s="21"/>
      <c r="I109" s="35"/>
      <c r="J109" s="34"/>
      <c r="K109" s="24"/>
      <c r="L109" s="24"/>
      <c r="M109" s="18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ht="11.25" hidden="1" customHeight="1">
      <c r="A110" s="33"/>
      <c r="B110" s="21"/>
      <c r="C110" s="21"/>
      <c r="D110" s="21"/>
      <c r="E110" s="21"/>
      <c r="F110" s="24"/>
      <c r="G110" s="21"/>
      <c r="H110" s="21"/>
      <c r="I110" s="35"/>
      <c r="J110" s="34"/>
      <c r="K110" s="24"/>
      <c r="L110" s="24"/>
      <c r="M110" s="18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ht="11.25" hidden="1" customHeight="1">
      <c r="A111" s="33"/>
      <c r="B111" s="21"/>
      <c r="C111" s="21"/>
      <c r="D111" s="21"/>
      <c r="E111" s="21"/>
      <c r="F111" s="24"/>
      <c r="G111" s="21"/>
      <c r="H111" s="21"/>
      <c r="I111" s="35"/>
      <c r="J111" s="34"/>
      <c r="K111" s="24"/>
      <c r="L111" s="24"/>
      <c r="M111" s="18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ht="11.25" hidden="1" customHeight="1">
      <c r="A112" s="33"/>
      <c r="B112" s="21"/>
      <c r="C112" s="21"/>
      <c r="D112" s="21"/>
      <c r="E112" s="21"/>
      <c r="F112" s="24"/>
      <c r="G112" s="21"/>
      <c r="H112" s="21"/>
      <c r="I112" s="35"/>
      <c r="J112" s="34"/>
      <c r="K112" s="24"/>
      <c r="L112" s="24"/>
      <c r="M112" s="18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ht="11.25" hidden="1" customHeight="1">
      <c r="A113" s="33"/>
      <c r="B113" s="21"/>
      <c r="C113" s="21"/>
      <c r="D113" s="21"/>
      <c r="E113" s="21"/>
      <c r="F113" s="24"/>
      <c r="G113" s="21"/>
      <c r="H113" s="21"/>
      <c r="I113" s="35"/>
      <c r="J113" s="34"/>
      <c r="K113" s="24"/>
      <c r="L113" s="24"/>
      <c r="M113" s="18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ht="11.25" hidden="1" customHeight="1">
      <c r="A114" s="33"/>
      <c r="B114" s="21"/>
      <c r="C114" s="21"/>
      <c r="D114" s="21"/>
      <c r="E114" s="21"/>
      <c r="F114" s="24"/>
      <c r="G114" s="21"/>
      <c r="H114" s="21"/>
      <c r="I114" s="35"/>
      <c r="J114" s="34"/>
      <c r="K114" s="24"/>
      <c r="L114" s="24"/>
      <c r="M114" s="18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ht="11.25" hidden="1" customHeight="1">
      <c r="A115" s="33"/>
      <c r="B115" s="21"/>
      <c r="C115" s="21"/>
      <c r="D115" s="21"/>
      <c r="E115" s="21"/>
      <c r="F115" s="24"/>
      <c r="G115" s="21"/>
      <c r="H115" s="21"/>
      <c r="I115" s="35"/>
      <c r="J115" s="34"/>
      <c r="K115" s="24"/>
      <c r="L115" s="24"/>
      <c r="M115" s="18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ht="11.25" hidden="1" customHeight="1">
      <c r="A116" s="33"/>
      <c r="B116" s="21"/>
      <c r="C116" s="21"/>
      <c r="D116" s="21"/>
      <c r="E116" s="21"/>
      <c r="F116" s="24"/>
      <c r="G116" s="21"/>
      <c r="H116" s="21"/>
      <c r="I116" s="35"/>
      <c r="J116" s="34"/>
      <c r="K116" s="24"/>
      <c r="L116" s="24"/>
      <c r="M116" s="18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ht="11.25" hidden="1" customHeight="1">
      <c r="A117" s="33"/>
      <c r="B117" s="21"/>
      <c r="C117" s="21"/>
      <c r="D117" s="21"/>
      <c r="E117" s="21"/>
      <c r="F117" s="24"/>
      <c r="G117" s="21"/>
      <c r="H117" s="21"/>
      <c r="I117" s="35"/>
      <c r="J117" s="34"/>
      <c r="K117" s="24"/>
      <c r="L117" s="24"/>
      <c r="M117" s="18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ht="11.25" hidden="1" customHeight="1">
      <c r="A118" s="33"/>
      <c r="B118" s="21"/>
      <c r="C118" s="21"/>
      <c r="D118" s="21"/>
      <c r="E118" s="21"/>
      <c r="F118" s="24"/>
      <c r="G118" s="21"/>
      <c r="H118" s="21"/>
      <c r="I118" s="35"/>
      <c r="J118" s="34"/>
      <c r="K118" s="24"/>
      <c r="L118" s="24"/>
      <c r="M118" s="18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ht="11.25" hidden="1" customHeight="1">
      <c r="A119" s="33"/>
      <c r="B119" s="21"/>
      <c r="C119" s="21"/>
      <c r="D119" s="21"/>
      <c r="E119" s="21"/>
      <c r="F119" s="24"/>
      <c r="G119" s="21"/>
      <c r="H119" s="21"/>
      <c r="I119" s="35"/>
      <c r="J119" s="34"/>
      <c r="K119" s="24"/>
      <c r="L119" s="24"/>
      <c r="M119" s="18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ht="11.25" hidden="1" customHeight="1">
      <c r="A120" s="33"/>
      <c r="B120" s="21"/>
      <c r="C120" s="21"/>
      <c r="D120" s="21"/>
      <c r="E120" s="21"/>
      <c r="F120" s="24"/>
      <c r="G120" s="21"/>
      <c r="H120" s="21"/>
      <c r="I120" s="35"/>
      <c r="J120" s="34"/>
      <c r="K120" s="24"/>
      <c r="L120" s="24"/>
      <c r="M120" s="18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ht="11.25" hidden="1" customHeight="1">
      <c r="A121" s="33"/>
      <c r="B121" s="21"/>
      <c r="C121" s="21"/>
      <c r="D121" s="21"/>
      <c r="E121" s="21"/>
      <c r="F121" s="24"/>
      <c r="G121" s="21"/>
      <c r="H121" s="21"/>
      <c r="I121" s="35"/>
      <c r="J121" s="34"/>
      <c r="K121" s="24"/>
      <c r="L121" s="24"/>
      <c r="M121" s="18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ht="11.25" hidden="1" customHeight="1">
      <c r="A122" s="33"/>
      <c r="B122" s="21"/>
      <c r="C122" s="21"/>
      <c r="D122" s="21"/>
      <c r="E122" s="21"/>
      <c r="F122" s="24"/>
      <c r="G122" s="21"/>
      <c r="H122" s="21"/>
      <c r="I122" s="35"/>
      <c r="J122" s="34"/>
      <c r="K122" s="24"/>
      <c r="L122" s="24"/>
      <c r="M122" s="18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ht="11.25" hidden="1" customHeight="1">
      <c r="A123" s="33"/>
      <c r="B123" s="21"/>
      <c r="C123" s="21"/>
      <c r="D123" s="21"/>
      <c r="E123" s="21"/>
      <c r="F123" s="24"/>
      <c r="G123" s="21"/>
      <c r="H123" s="21"/>
      <c r="I123" s="35"/>
      <c r="J123" s="34"/>
      <c r="K123" s="24"/>
      <c r="L123" s="24"/>
      <c r="M123" s="18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ht="11.25" hidden="1" customHeight="1">
      <c r="A124" s="33"/>
      <c r="B124" s="21"/>
      <c r="C124" s="21"/>
      <c r="D124" s="21"/>
      <c r="E124" s="21"/>
      <c r="F124" s="24"/>
      <c r="G124" s="21"/>
      <c r="H124" s="21"/>
      <c r="I124" s="35"/>
      <c r="J124" s="34"/>
      <c r="K124" s="24"/>
      <c r="L124" s="24"/>
      <c r="M124" s="18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ht="11.25" hidden="1" customHeight="1">
      <c r="A125" s="33"/>
      <c r="B125" s="21"/>
      <c r="C125" s="21"/>
      <c r="D125" s="21"/>
      <c r="E125" s="21"/>
      <c r="F125" s="24"/>
      <c r="G125" s="21"/>
      <c r="H125" s="21"/>
      <c r="I125" s="35"/>
      <c r="J125" s="34"/>
      <c r="K125" s="24"/>
      <c r="L125" s="24"/>
      <c r="M125" s="18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ht="11.25" hidden="1" customHeight="1">
      <c r="A126" s="33"/>
      <c r="B126" s="21"/>
      <c r="C126" s="21"/>
      <c r="D126" s="21"/>
      <c r="E126" s="21"/>
      <c r="F126" s="24"/>
      <c r="G126" s="21"/>
      <c r="H126" s="21"/>
      <c r="I126" s="35"/>
      <c r="J126" s="34"/>
      <c r="K126" s="24"/>
      <c r="L126" s="24"/>
      <c r="M126" s="18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ht="15.75" hidden="1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23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ht="15.75" hidden="1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23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ht="15.75" hidden="1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23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ht="15.75" hidden="1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23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ht="15.75" hidden="1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23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ht="15.75" hidden="1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23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ht="15.75" hidden="1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23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ht="15.75" hidden="1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23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ht="15.75" hidden="1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23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ht="15.75" hidden="1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23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ht="15.75" hidden="1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23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ht="15.75" hidden="1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23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ht="15.75" hidden="1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23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ht="15.75" hidden="1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23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ht="15.75" hidden="1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23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ht="15.75" hidden="1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23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ht="15.75" hidden="1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23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ht="15.75" hidden="1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23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ht="15.75" hidden="1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23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ht="15.75" hidden="1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23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ht="15.75" hidden="1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23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ht="15.75" hidden="1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23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ht="15.75" hidden="1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23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ht="15.75" hidden="1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23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ht="15.75" hidden="1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23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ht="15.75" hidden="1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23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ht="15.75" hidden="1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23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ht="15.75" hidden="1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23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ht="15.75" hidden="1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23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ht="15.75" hidden="1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23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ht="15.75" hidden="1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23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ht="15.75" hidden="1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23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ht="15.75" hidden="1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23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ht="15.75" hidden="1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23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ht="15.75" hidden="1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23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ht="15.75" hidden="1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23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ht="15.75" hidden="1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23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ht="15.75" hidden="1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23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ht="15.75" hidden="1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23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ht="15.75" hidden="1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23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ht="15.75" hidden="1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23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ht="15.75" hidden="1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23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ht="15.75" hidden="1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23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ht="15.75" hidden="1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23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ht="15.75" hidden="1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23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ht="15.75" hidden="1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23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ht="15.75" hidden="1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23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ht="15.75" hidden="1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23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ht="15.75" hidden="1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23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ht="15.75" hidden="1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23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ht="15.75" hidden="1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23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ht="15.75" hidden="1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23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ht="15.75" hidden="1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23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ht="15.75" hidden="1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23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ht="15.75" hidden="1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23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ht="15.75" hidden="1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23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ht="15.75" hidden="1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23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ht="15.75" hidden="1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23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ht="15.75" hidden="1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23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ht="15.75" hidden="1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23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ht="15.75" hidden="1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23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ht="15.75" hidden="1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23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ht="15.75" hidden="1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23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ht="15.75" hidden="1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23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ht="15.75" hidden="1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23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ht="15.75" hidden="1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23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ht="15.75" hidden="1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23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ht="15.75" hidden="1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23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ht="15.75" hidden="1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23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ht="15.75" hidden="1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23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ht="15.75" hidden="1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23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ht="15.75" hidden="1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23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ht="15.75" hidden="1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23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ht="15.75" hidden="1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23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ht="15.75" hidden="1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23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ht="15.75" hidden="1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23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ht="15.75" hidden="1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23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ht="15.75" hidden="1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23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ht="15.75" hidden="1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23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ht="15.75" hidden="1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23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ht="15.75" hidden="1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23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ht="15.75" hidden="1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23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ht="15.75" hidden="1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23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ht="15.75" hidden="1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23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ht="15.75" hidden="1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23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ht="15.75" hidden="1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23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ht="15.75" hidden="1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23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ht="15.75" hidden="1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23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ht="15.75" hidden="1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23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ht="15.75" hidden="1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23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ht="15.75" hidden="1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23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ht="15.75" hidden="1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23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ht="15.75" hidden="1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23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ht="15.75" hidden="1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23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ht="15.75" hidden="1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23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ht="15.75" hidden="1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23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ht="15.75" hidden="1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23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ht="15.75" hidden="1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23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ht="15.75" hidden="1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23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ht="15.75" hidden="1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23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ht="15.75" hidden="1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ht="15.75" hidden="1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ht="15.75" hidden="1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ht="15.75" hidden="1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ht="15.75" hidden="1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ht="15.75" hidden="1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ht="15.75" hidden="1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ht="15.75" hidden="1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ht="15.75" hidden="1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ht="15.75" hidden="1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ht="15.75" hidden="1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ht="15.75" hidden="1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ht="15.75" hidden="1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ht="15.75" hidden="1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ht="15.75" hidden="1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ht="15.75" hidden="1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ht="15.75" hidden="1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ht="15.75" hidden="1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ht="15.75" hidden="1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ht="15.75" hidden="1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ht="15.75" hidden="1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ht="15.75" hidden="1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ht="15.75" hidden="1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ht="15.75" hidden="1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ht="15.75" hidden="1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ht="15.75" hidden="1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ht="15.75" hidden="1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ht="15.75" hidden="1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ht="15.75" hidden="1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ht="15.75" hidden="1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ht="15.75" hidden="1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ht="15.75" hidden="1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ht="15.75" hidden="1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ht="15.75" hidden="1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ht="15.75" hidden="1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ht="15.75" hidden="1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ht="15.75" hidden="1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ht="15.75" hidden="1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ht="15.75" hidden="1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ht="15.75" hidden="1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ht="15.75" hidden="1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ht="15.75" hidden="1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ht="15.75" hidden="1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ht="15.75" hidden="1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ht="15.75" hidden="1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ht="15.75" hidden="1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ht="15.75" hidden="1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ht="15.75" hidden="1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ht="15.75" hidden="1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ht="15.75" hidden="1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ht="15.75" hidden="1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ht="15.75" hidden="1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ht="15.75" hidden="1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ht="15.75" hidden="1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ht="15.75" hidden="1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ht="15.75" hidden="1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ht="15.75" hidden="1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ht="15.75" hidden="1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ht="15.75" hidden="1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ht="15.75" hidden="1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ht="15.75" hidden="1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ht="15.75" hidden="1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ht="15.75" hidden="1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ht="15.75" hidden="1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ht="15.75" hidden="1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ht="15.75" hidden="1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ht="15.75" hidden="1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ht="15.75" hidden="1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ht="15.75" hidden="1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ht="15.75" hidden="1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ht="15.75" hidden="1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ht="15.75" hidden="1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ht="15.75" hidden="1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ht="15.75" hidden="1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ht="15.75" hidden="1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ht="15.75" hidden="1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ht="15.75" hidden="1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ht="15.75" hidden="1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ht="15.75" hidden="1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ht="15.75" hidden="1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ht="15.75" hidden="1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ht="15.75" hidden="1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ht="15.75" hidden="1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ht="15.75" hidden="1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ht="15.75" hidden="1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ht="15.75" hidden="1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ht="15.75" hidden="1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ht="15.75" hidden="1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ht="15.75" hidden="1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ht="15.75" hidden="1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ht="15.75" hidden="1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ht="15.75" hidden="1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ht="15.75" hidden="1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ht="15.75" hidden="1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ht="15.75" hidden="1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ht="15.75" hidden="1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ht="15.75" hidden="1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ht="15.75" hidden="1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ht="15.75" hidden="1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ht="15.75" hidden="1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ht="15.75" hidden="1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ht="15.75" hidden="1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ht="15.75" hidden="1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ht="15.75" hidden="1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ht="15.75" hidden="1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ht="15.75" hidden="1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ht="15.75" hidden="1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ht="15.75" hidden="1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ht="15.75" hidden="1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ht="15.75" hidden="1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ht="15.75" hidden="1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ht="15.75" hidden="1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ht="15.75" hidden="1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ht="15.75" hidden="1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ht="15.75" hidden="1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ht="15.75" hidden="1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ht="15.75" hidden="1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ht="15.75" hidden="1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ht="15.75" hidden="1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ht="15.75" hidden="1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ht="15.75" hidden="1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ht="15.75" hidden="1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ht="15.75" hidden="1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ht="15.75" hidden="1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ht="15.75" hidden="1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ht="15.75" hidden="1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ht="15.75" hidden="1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ht="15.75" hidden="1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ht="15.75" hidden="1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ht="15.75" hidden="1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ht="15.75" hidden="1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ht="15.75" hidden="1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ht="15.75" hidden="1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ht="15.75" hidden="1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ht="15.75" hidden="1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ht="15.75" hidden="1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ht="15.75" hidden="1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ht="15.75" hidden="1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ht="15.75" hidden="1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ht="15.75" hidden="1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ht="15.75" hidden="1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ht="15.75" hidden="1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ht="15.75" hidden="1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ht="15.75" hidden="1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ht="15.75" hidden="1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ht="15.75" hidden="1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ht="15.75" hidden="1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ht="15.75" hidden="1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ht="15.75" hidden="1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ht="15.75" hidden="1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ht="15.75" hidden="1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ht="15.75" hidden="1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ht="15.75" hidden="1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ht="15.75" hidden="1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ht="15.75" hidden="1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ht="15.75" hidden="1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ht="15.75" hidden="1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ht="15.75" hidden="1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ht="15.75" hidden="1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ht="15.75" hidden="1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ht="15.75" hidden="1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ht="15.75" hidden="1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ht="15.75" hidden="1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ht="15.75" hidden="1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ht="15.75" hidden="1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ht="15.75" hidden="1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ht="15.75" hidden="1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ht="15.75" hidden="1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ht="15.75" hidden="1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ht="15.75" hidden="1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ht="15.75" hidden="1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ht="15.75" hidden="1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ht="15.75" hidden="1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ht="15.75" hidden="1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ht="15.75" hidden="1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ht="15.75" hidden="1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ht="15.75" hidden="1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ht="15.75" hidden="1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ht="15.75" hidden="1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ht="15.75" hidden="1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ht="15.75" hidden="1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ht="15.75" hidden="1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ht="15.75" hidden="1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ht="15.75" hidden="1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ht="15.75" hidden="1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ht="15.75" hidden="1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ht="15.75" hidden="1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ht="15.75" hidden="1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ht="15.75" hidden="1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ht="15.75" hidden="1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ht="15.75" hidden="1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ht="15.75" hidden="1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ht="15.75" hidden="1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ht="15.75" hidden="1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ht="15.75" hidden="1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ht="15.75" hidden="1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ht="15.75" hidden="1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ht="15.75" hidden="1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ht="15.75" hidden="1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ht="15.75" hidden="1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ht="15.75" hidden="1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ht="15.75" hidden="1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ht="15.75" hidden="1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ht="15.75" hidden="1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ht="15.75" hidden="1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ht="15.75" hidden="1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ht="15.75" hidden="1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ht="15.75" hidden="1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ht="15.75" hidden="1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ht="15.75" hidden="1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ht="15.75" hidden="1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ht="15.75" hidden="1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ht="15.75" hidden="1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ht="15.75" hidden="1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ht="15.75" hidden="1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ht="15.75" hidden="1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ht="15.75" hidden="1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ht="15.75" hidden="1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ht="15.75" hidden="1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ht="15.75" hidden="1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ht="15.75" hidden="1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ht="15.75" hidden="1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ht="15.75" hidden="1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ht="15.75" hidden="1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ht="15.75" hidden="1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ht="15.75" hidden="1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ht="15.75" hidden="1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ht="15.75" hidden="1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ht="15.75" hidden="1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ht="15.75" hidden="1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ht="15.75" hidden="1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ht="15.75" hidden="1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ht="15.75" hidden="1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ht="15.75" hidden="1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ht="15.75" hidden="1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ht="15.75" hidden="1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ht="15.75" hidden="1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ht="15.75" hidden="1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ht="15.75" hidden="1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ht="15.75" hidden="1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ht="15.75" hidden="1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ht="15.75" hidden="1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ht="15.75" hidden="1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ht="15.75" hidden="1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ht="15.75" hidden="1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ht="15.75" hidden="1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ht="15.75" hidden="1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ht="15.75" hidden="1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ht="15.75" hidden="1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ht="15.75" hidden="1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ht="15.75" hidden="1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ht="15.75" hidden="1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ht="15.75" hidden="1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ht="15.75" hidden="1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ht="15.75" hidden="1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ht="15.75" hidden="1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ht="15.75" hidden="1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ht="15.75" hidden="1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ht="15.75" hidden="1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ht="15.75" hidden="1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ht="15.75" hidden="1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ht="15.75" hidden="1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ht="15.75" hidden="1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ht="15.75" hidden="1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ht="15.75" hidden="1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ht="15.75" hidden="1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ht="15.75" hidden="1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ht="15.75" hidden="1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ht="15.75" hidden="1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ht="15.75" hidden="1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ht="15.75" hidden="1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ht="15.75" hidden="1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ht="15.75" hidden="1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ht="15.75" hidden="1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ht="15.75" hidden="1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ht="15.75" hidden="1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ht="15.75" hidden="1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ht="15.75" hidden="1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ht="15.75" hidden="1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ht="15.75" hidden="1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ht="15.75" hidden="1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ht="15.75" hidden="1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ht="15.75" hidden="1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ht="15.75" hidden="1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ht="15.75" hidden="1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ht="15.75" hidden="1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ht="15.75" hidden="1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ht="15.75" hidden="1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ht="15.75" hidden="1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ht="15.75" hidden="1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ht="15.75" hidden="1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ht="15.75" hidden="1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ht="15.75" hidden="1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ht="15.75" hidden="1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ht="15.75" hidden="1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ht="15.75" hidden="1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ht="15.75" hidden="1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ht="15.75" hidden="1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ht="15.75" hidden="1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ht="15.75" hidden="1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ht="15.75" hidden="1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ht="15.75" hidden="1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ht="15.75" hidden="1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ht="15.75" hidden="1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ht="15.75" hidden="1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ht="15.75" hidden="1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ht="15.75" hidden="1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ht="15.75" hidden="1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ht="15.75" hidden="1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ht="15.75" hidden="1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ht="15.75" hidden="1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ht="15.75" hidden="1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ht="15.75" hidden="1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ht="15.75" hidden="1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ht="15.75" hidden="1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ht="15.75" hidden="1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ht="15.75" hidden="1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ht="15.75" hidden="1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ht="15.75" hidden="1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ht="15.75" hidden="1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ht="15.75" hidden="1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ht="15.75" hidden="1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ht="15.75" hidden="1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ht="15.75" hidden="1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ht="15.75" hidden="1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ht="15.75" hidden="1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ht="15.75" hidden="1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ht="15.75" hidden="1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ht="15.75" hidden="1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ht="15.75" hidden="1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ht="15.75" hidden="1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ht="15.75" hidden="1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ht="15.75" hidden="1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ht="15.75" hidden="1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ht="15.75" hidden="1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ht="15.75" hidden="1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ht="15.75" hidden="1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ht="15.75" hidden="1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ht="15.75" hidden="1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ht="15.75" hidden="1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ht="15.75" hidden="1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ht="15.75" hidden="1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ht="15.75" hidden="1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ht="15.75" hidden="1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ht="15.75" hidden="1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ht="15.75" hidden="1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ht="15.75" hidden="1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ht="15.75" hidden="1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ht="15.75" hidden="1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ht="15.75" hidden="1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ht="15.75" hidden="1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ht="15.75" hidden="1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ht="15.75" hidden="1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ht="15.75" hidden="1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ht="15.75" hidden="1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ht="15.75" hidden="1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ht="15.75" hidden="1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ht="15.75" hidden="1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ht="15.75" hidden="1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ht="15.75" hidden="1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ht="15.75" hidden="1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ht="15.75" hidden="1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ht="15.75" hidden="1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ht="15.75" hidden="1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ht="15.75" hidden="1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ht="15.75" hidden="1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ht="15.75" hidden="1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ht="15.75" hidden="1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ht="15.75" hidden="1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ht="15.75" hidden="1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ht="15.75" hidden="1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ht="15.75" hidden="1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ht="15.75" hidden="1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ht="15.75" hidden="1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ht="15.75" hidden="1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ht="15.75" hidden="1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ht="15.75" hidden="1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ht="15.75" hidden="1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ht="15.75" hidden="1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ht="15.75" hidden="1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ht="15.75" hidden="1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ht="15.75" hidden="1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ht="15.75" hidden="1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ht="15.75" hidden="1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ht="15.75" hidden="1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ht="15.75" hidden="1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ht="15.75" hidden="1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ht="15.75" hidden="1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ht="15.75" hidden="1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ht="15.75" hidden="1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ht="15.75" hidden="1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ht="15.75" hidden="1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ht="15.75" hidden="1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ht="15.75" hidden="1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ht="15.75" hidden="1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ht="15.75" hidden="1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ht="15.75" hidden="1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ht="15.75" hidden="1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ht="15.75" hidden="1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ht="15.75" hidden="1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ht="15.75" hidden="1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ht="15.75" hidden="1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ht="15.75" hidden="1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ht="15.75" hidden="1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ht="15.75" hidden="1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ht="15.75" hidden="1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ht="15.75" hidden="1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ht="15.75" hidden="1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ht="15.75" hidden="1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ht="15.75" hidden="1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ht="15.75" hidden="1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ht="15.75" hidden="1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ht="15.75" hidden="1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ht="15.75" hidden="1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ht="15.75" hidden="1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ht="15.75" hidden="1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ht="15.75" hidden="1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ht="15.75" hidden="1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ht="15.75" hidden="1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ht="15.75" hidden="1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ht="15.75" hidden="1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ht="15.75" hidden="1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ht="15.75" hidden="1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ht="15.75" hidden="1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ht="15.75" hidden="1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ht="15.75" hidden="1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ht="15.75" hidden="1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ht="15.75" hidden="1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ht="15.75" hidden="1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ht="15.75" hidden="1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ht="15.75" hidden="1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ht="15.75" hidden="1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ht="15.75" hidden="1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ht="15.75" hidden="1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ht="15.75" hidden="1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ht="15.75" hidden="1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ht="15.75" hidden="1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ht="15.75" hidden="1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ht="15.75" hidden="1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ht="15.75" hidden="1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ht="15.75" hidden="1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ht="15.75" hidden="1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ht="15.75" hidden="1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ht="15.75" hidden="1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ht="15.75" hidden="1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ht="15.75" hidden="1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ht="15.75" hidden="1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ht="15.75" hidden="1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ht="15.75" hidden="1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ht="15.75" hidden="1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ht="15.75" hidden="1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ht="15.75" hidden="1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ht="15.75" hidden="1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ht="15.75" hidden="1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ht="15.75" hidden="1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ht="15.75" hidden="1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ht="15.75" hidden="1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ht="15.75" hidden="1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ht="15.75" hidden="1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ht="15.75" hidden="1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ht="15.75" hidden="1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ht="15.75" hidden="1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ht="15.75" hidden="1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ht="15.75" hidden="1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ht="15.75" hidden="1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ht="15.75" hidden="1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ht="15.75" hidden="1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ht="15.75" hidden="1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ht="15.75" hidden="1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ht="15.75" hidden="1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ht="15.75" hidden="1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ht="15.75" hidden="1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ht="15.75" hidden="1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ht="15.75" hidden="1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ht="15.75" hidden="1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ht="15.75" hidden="1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ht="15.75" hidden="1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ht="15.75" hidden="1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ht="15.75" hidden="1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ht="15.75" hidden="1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ht="15.75" hidden="1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ht="15.75" hidden="1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ht="15.75" hidden="1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ht="15.75" hidden="1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ht="15.75" hidden="1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ht="15.75" hidden="1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ht="15.75" hidden="1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ht="15.75" hidden="1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ht="15.75" hidden="1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ht="15.75" hidden="1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ht="15.75" hidden="1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ht="15.75" hidden="1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ht="15.75" hidden="1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ht="15.75" hidden="1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ht="15.75" hidden="1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ht="15.75" hidden="1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ht="15.75" hidden="1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ht="15.75" hidden="1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ht="15.75" hidden="1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ht="15.75" hidden="1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ht="15.75" hidden="1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ht="15.75" hidden="1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ht="15.75" hidden="1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ht="15.75" hidden="1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ht="15.75" hidden="1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ht="15.75" hidden="1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ht="15.75" hidden="1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ht="15.75" hidden="1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ht="15.75" hidden="1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ht="15.75" hidden="1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ht="15.75" hidden="1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ht="15.75" hidden="1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ht="15.75" hidden="1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ht="15.75" hidden="1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ht="15.75" hidden="1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ht="15.75" hidden="1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ht="15.75" hidden="1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ht="15.75" hidden="1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ht="15.75" hidden="1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ht="15.75" hidden="1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ht="15.75" hidden="1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ht="15.75" hidden="1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ht="15.75" hidden="1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ht="15.75" hidden="1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ht="15.75" hidden="1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ht="15.75" hidden="1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ht="15.75" hidden="1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ht="15.75" hidden="1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ht="15.75" hidden="1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ht="15.75" hidden="1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ht="15.75" hidden="1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ht="15.75" hidden="1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ht="15.75" hidden="1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ht="15.75" hidden="1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ht="15.75" hidden="1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ht="15.75" hidden="1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ht="15.75" hidden="1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ht="15.75" hidden="1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ht="15.75" hidden="1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ht="15.75" hidden="1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ht="15.75" hidden="1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ht="15.75" hidden="1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ht="15.75" hidden="1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ht="15.75" hidden="1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ht="15.75" hidden="1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ht="15.75" hidden="1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ht="15.75" hidden="1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ht="15.75" hidden="1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ht="15.75" hidden="1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ht="15.75" hidden="1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ht="15.75" hidden="1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ht="15.75" hidden="1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ht="15.75" hidden="1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ht="15.75" hidden="1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ht="15.75" hidden="1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ht="15.75" hidden="1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ht="15.75" hidden="1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ht="15.75" hidden="1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ht="15.75" hidden="1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ht="15.75" hidden="1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ht="15.75" hidden="1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ht="15.75" hidden="1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ht="15.75" hidden="1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ht="15.75" hidden="1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ht="15.75" hidden="1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ht="15.75" hidden="1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ht="15.75" hidden="1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ht="15.75" hidden="1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ht="15.75" hidden="1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ht="15.75" hidden="1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ht="15.75" hidden="1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ht="15.75" hidden="1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ht="15.75" hidden="1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ht="15.75" hidden="1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ht="15.75" hidden="1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ht="15.75" hidden="1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ht="15.75" hidden="1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ht="15.75" hidden="1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ht="15.75" hidden="1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ht="15.75" hidden="1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ht="15.75" hidden="1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ht="15.75" hidden="1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ht="15.75" hidden="1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ht="15.75" hidden="1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ht="15.75" hidden="1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ht="15.75" hidden="1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ht="15.75" hidden="1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ht="15.75" hidden="1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ht="15.75" hidden="1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ht="15.75" hidden="1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ht="15.75" hidden="1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ht="15.75" hidden="1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ht="15.75" hidden="1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ht="15.75" hidden="1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ht="15.75" hidden="1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ht="15.75" hidden="1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ht="15.75" hidden="1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ht="15.75" hidden="1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ht="15.75" hidden="1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ht="15.75" hidden="1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ht="15.75" hidden="1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ht="15.75" hidden="1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ht="15.75" hidden="1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ht="15.75" hidden="1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ht="15.75" hidden="1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ht="15.75" hidden="1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ht="15.75" hidden="1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ht="15.75" hidden="1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ht="15.75" hidden="1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ht="15.75" hidden="1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ht="15.75" hidden="1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ht="15.75" hidden="1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ht="15.75" hidden="1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ht="15.75" hidden="1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ht="15.75" hidden="1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ht="15.75" hidden="1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ht="15.75" hidden="1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ht="15.75" hidden="1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ht="15.75" hidden="1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ht="15.75" hidden="1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ht="15.75" hidden="1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ht="15.75" hidden="1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ht="15.75" hidden="1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ht="15.75" hidden="1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ht="15.75" hidden="1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ht="15.75" hidden="1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ht="15.75" hidden="1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ht="15.75" hidden="1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ht="15.75" hidden="1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ht="15.75" hidden="1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ht="15.75" hidden="1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ht="15.75" hidden="1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ht="15.75" hidden="1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ht="15.75" hidden="1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ht="15.75" hidden="1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ht="15.75" hidden="1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ht="15.75" hidden="1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ht="15.75" hidden="1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ht="15.75" hidden="1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ht="15.75" hidden="1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ht="15.75" hidden="1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ht="15.75" hidden="1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ht="15.75" hidden="1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ht="15.75" hidden="1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ht="15.75" hidden="1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ht="15.75" hidden="1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ht="15.75" hidden="1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ht="15.75" hidden="1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ht="15.75" hidden="1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ht="15.75" hidden="1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ht="15.75" hidden="1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ht="15.75" hidden="1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ht="15.75" hidden="1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ht="15.75" hidden="1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ht="15.75" hidden="1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ht="15.75" hidden="1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ht="15.75" hidden="1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ht="15.75" hidden="1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ht="15.75" hidden="1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ht="15.75" hidden="1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ht="15.75" hidden="1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ht="15.75" hidden="1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ht="15.75" hidden="1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ht="15.75" hidden="1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ht="15.75" hidden="1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ht="15.75" hidden="1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ht="15.75" hidden="1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ht="15.75" hidden="1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ht="15.75" hidden="1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ht="15.75" hidden="1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ht="15.75" hidden="1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ht="15.75" hidden="1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ht="15.75" hidden="1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ht="15.75" hidden="1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ht="15.75" hidden="1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ht="15.75" hidden="1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ht="15.75" hidden="1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ht="15.75" hidden="1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ht="15.75" hidden="1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ht="15.75" hidden="1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ht="15.75" hidden="1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ht="15.75" hidden="1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ht="15.75" hidden="1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ht="15.75" hidden="1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ht="15.75" hidden="1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ht="15.75" hidden="1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ht="15.75" hidden="1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ht="15.75" hidden="1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ht="15.75" hidden="1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ht="15.75" hidden="1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ht="15.75" hidden="1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ht="15.75" hidden="1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ht="15.75" hidden="1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ht="15.75" hidden="1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ht="15.75" hidden="1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ht="15.75" hidden="1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ht="15.75" hidden="1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ht="15.75" hidden="1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ht="15.75" hidden="1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ht="15.75" hidden="1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ht="15.75" hidden="1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ht="15.75" hidden="1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ht="15.75" hidden="1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ht="15.75" hidden="1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ht="15.75" hidden="1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ht="15.75" hidden="1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ht="15.75" hidden="1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ht="15.75" hidden="1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ht="15.75" hidden="1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ht="15.75" hidden="1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ht="15.75" hidden="1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ht="15.75" hidden="1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ht="15.75" hidden="1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ht="15.75" hidden="1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ht="15.75" hidden="1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ht="15.75" hidden="1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ht="15.75" hidden="1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ht="15.75" hidden="1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ht="15.75" hidden="1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ht="15.75" hidden="1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ht="15.75" hidden="1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ht="15.75" hidden="1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ht="15.75" hidden="1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ht="15.75" hidden="1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ht="15.75" hidden="1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ht="15.75" hidden="1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ht="15.75" hidden="1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ht="15.75" hidden="1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ht="15.75" hidden="1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ht="15.75" hidden="1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ht="15.75" hidden="1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ht="15.75" hidden="1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ht="15.75" hidden="1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ht="15.75" hidden="1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ht="15.75" hidden="1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ht="15.75" hidden="1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ht="15.75" hidden="1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ht="15.75" hidden="1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ht="15.75" hidden="1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ht="15.75" hidden="1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ht="15.75" hidden="1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ht="15.75" hidden="1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ht="15.75" hidden="1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ht="15.75" hidden="1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ht="15.75" hidden="1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ht="15.75" hidden="1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ht="15.75" hidden="1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ht="15.75" hidden="1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ht="15.75" hidden="1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ht="15.75" hidden="1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ht="15.75" hidden="1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ht="15.75" hidden="1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ht="15.75" hidden="1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ht="15.75" hidden="1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ht="15.75" hidden="1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ht="15.75" hidden="1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ht="15.75" hidden="1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ht="15.75" hidden="1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ht="15.75" hidden="1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ht="15.75" hidden="1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ht="15.75" hidden="1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ht="15.75" hidden="1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ht="15.75" hidden="1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ht="15.75" hidden="1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ht="15.75" hidden="1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ht="15.75" hidden="1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ht="15.75" hidden="1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ht="15.75" hidden="1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ht="15.75" hidden="1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ht="15.75" hidden="1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ht="15.75" hidden="1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ht="15.75" hidden="1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ht="15.75" hidden="1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 ht="15.75" hidden="1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  <row r="1001" ht="15.75" hidden="1" customHeight="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</row>
    <row r="1002" ht="15.75" hidden="1" customHeight="1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</row>
    <row r="1003" ht="15.75" hidden="1" customHeight="1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</row>
    <row r="1004" ht="15.75" hidden="1" customHeight="1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</row>
    <row r="1005" ht="15.75" hidden="1" customHeight="1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</row>
    <row r="1006" ht="15.75" hidden="1" customHeight="1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</row>
  </sheetData>
  <autoFilter ref="$A$1:$L$1006"/>
  <conditionalFormatting sqref="H2:H15 H17:H216">
    <cfRule type="cellIs" dxfId="3" priority="1" operator="equal">
      <formula>"In Progress"</formula>
    </cfRule>
  </conditionalFormatting>
  <conditionalFormatting sqref="H2:H15 H17:H216">
    <cfRule type="cellIs" dxfId="4" priority="2" operator="equal">
      <formula>"Testing"</formula>
    </cfRule>
  </conditionalFormatting>
  <conditionalFormatting sqref="H2:H15 H17:H216">
    <cfRule type="cellIs" dxfId="5" priority="3" operator="equal">
      <formula>"Completed"</formula>
    </cfRule>
  </conditionalFormatting>
  <conditionalFormatting sqref="H16">
    <cfRule type="cellIs" dxfId="3" priority="4" operator="equal">
      <formula>"In Progress"</formula>
    </cfRule>
  </conditionalFormatting>
  <conditionalFormatting sqref="H16">
    <cfRule type="cellIs" dxfId="4" priority="5" operator="equal">
      <formula>"Testing"</formula>
    </cfRule>
  </conditionalFormatting>
  <conditionalFormatting sqref="H16">
    <cfRule type="cellIs" dxfId="5" priority="6" operator="equal">
      <formula>"Completed"</formula>
    </cfRule>
  </conditionalFormatting>
  <conditionalFormatting sqref="C1:C1006">
    <cfRule type="cellIs" dxfId="0" priority="7" operator="equal">
      <formula>"In-progress"</formula>
    </cfRule>
  </conditionalFormatting>
  <conditionalFormatting sqref="C1:C1006">
    <cfRule type="cellIs" dxfId="1" priority="8" operator="equal">
      <formula>"Open"</formula>
    </cfRule>
  </conditionalFormatting>
  <conditionalFormatting sqref="C1:C1006">
    <cfRule type="cellIs" dxfId="2" priority="9" operator="equal">
      <formula>"Completed"</formula>
    </cfRule>
  </conditionalFormatting>
  <conditionalFormatting sqref="H1:H1006">
    <cfRule type="cellIs" dxfId="2" priority="10" operator="equal">
      <formula>"Yes"</formula>
    </cfRule>
  </conditionalFormatting>
  <dataValidations>
    <dataValidation type="list" allowBlank="1" showErrorMessage="1" sqref="H2:H14 H22:H216">
      <formula1>"Yes,No"</formula1>
    </dataValidation>
    <dataValidation type="list" allowBlank="1" showErrorMessage="1" sqref="C2:C216">
      <formula1>"Open,In-progress,Cancelled,Completed"</formula1>
    </dataValidation>
  </dataValidations>
  <printOptions gridLines="1" horizontalCentered="1" verticalCentered="1"/>
  <pageMargins bottom="0.75" footer="0.0" header="0.0" left="0.25" right="0.25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8.13"/>
    <col customWidth="1" min="3" max="3" width="8.0"/>
    <col customWidth="1" min="4" max="4" width="14.25"/>
    <col customWidth="1" min="5" max="8" width="8.0"/>
    <col customWidth="1" min="9" max="9" width="1.88"/>
    <col customWidth="1" min="10" max="10" width="8.0"/>
    <col customWidth="1" min="11" max="20" width="7.63"/>
    <col customWidth="1" min="21" max="26" width="15.13"/>
  </cols>
  <sheetData>
    <row r="1" ht="12.75" customHeight="1">
      <c r="A1" s="37"/>
      <c r="B1" s="38" t="s">
        <v>106</v>
      </c>
      <c r="C1" s="39"/>
      <c r="D1" s="37"/>
      <c r="E1" s="37"/>
      <c r="F1" s="37"/>
      <c r="G1" s="37"/>
      <c r="H1" s="37"/>
      <c r="I1" s="37"/>
      <c r="J1" s="40" t="s">
        <v>107</v>
      </c>
      <c r="K1" s="3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7"/>
      <c r="B2" s="41" t="s">
        <v>108</v>
      </c>
      <c r="C2" s="42">
        <f>COUNTIF('Traceability Matrix'!B:B,"&gt; ")-1</f>
        <v>13</v>
      </c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7"/>
      <c r="B3" s="43" t="s">
        <v>109</v>
      </c>
      <c r="C3" s="42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13</v>
      </c>
      <c r="D3" s="44"/>
      <c r="E3" s="37"/>
      <c r="F3" s="37"/>
      <c r="G3" s="37"/>
      <c r="H3" s="37"/>
      <c r="I3" s="37"/>
      <c r="J3" s="37"/>
      <c r="K3" s="3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7"/>
      <c r="B4" s="43" t="s">
        <v>110</v>
      </c>
      <c r="C4" s="42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13</v>
      </c>
      <c r="D4" s="44" t="str">
        <f>IF(C4&gt;C$3,"Fill design details!","")</f>
        <v/>
      </c>
      <c r="E4" s="37"/>
      <c r="F4" s="37"/>
      <c r="G4" s="37"/>
      <c r="H4" s="37"/>
      <c r="I4" s="37"/>
      <c r="J4" s="37"/>
      <c r="K4" s="3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7"/>
      <c r="B5" s="43" t="s">
        <v>111</v>
      </c>
      <c r="C5" s="42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13</v>
      </c>
      <c r="D5" s="44"/>
      <c r="E5" s="37"/>
      <c r="F5" s="37"/>
      <c r="G5" s="37"/>
      <c r="H5" s="37"/>
      <c r="I5" s="37"/>
      <c r="J5" s="37"/>
      <c r="K5" s="3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7"/>
      <c r="B6" s="45" t="s">
        <v>112</v>
      </c>
      <c r="C6" s="46">
        <f>COUNTIF('Traceability Matrix'!H:H,"Yes")</f>
        <v>13</v>
      </c>
      <c r="D6" s="44" t="str">
        <f t="shared" ref="D6:D7" si="1">IF(C6&gt;C$3,"Fill design details!","")</f>
        <v/>
      </c>
      <c r="E6" s="37"/>
      <c r="F6" s="37"/>
      <c r="G6" s="37"/>
      <c r="H6" s="37"/>
      <c r="I6" s="37"/>
      <c r="J6" s="37"/>
      <c r="K6" s="3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7"/>
      <c r="B7" s="43" t="s">
        <v>113</v>
      </c>
      <c r="C7" s="47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13</v>
      </c>
      <c r="D7" s="44" t="str">
        <f t="shared" si="1"/>
        <v/>
      </c>
      <c r="E7" s="37"/>
      <c r="F7" s="37"/>
      <c r="G7" s="37"/>
      <c r="H7" s="37"/>
      <c r="I7" s="37"/>
      <c r="J7" s="37"/>
      <c r="K7" s="3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7"/>
      <c r="B8" s="43" t="s">
        <v>114</v>
      </c>
      <c r="C8" s="47">
        <f>COUNTIF('Traceability Matrix'!K:K,"&gt; ")-1-COUNTIF('Traceability Matrix'!K:K,"tbd")-COUNTIF('Traceability Matrix'!K:K,"to be done")--COUNTIF('Traceability Matrix'!K:K,"on hold")-COUNTIF('Traceability Matrix'!K:K,"hold")-COUNTIF('Traceability Matrix'!K:K,".")--COUNTIF('Traceability Matrix'!K:K,"-")-COUNTIF('Traceability Matrix'!K:K,"ok")--COUNTIF('Traceability Matrix'!K:K,"yes")--COUNTIF('Traceability Matrix'!K:K,"no")</f>
        <v>13</v>
      </c>
      <c r="D8" s="44"/>
      <c r="E8" s="37"/>
      <c r="F8" s="37"/>
      <c r="G8" s="37"/>
      <c r="H8" s="37"/>
      <c r="I8" s="37"/>
      <c r="J8" s="37"/>
      <c r="K8" s="3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7"/>
      <c r="B9" s="48"/>
      <c r="C9" s="39"/>
      <c r="D9" s="37"/>
      <c r="E9" s="37"/>
      <c r="F9" s="37"/>
      <c r="G9" s="37"/>
      <c r="H9" s="37"/>
      <c r="I9" s="37"/>
      <c r="J9" s="37"/>
      <c r="K9" s="3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7"/>
      <c r="B10" s="49" t="s">
        <v>39</v>
      </c>
      <c r="C10" s="50">
        <f>COUNTIF('Traceability Matrix'!C:C,B10)</f>
        <v>13</v>
      </c>
      <c r="D10" s="37"/>
      <c r="E10" s="37"/>
      <c r="F10" s="37"/>
      <c r="G10" s="37"/>
      <c r="H10" s="37"/>
      <c r="I10" s="37"/>
      <c r="J10" s="37"/>
      <c r="K10" s="3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7"/>
      <c r="B11" s="51" t="s">
        <v>115</v>
      </c>
      <c r="C11" s="50">
        <f>COUNTIF('Traceability Matrix'!C:C,B11)</f>
        <v>0</v>
      </c>
      <c r="D11" s="37"/>
      <c r="E11" s="37"/>
      <c r="F11" s="37"/>
      <c r="G11" s="37"/>
      <c r="H11" s="37"/>
      <c r="I11" s="37"/>
      <c r="J11" s="37"/>
      <c r="K11" s="3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37"/>
      <c r="B12" s="51" t="s">
        <v>116</v>
      </c>
      <c r="C12" s="50">
        <f>COUNTIF('Traceability Matrix'!C:C,B12)</f>
        <v>0</v>
      </c>
      <c r="D12" s="37"/>
      <c r="E12" s="37"/>
      <c r="F12" s="37"/>
      <c r="G12" s="37"/>
      <c r="H12" s="37"/>
      <c r="I12" s="37"/>
      <c r="J12" s="37"/>
      <c r="K12" s="3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37"/>
      <c r="B13" s="51" t="s">
        <v>117</v>
      </c>
      <c r="C13" s="50">
        <f>COUNTIF('Traceability Matrix'!C:C,B13)</f>
        <v>0</v>
      </c>
      <c r="D13" s="37"/>
      <c r="E13" s="37"/>
      <c r="F13" s="37"/>
      <c r="G13" s="37"/>
      <c r="H13" s="37"/>
      <c r="I13" s="37"/>
      <c r="J13" s="37"/>
      <c r="K13" s="3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37"/>
      <c r="B14" s="37"/>
      <c r="C14" s="39"/>
      <c r="D14" s="37"/>
      <c r="E14" s="37"/>
      <c r="F14" s="37"/>
      <c r="G14" s="37"/>
      <c r="H14" s="37"/>
      <c r="I14" s="37"/>
      <c r="J14" s="37"/>
      <c r="K14" s="3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37"/>
      <c r="B15" s="37"/>
      <c r="C15" s="39"/>
      <c r="D15" s="37"/>
      <c r="E15" s="37"/>
      <c r="F15" s="37"/>
      <c r="G15" s="37"/>
      <c r="H15" s="37"/>
      <c r="I15" s="37"/>
      <c r="J15" s="37"/>
      <c r="K15" s="3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37"/>
      <c r="B16" s="37"/>
      <c r="C16" s="39"/>
      <c r="D16" s="37"/>
      <c r="E16" s="37"/>
      <c r="F16" s="37"/>
      <c r="G16" s="37"/>
      <c r="H16" s="37"/>
      <c r="I16" s="37"/>
      <c r="J16" s="37"/>
      <c r="K16" s="3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37"/>
      <c r="B17" s="37"/>
      <c r="C17" s="39"/>
      <c r="D17" s="37"/>
      <c r="E17" s="37"/>
      <c r="F17" s="37"/>
      <c r="G17" s="37"/>
      <c r="H17" s="37"/>
      <c r="I17" s="37"/>
      <c r="J17" s="37"/>
      <c r="K17" s="3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37"/>
      <c r="B18" s="37"/>
      <c r="C18" s="39"/>
      <c r="D18" s="37"/>
      <c r="E18" s="37"/>
      <c r="F18" s="37"/>
      <c r="G18" s="37"/>
      <c r="H18" s="37"/>
      <c r="I18" s="37"/>
      <c r="J18" s="37"/>
      <c r="K18" s="3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37"/>
      <c r="B19" s="37"/>
      <c r="C19" s="39"/>
      <c r="D19" s="37"/>
      <c r="E19" s="37"/>
      <c r="F19" s="37"/>
      <c r="G19" s="37"/>
      <c r="H19" s="37"/>
      <c r="I19" s="37"/>
      <c r="J19" s="37"/>
      <c r="K19" s="3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37"/>
      <c r="B20" s="37"/>
      <c r="C20" s="39"/>
      <c r="D20" s="37"/>
      <c r="E20" s="37"/>
      <c r="F20" s="37"/>
      <c r="G20" s="37"/>
      <c r="H20" s="37"/>
      <c r="I20" s="37"/>
      <c r="J20" s="37"/>
      <c r="K20" s="3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37"/>
      <c r="B21" s="37"/>
      <c r="C21" s="39"/>
      <c r="D21" s="37"/>
      <c r="E21" s="37"/>
      <c r="F21" s="37"/>
      <c r="G21" s="37"/>
      <c r="H21" s="37"/>
      <c r="I21" s="37"/>
      <c r="J21" s="37"/>
      <c r="K21" s="3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ellIs" dxfId="0" priority="1" operator="equal">
      <formula>"In-progress"</formula>
    </cfRule>
  </conditionalFormatting>
  <conditionalFormatting sqref="B1:B1000">
    <cfRule type="cellIs" dxfId="1" priority="2" operator="equal">
      <formula>"Open"</formula>
    </cfRule>
  </conditionalFormatting>
  <conditionalFormatting sqref="B1:B1000">
    <cfRule type="cellIs" dxfId="2" priority="3" operator="equal">
      <formula>"Completed"</formula>
    </cfRule>
  </conditionalFormatting>
  <conditionalFormatting sqref="C3:C8">
    <cfRule type="cellIs" dxfId="1" priority="4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